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false" localSheetId="0" name="Excel_BuiltIn__FilterDatabase" vbProcedure="false">Sheet1!$A$4:$O$5</definedName>
  </definedName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<sst xmlns="http://schemas.openxmlformats.org/spreadsheetml/2006/main" count="12120" uniqueCount="939">
  <si>
    <t xml:space="preserve">// path</t>
  </si>
  <si>
    <t xml:space="preserve">.</t>
  </si>
  <si>
    <t xml:space="preserve">// file</t>
  </si>
  <si>
    <t xml:space="preserve">emtf_pcie_registers.tab</t>
  </si>
  <si>
    <t xml:space="preserve">// columns</t>
  </si>
  <si>
    <t xml:space="preserve">// base</t>
  </si>
  <si>
    <t xml:space="preserve">ch</t>
  </si>
  <si>
    <t xml:space="preserve">sel</t>
  </si>
  <si>
    <t xml:space="preserve">offset</t>
  </si>
  <si>
    <t xml:space="preserve">address hex</t>
  </si>
  <si>
    <t xml:space="preserve">length (bytes, hex)</t>
  </si>
  <si>
    <t xml:space="preserve">mask</t>
  </si>
  <si>
    <t xml:space="preserve">read</t>
  </si>
  <si>
    <t xml:space="preserve">write</t>
  </si>
  <si>
    <t xml:space="preserve">description</t>
  </si>
  <si>
    <t xml:space="preserve">station</t>
  </si>
  <si>
    <t xml:space="preserve">chID</t>
  </si>
  <si>
    <t xml:space="preserve">Chamber</t>
  </si>
  <si>
    <t xml:space="preserve">Suggested parameter name</t>
  </si>
  <si>
    <t xml:space="preserve">root name</t>
  </si>
  <si>
    <t xml:space="preserve">Purpose</t>
  </si>
  <si>
    <t xml:space="preserve">0</t>
  </si>
  <si>
    <t xml:space="preserve">40000</t>
  </si>
  <si>
    <t xml:space="preserve">ffffffffffffffff</t>
  </si>
  <si>
    <t xml:space="preserve">1</t>
  </si>
  <si>
    <t xml:space="preserve">loopback memory area</t>
  </si>
  <si>
    <t xml:space="preserve">lb_memory</t>
  </si>
  <si>
    <t xml:space="preserve">c</t>
  </si>
  <si>
    <t xml:space="preserve">4</t>
  </si>
  <si>
    <t xml:space="preserve">ffffffff</t>
  </si>
  <si>
    <t xml:space="preserve">external PLL configuration word</t>
  </si>
  <si>
    <t xml:space="preserve">ext_pll_config_word</t>
  </si>
  <si>
    <t xml:space="preserve">0000ffff</t>
  </si>
  <si>
    <t xml:space="preserve">PLL unlock counter</t>
  </si>
  <si>
    <t xml:space="preserve">ext_pll_unlock_cnt</t>
  </si>
  <si>
    <t xml:space="preserve">00010000</t>
  </si>
  <si>
    <t xml:space="preserve">PLL lock status</t>
  </si>
  <si>
    <t xml:space="preserve">ext_pll_lock</t>
  </si>
  <si>
    <t xml:space="preserve">00020000</t>
  </si>
  <si>
    <t xml:space="preserve">PLL hold status</t>
  </si>
  <si>
    <t xml:space="preserve">ext_pll_hold</t>
  </si>
  <si>
    <t xml:space="preserve">00040000</t>
  </si>
  <si>
    <t xml:space="preserve">PLL loss of signal</t>
  </si>
  <si>
    <t xml:space="preserve">ext_pll_los</t>
  </si>
  <si>
    <t xml:space="preserve">fff80000</t>
  </si>
  <si>
    <t xml:space="preserve">Hard Reset counter value</t>
  </si>
  <si>
    <t xml:space="preserve">hard_reset_cnt</t>
  </si>
  <si>
    <t xml:space="preserve">10</t>
  </si>
  <si>
    <t xml:space="preserve">00000001</t>
  </si>
  <si>
    <t xml:space="preserve">generate internal L1A</t>
  </si>
  <si>
    <t xml:space="preserve">gen_int_l1a</t>
  </si>
  <si>
    <t xml:space="preserve">00000fff</t>
  </si>
  <si>
    <t xml:space="preserve">BC0 period counter value</t>
  </si>
  <si>
    <t xml:space="preserve">bc0_period_cnt</t>
  </si>
  <si>
    <t xml:space="preserve">fffff000</t>
  </si>
  <si>
    <t xml:space="preserve">Resync counter value</t>
  </si>
  <si>
    <t xml:space="preserve">resync_cnt</t>
  </si>
  <si>
    <t xml:space="preserve">14</t>
  </si>
  <si>
    <t xml:space="preserve">LHC clock counter</t>
  </si>
  <si>
    <t xml:space="preserve">lhc_clk_cnt</t>
  </si>
  <si>
    <t xml:space="preserve">18</t>
  </si>
  <si>
    <t xml:space="preserve">PLL clock counter</t>
  </si>
  <si>
    <t xml:space="preserve">ext_pll_clk_cnt</t>
  </si>
  <si>
    <t xml:space="preserve">1c</t>
  </si>
  <si>
    <t xml:space="preserve">0000003f</t>
  </si>
  <si>
    <t xml:space="preserve">Control FPGA Firmware timestamp, sec</t>
  </si>
  <si>
    <t xml:space="preserve">ctl_fpga_fw_sec</t>
  </si>
  <si>
    <t xml:space="preserve">00000fc0</t>
  </si>
  <si>
    <t xml:space="preserve">Control FPGA Firmware timestamp, min </t>
  </si>
  <si>
    <t xml:space="preserve">ctl_fpga_fw_min</t>
  </si>
  <si>
    <t xml:space="preserve">0001f000</t>
  </si>
  <si>
    <t xml:space="preserve">Control FPGA Firmware timestamp, hour </t>
  </si>
  <si>
    <t xml:space="preserve">ctl_fpga_fw_hour</t>
  </si>
  <si>
    <t xml:space="preserve">007e0000</t>
  </si>
  <si>
    <t xml:space="preserve">Control FPGA Firmware timestamp, year (add 2000) </t>
  </si>
  <si>
    <t xml:space="preserve">ctl_fpga_fw_year</t>
  </si>
  <si>
    <t xml:space="preserve">07800000</t>
  </si>
  <si>
    <t xml:space="preserve">Control FPGA Firmware timestamp, month </t>
  </si>
  <si>
    <t xml:space="preserve">ctl_fpga_fw_month</t>
  </si>
  <si>
    <t xml:space="preserve">f8000000</t>
  </si>
  <si>
    <t xml:space="preserve">Control FPGA Firmware timestamp, day </t>
  </si>
  <si>
    <t xml:space="preserve">ctl_fpga_fw_day</t>
  </si>
  <si>
    <t xml:space="preserve">20</t>
  </si>
  <si>
    <t xml:space="preserve">00000000</t>
  </si>
  <si>
    <t xml:space="preserve">Flash timer reset</t>
  </si>
  <si>
    <t xml:space="preserve">flash_timer_rst</t>
  </si>
  <si>
    <t xml:space="preserve">hardcoded 0xbabeface</t>
  </si>
  <si>
    <t xml:space="preserve">flash_babeface</t>
  </si>
  <si>
    <t xml:space="preserve">07ffffff</t>
  </si>
  <si>
    <t xml:space="preserve">Flash address</t>
  </si>
  <si>
    <t xml:space="preserve">flash_address</t>
  </si>
  <si>
    <t xml:space="preserve">8</t>
  </si>
  <si>
    <t xml:space="preserve">Flash data</t>
  </si>
  <si>
    <t xml:space="preserve">flash_data</t>
  </si>
  <si>
    <t xml:space="preserve">Core FPGA configuration start</t>
  </si>
  <si>
    <t xml:space="preserve">flash_core_config_start</t>
  </si>
  <si>
    <t xml:space="preserve">00000004</t>
  </si>
  <si>
    <t xml:space="preserve">Core FPGA unconfigure</t>
  </si>
  <si>
    <t xml:space="preserve">flash_core_unconfig</t>
  </si>
  <si>
    <t xml:space="preserve">00000002</t>
  </si>
  <si>
    <t xml:space="preserve">Core FPGA INIT signal</t>
  </si>
  <si>
    <t xml:space="preserve">flash_core_init</t>
  </si>
  <si>
    <t xml:space="preserve">Core FPGA DONE signal</t>
  </si>
  <si>
    <t xml:space="preserve">flash_core_done</t>
  </si>
  <si>
    <t xml:space="preserve">00000008</t>
  </si>
  <si>
    <t xml:space="preserve">Core FPGA config state machine completed</t>
  </si>
  <si>
    <t xml:space="preserve">flash_core_config_sm_completed</t>
  </si>
  <si>
    <t xml:space="preserve">Core FPGA firmware start address in Flash</t>
  </si>
  <si>
    <t xml:space="preserve">flash_core_fw_start</t>
  </si>
  <si>
    <t xml:space="preserve">Control FPGA firmware start address in Flash</t>
  </si>
  <si>
    <t xml:space="preserve">flash_cnt_fw_start</t>
  </si>
  <si>
    <t xml:space="preserve">0000000f</t>
  </si>
  <si>
    <t xml:space="preserve">Core FPGA config state machine state</t>
  </si>
  <si>
    <t xml:space="preserve">flash_core_config_sm_state</t>
  </si>
  <si>
    <t xml:space="preserve">ICAP write word, used to reconfigure Control FPGA</t>
  </si>
  <si>
    <t xml:space="preserve">flash_icap_word</t>
  </si>
  <si>
    <t xml:space="preserve">40</t>
  </si>
  <si>
    <t xml:space="preserve">Core link reset</t>
  </si>
  <si>
    <t xml:space="preserve">core_link_rst</t>
  </si>
  <si>
    <t xml:space="preserve">80000</t>
  </si>
  <si>
    <t xml:space="preserve">30</t>
  </si>
  <si>
    <t xml:space="preserve">0000000000001fff</t>
  </si>
  <si>
    <t xml:space="preserve">Primitive converter parameters</t>
  </si>
  <si>
    <t xml:space="preserve">1a</t>
  </si>
  <si>
    <t xml:space="preserve">01</t>
  </si>
  <si>
    <t xml:space="preserve">prim_conv_params_</t>
  </si>
  <si>
    <t xml:space="preserve">400</t>
  </si>
  <si>
    <t xml:space="preserve">000000000000003f</t>
  </si>
  <si>
    <t xml:space="preserve">Primitive converter theta LUT</t>
  </si>
  <si>
    <t xml:space="preserve">prim_conv_th_lut_</t>
  </si>
  <si>
    <t xml:space="preserve">2</t>
  </si>
  <si>
    <t xml:space="preserve">Primitive converter theta correction LUT</t>
  </si>
  <si>
    <t xml:space="preserve">prim_conv_th_cor_</t>
  </si>
  <si>
    <t xml:space="preserve">00000000000000ff</t>
  </si>
  <si>
    <t xml:space="preserve">Primitive converter ID, [7:4]=station, [3:0]=chamber</t>
  </si>
  <si>
    <t xml:space="preserve">prim_conv_id_</t>
  </si>
  <si>
    <t xml:space="preserve">02</t>
  </si>
  <si>
    <t xml:space="preserve">03</t>
  </si>
  <si>
    <t xml:space="preserve">04</t>
  </si>
  <si>
    <t xml:space="preserve">05</t>
  </si>
  <si>
    <t xml:space="preserve">06</t>
  </si>
  <si>
    <t xml:space="preserve">07</t>
  </si>
  <si>
    <t xml:space="preserve">08</t>
  </si>
  <si>
    <t xml:space="preserve">09</t>
  </si>
  <si>
    <t xml:space="preserve">1b</t>
  </si>
  <si>
    <t xml:space="preserve">1n</t>
  </si>
  <si>
    <t xml:space="preserve">2n</t>
  </si>
  <si>
    <t xml:space="preserve">3n</t>
  </si>
  <si>
    <t xml:space="preserve">4n</t>
  </si>
  <si>
    <t xml:space="preserve">0000000000000001</t>
  </si>
  <si>
    <t xml:space="preserve">GTH reset</t>
  </si>
  <si>
    <t xml:space="preserve">gth_rst</t>
  </si>
  <si>
    <t xml:space="preserve">0000000000000002</t>
  </si>
  <si>
    <t xml:space="preserve">inject test data</t>
  </si>
  <si>
    <t xml:space="preserve">inject_test_data</t>
  </si>
  <si>
    <t xml:space="preserve">0000000000000004</t>
  </si>
  <si>
    <t xml:space="preserve">spy memory reset</t>
  </si>
  <si>
    <t xml:space="preserve">spy_mem_rst</t>
  </si>
  <si>
    <t xml:space="preserve">0000000000000008</t>
  </si>
  <si>
    <t xml:space="preserve">reset PT LUT clock manager</t>
  </si>
  <si>
    <t xml:space="preserve">ptlut_clk_rst</t>
  </si>
  <si>
    <t xml:space="preserve">0000000000000010</t>
  </si>
  <si>
    <t xml:space="preserve">reset PT LUT memory ICs</t>
  </si>
  <si>
    <t xml:space="preserve">ptlut_chips_rst</t>
  </si>
  <si>
    <t xml:space="preserve">0000000000000020</t>
  </si>
  <si>
    <t xml:space="preserve">PT LUT MRS command</t>
  </si>
  <si>
    <t xml:space="preserve">ptlut_mrs_cmd</t>
  </si>
  <si>
    <t xml:space="preserve">0000000000000040</t>
  </si>
  <si>
    <t xml:space="preserve">PT LUT write command</t>
  </si>
  <si>
    <t xml:space="preserve">ptlut_write_cmd</t>
  </si>
  <si>
    <t xml:space="preserve">0000000000000080</t>
  </si>
  <si>
    <t xml:space="preserve">PT LUT read command</t>
  </si>
  <si>
    <t xml:space="preserve">ptlut_read_cmd</t>
  </si>
  <si>
    <t xml:space="preserve">0000000000000100</t>
  </si>
  <si>
    <t xml:space="preserve">reserved</t>
  </si>
  <si>
    <t xml:space="preserve">0000000000000200</t>
  </si>
  <si>
    <t xml:space="preserve">0000000000000400</t>
  </si>
  <si>
    <t xml:space="preserve">PT LUT data bus delays clock enable</t>
  </si>
  <si>
    <t xml:space="preserve">ptlut_dbdel_clk_en</t>
  </si>
  <si>
    <t xml:space="preserve">0000000000000800</t>
  </si>
  <si>
    <t xml:space="preserve">0000000000001000</t>
  </si>
  <si>
    <t xml:space="preserve">PT LUT data bus delays load</t>
  </si>
  <si>
    <t xml:space="preserve">ptlut_dbdel_ld</t>
  </si>
  <si>
    <t xml:space="preserve">0000000000002000</t>
  </si>
  <si>
    <t xml:space="preserve">PT LUT data bus delays reset</t>
  </si>
  <si>
    <t xml:space="preserve">ptlut_dbdel_rst</t>
  </si>
  <si>
    <t xml:space="preserve">0000000000004000</t>
  </si>
  <si>
    <t xml:space="preserve">0000000000008000</t>
  </si>
  <si>
    <t xml:space="preserve">GTH RX buffers reset</t>
  </si>
  <si>
    <t xml:space="preserve">gth_rx_buf_rst</t>
  </si>
  <si>
    <t xml:space="preserve">0000000000010000</t>
  </si>
  <si>
    <t xml:space="preserve">Enable Latency test</t>
  </si>
  <si>
    <t xml:space="preserve">latency_test_en</t>
  </si>
  <si>
    <t xml:space="preserve">0000000000020000</t>
  </si>
  <si>
    <t xml:space="preserve">DAQ module reset</t>
  </si>
  <si>
    <t xml:space="preserve">daq_rst</t>
  </si>
  <si>
    <t xml:space="preserve">0000000000040000</t>
  </si>
  <si>
    <t xml:space="preserve">Force Out-Of-Sync state</t>
  </si>
  <si>
    <t xml:space="preserve">force_oos</t>
  </si>
  <si>
    <t xml:space="preserve">0000000000080000</t>
  </si>
  <si>
    <t xml:space="preserve">Enable MPC links reset on Hard Reset</t>
  </si>
  <si>
    <t xml:space="preserve">mpc_links_hr_en</t>
  </si>
  <si>
    <t xml:space="preserve">0000000000100000</t>
  </si>
  <si>
    <t xml:space="preserve">AMC13 TX reset done</t>
  </si>
  <si>
    <t xml:space="preserve">amc13_txresetdone</t>
  </si>
  <si>
    <t xml:space="preserve">0000000000200000</t>
  </si>
  <si>
    <t xml:space="preserve">Error flag reset</t>
  </si>
  <si>
    <t xml:space="preserve">flag_reset</t>
  </si>
  <si>
    <t xml:space="preserve">0000000000400000</t>
  </si>
  <si>
    <t xml:space="preserve">PCIe command for Orbit counter reset</t>
  </si>
  <si>
    <t xml:space="preserve">pcie_or_cnt_reset</t>
  </si>
  <si>
    <t xml:space="preserve">0000000000800000</t>
  </si>
  <si>
    <t xml:space="preserve">PCIe command for Event counter reset</t>
  </si>
  <si>
    <t xml:space="preserve">pcie_ev_cnt_reset</t>
  </si>
  <si>
    <t xml:space="preserve">0000000001000000</t>
  </si>
  <si>
    <t xml:space="preserve">PCIe command for BC0</t>
  </si>
  <si>
    <t xml:space="preserve">pcie_bc0</t>
  </si>
  <si>
    <t xml:space="preserve">0000000002000000</t>
  </si>
  <si>
    <t xml:space="preserve">GE1/1 link logic reset, including error counters</t>
  </si>
  <si>
    <t xml:space="preserve">ge11_link_reset</t>
  </si>
  <si>
    <t xml:space="preserve">00000000000003ff</t>
  </si>
  <si>
    <t xml:space="preserve">Link ID</t>
  </si>
  <si>
    <t xml:space="preserve">link_id_</t>
  </si>
  <si>
    <t xml:space="preserve">00000000000ffc00</t>
  </si>
  <si>
    <t xml:space="preserve">000000003ff00000</t>
  </si>
  <si>
    <t xml:space="preserve">000000ffc0000000</t>
  </si>
  <si>
    <t xml:space="preserve">0003ff0000000000</t>
  </si>
  <si>
    <t xml:space="preserve">0ffc000000000000</t>
  </si>
  <si>
    <t xml:space="preserve">CPPF link id</t>
  </si>
  <si>
    <t xml:space="preserve">cppf_link_id_</t>
  </si>
  <si>
    <t xml:space="preserve">000000000000ff00</t>
  </si>
  <si>
    <t xml:space="preserve">0000000000ff0000</t>
  </si>
  <si>
    <t xml:space="preserve">00000000ff000000</t>
  </si>
  <si>
    <t xml:space="preserve">000000ff00000000</t>
  </si>
  <si>
    <t xml:space="preserve">0000ff0000000000</t>
  </si>
  <si>
    <t xml:space="preserve">00ff000000000000</t>
  </si>
  <si>
    <t xml:space="preserve">0100000000000000</t>
  </si>
  <si>
    <t xml:space="preserve">CPPF CRC match</t>
  </si>
  <si>
    <t xml:space="preserve">cppf_crc_match_</t>
  </si>
  <si>
    <t xml:space="preserve">0200000000000000</t>
  </si>
  <si>
    <t xml:space="preserve">0400000000000000</t>
  </si>
  <si>
    <t xml:space="preserve">0800000000000000</t>
  </si>
  <si>
    <t xml:space="preserve">1000000000000000</t>
  </si>
  <si>
    <t xml:space="preserve">2000000000000000</t>
  </si>
  <si>
    <t xml:space="preserve">4000000000000000</t>
  </si>
  <si>
    <t xml:space="preserve">b</t>
  </si>
  <si>
    <t xml:space="preserve">Fiber enable</t>
  </si>
  <si>
    <t xml:space="preserve">fiber_en_</t>
  </si>
  <si>
    <t xml:space="preserve">rpc</t>
  </si>
  <si>
    <t xml:space="preserve">3</t>
  </si>
  <si>
    <t xml:space="preserve">5</t>
  </si>
  <si>
    <t xml:space="preserve">6</t>
  </si>
  <si>
    <t xml:space="preserve">ge11</t>
  </si>
  <si>
    <t xml:space="preserve">Alignment FIFO delay</t>
  </si>
  <si>
    <t xml:space="preserve">af_delay_</t>
  </si>
  <si>
    <t xml:space="preserve">d</t>
  </si>
  <si>
    <t xml:space="preserve">e</t>
  </si>
  <si>
    <t xml:space="preserve">f</t>
  </si>
  <si>
    <t xml:space="preserve">a</t>
  </si>
  <si>
    <t xml:space="preserve">0000003fc0000000</t>
  </si>
  <si>
    <t xml:space="preserve">Endcap (0=ME+, 1=ME-)</t>
  </si>
  <si>
    <t xml:space="preserve">endcap</t>
  </si>
  <si>
    <t xml:space="preserve">000000000000000e</t>
  </si>
  <si>
    <t xml:space="preserve">Sector (1..6)</t>
  </si>
  <si>
    <t xml:space="preserve">sector</t>
  </si>
  <si>
    <t xml:space="preserve">000000000000ff80</t>
  </si>
  <si>
    <t xml:space="preserve">spy memory data delay</t>
  </si>
  <si>
    <t xml:space="preserve">spy_data_delay</t>
  </si>
  <si>
    <t xml:space="preserve">start writing spy memory at L1A</t>
  </si>
  <si>
    <t xml:space="preserve">spy_write_at_l1a</t>
  </si>
  <si>
    <t xml:space="preserve">start writing spy memory at any valid track stub</t>
  </si>
  <si>
    <t xml:space="preserve">spy_write_at_stub</t>
  </si>
  <si>
    <t xml:space="preserve">start writing spy memory at valid track rank</t>
  </si>
  <si>
    <t xml:space="preserve">spy_write_at_rank</t>
  </si>
  <si>
    <t xml:space="preserve">alignment FIFO enable</t>
  </si>
  <si>
    <t xml:space="preserve">af_en</t>
  </si>
  <si>
    <t xml:space="preserve">enable test data injection to the logic core</t>
  </si>
  <si>
    <t xml:space="preserve">tst_data_inj_en</t>
  </si>
  <si>
    <t xml:space="preserve">PT LUT busy flag</t>
  </si>
  <si>
    <t xml:space="preserve">ptlut_busy</t>
  </si>
  <si>
    <t xml:space="preserve">000000003fc00000</t>
  </si>
  <si>
    <t xml:space="preserve">PT LUT delay control modules locked status</t>
  </si>
  <si>
    <t xml:space="preserve">ptlut_delay_ctl_locked</t>
  </si>
  <si>
    <t xml:space="preserve">0000000040000000</t>
  </si>
  <si>
    <t xml:space="preserve">enable test data injection on MPC inject command</t>
  </si>
  <si>
    <t xml:space="preserve">tst_data_inj_on_mpc_inj_cmd</t>
  </si>
  <si>
    <t xml:space="preserve">0000000380000000</t>
  </si>
  <si>
    <t xml:space="preserve">GTH PRBS mode selection</t>
  </si>
  <si>
    <t xml:space="preserve">gth_prbs_mode</t>
  </si>
  <si>
    <t xml:space="preserve">000007fc00000000</t>
  </si>
  <si>
    <t xml:space="preserve">TTC BC0 delay for input data alignment</t>
  </si>
  <si>
    <t xml:space="preserve">af_ttc_bc0_delay</t>
  </si>
  <si>
    <t xml:space="preserve">007ff80000000000</t>
  </si>
  <si>
    <t xml:space="preserve">time offset for transmitting commas on GMT link</t>
  </si>
  <si>
    <t xml:space="preserve">gmt_link_comma_delay</t>
  </si>
  <si>
    <t xml:space="preserve">1f80000000000000</t>
  </si>
  <si>
    <t xml:space="preserve">TTC BC0 delay for CPPF data alignment</t>
  </si>
  <si>
    <t xml:space="preserve">cppf_ttc_bc0_delay</t>
  </si>
  <si>
    <t xml:space="preserve">BC0 period error, link disabled</t>
  </si>
  <si>
    <t xml:space="preserve">bc0_err_</t>
  </si>
  <si>
    <t xml:space="preserve">00000000000001ff</t>
  </si>
  <si>
    <t xml:space="preserve">current spy memory address</t>
  </si>
  <si>
    <t xml:space="preserve">spy_current_addr</t>
  </si>
  <si>
    <t xml:space="preserve">00000000ffffffff</t>
  </si>
  <si>
    <t xml:space="preserve">absolute time counter, runs at 160 MHz from MMCM</t>
  </si>
  <si>
    <t xml:space="preserve">abs_time_cnt</t>
  </si>
  <si>
    <t xml:space="preserve">ffffffff00000000</t>
  </si>
  <si>
    <t xml:space="preserve">Core FPGA Firmware timestamp, sec</t>
  </si>
  <si>
    <t xml:space="preserve">core_fpga_fw_sec</t>
  </si>
  <si>
    <t xml:space="preserve">0000000000000fc0</t>
  </si>
  <si>
    <t xml:space="preserve">Core FPGA Firmware timestamp, min </t>
  </si>
  <si>
    <t xml:space="preserve">core_fpga_fw_min</t>
  </si>
  <si>
    <t xml:space="preserve">000000000001f000</t>
  </si>
  <si>
    <t xml:space="preserve">Core FPGA Firmware timestamp, hour </t>
  </si>
  <si>
    <t xml:space="preserve">core_fpga_fw_hour</t>
  </si>
  <si>
    <t xml:space="preserve">00000000007e0000</t>
  </si>
  <si>
    <t xml:space="preserve">Core FPGA Firmware timestamp, year (add 2000) </t>
  </si>
  <si>
    <t xml:space="preserve">core_fpga_fw_year</t>
  </si>
  <si>
    <t xml:space="preserve">0000000007800000</t>
  </si>
  <si>
    <t xml:space="preserve">Core FPGA Firmware timestamp, month </t>
  </si>
  <si>
    <t xml:space="preserve">core_fpga_fw_month</t>
  </si>
  <si>
    <t xml:space="preserve">00000000f8000000</t>
  </si>
  <si>
    <t xml:space="preserve">Core FPGA Firmware timestamp, day </t>
  </si>
  <si>
    <t xml:space="preserve">core_fpga_fw_day</t>
  </si>
  <si>
    <t xml:space="preserve">PT LUT clock manager configuration word</t>
  </si>
  <si>
    <t xml:space="preserve">ptlut_clk_config_word</t>
  </si>
  <si>
    <t xml:space="preserve">0fffffffffffffff</t>
  </si>
  <si>
    <t xml:space="preserve">11_00</t>
  </si>
  <si>
    <t xml:space="preserve">23_12</t>
  </si>
  <si>
    <t xml:space="preserve">35_24</t>
  </si>
  <si>
    <t xml:space="preserve">1d</t>
  </si>
  <si>
    <t xml:space="preserve">47_36</t>
  </si>
  <si>
    <t xml:space="preserve">1e</t>
  </si>
  <si>
    <t xml:space="preserve">59_48</t>
  </si>
  <si>
    <t xml:space="preserve">1f</t>
  </si>
  <si>
    <t xml:space="preserve">71_60</t>
  </si>
  <si>
    <t xml:space="preserve">000000000000001f</t>
  </si>
  <si>
    <t xml:space="preserve">PT LUT data bus input delay, bit 0</t>
  </si>
  <si>
    <t xml:space="preserve">ptlut_db_inp_del_0</t>
  </si>
  <si>
    <t xml:space="preserve">00000000000003e0</t>
  </si>
  <si>
    <t xml:space="preserve">PT LUT data bus input delay, bit 1</t>
  </si>
  <si>
    <t xml:space="preserve">ptlut_db_inp_del_1</t>
  </si>
  <si>
    <t xml:space="preserve">0000000000007c00</t>
  </si>
  <si>
    <t xml:space="preserve">PT LUT data bus input delay, bit 2</t>
  </si>
  <si>
    <t xml:space="preserve">ptlut_db_inp_del_2</t>
  </si>
  <si>
    <t xml:space="preserve">00000000000f8000</t>
  </si>
  <si>
    <t xml:space="preserve">PT LUT data bus input delay, bit 3</t>
  </si>
  <si>
    <t xml:space="preserve">ptlut_db_inp_del_3</t>
  </si>
  <si>
    <t xml:space="preserve">PT LUT data bus input delay, bit 4</t>
  </si>
  <si>
    <t xml:space="preserve">ptlut_db_inp_del_4</t>
  </si>
  <si>
    <t xml:space="preserve">PT LUT data bus input delay, bit 5</t>
  </si>
  <si>
    <t xml:space="preserve">ptlut_db_inp_del_5</t>
  </si>
  <si>
    <t xml:space="preserve">PT LUT data bus input delay, bit 6</t>
  </si>
  <si>
    <t xml:space="preserve">ptlut_db_inp_del_6</t>
  </si>
  <si>
    <t xml:space="preserve">PT LUT data bus input delay, bit 7</t>
  </si>
  <si>
    <t xml:space="preserve">ptlut_db_inp_del_7</t>
  </si>
  <si>
    <t xml:space="preserve">PT LUT data bus input delay, bit 8</t>
  </si>
  <si>
    <t xml:space="preserve">ptlut_db_inp_del_8</t>
  </si>
  <si>
    <t xml:space="preserve">PT LUT data bus input delay, bit 9</t>
  </si>
  <si>
    <t xml:space="preserve">ptlut_db_inp_del_9</t>
  </si>
  <si>
    <t xml:space="preserve">PT LUT data bus input delay, bit 10</t>
  </si>
  <si>
    <t xml:space="preserve">ptlut_db_inp_del_10</t>
  </si>
  <si>
    <t xml:space="preserve">PT LUT data bus input delay, bit 11</t>
  </si>
  <si>
    <t xml:space="preserve">ptlut_db_inp_del_11</t>
  </si>
  <si>
    <t xml:space="preserve">PT LUT data bus input delay, bit 12</t>
  </si>
  <si>
    <t xml:space="preserve">ptlut_db_inp_del_12</t>
  </si>
  <si>
    <t xml:space="preserve">PT LUT data bus input delay, bit 13</t>
  </si>
  <si>
    <t xml:space="preserve">ptlut_db_inp_del_13</t>
  </si>
  <si>
    <t xml:space="preserve">PT LUT data bus input delay, bit 14</t>
  </si>
  <si>
    <t xml:space="preserve">ptlut_db_inp_del_14</t>
  </si>
  <si>
    <t xml:space="preserve">PT LUT data bus input delay, bit 15</t>
  </si>
  <si>
    <t xml:space="preserve">ptlut_db_inp_del_15</t>
  </si>
  <si>
    <t xml:space="preserve">PT LUT data bus input delay, bit 16</t>
  </si>
  <si>
    <t xml:space="preserve">ptlut_db_inp_del_16</t>
  </si>
  <si>
    <t xml:space="preserve">PT LUT data bus input delay, bit 17</t>
  </si>
  <si>
    <t xml:space="preserve">ptlut_db_inp_del_17</t>
  </si>
  <si>
    <t xml:space="preserve">PT LUT data bus input delay, bit 18</t>
  </si>
  <si>
    <t xml:space="preserve">ptlut_db_inp_del_18</t>
  </si>
  <si>
    <t xml:space="preserve">PT LUT data bus input delay, bit 19</t>
  </si>
  <si>
    <t xml:space="preserve">ptlut_db_inp_del_19</t>
  </si>
  <si>
    <t xml:space="preserve">PT LUT data bus input delay, bit 20</t>
  </si>
  <si>
    <t xml:space="preserve">ptlut_db_inp_del_20</t>
  </si>
  <si>
    <t xml:space="preserve">PT LUT data bus input delay, bit 21</t>
  </si>
  <si>
    <t xml:space="preserve">ptlut_db_inp_del_21</t>
  </si>
  <si>
    <t xml:space="preserve">PT LUT data bus input delay, bit 22</t>
  </si>
  <si>
    <t xml:space="preserve">ptlut_db_inp_del_22</t>
  </si>
  <si>
    <t xml:space="preserve">PT LUT data bus input delay, bit 23</t>
  </si>
  <si>
    <t xml:space="preserve">ptlut_db_inp_del_23</t>
  </si>
  <si>
    <t xml:space="preserve">PT LUT data bus input delay, bit 24</t>
  </si>
  <si>
    <t xml:space="preserve">ptlut_db_inp_del_24</t>
  </si>
  <si>
    <t xml:space="preserve">PT LUT data bus input delay, bit 25</t>
  </si>
  <si>
    <t xml:space="preserve">ptlut_db_inp_del_25</t>
  </si>
  <si>
    <t xml:space="preserve">PT LUT data bus input delay, bit 26</t>
  </si>
  <si>
    <t xml:space="preserve">ptlut_db_inp_del_26</t>
  </si>
  <si>
    <t xml:space="preserve">PT LUT data bus input delay, bit 27</t>
  </si>
  <si>
    <t xml:space="preserve">ptlut_db_inp_del_27</t>
  </si>
  <si>
    <t xml:space="preserve">PT LUT data bus input delay, bit 28</t>
  </si>
  <si>
    <t xml:space="preserve">ptlut_db_inp_del_28</t>
  </si>
  <si>
    <t xml:space="preserve">PT LUT data bus input delay, bit 29</t>
  </si>
  <si>
    <t xml:space="preserve">ptlut_db_inp_del_29</t>
  </si>
  <si>
    <t xml:space="preserve">PT LUT data bus input delay, bit 30</t>
  </si>
  <si>
    <t xml:space="preserve">ptlut_db_inp_del_30</t>
  </si>
  <si>
    <t xml:space="preserve">PT LUT data bus input delay, bit 31</t>
  </si>
  <si>
    <t xml:space="preserve">ptlut_db_inp_del_31</t>
  </si>
  <si>
    <t xml:space="preserve">PT LUT data bus input delay, bit 32</t>
  </si>
  <si>
    <t xml:space="preserve">ptlut_db_inp_del_32</t>
  </si>
  <si>
    <t xml:space="preserve">PT LUT data bus input delay, bit 33</t>
  </si>
  <si>
    <t xml:space="preserve">ptlut_db_inp_del_33</t>
  </si>
  <si>
    <t xml:space="preserve">PT LUT data bus input delay, bit 34</t>
  </si>
  <si>
    <t xml:space="preserve">ptlut_db_inp_del_34</t>
  </si>
  <si>
    <t xml:space="preserve">PT LUT data bus input delay, bit 35</t>
  </si>
  <si>
    <t xml:space="preserve">ptlut_db_inp_del_35</t>
  </si>
  <si>
    <t xml:space="preserve">PT LUT data bus input delay, bit 36</t>
  </si>
  <si>
    <t xml:space="preserve">ptlut_db_inp_del_36</t>
  </si>
  <si>
    <t xml:space="preserve">PT LUT data bus input delay, bit 37</t>
  </si>
  <si>
    <t xml:space="preserve">ptlut_db_inp_del_37</t>
  </si>
  <si>
    <t xml:space="preserve">PT LUT data bus input delay, bit 38</t>
  </si>
  <si>
    <t xml:space="preserve">ptlut_db_inp_del_38</t>
  </si>
  <si>
    <t xml:space="preserve">PT LUT data bus input delay, bit 39</t>
  </si>
  <si>
    <t xml:space="preserve">ptlut_db_inp_del_39</t>
  </si>
  <si>
    <t xml:space="preserve">PT LUT data bus input delay, bit 40</t>
  </si>
  <si>
    <t xml:space="preserve">ptlut_db_inp_del_40</t>
  </si>
  <si>
    <t xml:space="preserve">PT LUT data bus input delay, bit 41</t>
  </si>
  <si>
    <t xml:space="preserve">ptlut_db_inp_del_41</t>
  </si>
  <si>
    <t xml:space="preserve">PT LUT data bus input delay, bit 42</t>
  </si>
  <si>
    <t xml:space="preserve">ptlut_db_inp_del_42</t>
  </si>
  <si>
    <t xml:space="preserve">PT LUT data bus input delay, bit 43</t>
  </si>
  <si>
    <t xml:space="preserve">ptlut_db_inp_del_43</t>
  </si>
  <si>
    <t xml:space="preserve">PT LUT data bus input delay, bit 44</t>
  </si>
  <si>
    <t xml:space="preserve">ptlut_db_inp_del_44</t>
  </si>
  <si>
    <t xml:space="preserve">PT LUT data bus input delay, bit 45</t>
  </si>
  <si>
    <t xml:space="preserve">ptlut_db_inp_del_45</t>
  </si>
  <si>
    <t xml:space="preserve">PT LUT data bus input delay, bit 46</t>
  </si>
  <si>
    <t xml:space="preserve">ptlut_db_inp_del_46</t>
  </si>
  <si>
    <t xml:space="preserve">PT LUT data bus input delay, bit 47</t>
  </si>
  <si>
    <t xml:space="preserve">ptlut_db_inp_del_47</t>
  </si>
  <si>
    <t xml:space="preserve">PT LUT data bus input delay, bit 48</t>
  </si>
  <si>
    <t xml:space="preserve">ptlut_db_inp_del_48</t>
  </si>
  <si>
    <t xml:space="preserve">PT LUT data bus input delay, bit 49</t>
  </si>
  <si>
    <t xml:space="preserve">ptlut_db_inp_del_49</t>
  </si>
  <si>
    <t xml:space="preserve">PT LUT data bus input delay, bit 50</t>
  </si>
  <si>
    <t xml:space="preserve">ptlut_db_inp_del_50</t>
  </si>
  <si>
    <t xml:space="preserve">PT LUT data bus input delay, bit 51</t>
  </si>
  <si>
    <t xml:space="preserve">ptlut_db_inp_del_51</t>
  </si>
  <si>
    <t xml:space="preserve">PT LUT data bus input delay, bit 52</t>
  </si>
  <si>
    <t xml:space="preserve">ptlut_db_inp_del_52</t>
  </si>
  <si>
    <t xml:space="preserve">PT LUT data bus input delay, bit 53</t>
  </si>
  <si>
    <t xml:space="preserve">ptlut_db_inp_del_53</t>
  </si>
  <si>
    <t xml:space="preserve">PT LUT data bus input delay, bit 54</t>
  </si>
  <si>
    <t xml:space="preserve">ptlut_db_inp_del_54</t>
  </si>
  <si>
    <t xml:space="preserve">PT LUT data bus input delay, bit 55</t>
  </si>
  <si>
    <t xml:space="preserve">ptlut_db_inp_del_55</t>
  </si>
  <si>
    <t xml:space="preserve">PT LUT data bus input delay, bit 56</t>
  </si>
  <si>
    <t xml:space="preserve">ptlut_db_inp_del_56</t>
  </si>
  <si>
    <t xml:space="preserve">PT LUT data bus input delay, bit 57</t>
  </si>
  <si>
    <t xml:space="preserve">ptlut_db_inp_del_57</t>
  </si>
  <si>
    <t xml:space="preserve">PT LUT data bus input delay, bit 58</t>
  </si>
  <si>
    <t xml:space="preserve">ptlut_db_inp_del_58</t>
  </si>
  <si>
    <t xml:space="preserve">PT LUT data bus input delay, bit 59</t>
  </si>
  <si>
    <t xml:space="preserve">ptlut_db_inp_del_59</t>
  </si>
  <si>
    <t xml:space="preserve">PT LUT data bus input delay, bit 60</t>
  </si>
  <si>
    <t xml:space="preserve">ptlut_db_inp_del_60</t>
  </si>
  <si>
    <t xml:space="preserve">PT LUT data bus input delay, bit 61</t>
  </si>
  <si>
    <t xml:space="preserve">ptlut_db_inp_del_61</t>
  </si>
  <si>
    <t xml:space="preserve">PT LUT data bus input delay, bit 62</t>
  </si>
  <si>
    <t xml:space="preserve">ptlut_db_inp_del_62</t>
  </si>
  <si>
    <t xml:space="preserve">PT LUT data bus input delay, bit 63</t>
  </si>
  <si>
    <t xml:space="preserve">ptlut_db_inp_del_63</t>
  </si>
  <si>
    <t xml:space="preserve">PT LUT data bus input delay, bit 64</t>
  </si>
  <si>
    <t xml:space="preserve">ptlut_db_inp_del_64</t>
  </si>
  <si>
    <t xml:space="preserve">PT LUT data bus input delay, bit 65</t>
  </si>
  <si>
    <t xml:space="preserve">ptlut_db_inp_del_65</t>
  </si>
  <si>
    <t xml:space="preserve">PT LUT data bus input delay, bit 66</t>
  </si>
  <si>
    <t xml:space="preserve">ptlut_db_inp_del_66</t>
  </si>
  <si>
    <t xml:space="preserve">PT LUT data bus input delay, bit 67</t>
  </si>
  <si>
    <t xml:space="preserve">ptlut_db_inp_del_67</t>
  </si>
  <si>
    <t xml:space="preserve">PT LUT data bus input delay, bit 68</t>
  </si>
  <si>
    <t xml:space="preserve">ptlut_db_inp_del_68</t>
  </si>
  <si>
    <t xml:space="preserve">PT LUT data bus input delay, bit 69</t>
  </si>
  <si>
    <t xml:space="preserve">ptlut_db_inp_del_69</t>
  </si>
  <si>
    <t xml:space="preserve">PT LUT data bus input delay, bit 70</t>
  </si>
  <si>
    <t xml:space="preserve">ptlut_db_inp_del_70</t>
  </si>
  <si>
    <t xml:space="preserve">PT LUT data bus input delay, bit 71</t>
  </si>
  <si>
    <t xml:space="preserve">ptlut_db_inp_del_71</t>
  </si>
  <si>
    <t xml:space="preserve">21</t>
  </si>
  <si>
    <t xml:space="preserve">22</t>
  </si>
  <si>
    <t xml:space="preserve">23</t>
  </si>
  <si>
    <t xml:space="preserve">24</t>
  </si>
  <si>
    <t xml:space="preserve">25</t>
  </si>
  <si>
    <t xml:space="preserve">PT LUT data bus output delay, bit 0</t>
  </si>
  <si>
    <t xml:space="preserve">ptlut_db_out_del_0</t>
  </si>
  <si>
    <t xml:space="preserve">PT LUT data bus output delay, bit 1</t>
  </si>
  <si>
    <t xml:space="preserve">ptlut_db_out_del_1</t>
  </si>
  <si>
    <t xml:space="preserve">PT LUT data bus output delay, bit 2</t>
  </si>
  <si>
    <t xml:space="preserve">ptlut_db_out_del_2</t>
  </si>
  <si>
    <t xml:space="preserve">PT LUT data bus output delay, bit 3</t>
  </si>
  <si>
    <t xml:space="preserve">ptlut_db_out_del_3</t>
  </si>
  <si>
    <t xml:space="preserve">PT LUT data bus output delay, bit 4</t>
  </si>
  <si>
    <t xml:space="preserve">ptlut_db_out_del_4</t>
  </si>
  <si>
    <t xml:space="preserve">PT LUT data bus output delay, bit 5</t>
  </si>
  <si>
    <t xml:space="preserve">ptlut_db_out_del_5</t>
  </si>
  <si>
    <t xml:space="preserve">PT LUT data bus output delay, bit 6</t>
  </si>
  <si>
    <t xml:space="preserve">ptlut_db_out_del_6</t>
  </si>
  <si>
    <t xml:space="preserve">PT LUT data bus output delay, bit 7</t>
  </si>
  <si>
    <t xml:space="preserve">ptlut_db_out_del_7</t>
  </si>
  <si>
    <t xml:space="preserve">PT LUT data bus output delay, bit 8</t>
  </si>
  <si>
    <t xml:space="preserve">ptlut_db_out_del_8</t>
  </si>
  <si>
    <t xml:space="preserve">PT LUT data bus output delay, bit 9</t>
  </si>
  <si>
    <t xml:space="preserve">ptlut_db_out_del_9</t>
  </si>
  <si>
    <t xml:space="preserve">PT LUT data bus output delay, bit 10</t>
  </si>
  <si>
    <t xml:space="preserve">ptlut_db_out_del_10</t>
  </si>
  <si>
    <t xml:space="preserve">PT LUT data bus output delay, bit 11</t>
  </si>
  <si>
    <t xml:space="preserve">ptlut_db_out_del_11</t>
  </si>
  <si>
    <t xml:space="preserve">PT LUT data bus output delay, bit 12</t>
  </si>
  <si>
    <t xml:space="preserve">ptlut_db_out_del_12</t>
  </si>
  <si>
    <t xml:space="preserve">PT LUT data bus output delay, bit 13</t>
  </si>
  <si>
    <t xml:space="preserve">ptlut_db_out_del_13</t>
  </si>
  <si>
    <t xml:space="preserve">PT LUT data bus output delay, bit 14</t>
  </si>
  <si>
    <t xml:space="preserve">ptlut_db_out_del_14</t>
  </si>
  <si>
    <t xml:space="preserve">PT LUT data bus output delay, bit 15</t>
  </si>
  <si>
    <t xml:space="preserve">ptlut_db_out_del_15</t>
  </si>
  <si>
    <t xml:space="preserve">PT LUT data bus output delay, bit 16</t>
  </si>
  <si>
    <t xml:space="preserve">ptlut_db_out_del_16</t>
  </si>
  <si>
    <t xml:space="preserve">PT LUT data bus output delay, bit 17</t>
  </si>
  <si>
    <t xml:space="preserve">ptlut_db_out_del_17</t>
  </si>
  <si>
    <t xml:space="preserve">PT LUT data bus output delay, bit 18</t>
  </si>
  <si>
    <t xml:space="preserve">ptlut_db_out_del_18</t>
  </si>
  <si>
    <t xml:space="preserve">PT LUT data bus output delay, bit 19</t>
  </si>
  <si>
    <t xml:space="preserve">ptlut_db_out_del_19</t>
  </si>
  <si>
    <t xml:space="preserve">PT LUT data bus output delay, bit 20</t>
  </si>
  <si>
    <t xml:space="preserve">ptlut_db_out_del_20</t>
  </si>
  <si>
    <t xml:space="preserve">PT LUT data bus output delay, bit 21</t>
  </si>
  <si>
    <t xml:space="preserve">ptlut_db_out_del_21</t>
  </si>
  <si>
    <t xml:space="preserve">PT LUT data bus output delay, bit 22</t>
  </si>
  <si>
    <t xml:space="preserve">ptlut_db_out_del_22</t>
  </si>
  <si>
    <t xml:space="preserve">PT LUT data bus output delay, bit 23</t>
  </si>
  <si>
    <t xml:space="preserve">ptlut_db_out_del_23</t>
  </si>
  <si>
    <t xml:space="preserve">PT LUT data bus output delay, bit 24</t>
  </si>
  <si>
    <t xml:space="preserve">ptlut_db_out_del_24</t>
  </si>
  <si>
    <t xml:space="preserve">PT LUT data bus output delay, bit 25</t>
  </si>
  <si>
    <t xml:space="preserve">ptlut_db_out_del_25</t>
  </si>
  <si>
    <t xml:space="preserve">PT LUT data bus output delay, bit 26</t>
  </si>
  <si>
    <t xml:space="preserve">ptlut_db_out_del_26</t>
  </si>
  <si>
    <t xml:space="preserve">PT LUT data bus output delay, bit 27</t>
  </si>
  <si>
    <t xml:space="preserve">ptlut_db_out_del_27</t>
  </si>
  <si>
    <t xml:space="preserve">PT LUT data bus output delay, bit 28</t>
  </si>
  <si>
    <t xml:space="preserve">ptlut_db_out_del_28</t>
  </si>
  <si>
    <t xml:space="preserve">PT LUT data bus output delay, bit 29</t>
  </si>
  <si>
    <t xml:space="preserve">ptlut_db_out_del_29</t>
  </si>
  <si>
    <t xml:space="preserve">PT LUT data bus output delay, bit 30</t>
  </si>
  <si>
    <t xml:space="preserve">ptlut_db_out_del_30</t>
  </si>
  <si>
    <t xml:space="preserve">PT LUT data bus output delay, bit 31</t>
  </si>
  <si>
    <t xml:space="preserve">ptlut_db_out_del_31</t>
  </si>
  <si>
    <t xml:space="preserve">PT LUT data bus output delay, bit 32</t>
  </si>
  <si>
    <t xml:space="preserve">ptlut_db_out_del_32</t>
  </si>
  <si>
    <t xml:space="preserve">PT LUT data bus output delay, bit 33</t>
  </si>
  <si>
    <t xml:space="preserve">ptlut_db_out_del_33</t>
  </si>
  <si>
    <t xml:space="preserve">PT LUT data bus output delay, bit 34</t>
  </si>
  <si>
    <t xml:space="preserve">ptlut_db_out_del_34</t>
  </si>
  <si>
    <t xml:space="preserve">PT LUT data bus output delay, bit 35</t>
  </si>
  <si>
    <t xml:space="preserve">ptlut_db_out_del_35</t>
  </si>
  <si>
    <t xml:space="preserve">PT LUT data bus output delay, bit 36</t>
  </si>
  <si>
    <t xml:space="preserve">ptlut_db_out_del_36</t>
  </si>
  <si>
    <t xml:space="preserve">PT LUT data bus output delay, bit 37</t>
  </si>
  <si>
    <t xml:space="preserve">ptlut_db_out_del_37</t>
  </si>
  <si>
    <t xml:space="preserve">PT LUT data bus output delay, bit 38</t>
  </si>
  <si>
    <t xml:space="preserve">ptlut_db_out_del_38</t>
  </si>
  <si>
    <t xml:space="preserve">PT LUT data bus output delay, bit 39</t>
  </si>
  <si>
    <t xml:space="preserve">ptlut_db_out_del_39</t>
  </si>
  <si>
    <t xml:space="preserve">PT LUT data bus output delay, bit 40</t>
  </si>
  <si>
    <t xml:space="preserve">ptlut_db_out_del_40</t>
  </si>
  <si>
    <t xml:space="preserve">PT LUT data bus output delay, bit 41</t>
  </si>
  <si>
    <t xml:space="preserve">ptlut_db_out_del_41</t>
  </si>
  <si>
    <t xml:space="preserve">PT LUT data bus output delay, bit 42</t>
  </si>
  <si>
    <t xml:space="preserve">ptlut_db_out_del_42</t>
  </si>
  <si>
    <t xml:space="preserve">PT LUT data bus output delay, bit 43</t>
  </si>
  <si>
    <t xml:space="preserve">ptlut_db_out_del_43</t>
  </si>
  <si>
    <t xml:space="preserve">PT LUT data bus output delay, bit 44</t>
  </si>
  <si>
    <t xml:space="preserve">ptlut_db_out_del_44</t>
  </si>
  <si>
    <t xml:space="preserve">PT LUT data bus output delay, bit 45</t>
  </si>
  <si>
    <t xml:space="preserve">ptlut_db_out_del_45</t>
  </si>
  <si>
    <t xml:space="preserve">PT LUT data bus output delay, bit 46</t>
  </si>
  <si>
    <t xml:space="preserve">ptlut_db_out_del_46</t>
  </si>
  <si>
    <t xml:space="preserve">PT LUT data bus output delay, bit 47</t>
  </si>
  <si>
    <t xml:space="preserve">ptlut_db_out_del_47</t>
  </si>
  <si>
    <t xml:space="preserve">PT LUT data bus output delay, bit 48</t>
  </si>
  <si>
    <t xml:space="preserve">ptlut_db_out_del_48</t>
  </si>
  <si>
    <t xml:space="preserve">PT LUT data bus output delay, bit 49</t>
  </si>
  <si>
    <t xml:space="preserve">ptlut_db_out_del_49</t>
  </si>
  <si>
    <t xml:space="preserve">PT LUT data bus output delay, bit 50</t>
  </si>
  <si>
    <t xml:space="preserve">ptlut_db_out_del_50</t>
  </si>
  <si>
    <t xml:space="preserve">PT LUT data bus output delay, bit 51</t>
  </si>
  <si>
    <t xml:space="preserve">ptlut_db_out_del_51</t>
  </si>
  <si>
    <t xml:space="preserve">PT LUT data bus output delay, bit 52</t>
  </si>
  <si>
    <t xml:space="preserve">ptlut_db_out_del_52</t>
  </si>
  <si>
    <t xml:space="preserve">PT LUT data bus output delay, bit 53</t>
  </si>
  <si>
    <t xml:space="preserve">ptlut_db_out_del_53</t>
  </si>
  <si>
    <t xml:space="preserve">PT LUT data bus output delay, bit 54</t>
  </si>
  <si>
    <t xml:space="preserve">ptlut_db_out_del_54</t>
  </si>
  <si>
    <t xml:space="preserve">PT LUT data bus output delay, bit 55</t>
  </si>
  <si>
    <t xml:space="preserve">ptlut_db_out_del_55</t>
  </si>
  <si>
    <t xml:space="preserve">PT LUT data bus output delay, bit 56</t>
  </si>
  <si>
    <t xml:space="preserve">ptlut_db_out_del_56</t>
  </si>
  <si>
    <t xml:space="preserve">PT LUT data bus output delay, bit 57</t>
  </si>
  <si>
    <t xml:space="preserve">ptlut_db_out_del_57</t>
  </si>
  <si>
    <t xml:space="preserve">PT LUT data bus output delay, bit 58</t>
  </si>
  <si>
    <t xml:space="preserve">ptlut_db_out_del_58</t>
  </si>
  <si>
    <t xml:space="preserve">PT LUT data bus output delay, bit 59</t>
  </si>
  <si>
    <t xml:space="preserve">ptlut_db_out_del_59</t>
  </si>
  <si>
    <t xml:space="preserve">PT LUT data bus output delay, bit 60</t>
  </si>
  <si>
    <t xml:space="preserve">ptlut_db_out_del_60</t>
  </si>
  <si>
    <t xml:space="preserve">PT LUT data bus output delay, bit 61</t>
  </si>
  <si>
    <t xml:space="preserve">ptlut_db_out_del_61</t>
  </si>
  <si>
    <t xml:space="preserve">PT LUT data bus output delay, bit 62</t>
  </si>
  <si>
    <t xml:space="preserve">ptlut_db_out_del_62</t>
  </si>
  <si>
    <t xml:space="preserve">PT LUT data bus output delay, bit 63</t>
  </si>
  <si>
    <t xml:space="preserve">ptlut_db_out_del_63</t>
  </si>
  <si>
    <t xml:space="preserve">PT LUT data bus output delay, bit 64</t>
  </si>
  <si>
    <t xml:space="preserve">ptlut_db_out_del_64</t>
  </si>
  <si>
    <t xml:space="preserve">PT LUT data bus output delay, bit 65</t>
  </si>
  <si>
    <t xml:space="preserve">ptlut_db_out_del_65</t>
  </si>
  <si>
    <t xml:space="preserve">PT LUT data bus output delay, bit 66</t>
  </si>
  <si>
    <t xml:space="preserve">ptlut_db_out_del_66</t>
  </si>
  <si>
    <t xml:space="preserve">PT LUT data bus output delay, bit 67</t>
  </si>
  <si>
    <t xml:space="preserve">ptlut_db_out_del_67</t>
  </si>
  <si>
    <t xml:space="preserve">PT LUT data bus output delay, bit 68</t>
  </si>
  <si>
    <t xml:space="preserve">ptlut_db_out_del_68</t>
  </si>
  <si>
    <t xml:space="preserve">PT LUT data bus output delay, bit 69</t>
  </si>
  <si>
    <t xml:space="preserve">ptlut_db_out_del_69</t>
  </si>
  <si>
    <t xml:space="preserve">PT LUT data bus output delay, bit 70</t>
  </si>
  <si>
    <t xml:space="preserve">ptlut_db_out_del_70</t>
  </si>
  <si>
    <t xml:space="preserve">PT LUT data bus output delay, bit 71</t>
  </si>
  <si>
    <t xml:space="preserve">ptlut_db_out_del_71</t>
  </si>
  <si>
    <t xml:space="preserve">26</t>
  </si>
  <si>
    <t xml:space="preserve">PT LUT input clock delay</t>
  </si>
  <si>
    <t xml:space="preserve">ptlut_inp_clk_del</t>
  </si>
  <si>
    <t xml:space="preserve">27</t>
  </si>
  <si>
    <t xml:space="preserve">0000000000000fff</t>
  </si>
  <si>
    <t xml:space="preserve">PT LUT write terminal count</t>
  </si>
  <si>
    <t xml:space="preserve">ptlut_wr_term_count</t>
  </si>
  <si>
    <t xml:space="preserve">0000000000fff000</t>
  </si>
  <si>
    <t xml:space="preserve">PT LUT read terminal count</t>
  </si>
  <si>
    <t xml:space="preserve">ptlut_rd_term_count</t>
  </si>
  <si>
    <t xml:space="preserve">000000003f000000</t>
  </si>
  <si>
    <t xml:space="preserve">PT LUT write latency</t>
  </si>
  <si>
    <t xml:space="preserve">ptlut_wr_latency</t>
  </si>
  <si>
    <t xml:space="preserve">0000000fc0000000</t>
  </si>
  <si>
    <t xml:space="preserve">PT LUT read latency</t>
  </si>
  <si>
    <t xml:space="preserve">ptlut_rd_latency</t>
  </si>
  <si>
    <t xml:space="preserve">0000001000000000</t>
  </si>
  <si>
    <t xml:space="preserve">PT LUT write phase shift</t>
  </si>
  <si>
    <t xml:space="preserve">ptlut_wr_phase_shift</t>
  </si>
  <si>
    <t xml:space="preserve">0000002000000000</t>
  </si>
  <si>
    <t xml:space="preserve">PT LUT read phase shift</t>
  </si>
  <si>
    <t xml:space="preserve">ptlut_rd_phase_shift</t>
  </si>
  <si>
    <t xml:space="preserve">000007c000000000</t>
  </si>
  <si>
    <t xml:space="preserve">PT LUT dual-port memory write delay</t>
  </si>
  <si>
    <t xml:space="preserve">ptlut_dpm_wr_del</t>
  </si>
  <si>
    <t xml:space="preserve">0000f80000000000</t>
  </si>
  <si>
    <t xml:space="preserve">PT LUT write quad delay</t>
  </si>
  <si>
    <t xml:space="preserve">ptlut_wr_quad_del</t>
  </si>
  <si>
    <t xml:space="preserve">001f000000000000</t>
  </si>
  <si>
    <t xml:space="preserve">PT LUT read quad delay</t>
  </si>
  <si>
    <t xml:space="preserve">ptlut_rd_quad_del</t>
  </si>
  <si>
    <t xml:space="preserve">0020000000000000</t>
  </si>
  <si>
    <t xml:space="preserve">PT LUT refresh enable</t>
  </si>
  <si>
    <t xml:space="preserve">ptlut_refresh_en</t>
  </si>
  <si>
    <t xml:space="preserve">0040000000000000</t>
  </si>
  <si>
    <t xml:space="preserve">0380000000000000</t>
  </si>
  <si>
    <t xml:space="preserve">PT LUT bank timeout after read</t>
  </si>
  <si>
    <t xml:space="preserve">ptlut_rd_bank_timeout</t>
  </si>
  <si>
    <t xml:space="preserve">1c00000000000000</t>
  </si>
  <si>
    <t xml:space="preserve">PT LUT bank timeout after refresh</t>
  </si>
  <si>
    <t xml:space="preserve">ptlut_refresh_bank_timout</t>
  </si>
  <si>
    <t xml:space="preserve">e000000000000000</t>
  </si>
  <si>
    <t xml:space="preserve">PT LUT core request mask</t>
  </si>
  <si>
    <t xml:space="preserve">ptlut_core_rq_mask</t>
  </si>
  <si>
    <t xml:space="preserve">PRBS error detected</t>
  </si>
  <si>
    <t xml:space="preserve">prbs_err_</t>
  </si>
  <si>
    <t xml:space="preserve">000000000000007f</t>
  </si>
  <si>
    <t xml:space="preserve">Theta window for track building in zones 1,2,3</t>
  </si>
  <si>
    <t xml:space="preserve">th_window</t>
  </si>
  <si>
    <t xml:space="preserve">0000000000000f00</t>
  </si>
  <si>
    <t xml:space="preserve">stub delay for two-muon trigger</t>
  </si>
  <si>
    <t xml:space="preserve">delay_two_mu</t>
  </si>
  <si>
    <t xml:space="preserve">enable single stub trigger</t>
  </si>
  <si>
    <t xml:space="preserve">single_en</t>
  </si>
  <si>
    <t xml:space="preserve">enable two-muon trigger</t>
  </si>
  <si>
    <t xml:space="preserve">two_mu_en</t>
  </si>
  <si>
    <t xml:space="preserve">enable low theta mode 7 promotion to mode 12</t>
  </si>
  <si>
    <t xml:space="preserve">low_th_promote</t>
  </si>
  <si>
    <t xml:space="preserve">enable using RPC data for track finding</t>
  </si>
  <si>
    <t xml:space="preserve">use_rpc</t>
  </si>
  <si>
    <t xml:space="preserve">00000000007f0000</t>
  </si>
  <si>
    <t xml:space="preserve">Theta window for track building in zone 0</t>
  </si>
  <si>
    <t xml:space="preserve">th_window_z0</t>
  </si>
  <si>
    <t xml:space="preserve">enable same BX requirement for 2-station tracks</t>
  </si>
  <si>
    <t xml:space="preserve">two_st_tight_timing</t>
  </si>
  <si>
    <t xml:space="preserve">0000000007000000</t>
  </si>
  <si>
    <t xml:space="preserve">single stub trigger delay</t>
  </si>
  <si>
    <t xml:space="preserve">single_delay</t>
  </si>
  <si>
    <t xml:space="preserve">000B6190</t>
  </si>
  <si>
    <t xml:space="preserve">00000000f0000000</t>
  </si>
  <si>
    <t xml:space="preserve">high-multiplicity trigger delay</t>
  </si>
  <si>
    <t xml:space="preserve">hmt_delay</t>
  </si>
  <si>
    <t xml:space="preserve">0000000100000000</t>
  </si>
  <si>
    <t xml:space="preserve">enable using GEM data for track finding</t>
  </si>
  <si>
    <t xml:space="preserve">use_gem</t>
  </si>
  <si>
    <t xml:space="preserve">0000000003ffffff</t>
  </si>
  <si>
    <t xml:space="preserve">LCT rate counter</t>
  </si>
  <si>
    <t xml:space="preserve">rate_lct_</t>
  </si>
  <si>
    <t xml:space="preserve">03ffffff00000000</t>
  </si>
  <si>
    <t xml:space="preserve">Track rate counter</t>
  </si>
  <si>
    <t xml:space="preserve">rate_track_0_1</t>
  </si>
  <si>
    <t xml:space="preserve">3a</t>
  </si>
  <si>
    <t xml:space="preserve">3b</t>
  </si>
  <si>
    <t xml:space="preserve">3c</t>
  </si>
  <si>
    <t xml:space="preserve">rate_track_1_1</t>
  </si>
  <si>
    <t xml:space="preserve">3d</t>
  </si>
  <si>
    <t xml:space="preserve">3e</t>
  </si>
  <si>
    <t xml:space="preserve">3f</t>
  </si>
  <si>
    <t xml:space="preserve">rate_track_2_1</t>
  </si>
  <si>
    <t xml:space="preserve">rate_track_0_2</t>
  </si>
  <si>
    <t xml:space="preserve">4a</t>
  </si>
  <si>
    <t xml:space="preserve">4b</t>
  </si>
  <si>
    <t xml:space="preserve">rate_track_1_2</t>
  </si>
  <si>
    <t xml:space="preserve">4c</t>
  </si>
  <si>
    <t xml:space="preserve">4d</t>
  </si>
  <si>
    <t xml:space="preserve">4e</t>
  </si>
  <si>
    <t xml:space="preserve">4f</t>
  </si>
  <si>
    <t xml:space="preserve">rate_track_2_2</t>
  </si>
  <si>
    <t xml:space="preserve">2f</t>
  </si>
  <si>
    <t xml:space="preserve">DAQ L1A delay</t>
  </si>
  <si>
    <t xml:space="preserve">daq_l1a_del</t>
  </si>
  <si>
    <t xml:space="preserve">0000000000000700</t>
  </si>
  <si>
    <t xml:space="preserve">DAQ L1A window</t>
  </si>
  <si>
    <t xml:space="preserve">daq_l1a_window</t>
  </si>
  <si>
    <t xml:space="preserve">000000000007f800</t>
  </si>
  <si>
    <t xml:space="preserve">DAQ Valid OR delay</t>
  </si>
  <si>
    <t xml:space="preserve">daq_valor_delay</t>
  </si>
  <si>
    <t xml:space="preserve">0000000000380000</t>
  </si>
  <si>
    <t xml:space="preserve">DAQ Valid OR window</t>
  </si>
  <si>
    <t xml:space="preserve">daq_valor_window</t>
  </si>
  <si>
    <t xml:space="preserve">00000003ffc00000</t>
  </si>
  <si>
    <t xml:space="preserve">DAQ BXN offset</t>
  </si>
  <si>
    <t xml:space="preserve">daq_bxn_offset</t>
  </si>
  <si>
    <t xml:space="preserve">0003fffc00000000</t>
  </si>
  <si>
    <t xml:space="preserve">DAQ board ID</t>
  </si>
  <si>
    <t xml:space="preserve">daq_brd_id</t>
  </si>
  <si>
    <t xml:space="preserve">0004000000000000</t>
  </si>
  <si>
    <t xml:space="preserve">DAQ stress test enable</t>
  </si>
  <si>
    <t xml:space="preserve">daq_stress_en</t>
  </si>
  <si>
    <t xml:space="preserve">0008000000000000</t>
  </si>
  <si>
    <t xml:space="preserve">DAQ enable AMC13 easy mode</t>
  </si>
  <si>
    <t xml:space="preserve">daq_amc13_easy_en</t>
  </si>
  <si>
    <t xml:space="preserve">0010000000000000</t>
  </si>
  <si>
    <t xml:space="preserve">DAQ report data without valid tracks</t>
  </si>
  <si>
    <t xml:space="preserve">daq_report_wo_track</t>
  </si>
  <si>
    <t xml:space="preserve">00e0000000000000</t>
  </si>
  <si>
    <t xml:space="preserve">DAQ RPC hits late by</t>
  </si>
  <si>
    <t xml:space="preserve">daq_rpc_late_by</t>
  </si>
  <si>
    <t xml:space="preserve">DAQ use PT generated by Neural Net</t>
  </si>
  <si>
    <t xml:space="preserve">daq_use_nn_pt</t>
  </si>
  <si>
    <t xml:space="preserve">000000000000ffff</t>
  </si>
  <si>
    <t xml:space="preserve">AMC13 not-ready counter</t>
  </si>
  <si>
    <t xml:space="preserve">amc13_not_ready_cnt</t>
  </si>
  <si>
    <t xml:space="preserve">00000000ffff0000</t>
  </si>
  <si>
    <t xml:space="preserve">AMC13 FIFO-almost-full counter</t>
  </si>
  <si>
    <t xml:space="preserve">amc13_fifo_full_cnt</t>
  </si>
  <si>
    <t xml:space="preserve">00000000000007ff</t>
  </si>
  <si>
    <t xml:space="preserve">DAQ OOS counter</t>
  </si>
  <si>
    <t xml:space="preserve">daq_oos_cnt</t>
  </si>
  <si>
    <t xml:space="preserve">00000000003ff800</t>
  </si>
  <si>
    <t xml:space="preserve">DAQ BSY counter</t>
  </si>
  <si>
    <t xml:space="preserve">daq_bsy_cnt</t>
  </si>
  <si>
    <t xml:space="preserve">00000001ffc00000</t>
  </si>
  <si>
    <t xml:space="preserve">DAQ WOF counter</t>
  </si>
  <si>
    <t xml:space="preserve">daq_wof_cnt</t>
  </si>
  <si>
    <t xml:space="preserve">00000ffe00000000</t>
  </si>
  <si>
    <t xml:space="preserve">DAQ RDY counter</t>
  </si>
  <si>
    <t xml:space="preserve">daq_rdy_cnt</t>
  </si>
  <si>
    <t xml:space="preserve">007ff00000000000</t>
  </si>
  <si>
    <t xml:space="preserve">DAQ Illegal state counter</t>
  </si>
  <si>
    <t xml:space="preserve">daq_ill_cnt</t>
  </si>
  <si>
    <t xml:space="preserve">0780000000000000</t>
  </si>
  <si>
    <t xml:space="preserve">DAQ TTS state</t>
  </si>
  <si>
    <t xml:space="preserve">daq_tts_state</t>
  </si>
  <si>
    <t xml:space="preserve">DAQ AMC13 ready state</t>
  </si>
  <si>
    <t xml:space="preserve">amc13_ready_state</t>
  </si>
  <si>
    <t xml:space="preserve">DAQ AMC13 easy mode triggered</t>
  </si>
  <si>
    <t xml:space="preserve">amc13_easy_triggered</t>
  </si>
  <si>
    <t xml:space="preserve">use BC0 from CSCID=1</t>
  </si>
  <si>
    <t xml:space="preserve">use_bc0_ch1_</t>
  </si>
  <si>
    <t xml:space="preserve">002fffffffffffff</t>
  </si>
  <si>
    <t xml:space="preserve">enable automatic switching to BC0 from CSCID=1</t>
  </si>
  <si>
    <t xml:space="preserve">all</t>
  </si>
  <si>
    <t xml:space="preserve">en_auto_bc0_ch1_</t>
  </si>
  <si>
    <t xml:space="preserve">GTH receiver reset</t>
  </si>
  <si>
    <t xml:space="preserve">gth_rx_reset_</t>
  </si>
  <si>
    <t xml:space="preserve">main MMCM unlock counter</t>
  </si>
  <si>
    <t xml:space="preserve">usrclk_unlock_cnt</t>
  </si>
  <si>
    <t xml:space="preserve">0000000000ffffff</t>
  </si>
  <si>
    <t xml:space="preserve">Hard Reset time out</t>
  </si>
  <si>
    <t xml:space="preserve">hard_reset_to</t>
  </si>
  <si>
    <t xml:space="preserve">0000ffffff000000</t>
  </si>
  <si>
    <t xml:space="preserve">MPC link Hard Reset time out</t>
  </si>
  <si>
    <t xml:space="preserve">mpc_link_hr_to</t>
  </si>
  <si>
    <t xml:space="preserve">0001ffffffffffff</t>
  </si>
  <si>
    <t xml:space="preserve">MPC links RX reset done</t>
  </si>
  <si>
    <t xml:space="preserve">rx_reset_done_</t>
  </si>
  <si>
    <t xml:space="preserve">MPC links TX reset done</t>
  </si>
  <si>
    <t xml:space="preserve">tx_reset_done_</t>
  </si>
  <si>
    <t xml:space="preserve">MPC links CPLL lock status</t>
  </si>
  <si>
    <t xml:space="preserve">cpll_lock_</t>
  </si>
  <si>
    <t xml:space="preserve">5A</t>
  </si>
  <si>
    <t xml:space="preserve">MPC links GTH TX status</t>
  </si>
  <si>
    <t xml:space="preserve">gth_tx_done_</t>
  </si>
  <si>
    <t xml:space="preserve">5B</t>
  </si>
  <si>
    <t xml:space="preserve">MPC link power down</t>
  </si>
  <si>
    <t xml:space="preserve">link_power_down_</t>
  </si>
  <si>
    <t xml:space="preserve">5C</t>
  </si>
  <si>
    <t xml:space="preserve">Debug hub JTAG length</t>
  </si>
  <si>
    <t xml:space="preserve">dbg_jtag_length</t>
  </si>
  <si>
    <t xml:space="preserve">5D</t>
  </si>
  <si>
    <t xml:space="preserve">Debug hub JTAG TMS vector</t>
  </si>
  <si>
    <t xml:space="preserve">dbg_jtag_tms</t>
  </si>
  <si>
    <t xml:space="preserve">5E</t>
  </si>
  <si>
    <t xml:space="preserve">Debug hub JTAG TDI vector</t>
  </si>
  <si>
    <t xml:space="preserve">dbg_jtag_tdi</t>
  </si>
  <si>
    <t xml:space="preserve">5F</t>
  </si>
  <si>
    <t xml:space="preserve">Debug hub JTAG TDO vector</t>
  </si>
  <si>
    <t xml:space="preserve">dbg_jtag_tdo</t>
  </si>
  <si>
    <t xml:space="preserve">Debug hub JTAG enable/busy</t>
  </si>
  <si>
    <t xml:space="preserve">dbg_jtag_enable</t>
  </si>
  <si>
    <t xml:space="preserve">CRC error in link</t>
  </si>
  <si>
    <t xml:space="preserve">crc_err_flag_all</t>
  </si>
  <si>
    <t xml:space="preserve">crc_err_flag_</t>
  </si>
  <si>
    <t xml:space="preserve">test pattern error in link</t>
  </si>
  <si>
    <t xml:space="preserve">err_tst_pat_flag_all</t>
  </si>
  <si>
    <t xml:space="preserve">err_tst_pat_flag_</t>
  </si>
  <si>
    <t xml:space="preserve">automatic alignment delay</t>
  </si>
  <si>
    <t xml:space="preserve">auto_align_del_</t>
  </si>
  <si>
    <t xml:space="preserve">0000000001f00000</t>
  </si>
  <si>
    <t xml:space="preserve">000000003e000000</t>
  </si>
  <si>
    <t xml:space="preserve">00000007c0000000</t>
  </si>
  <si>
    <t xml:space="preserve">000000f800000000</t>
  </si>
  <si>
    <t xml:space="preserve">manual alignment delay</t>
  </si>
  <si>
    <t xml:space="preserve">manual_align_del_</t>
  </si>
  <si>
    <t xml:space="preserve">6a</t>
  </si>
  <si>
    <t xml:space="preserve">6b</t>
  </si>
  <si>
    <t xml:space="preserve">6c</t>
  </si>
  <si>
    <t xml:space="preserve">6d</t>
  </si>
  <si>
    <t xml:space="preserve">6e</t>
  </si>
  <si>
    <t xml:space="preserve">GE1/1 link ID</t>
  </si>
  <si>
    <t xml:space="preserve">ge11_link_id_</t>
  </si>
  <si>
    <t xml:space="preserve">6f</t>
  </si>
  <si>
    <t xml:space="preserve">GE1/1 lb_gbt_rx_header_locked</t>
  </si>
  <si>
    <t xml:space="preserve">ge11_lb_gbt_rx_header_locked</t>
  </si>
  <si>
    <t xml:space="preserve">GE1/1 lb_gbt_correction_flag</t>
  </si>
  <si>
    <t xml:space="preserve">ge11_lb_gbt_correction_flag</t>
  </si>
  <si>
    <t xml:space="preserve">GE1/1 lb_gbt_rx_gearbox_ready</t>
  </si>
  <si>
    <t xml:space="preserve">ge11_lb_gbt_rx_gearbox_ready</t>
  </si>
  <si>
    <t xml:space="preserve">GE1/1 lb_gbt_rx_header_had_unlock</t>
  </si>
  <si>
    <t xml:space="preserve">ge11_lb_gbt_rx_header_had_unlock</t>
  </si>
  <si>
    <t xml:space="preserve">GE1/1 lb_gbt_rx_had_not_ready</t>
  </si>
  <si>
    <t xml:space="preserve">ge11_lb_gbt_rx_had_not_ready</t>
  </si>
  <si>
    <t xml:space="preserve">GE1/1 lb_gbt_rx_ready</t>
  </si>
  <si>
    <t xml:space="preserve">ge11_lb_gbt_rx_ready</t>
  </si>
  <si>
    <t xml:space="preserve">GE1/1 lb_gbt_tx_had_not_ready</t>
  </si>
  <si>
    <t xml:space="preserve">ge11_lb_gbt_tx_had_not_ready</t>
  </si>
  <si>
    <t xml:space="preserve">GE1/1 lb_gbt_tx_ready</t>
  </si>
  <si>
    <t xml:space="preserve">ge11_lb_gbt_tx_ready</t>
  </si>
  <si>
    <t xml:space="preserve">GE1/1 lb_gbt correction count</t>
  </si>
  <si>
    <t xml:space="preserve">ge11_lb_gbt_correction_count</t>
  </si>
  <si>
    <t xml:space="preserve">0000ffff00000000</t>
  </si>
  <si>
    <t xml:space="preserve">ffff000000000000</t>
  </si>
  <si>
    <t xml:space="preserve">GE1/1 manual delay</t>
  </si>
  <si>
    <t xml:space="preserve">ge11_af_manual_delay</t>
  </si>
  <si>
    <t xml:space="preserve">Key parameter, default = 1</t>
  </si>
  <si>
    <t xml:space="preserve">GE1/1 auto delay</t>
  </si>
  <si>
    <t xml:space="preserve">ge11_af_auto_delay</t>
  </si>
  <si>
    <t xml:space="preserve">Monitor</t>
  </si>
  <si>
    <t xml:space="preserve">0000000800000000</t>
  </si>
  <si>
    <t xml:space="preserve">GE1/1 auto delay out of range</t>
  </si>
  <si>
    <t xml:space="preserve">ge11_af_auto_out_of_range</t>
  </si>
  <si>
    <t xml:space="preserve">Monitor, warning if 1</t>
  </si>
  <si>
    <t xml:space="preserve">0000004000000000</t>
  </si>
  <si>
    <t xml:space="preserve">0000008000000000</t>
  </si>
  <si>
    <t xml:space="preserve">0000010000000000</t>
  </si>
  <si>
    <t xml:space="preserve">0000020000000000</t>
  </si>
  <si>
    <t xml:space="preserve">0000040000000000</t>
  </si>
  <si>
    <t xml:space="preserve">GE1/1 BC0 period error</t>
  </si>
  <si>
    <t xml:space="preserve">ge11_bc0_period_err</t>
  </si>
  <si>
    <t xml:space="preserve">0000080000000000</t>
  </si>
  <si>
    <t xml:space="preserve">0000100000000000</t>
  </si>
  <si>
    <t xml:space="preserve">0000200000000000</t>
  </si>
  <si>
    <t xml:space="preserve">0000400000000000</t>
  </si>
  <si>
    <t xml:space="preserve">0000800000000000</t>
  </si>
  <si>
    <t xml:space="preserve">0001000000000000</t>
  </si>
  <si>
    <t xml:space="preserve">GE1/1 BC0 delay</t>
  </si>
  <si>
    <t xml:space="preserve">ge11_bc0_delay</t>
  </si>
  <si>
    <t xml:space="preserve">Key parameter, default = 110</t>
  </si>
  <si>
    <t xml:space="preserve">GE1/1 enable manual alignment delay</t>
  </si>
  <si>
    <t xml:space="preserve">ge11_en_manual_af_delay</t>
  </si>
  <si>
    <t xml:space="preserve">Key parameter, default = 0</t>
  </si>
  <si>
    <t xml:space="preserve">HMT rate MUS0</t>
  </si>
  <si>
    <t xml:space="preserve">hmt_rate_mus0</t>
  </si>
  <si>
    <t xml:space="preserve">000ffffffc000000</t>
  </si>
  <si>
    <t xml:space="preserve">HMT rate MUS1</t>
  </si>
  <si>
    <t xml:space="preserve">hmt_rate_mus1</t>
  </si>
  <si>
    <t xml:space="preserve">70</t>
  </si>
  <si>
    <t xml:space="preserve">GE1/1 phi init LUT</t>
  </si>
  <si>
    <t xml:space="preserve">ge11_phi_init_lut</t>
  </si>
  <si>
    <t xml:space="preserve">GE1/1 theta LUT</t>
  </si>
  <si>
    <t xml:space="preserve">ge11_theta_lut</t>
  </si>
  <si>
    <t xml:space="preserve">C0000</t>
  </si>
  <si>
    <t xml:space="preserve">000C0000</t>
  </si>
  <si>
    <t xml:space="preserve">20000</t>
  </si>
  <si>
    <t xml:space="preserve">00ffffff00ffffff</t>
  </si>
  <si>
    <t xml:space="preserve">Inject memory area 1</t>
  </si>
  <si>
    <t xml:space="preserve">inj_mem_1</t>
  </si>
  <si>
    <t xml:space="preserve">000E0000</t>
  </si>
  <si>
    <t xml:space="preserve">Inject memory area 2</t>
  </si>
  <si>
    <t xml:space="preserve">inj_mem_2</t>
  </si>
  <si>
    <t xml:space="preserve">100000</t>
  </si>
  <si>
    <t xml:space="preserve">00100000</t>
  </si>
  <si>
    <t xml:space="preserve">10000</t>
  </si>
  <si>
    <t xml:space="preserve">Spy memory area</t>
  </si>
  <si>
    <t xml:space="preserve">spy_mem</t>
  </si>
  <si>
    <t xml:space="preserve">00140000</t>
  </si>
  <si>
    <t xml:space="preserve">2000</t>
  </si>
  <si>
    <t xml:space="preserve">0003ffff0003ffff</t>
  </si>
  <si>
    <t xml:space="preserve">PT LUT access memory area</t>
  </si>
  <si>
    <t xml:space="preserve">ptlut_mem</t>
  </si>
  <si>
    <t xml:space="preserve">00142000</t>
  </si>
  <si>
    <t xml:space="preserve">1000</t>
  </si>
  <si>
    <t xml:space="preserve">000000001fffffff</t>
  </si>
  <si>
    <t xml:space="preserve">PT LUT access address area</t>
  </si>
  <si>
    <t xml:space="preserve">ptlut_addr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</si>
</sst>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onsolas"/>
      <family val="3"/>
      <charset val="1"/>
    </font>
    <font>
      <b val="true"/>
      <sz val="11"/>
      <color rgb="FF000000"/>
      <name val="Consolas"/>
      <family val="3"/>
      <charset val="1"/>
    </font>
  </fonts>
  <fills count="2">
    <fill>
      <patternFill patternType="none"/>
    </fill>
    <fill>
      <patternFill patternType="gray125"/>
    </fill>
  </fills>
  <borders count="7">
    <border diagonalUp="false" diagonalDown="false">
      <left/>
      <right/>
      <top/>
      <bottom/>
      <diagonal/>
    </border>
    <border diagonalUp="false" diagonalDown="false">
      <left style="thin">
        <color rgb="FF1A1A1A"/>
      </left>
      <right style="thin">
        <color rgb="FF1A1A1A"/>
      </right>
      <top style="thin">
        <color rgb="FF1A1A1A"/>
      </top>
      <bottom style="thin">
        <color rgb="FF1A1A1A"/>
      </bottom>
      <diagonal/>
    </border>
    <border diagonalUp="false" diagonalDown="false">
      <left style="thin">
        <color rgb="FF1A1A1A"/>
      </left>
      <right style="thin">
        <color rgb="FF1A1A1A"/>
      </right>
      <top style="thin">
        <color rgb="FF1A1A1A"/>
      </top>
      <bottom/>
      <diagonal/>
    </border>
    <border diagonalUp="false" diagonalDown="false">
      <left style="thin">
        <color rgb="FF1A1A1A"/>
      </left>
      <right/>
      <top style="thin">
        <color rgb="FF1A1A1A"/>
      </top>
      <bottom style="thin">
        <color rgb="FF1A1A1A"/>
      </bottom>
      <diagonal/>
    </border>
    <border diagonalUp="false" diagonalDown="false">
      <left style="thin">
        <color rgb="FF2E3436"/>
      </left>
      <right style="thin">
        <color rgb="FF2E3436"/>
      </right>
      <top style="thin">
        <color rgb="FF2E3436"/>
      </top>
      <bottom style="thin">
        <color rgb="FF2E3436"/>
      </bottom>
      <diagonal/>
    </border>
    <border diagonalUp="false" diagonalDown="false">
      <left style="thin">
        <color rgb="FF1A1A1A"/>
      </left>
      <right style="thin">
        <color rgb="FF1A1A1A"/>
      </right>
      <top/>
      <bottom style="thin">
        <color rgb="FF1A1A1A"/>
      </bottom>
      <diagonal/>
    </border>
    <border diagonalUp="false" diagonalDown="false">
      <left/>
      <right style="thin">
        <color rgb="FF1A1A1A"/>
      </right>
      <top style="thin">
        <color rgb="FF1A1A1A"/>
      </top>
      <bottom style="thin">
        <color rgb="FF1A1A1A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1A1A1A"/>
      <rgbColor rgb="FF993300"/>
      <rgbColor rgb="FF993366"/>
      <rgbColor rgb="FF333399"/>
      <rgbColor rgb="FF2E3436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1581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0" ySplit="1" topLeftCell="A1532" activePane="bottomLeft" state="frozen"/>
      <selection pane="topLeft" activeCell="A1" activeCellId="0" sqref="A1"/>
      <selection pane="bottomLeft" activeCell="N1571" activeCellId="0" sqref="N1571"/>
    </sheetView>
  </sheetViews>
  <sheetFormatPr defaultRowHeight="14.4" zeroHeight="false" outlineLevelRow="0" outlineLevelCol="0"/>
  <cols>
    <col collapsed="false" customWidth="true" hidden="false" outlineLevel="0" max="1" min="1" style="1" width="13.78"/>
    <col collapsed="false" customWidth="true" hidden="false" outlineLevel="0" max="2" min="2" style="2" width="5.66"/>
    <col collapsed="false" customWidth="true" hidden="false" outlineLevel="0" max="3" min="3" style="2" width="5.44"/>
    <col collapsed="false" customWidth="true" hidden="false" outlineLevel="0" max="4" min="4" style="1" width="8.79"/>
    <col collapsed="false" customWidth="true" hidden="false" outlineLevel="0" max="5" min="5" style="3" width="16.44"/>
    <col collapsed="false" customWidth="true" hidden="false" outlineLevel="0" max="6" min="6" style="1" width="22"/>
    <col collapsed="false" customWidth="true" hidden="false" outlineLevel="0" max="7" min="7" style="1" width="23.45"/>
    <col collapsed="false" customWidth="true" hidden="false" outlineLevel="0" max="8" min="8" style="1" width="5.34"/>
    <col collapsed="false" customWidth="true" hidden="false" outlineLevel="0" max="9" min="9" style="1" width="6.34"/>
    <col collapsed="false" customWidth="true" hidden="false" outlineLevel="0" max="10" min="10" style="1" width="58.33"/>
    <col collapsed="false" customWidth="true" hidden="false" outlineLevel="0" max="11" min="11" style="3" width="9.33"/>
    <col collapsed="false" customWidth="true" hidden="false" outlineLevel="0" max="12" min="12" style="1" width="8.79"/>
    <col collapsed="false" customWidth="true" hidden="false" outlineLevel="0" max="13" min="13" style="3" width="8.79"/>
    <col collapsed="false" customWidth="true" hidden="false" outlineLevel="0" max="14" min="14" style="3" width="39.44"/>
    <col collapsed="false" customWidth="true" hidden="false" outlineLevel="0" max="15" min="15" style="3" width="30.66"/>
    <col collapsed="false" customWidth="true" hidden="false" outlineLevel="0" max="16" min="16" style="3" width="38.22"/>
    <col collapsed="false" customWidth="true" hidden="false" outlineLevel="0" max="257" min="17" style="3" width="8.79"/>
    <col collapsed="false" customWidth="true" hidden="false" outlineLevel="0" max="1025" min="258" style="0" width="8.79"/>
  </cols>
  <sheetData>
    <row r="1" customFormat="false" ht="14.4" hidden="false" customHeight="false" outlineLevel="0" collapsed="false">
      <c r="A1" s="4" t="s">
        <v>0</v>
      </c>
      <c r="B1" s="4" t="s">
        <v>1</v>
      </c>
      <c r="C1" s="5"/>
      <c r="D1" s="6"/>
      <c r="E1" s="7"/>
      <c r="F1" s="6"/>
      <c r="G1" s="6"/>
      <c r="H1" s="6"/>
      <c r="I1" s="6"/>
      <c r="J1" s="6"/>
      <c r="K1" s="7"/>
      <c r="L1" s="6"/>
      <c r="M1" s="7"/>
      <c r="N1" s="7"/>
    </row>
    <row r="2" customFormat="false" ht="14.4" hidden="false" customHeight="false" outlineLevel="0" collapsed="false">
      <c r="A2" s="4" t="s">
        <v>2</v>
      </c>
      <c r="B2" s="4" t="s">
        <v>3</v>
      </c>
      <c r="C2" s="5"/>
      <c r="D2" s="6"/>
      <c r="E2" s="7"/>
      <c r="F2" s="6"/>
      <c r="G2" s="6"/>
      <c r="H2" s="6"/>
      <c r="I2" s="6"/>
      <c r="J2" s="6"/>
      <c r="K2" s="7"/>
      <c r="L2" s="6"/>
      <c r="M2" s="7"/>
      <c r="N2" s="7"/>
    </row>
    <row r="3" customFormat="false" ht="14.4" hidden="false" customHeight="false" outlineLevel="0" collapsed="false">
      <c r="A3" s="4" t="s">
        <v>4</v>
      </c>
      <c r="B3" s="4" t="n">
        <v>14</v>
      </c>
      <c r="C3" s="5"/>
      <c r="D3" s="6"/>
      <c r="E3" s="7"/>
      <c r="F3" s="6"/>
      <c r="G3" s="6"/>
      <c r="H3" s="6"/>
      <c r="I3" s="6"/>
      <c r="J3" s="6"/>
      <c r="K3" s="7"/>
      <c r="L3" s="6"/>
      <c r="M3" s="7"/>
      <c r="N3" s="7"/>
    </row>
    <row r="4" customFormat="false" ht="14.4" hidden="false" customHeight="false" outlineLevel="0" collapsed="false">
      <c r="A4" s="6" t="s">
        <v>5</v>
      </c>
      <c r="B4" s="5" t="s">
        <v>6</v>
      </c>
      <c r="C4" s="5" t="s">
        <v>7</v>
      </c>
      <c r="D4" s="6" t="s">
        <v>8</v>
      </c>
      <c r="E4" s="7" t="s">
        <v>9</v>
      </c>
      <c r="F4" s="6" t="s">
        <v>10</v>
      </c>
      <c r="G4" s="6" t="s">
        <v>11</v>
      </c>
      <c r="H4" s="6" t="s">
        <v>12</v>
      </c>
      <c r="I4" s="6" t="s">
        <v>13</v>
      </c>
      <c r="J4" s="6" t="s">
        <v>14</v>
      </c>
      <c r="K4" s="7" t="s">
        <v>15</v>
      </c>
      <c r="L4" s="6" t="s">
        <v>16</v>
      </c>
      <c r="M4" s="7" t="s">
        <v>17</v>
      </c>
      <c r="N4" s="7" t="s">
        <v>18</v>
      </c>
      <c r="O4" s="3" t="s">
        <v>19</v>
      </c>
      <c r="P4" s="3" t="s">
        <v>20</v>
      </c>
    </row>
    <row r="5" customFormat="false" ht="14.4" hidden="false" customHeight="false" outlineLevel="0" collapsed="false">
      <c r="A5" s="8" t="s">
        <v>21</v>
      </c>
      <c r="B5" s="9"/>
      <c r="C5" s="9"/>
      <c r="D5" s="8" t="s">
        <v>21</v>
      </c>
      <c r="E5" s="10" t="str">
        <f aca="false">DEC2HEX(HEX2DEC(A5)+HEX2DEC(D5),8)</f>
        <v>00000000</v>
      </c>
      <c r="F5" s="8" t="s">
        <v>22</v>
      </c>
      <c r="G5" s="8" t="s">
        <v>23</v>
      </c>
      <c r="H5" s="8" t="s">
        <v>24</v>
      </c>
      <c r="I5" s="8" t="s">
        <v>24</v>
      </c>
      <c r="J5" s="8" t="s">
        <v>25</v>
      </c>
      <c r="K5" s="10"/>
      <c r="L5" s="8"/>
      <c r="M5" s="10"/>
      <c r="N5" s="10" t="s">
        <v>26</v>
      </c>
    </row>
    <row r="6" customFormat="false" ht="14.4" hidden="false" customHeight="false" outlineLevel="0" collapsed="false">
      <c r="A6" s="8"/>
      <c r="B6" s="9"/>
      <c r="C6" s="9"/>
      <c r="D6" s="8"/>
      <c r="E6" s="10"/>
      <c r="F6" s="8"/>
      <c r="G6" s="8"/>
      <c r="H6" s="8"/>
      <c r="I6" s="8"/>
      <c r="J6" s="8"/>
      <c r="K6" s="10"/>
      <c r="L6" s="8"/>
      <c r="M6" s="10"/>
      <c r="N6" s="10"/>
    </row>
    <row r="7" customFormat="false" ht="14.4" hidden="false" customHeight="false" outlineLevel="0" collapsed="false">
      <c r="A7" s="8" t="n">
        <v>0</v>
      </c>
      <c r="B7" s="9"/>
      <c r="C7" s="9"/>
      <c r="D7" s="8" t="s">
        <v>27</v>
      </c>
      <c r="E7" s="10" t="str">
        <f aca="false">DEC2HEX(HEX2DEC(A7)+HEX2DEC(D7),8)</f>
        <v>0000000C</v>
      </c>
      <c r="F7" s="8" t="s">
        <v>28</v>
      </c>
      <c r="G7" s="8" t="s">
        <v>29</v>
      </c>
      <c r="H7" s="8" t="s">
        <v>21</v>
      </c>
      <c r="I7" s="8" t="s">
        <v>24</v>
      </c>
      <c r="J7" s="8" t="s">
        <v>30</v>
      </c>
      <c r="K7" s="10"/>
      <c r="L7" s="8"/>
      <c r="M7" s="10"/>
      <c r="N7" s="10" t="s">
        <v>31</v>
      </c>
    </row>
    <row r="8" customFormat="false" ht="14.4" hidden="false" customHeight="false" outlineLevel="0" collapsed="false">
      <c r="A8" s="8" t="n">
        <v>0</v>
      </c>
      <c r="B8" s="9"/>
      <c r="C8" s="9"/>
      <c r="D8" s="8" t="s">
        <v>27</v>
      </c>
      <c r="E8" s="10" t="str">
        <f aca="false">DEC2HEX(HEX2DEC(A8)+HEX2DEC(D8),8)</f>
        <v>0000000C</v>
      </c>
      <c r="F8" s="8" t="s">
        <v>28</v>
      </c>
      <c r="G8" s="8" t="s">
        <v>32</v>
      </c>
      <c r="H8" s="8" t="s">
        <v>24</v>
      </c>
      <c r="I8" s="8" t="s">
        <v>21</v>
      </c>
      <c r="J8" s="8" t="s">
        <v>33</v>
      </c>
      <c r="K8" s="10"/>
      <c r="L8" s="8"/>
      <c r="M8" s="10"/>
      <c r="N8" s="10" t="s">
        <v>34</v>
      </c>
    </row>
    <row r="9" customFormat="false" ht="14.4" hidden="false" customHeight="false" outlineLevel="0" collapsed="false">
      <c r="A9" s="8" t="n">
        <v>0</v>
      </c>
      <c r="B9" s="9"/>
      <c r="C9" s="9"/>
      <c r="D9" s="8" t="s">
        <v>27</v>
      </c>
      <c r="E9" s="10" t="str">
        <f aca="false">DEC2HEX(HEX2DEC(A9)+HEX2DEC(D9),8)</f>
        <v>0000000C</v>
      </c>
      <c r="F9" s="8" t="s">
        <v>28</v>
      </c>
      <c r="G9" s="8" t="s">
        <v>35</v>
      </c>
      <c r="H9" s="8" t="s">
        <v>24</v>
      </c>
      <c r="I9" s="8" t="s">
        <v>21</v>
      </c>
      <c r="J9" s="8" t="s">
        <v>36</v>
      </c>
      <c r="K9" s="10"/>
      <c r="L9" s="8"/>
      <c r="M9" s="10"/>
      <c r="N9" s="10" t="s">
        <v>37</v>
      </c>
    </row>
    <row r="10" customFormat="false" ht="14.4" hidden="false" customHeight="false" outlineLevel="0" collapsed="false">
      <c r="A10" s="8" t="n">
        <v>0</v>
      </c>
      <c r="B10" s="9"/>
      <c r="C10" s="9"/>
      <c r="D10" s="8" t="s">
        <v>27</v>
      </c>
      <c r="E10" s="10" t="str">
        <f aca="false">DEC2HEX(HEX2DEC(A10)+HEX2DEC(D10),8)</f>
        <v>0000000C</v>
      </c>
      <c r="F10" s="8" t="s">
        <v>28</v>
      </c>
      <c r="G10" s="8" t="s">
        <v>38</v>
      </c>
      <c r="H10" s="8" t="s">
        <v>24</v>
      </c>
      <c r="I10" s="8" t="s">
        <v>21</v>
      </c>
      <c r="J10" s="8" t="s">
        <v>39</v>
      </c>
      <c r="K10" s="10"/>
      <c r="L10" s="8"/>
      <c r="M10" s="10"/>
      <c r="N10" s="10" t="s">
        <v>40</v>
      </c>
    </row>
    <row r="11" customFormat="false" ht="14.4" hidden="false" customHeight="false" outlineLevel="0" collapsed="false">
      <c r="A11" s="8" t="n">
        <v>0</v>
      </c>
      <c r="B11" s="9"/>
      <c r="C11" s="9"/>
      <c r="D11" s="8" t="s">
        <v>27</v>
      </c>
      <c r="E11" s="10" t="str">
        <f aca="false">DEC2HEX(HEX2DEC(A11)+HEX2DEC(D11),8)</f>
        <v>0000000C</v>
      </c>
      <c r="F11" s="8" t="s">
        <v>28</v>
      </c>
      <c r="G11" s="8" t="s">
        <v>41</v>
      </c>
      <c r="H11" s="8" t="s">
        <v>24</v>
      </c>
      <c r="I11" s="8" t="s">
        <v>21</v>
      </c>
      <c r="J11" s="8" t="s">
        <v>42</v>
      </c>
      <c r="K11" s="10"/>
      <c r="L11" s="8"/>
      <c r="M11" s="10"/>
      <c r="N11" s="10" t="s">
        <v>43</v>
      </c>
    </row>
    <row r="12" customFormat="false" ht="14.4" hidden="false" customHeight="false" outlineLevel="0" collapsed="false">
      <c r="A12" s="8" t="n">
        <v>0</v>
      </c>
      <c r="B12" s="9"/>
      <c r="C12" s="9"/>
      <c r="D12" s="8" t="s">
        <v>27</v>
      </c>
      <c r="E12" s="10" t="str">
        <f aca="false">DEC2HEX(HEX2DEC(A12)+HEX2DEC(D12),8)</f>
        <v>0000000C</v>
      </c>
      <c r="F12" s="8" t="s">
        <v>28</v>
      </c>
      <c r="G12" s="8" t="s">
        <v>44</v>
      </c>
      <c r="H12" s="8" t="s">
        <v>24</v>
      </c>
      <c r="I12" s="8" t="s">
        <v>21</v>
      </c>
      <c r="J12" s="8" t="s">
        <v>45</v>
      </c>
      <c r="K12" s="10"/>
      <c r="L12" s="8"/>
      <c r="M12" s="10"/>
      <c r="N12" s="10" t="s">
        <v>46</v>
      </c>
    </row>
    <row r="13" customFormat="false" ht="14.4" hidden="false" customHeight="false" outlineLevel="0" collapsed="false">
      <c r="A13" s="8"/>
      <c r="B13" s="9"/>
      <c r="C13" s="9"/>
      <c r="D13" s="8"/>
      <c r="E13" s="10"/>
      <c r="F13" s="8"/>
      <c r="G13" s="8"/>
      <c r="H13" s="8"/>
      <c r="I13" s="8"/>
      <c r="J13" s="8"/>
      <c r="K13" s="10"/>
      <c r="L13" s="8"/>
      <c r="M13" s="10"/>
      <c r="N13" s="10"/>
    </row>
    <row r="14" customFormat="false" ht="14.4" hidden="false" customHeight="false" outlineLevel="0" collapsed="false">
      <c r="A14" s="8" t="s">
        <v>21</v>
      </c>
      <c r="B14" s="9"/>
      <c r="C14" s="9"/>
      <c r="D14" s="8" t="s">
        <v>47</v>
      </c>
      <c r="E14" s="10" t="str">
        <f aca="false">DEC2HEX(HEX2DEC(A14)+HEX2DEC(D14),8)</f>
        <v>00000010</v>
      </c>
      <c r="F14" s="8" t="s">
        <v>28</v>
      </c>
      <c r="G14" s="8" t="s">
        <v>48</v>
      </c>
      <c r="H14" s="8" t="s">
        <v>21</v>
      </c>
      <c r="I14" s="8" t="s">
        <v>24</v>
      </c>
      <c r="J14" s="8" t="s">
        <v>49</v>
      </c>
      <c r="K14" s="10"/>
      <c r="L14" s="8"/>
      <c r="M14" s="10"/>
      <c r="N14" s="10" t="s">
        <v>50</v>
      </c>
    </row>
    <row r="15" customFormat="false" ht="14.4" hidden="false" customHeight="false" outlineLevel="0" collapsed="false">
      <c r="A15" s="8" t="s">
        <v>21</v>
      </c>
      <c r="B15" s="9"/>
      <c r="C15" s="9"/>
      <c r="D15" s="8" t="s">
        <v>47</v>
      </c>
      <c r="E15" s="10" t="str">
        <f aca="false">DEC2HEX(HEX2DEC(A15)+HEX2DEC(D15),8)</f>
        <v>00000010</v>
      </c>
      <c r="F15" s="8" t="s">
        <v>28</v>
      </c>
      <c r="G15" s="8" t="s">
        <v>51</v>
      </c>
      <c r="H15" s="8" t="s">
        <v>24</v>
      </c>
      <c r="I15" s="8" t="s">
        <v>21</v>
      </c>
      <c r="J15" s="8" t="s">
        <v>52</v>
      </c>
      <c r="K15" s="10"/>
      <c r="L15" s="8"/>
      <c r="M15" s="10"/>
      <c r="N15" s="10" t="s">
        <v>53</v>
      </c>
    </row>
    <row r="16" customFormat="false" ht="14.4" hidden="false" customHeight="false" outlineLevel="0" collapsed="false">
      <c r="A16" s="8" t="s">
        <v>21</v>
      </c>
      <c r="B16" s="9"/>
      <c r="C16" s="9"/>
      <c r="D16" s="8" t="s">
        <v>47</v>
      </c>
      <c r="E16" s="10" t="str">
        <f aca="false">DEC2HEX(HEX2DEC(A16)+HEX2DEC(D16),8)</f>
        <v>00000010</v>
      </c>
      <c r="F16" s="8" t="s">
        <v>28</v>
      </c>
      <c r="G16" s="8" t="s">
        <v>54</v>
      </c>
      <c r="H16" s="8" t="s">
        <v>24</v>
      </c>
      <c r="I16" s="8" t="s">
        <v>21</v>
      </c>
      <c r="J16" s="8" t="s">
        <v>55</v>
      </c>
      <c r="K16" s="10"/>
      <c r="L16" s="8"/>
      <c r="M16" s="10"/>
      <c r="N16" s="10" t="s">
        <v>56</v>
      </c>
    </row>
    <row r="17" customFormat="false" ht="14.4" hidden="false" customHeight="false" outlineLevel="0" collapsed="false">
      <c r="A17" s="8" t="s">
        <v>21</v>
      </c>
      <c r="B17" s="9"/>
      <c r="C17" s="9"/>
      <c r="D17" s="8" t="s">
        <v>57</v>
      </c>
      <c r="E17" s="10" t="str">
        <f aca="false">DEC2HEX(HEX2DEC(A17)+HEX2DEC(D17),8)</f>
        <v>00000014</v>
      </c>
      <c r="F17" s="8" t="s">
        <v>28</v>
      </c>
      <c r="G17" s="8" t="s">
        <v>29</v>
      </c>
      <c r="H17" s="8" t="s">
        <v>24</v>
      </c>
      <c r="I17" s="8" t="s">
        <v>21</v>
      </c>
      <c r="J17" s="8" t="s">
        <v>58</v>
      </c>
      <c r="K17" s="10"/>
      <c r="L17" s="8"/>
      <c r="M17" s="10"/>
      <c r="N17" s="10" t="s">
        <v>59</v>
      </c>
    </row>
    <row r="18" customFormat="false" ht="14.4" hidden="false" customHeight="false" outlineLevel="0" collapsed="false">
      <c r="A18" s="8" t="s">
        <v>21</v>
      </c>
      <c r="B18" s="9"/>
      <c r="C18" s="9"/>
      <c r="D18" s="8" t="s">
        <v>60</v>
      </c>
      <c r="E18" s="10" t="str">
        <f aca="false">DEC2HEX(HEX2DEC(A18)+HEX2DEC(D18),8)</f>
        <v>00000018</v>
      </c>
      <c r="F18" s="8" t="s">
        <v>28</v>
      </c>
      <c r="G18" s="8" t="s">
        <v>29</v>
      </c>
      <c r="H18" s="8" t="s">
        <v>24</v>
      </c>
      <c r="I18" s="8" t="s">
        <v>21</v>
      </c>
      <c r="J18" s="8" t="s">
        <v>61</v>
      </c>
      <c r="K18" s="10"/>
      <c r="L18" s="8"/>
      <c r="M18" s="10"/>
      <c r="N18" s="10" t="s">
        <v>62</v>
      </c>
    </row>
    <row r="19" customFormat="false" ht="14.4" hidden="false" customHeight="false" outlineLevel="0" collapsed="false">
      <c r="A19" s="8"/>
      <c r="B19" s="9"/>
      <c r="C19" s="9"/>
      <c r="D19" s="8"/>
      <c r="E19" s="10"/>
      <c r="F19" s="8"/>
      <c r="G19" s="8"/>
      <c r="H19" s="8"/>
      <c r="I19" s="8"/>
      <c r="J19" s="8"/>
      <c r="K19" s="10"/>
      <c r="L19" s="8"/>
      <c r="M19" s="10"/>
      <c r="N19" s="10"/>
    </row>
    <row r="20" customFormat="false" ht="14.4" hidden="false" customHeight="false" outlineLevel="0" collapsed="false">
      <c r="A20" s="8" t="s">
        <v>21</v>
      </c>
      <c r="B20" s="9"/>
      <c r="C20" s="9"/>
      <c r="D20" s="9" t="s">
        <v>63</v>
      </c>
      <c r="E20" s="10" t="str">
        <f aca="false">DEC2HEX(HEX2DEC(A20)+HEX2DEC(D20),8)</f>
        <v>0000001C</v>
      </c>
      <c r="F20" s="8" t="s">
        <v>28</v>
      </c>
      <c r="G20" s="8" t="s">
        <v>64</v>
      </c>
      <c r="H20" s="8" t="s">
        <v>24</v>
      </c>
      <c r="I20" s="8" t="s">
        <v>21</v>
      </c>
      <c r="J20" s="8" t="s">
        <v>65</v>
      </c>
      <c r="K20" s="10"/>
      <c r="L20" s="8"/>
      <c r="M20" s="10"/>
      <c r="N20" s="10" t="s">
        <v>66</v>
      </c>
    </row>
    <row r="21" customFormat="false" ht="14.4" hidden="false" customHeight="false" outlineLevel="0" collapsed="false">
      <c r="A21" s="8" t="s">
        <v>21</v>
      </c>
      <c r="B21" s="9"/>
      <c r="C21" s="9"/>
      <c r="D21" s="9" t="s">
        <v>63</v>
      </c>
      <c r="E21" s="10" t="str">
        <f aca="false">DEC2HEX(HEX2DEC(A21)+HEX2DEC(D21),8)</f>
        <v>0000001C</v>
      </c>
      <c r="F21" s="8" t="s">
        <v>28</v>
      </c>
      <c r="G21" s="8" t="s">
        <v>67</v>
      </c>
      <c r="H21" s="8" t="s">
        <v>24</v>
      </c>
      <c r="I21" s="8" t="s">
        <v>21</v>
      </c>
      <c r="J21" s="8" t="s">
        <v>68</v>
      </c>
      <c r="K21" s="10"/>
      <c r="L21" s="8"/>
      <c r="M21" s="10"/>
      <c r="N21" s="10" t="s">
        <v>69</v>
      </c>
    </row>
    <row r="22" customFormat="false" ht="14.4" hidden="false" customHeight="false" outlineLevel="0" collapsed="false">
      <c r="A22" s="8" t="s">
        <v>21</v>
      </c>
      <c r="B22" s="9"/>
      <c r="C22" s="9"/>
      <c r="D22" s="9" t="s">
        <v>63</v>
      </c>
      <c r="E22" s="10" t="str">
        <f aca="false">DEC2HEX(HEX2DEC(A22)+HEX2DEC(D22),8)</f>
        <v>0000001C</v>
      </c>
      <c r="F22" s="8" t="s">
        <v>28</v>
      </c>
      <c r="G22" s="8" t="s">
        <v>70</v>
      </c>
      <c r="H22" s="8" t="s">
        <v>24</v>
      </c>
      <c r="I22" s="8" t="s">
        <v>21</v>
      </c>
      <c r="J22" s="8" t="s">
        <v>71</v>
      </c>
      <c r="K22" s="10"/>
      <c r="L22" s="8"/>
      <c r="M22" s="10"/>
      <c r="N22" s="10" t="s">
        <v>72</v>
      </c>
    </row>
    <row r="23" customFormat="false" ht="14.4" hidden="false" customHeight="false" outlineLevel="0" collapsed="false">
      <c r="A23" s="8" t="s">
        <v>21</v>
      </c>
      <c r="B23" s="9"/>
      <c r="C23" s="9"/>
      <c r="D23" s="9" t="s">
        <v>63</v>
      </c>
      <c r="E23" s="10" t="str">
        <f aca="false">DEC2HEX(HEX2DEC(A23)+HEX2DEC(D23),8)</f>
        <v>0000001C</v>
      </c>
      <c r="F23" s="8" t="s">
        <v>28</v>
      </c>
      <c r="G23" s="8" t="s">
        <v>73</v>
      </c>
      <c r="H23" s="8" t="s">
        <v>24</v>
      </c>
      <c r="I23" s="8" t="s">
        <v>21</v>
      </c>
      <c r="J23" s="8" t="s">
        <v>74</v>
      </c>
      <c r="K23" s="10"/>
      <c r="L23" s="8"/>
      <c r="M23" s="10"/>
      <c r="N23" s="10" t="s">
        <v>75</v>
      </c>
    </row>
    <row r="24" customFormat="false" ht="14.4" hidden="false" customHeight="false" outlineLevel="0" collapsed="false">
      <c r="A24" s="8" t="s">
        <v>21</v>
      </c>
      <c r="B24" s="9"/>
      <c r="C24" s="9"/>
      <c r="D24" s="9" t="s">
        <v>63</v>
      </c>
      <c r="E24" s="10" t="str">
        <f aca="false">DEC2HEX(HEX2DEC(A24)+HEX2DEC(D24),8)</f>
        <v>0000001C</v>
      </c>
      <c r="F24" s="8" t="s">
        <v>28</v>
      </c>
      <c r="G24" s="8" t="s">
        <v>76</v>
      </c>
      <c r="H24" s="8" t="s">
        <v>24</v>
      </c>
      <c r="I24" s="8" t="s">
        <v>21</v>
      </c>
      <c r="J24" s="8" t="s">
        <v>77</v>
      </c>
      <c r="K24" s="10"/>
      <c r="L24" s="8"/>
      <c r="M24" s="10"/>
      <c r="N24" s="10" t="s">
        <v>78</v>
      </c>
    </row>
    <row r="25" customFormat="false" ht="14.4" hidden="false" customHeight="false" outlineLevel="0" collapsed="false">
      <c r="A25" s="8" t="s">
        <v>21</v>
      </c>
      <c r="B25" s="9"/>
      <c r="C25" s="9"/>
      <c r="D25" s="9" t="s">
        <v>63</v>
      </c>
      <c r="E25" s="10" t="str">
        <f aca="false">DEC2HEX(HEX2DEC(A25)+HEX2DEC(D25),8)</f>
        <v>0000001C</v>
      </c>
      <c r="F25" s="8" t="s">
        <v>28</v>
      </c>
      <c r="G25" s="8" t="s">
        <v>79</v>
      </c>
      <c r="H25" s="8" t="s">
        <v>24</v>
      </c>
      <c r="I25" s="8" t="s">
        <v>21</v>
      </c>
      <c r="J25" s="8" t="s">
        <v>80</v>
      </c>
      <c r="K25" s="10"/>
      <c r="L25" s="8"/>
      <c r="M25" s="10"/>
      <c r="N25" s="10" t="s">
        <v>81</v>
      </c>
    </row>
    <row r="26" customFormat="false" ht="14.4" hidden="false" customHeight="false" outlineLevel="0" collapsed="false">
      <c r="A26" s="8"/>
      <c r="B26" s="9"/>
      <c r="C26" s="9"/>
      <c r="D26" s="8"/>
      <c r="E26" s="10"/>
      <c r="F26" s="8"/>
      <c r="G26" s="8"/>
      <c r="H26" s="8"/>
      <c r="I26" s="8"/>
      <c r="J26" s="8"/>
      <c r="K26" s="10"/>
      <c r="L26" s="8"/>
      <c r="M26" s="10"/>
      <c r="N26" s="10"/>
    </row>
    <row r="27" customFormat="false" ht="14.4" hidden="false" customHeight="false" outlineLevel="0" collapsed="false">
      <c r="A27" s="8" t="s">
        <v>82</v>
      </c>
      <c r="B27" s="9"/>
      <c r="C27" s="9"/>
      <c r="D27" s="8" t="s">
        <v>21</v>
      </c>
      <c r="E27" s="10" t="str">
        <f aca="false">DEC2HEX(HEX2DEC(A27)+HEX2DEC(D27),8)</f>
        <v>00000020</v>
      </c>
      <c r="F27" s="8" t="s">
        <v>28</v>
      </c>
      <c r="G27" s="8" t="s">
        <v>83</v>
      </c>
      <c r="H27" s="8" t="s">
        <v>21</v>
      </c>
      <c r="I27" s="8" t="s">
        <v>24</v>
      </c>
      <c r="J27" s="8" t="s">
        <v>84</v>
      </c>
      <c r="K27" s="10"/>
      <c r="L27" s="8"/>
      <c r="M27" s="10"/>
      <c r="N27" s="10" t="s">
        <v>85</v>
      </c>
    </row>
    <row r="28" customFormat="false" ht="14.4" hidden="false" customHeight="false" outlineLevel="0" collapsed="false">
      <c r="A28" s="8" t="s">
        <v>82</v>
      </c>
      <c r="B28" s="9"/>
      <c r="C28" s="9"/>
      <c r="D28" s="8" t="s">
        <v>21</v>
      </c>
      <c r="E28" s="10" t="str">
        <f aca="false">DEC2HEX(HEX2DEC(A28)+HEX2DEC(D28),8)</f>
        <v>00000020</v>
      </c>
      <c r="F28" s="8" t="s">
        <v>28</v>
      </c>
      <c r="G28" s="8" t="s">
        <v>29</v>
      </c>
      <c r="H28" s="8" t="s">
        <v>24</v>
      </c>
      <c r="I28" s="8" t="s">
        <v>21</v>
      </c>
      <c r="J28" s="8" t="s">
        <v>86</v>
      </c>
      <c r="K28" s="10"/>
      <c r="L28" s="8"/>
      <c r="M28" s="10"/>
      <c r="N28" s="10" t="s">
        <v>87</v>
      </c>
    </row>
    <row r="29" customFormat="false" ht="14.4" hidden="false" customHeight="false" outlineLevel="0" collapsed="false">
      <c r="A29" s="8" t="s">
        <v>82</v>
      </c>
      <c r="B29" s="9"/>
      <c r="C29" s="9"/>
      <c r="D29" s="8" t="s">
        <v>28</v>
      </c>
      <c r="E29" s="10" t="str">
        <f aca="false">DEC2HEX(HEX2DEC(A29)+HEX2DEC(D29),8)</f>
        <v>00000024</v>
      </c>
      <c r="F29" s="8" t="s">
        <v>28</v>
      </c>
      <c r="G29" s="8" t="s">
        <v>88</v>
      </c>
      <c r="H29" s="8" t="s">
        <v>24</v>
      </c>
      <c r="I29" s="8" t="s">
        <v>24</v>
      </c>
      <c r="J29" s="8" t="s">
        <v>89</v>
      </c>
      <c r="K29" s="10"/>
      <c r="L29" s="8"/>
      <c r="M29" s="10"/>
      <c r="N29" s="10" t="s">
        <v>90</v>
      </c>
    </row>
    <row r="30" customFormat="false" ht="14.4" hidden="false" customHeight="false" outlineLevel="0" collapsed="false">
      <c r="A30" s="8" t="s">
        <v>82</v>
      </c>
      <c r="B30" s="9"/>
      <c r="C30" s="9"/>
      <c r="D30" s="8" t="s">
        <v>91</v>
      </c>
      <c r="E30" s="10" t="str">
        <f aca="false">DEC2HEX(HEX2DEC(A30)+HEX2DEC(D30),8)</f>
        <v>00000028</v>
      </c>
      <c r="F30" s="8" t="s">
        <v>28</v>
      </c>
      <c r="G30" s="8" t="s">
        <v>32</v>
      </c>
      <c r="H30" s="8" t="s">
        <v>24</v>
      </c>
      <c r="I30" s="8" t="s">
        <v>24</v>
      </c>
      <c r="J30" s="8" t="s">
        <v>92</v>
      </c>
      <c r="K30" s="10"/>
      <c r="L30" s="8"/>
      <c r="M30" s="10"/>
      <c r="N30" s="10" t="s">
        <v>93</v>
      </c>
    </row>
    <row r="31" customFormat="false" ht="14.4" hidden="false" customHeight="false" outlineLevel="0" collapsed="false">
      <c r="A31" s="8" t="s">
        <v>82</v>
      </c>
      <c r="B31" s="9"/>
      <c r="C31" s="9"/>
      <c r="D31" s="8" t="s">
        <v>27</v>
      </c>
      <c r="E31" s="10" t="str">
        <f aca="false">DEC2HEX(HEX2DEC(A31)+HEX2DEC(D31),8)</f>
        <v>0000002C</v>
      </c>
      <c r="F31" s="8" t="s">
        <v>28</v>
      </c>
      <c r="G31" s="8" t="s">
        <v>48</v>
      </c>
      <c r="H31" s="8" t="s">
        <v>24</v>
      </c>
      <c r="I31" s="8" t="s">
        <v>24</v>
      </c>
      <c r="J31" s="8" t="s">
        <v>94</v>
      </c>
      <c r="K31" s="10"/>
      <c r="L31" s="8"/>
      <c r="M31" s="10"/>
      <c r="N31" s="10" t="s">
        <v>95</v>
      </c>
    </row>
    <row r="32" customFormat="false" ht="14.4" hidden="false" customHeight="false" outlineLevel="0" collapsed="false">
      <c r="A32" s="8" t="s">
        <v>82</v>
      </c>
      <c r="B32" s="9"/>
      <c r="C32" s="9"/>
      <c r="D32" s="8" t="s">
        <v>27</v>
      </c>
      <c r="E32" s="10" t="str">
        <f aca="false">DEC2HEX(HEX2DEC(A32)+HEX2DEC(D32),8)</f>
        <v>0000002C</v>
      </c>
      <c r="F32" s="8" t="s">
        <v>28</v>
      </c>
      <c r="G32" s="8" t="s">
        <v>96</v>
      </c>
      <c r="H32" s="8" t="s">
        <v>21</v>
      </c>
      <c r="I32" s="8" t="s">
        <v>24</v>
      </c>
      <c r="J32" s="8" t="s">
        <v>97</v>
      </c>
      <c r="K32" s="10"/>
      <c r="L32" s="8"/>
      <c r="M32" s="10"/>
      <c r="N32" s="10" t="s">
        <v>98</v>
      </c>
    </row>
    <row r="33" customFormat="false" ht="14.4" hidden="false" customHeight="false" outlineLevel="0" collapsed="false">
      <c r="A33" s="8" t="s">
        <v>82</v>
      </c>
      <c r="B33" s="9"/>
      <c r="C33" s="9"/>
      <c r="D33" s="8" t="s">
        <v>27</v>
      </c>
      <c r="E33" s="10" t="str">
        <f aca="false">DEC2HEX(HEX2DEC(A33)+HEX2DEC(D33),8)</f>
        <v>0000002C</v>
      </c>
      <c r="F33" s="8" t="s">
        <v>28</v>
      </c>
      <c r="G33" s="8" t="s">
        <v>99</v>
      </c>
      <c r="H33" s="8" t="s">
        <v>24</v>
      </c>
      <c r="I33" s="8" t="s">
        <v>21</v>
      </c>
      <c r="J33" s="8" t="s">
        <v>100</v>
      </c>
      <c r="K33" s="10"/>
      <c r="L33" s="8"/>
      <c r="M33" s="10"/>
      <c r="N33" s="10" t="s">
        <v>101</v>
      </c>
    </row>
    <row r="34" customFormat="false" ht="14.4" hidden="false" customHeight="false" outlineLevel="0" collapsed="false">
      <c r="A34" s="8" t="s">
        <v>82</v>
      </c>
      <c r="B34" s="9"/>
      <c r="C34" s="9"/>
      <c r="D34" s="8" t="s">
        <v>27</v>
      </c>
      <c r="E34" s="10" t="str">
        <f aca="false">DEC2HEX(HEX2DEC(A34)+HEX2DEC(D34),8)</f>
        <v>0000002C</v>
      </c>
      <c r="F34" s="8" t="s">
        <v>28</v>
      </c>
      <c r="G34" s="8" t="s">
        <v>96</v>
      </c>
      <c r="H34" s="8" t="s">
        <v>24</v>
      </c>
      <c r="I34" s="8" t="s">
        <v>21</v>
      </c>
      <c r="J34" s="8" t="s">
        <v>102</v>
      </c>
      <c r="K34" s="10"/>
      <c r="L34" s="8"/>
      <c r="M34" s="10"/>
      <c r="N34" s="10" t="s">
        <v>103</v>
      </c>
    </row>
    <row r="35" customFormat="false" ht="14.4" hidden="false" customHeight="false" outlineLevel="0" collapsed="false">
      <c r="A35" s="8" t="s">
        <v>82</v>
      </c>
      <c r="B35" s="9"/>
      <c r="C35" s="9"/>
      <c r="D35" s="8" t="s">
        <v>27</v>
      </c>
      <c r="E35" s="10" t="str">
        <f aca="false">DEC2HEX(HEX2DEC(A35)+HEX2DEC(D35),8)</f>
        <v>0000002C</v>
      </c>
      <c r="F35" s="8" t="s">
        <v>28</v>
      </c>
      <c r="G35" s="8" t="s">
        <v>104</v>
      </c>
      <c r="H35" s="8" t="s">
        <v>24</v>
      </c>
      <c r="I35" s="8" t="s">
        <v>21</v>
      </c>
      <c r="J35" s="8" t="s">
        <v>105</v>
      </c>
      <c r="K35" s="10"/>
      <c r="L35" s="8"/>
      <c r="M35" s="10"/>
      <c r="N35" s="10" t="s">
        <v>106</v>
      </c>
    </row>
    <row r="36" customFormat="false" ht="14.4" hidden="false" customHeight="false" outlineLevel="0" collapsed="false">
      <c r="A36" s="8" t="s">
        <v>82</v>
      </c>
      <c r="B36" s="9"/>
      <c r="C36" s="9"/>
      <c r="D36" s="8" t="s">
        <v>47</v>
      </c>
      <c r="E36" s="10" t="str">
        <f aca="false">DEC2HEX(HEX2DEC(A36)+HEX2DEC(D36),8)</f>
        <v>00000030</v>
      </c>
      <c r="F36" s="8" t="s">
        <v>28</v>
      </c>
      <c r="G36" s="8" t="s">
        <v>88</v>
      </c>
      <c r="H36" s="8" t="s">
        <v>24</v>
      </c>
      <c r="I36" s="8" t="s">
        <v>21</v>
      </c>
      <c r="J36" s="8" t="s">
        <v>107</v>
      </c>
      <c r="K36" s="10"/>
      <c r="L36" s="8"/>
      <c r="M36" s="10"/>
      <c r="N36" s="10" t="s">
        <v>108</v>
      </c>
    </row>
    <row r="37" customFormat="false" ht="14.4" hidden="false" customHeight="false" outlineLevel="0" collapsed="false">
      <c r="A37" s="8" t="s">
        <v>82</v>
      </c>
      <c r="B37" s="9"/>
      <c r="C37" s="9"/>
      <c r="D37" s="8" t="s">
        <v>57</v>
      </c>
      <c r="E37" s="10" t="str">
        <f aca="false">DEC2HEX(HEX2DEC(A37)+HEX2DEC(D37),8)</f>
        <v>00000034</v>
      </c>
      <c r="F37" s="8" t="s">
        <v>28</v>
      </c>
      <c r="G37" s="8" t="s">
        <v>88</v>
      </c>
      <c r="H37" s="8" t="s">
        <v>24</v>
      </c>
      <c r="I37" s="8" t="s">
        <v>21</v>
      </c>
      <c r="J37" s="8" t="s">
        <v>109</v>
      </c>
      <c r="K37" s="10"/>
      <c r="L37" s="8"/>
      <c r="M37" s="10"/>
      <c r="N37" s="10" t="s">
        <v>110</v>
      </c>
    </row>
    <row r="38" customFormat="false" ht="14.4" hidden="false" customHeight="false" outlineLevel="0" collapsed="false">
      <c r="A38" s="8" t="s">
        <v>82</v>
      </c>
      <c r="B38" s="9"/>
      <c r="C38" s="9"/>
      <c r="D38" s="8" t="s">
        <v>60</v>
      </c>
      <c r="E38" s="10" t="str">
        <f aca="false">DEC2HEX(HEX2DEC(A38)+HEX2DEC(D38),8)</f>
        <v>00000038</v>
      </c>
      <c r="F38" s="8" t="s">
        <v>28</v>
      </c>
      <c r="G38" s="8" t="s">
        <v>111</v>
      </c>
      <c r="H38" s="8" t="s">
        <v>24</v>
      </c>
      <c r="I38" s="8" t="s">
        <v>21</v>
      </c>
      <c r="J38" s="8" t="s">
        <v>112</v>
      </c>
      <c r="K38" s="10"/>
      <c r="L38" s="8"/>
      <c r="M38" s="10"/>
      <c r="N38" s="10" t="s">
        <v>113</v>
      </c>
    </row>
    <row r="39" customFormat="false" ht="14.4" hidden="false" customHeight="false" outlineLevel="0" collapsed="false">
      <c r="A39" s="8" t="s">
        <v>82</v>
      </c>
      <c r="B39" s="9"/>
      <c r="C39" s="9"/>
      <c r="D39" s="8" t="s">
        <v>60</v>
      </c>
      <c r="E39" s="10" t="str">
        <f aca="false">DEC2HEX(HEX2DEC(A39)+HEX2DEC(D39),8)</f>
        <v>00000038</v>
      </c>
      <c r="F39" s="8" t="s">
        <v>28</v>
      </c>
      <c r="G39" s="8" t="s">
        <v>29</v>
      </c>
      <c r="H39" s="8" t="s">
        <v>21</v>
      </c>
      <c r="I39" s="8" t="s">
        <v>24</v>
      </c>
      <c r="J39" s="8" t="s">
        <v>114</v>
      </c>
      <c r="K39" s="10"/>
      <c r="L39" s="8"/>
      <c r="M39" s="10"/>
      <c r="N39" s="10" t="s">
        <v>115</v>
      </c>
    </row>
    <row r="40" customFormat="false" ht="14.4" hidden="false" customHeight="false" outlineLevel="0" collapsed="false">
      <c r="A40" s="8"/>
      <c r="B40" s="9"/>
      <c r="C40" s="9"/>
      <c r="D40" s="8"/>
      <c r="E40" s="10"/>
      <c r="F40" s="8"/>
      <c r="G40" s="8"/>
      <c r="H40" s="8"/>
      <c r="I40" s="8"/>
      <c r="J40" s="8"/>
      <c r="K40" s="10"/>
      <c r="L40" s="8"/>
      <c r="M40" s="10"/>
      <c r="N40" s="10"/>
    </row>
    <row r="41" customFormat="false" ht="14.4" hidden="false" customHeight="false" outlineLevel="0" collapsed="false">
      <c r="A41" s="8" t="s">
        <v>116</v>
      </c>
      <c r="B41" s="9"/>
      <c r="C41" s="9"/>
      <c r="D41" s="8" t="s">
        <v>57</v>
      </c>
      <c r="E41" s="10" t="str">
        <f aca="false">DEC2HEX(HEX2DEC(A41)+HEX2DEC(D41),8)</f>
        <v>00000054</v>
      </c>
      <c r="F41" s="8" t="s">
        <v>28</v>
      </c>
      <c r="G41" s="8" t="s">
        <v>48</v>
      </c>
      <c r="H41" s="8" t="s">
        <v>21</v>
      </c>
      <c r="I41" s="8" t="s">
        <v>24</v>
      </c>
      <c r="J41" s="8" t="s">
        <v>117</v>
      </c>
      <c r="K41" s="10"/>
      <c r="L41" s="8"/>
      <c r="M41" s="10"/>
      <c r="N41" s="10" t="s">
        <v>118</v>
      </c>
    </row>
    <row r="42" customFormat="false" ht="14.4" hidden="false" customHeight="false" outlineLevel="0" collapsed="false">
      <c r="A42" s="8"/>
      <c r="B42" s="9"/>
      <c r="C42" s="9"/>
      <c r="D42" s="8"/>
      <c r="E42" s="10"/>
      <c r="F42" s="8"/>
      <c r="G42" s="8"/>
      <c r="H42" s="8"/>
      <c r="I42" s="8"/>
      <c r="J42" s="8"/>
      <c r="K42" s="10"/>
      <c r="L42" s="8"/>
      <c r="M42" s="10"/>
      <c r="N42" s="10"/>
    </row>
    <row r="43" customFormat="false" ht="14.4" hidden="false" customHeight="false" outlineLevel="0" collapsed="false">
      <c r="A43" s="8" t="s">
        <v>119</v>
      </c>
      <c r="B43" s="9" t="s">
        <v>21</v>
      </c>
      <c r="C43" s="9" t="s">
        <v>21</v>
      </c>
      <c r="D43" s="8" t="s">
        <v>21</v>
      </c>
      <c r="E43" s="10" t="str">
        <f aca="false">DEC2HEX(HEX2DEC(A43)+B43*4096+C43*1024,8)</f>
        <v>00080000</v>
      </c>
      <c r="F43" s="8" t="s">
        <v>120</v>
      </c>
      <c r="G43" s="8" t="s">
        <v>121</v>
      </c>
      <c r="H43" s="8" t="s">
        <v>24</v>
      </c>
      <c r="I43" s="8" t="s">
        <v>24</v>
      </c>
      <c r="J43" s="8" t="s">
        <v>122</v>
      </c>
      <c r="K43" s="10" t="s">
        <v>123</v>
      </c>
      <c r="L43" s="11" t="s">
        <v>124</v>
      </c>
      <c r="M43" s="10" t="str">
        <f aca="false">CONCATENATE("ME",K43,"/",L43)</f>
        <v>ME1a/01</v>
      </c>
      <c r="N43" s="10" t="str">
        <f aca="false">CONCATENATE(O43,SUBSTITUTE(LOWER(M43),"/","_"))</f>
        <v>prim_conv_params_me1a_01</v>
      </c>
      <c r="O43" s="3" t="s">
        <v>125</v>
      </c>
    </row>
    <row r="44" customFormat="false" ht="14.4" hidden="false" customHeight="false" outlineLevel="0" collapsed="false">
      <c r="A44" s="8" t="s">
        <v>119</v>
      </c>
      <c r="B44" s="9" t="s">
        <v>21</v>
      </c>
      <c r="C44" s="9" t="s">
        <v>24</v>
      </c>
      <c r="D44" s="8" t="s">
        <v>21</v>
      </c>
      <c r="E44" s="10" t="str">
        <f aca="false">DEC2HEX(HEX2DEC(A44)+B44*4096+C44*1024,8)</f>
        <v>00080400</v>
      </c>
      <c r="F44" s="8" t="s">
        <v>126</v>
      </c>
      <c r="G44" s="8" t="s">
        <v>127</v>
      </c>
      <c r="H44" s="8" t="s">
        <v>24</v>
      </c>
      <c r="I44" s="8" t="s">
        <v>24</v>
      </c>
      <c r="J44" s="8" t="s">
        <v>128</v>
      </c>
      <c r="K44" s="10" t="s">
        <v>123</v>
      </c>
      <c r="L44" s="11" t="s">
        <v>124</v>
      </c>
      <c r="M44" s="10" t="str">
        <f aca="false">CONCATENATE("ME",K44,"/",L44)</f>
        <v>ME1a/01</v>
      </c>
      <c r="N44" s="10" t="str">
        <f aca="false">CONCATENATE(O44,SUBSTITUTE(LOWER(M44),"/","_"))</f>
        <v>prim_conv_th_lut_me1a_01</v>
      </c>
      <c r="O44" s="3" t="s">
        <v>129</v>
      </c>
    </row>
    <row r="45" customFormat="false" ht="14.4" hidden="false" customHeight="false" outlineLevel="0" collapsed="false">
      <c r="A45" s="8" t="s">
        <v>119</v>
      </c>
      <c r="B45" s="9" t="s">
        <v>21</v>
      </c>
      <c r="C45" s="9" t="s">
        <v>130</v>
      </c>
      <c r="D45" s="8" t="s">
        <v>21</v>
      </c>
      <c r="E45" s="10" t="str">
        <f aca="false">DEC2HEX(HEX2DEC(A45)+B45*4096+C45*1024,8)</f>
        <v>00080800</v>
      </c>
      <c r="F45" s="8" t="s">
        <v>126</v>
      </c>
      <c r="G45" s="8" t="s">
        <v>127</v>
      </c>
      <c r="H45" s="8" t="s">
        <v>24</v>
      </c>
      <c r="I45" s="8" t="s">
        <v>24</v>
      </c>
      <c r="J45" s="8" t="s">
        <v>131</v>
      </c>
      <c r="K45" s="10" t="s">
        <v>123</v>
      </c>
      <c r="L45" s="11" t="s">
        <v>124</v>
      </c>
      <c r="M45" s="10" t="str">
        <f aca="false">CONCATENATE("ME",K45,"/",L45)</f>
        <v>ME1a/01</v>
      </c>
      <c r="N45" s="10" t="str">
        <f aca="false">CONCATENATE(O45,SUBSTITUTE(LOWER(M45),"/","_"))</f>
        <v>prim_conv_th_cor_me1a_01</v>
      </c>
      <c r="O45" s="3" t="s">
        <v>132</v>
      </c>
    </row>
    <row r="46" customFormat="false" ht="14.4" hidden="false" customHeight="false" outlineLevel="0" collapsed="false">
      <c r="A46" s="8" t="s">
        <v>119</v>
      </c>
      <c r="B46" s="9" t="n">
        <v>0</v>
      </c>
      <c r="C46" s="9" t="n">
        <v>3</v>
      </c>
      <c r="D46" s="8" t="s">
        <v>21</v>
      </c>
      <c r="E46" s="10" t="str">
        <f aca="false">DEC2HEX(HEX2DEC(A46)+B46*4096+C46*1024,8)</f>
        <v>00080C00</v>
      </c>
      <c r="F46" s="8" t="s">
        <v>91</v>
      </c>
      <c r="G46" s="8" t="s">
        <v>133</v>
      </c>
      <c r="H46" s="8" t="s">
        <v>24</v>
      </c>
      <c r="I46" s="8" t="s">
        <v>21</v>
      </c>
      <c r="J46" s="8" t="s">
        <v>134</v>
      </c>
      <c r="K46" s="10" t="s">
        <v>123</v>
      </c>
      <c r="L46" s="11" t="s">
        <v>124</v>
      </c>
      <c r="M46" s="10" t="str">
        <f aca="false">CONCATENATE("ME",K46,"/",L46)</f>
        <v>ME1a/01</v>
      </c>
      <c r="N46" s="10" t="str">
        <f aca="false">CONCATENATE(O46,SUBSTITUTE(LOWER(M46),"/","_"))</f>
        <v>prim_conv_id_me1a_01</v>
      </c>
      <c r="O46" s="3" t="s">
        <v>135</v>
      </c>
    </row>
    <row r="47" customFormat="false" ht="14.4" hidden="false" customHeight="false" outlineLevel="0" collapsed="false">
      <c r="A47" s="8" t="s">
        <v>119</v>
      </c>
      <c r="B47" s="9" t="n">
        <v>1</v>
      </c>
      <c r="C47" s="9" t="s">
        <v>21</v>
      </c>
      <c r="D47" s="8" t="s">
        <v>21</v>
      </c>
      <c r="E47" s="10" t="str">
        <f aca="false">DEC2HEX(HEX2DEC(A47)+B47*4096+C47*1024,8)</f>
        <v>00081000</v>
      </c>
      <c r="F47" s="8" t="s">
        <v>120</v>
      </c>
      <c r="G47" s="8" t="s">
        <v>121</v>
      </c>
      <c r="H47" s="8" t="s">
        <v>24</v>
      </c>
      <c r="I47" s="8" t="s">
        <v>24</v>
      </c>
      <c r="J47" s="8" t="s">
        <v>122</v>
      </c>
      <c r="K47" s="10" t="s">
        <v>123</v>
      </c>
      <c r="L47" s="11" t="s">
        <v>136</v>
      </c>
      <c r="M47" s="10" t="str">
        <f aca="false">CONCATENATE("ME",K47,"/",L47)</f>
        <v>ME1a/02</v>
      </c>
      <c r="N47" s="10" t="str">
        <f aca="false">CONCATENATE(O47,SUBSTITUTE(LOWER(M47),"/","_"))</f>
        <v>prim_conv_params_me1a_02</v>
      </c>
      <c r="O47" s="3" t="str">
        <f aca="false">O43</f>
        <v>prim_conv_params_</v>
      </c>
    </row>
    <row r="48" customFormat="false" ht="14.4" hidden="false" customHeight="false" outlineLevel="0" collapsed="false">
      <c r="A48" s="8" t="s">
        <v>119</v>
      </c>
      <c r="B48" s="9" t="n">
        <v>1</v>
      </c>
      <c r="C48" s="9" t="s">
        <v>24</v>
      </c>
      <c r="D48" s="8" t="s">
        <v>21</v>
      </c>
      <c r="E48" s="10" t="str">
        <f aca="false">DEC2HEX(HEX2DEC(A48)+B48*4096+C48*1024,8)</f>
        <v>00081400</v>
      </c>
      <c r="F48" s="8" t="s">
        <v>126</v>
      </c>
      <c r="G48" s="8" t="s">
        <v>127</v>
      </c>
      <c r="H48" s="8" t="s">
        <v>24</v>
      </c>
      <c r="I48" s="8" t="s">
        <v>24</v>
      </c>
      <c r="J48" s="8" t="s">
        <v>128</v>
      </c>
      <c r="K48" s="10" t="s">
        <v>123</v>
      </c>
      <c r="L48" s="11" t="s">
        <v>136</v>
      </c>
      <c r="M48" s="10" t="str">
        <f aca="false">CONCATENATE("ME",K48,"/",L48)</f>
        <v>ME1a/02</v>
      </c>
      <c r="N48" s="10" t="str">
        <f aca="false">CONCATENATE(O48,SUBSTITUTE(LOWER(M48),"/","_"))</f>
        <v>prim_conv_th_lut_me1a_02</v>
      </c>
      <c r="O48" s="3" t="str">
        <f aca="false">O44</f>
        <v>prim_conv_th_lut_</v>
      </c>
    </row>
    <row r="49" customFormat="false" ht="14.4" hidden="false" customHeight="false" outlineLevel="0" collapsed="false">
      <c r="A49" s="8" t="s">
        <v>119</v>
      </c>
      <c r="B49" s="9" t="n">
        <v>1</v>
      </c>
      <c r="C49" s="9" t="s">
        <v>130</v>
      </c>
      <c r="D49" s="8" t="s">
        <v>21</v>
      </c>
      <c r="E49" s="10" t="str">
        <f aca="false">DEC2HEX(HEX2DEC(A49)+B49*4096+C49*1024,8)</f>
        <v>00081800</v>
      </c>
      <c r="F49" s="8" t="s">
        <v>126</v>
      </c>
      <c r="G49" s="8" t="s">
        <v>127</v>
      </c>
      <c r="H49" s="8" t="s">
        <v>24</v>
      </c>
      <c r="I49" s="8" t="s">
        <v>24</v>
      </c>
      <c r="J49" s="8" t="s">
        <v>131</v>
      </c>
      <c r="K49" s="10" t="s">
        <v>123</v>
      </c>
      <c r="L49" s="11" t="s">
        <v>136</v>
      </c>
      <c r="M49" s="10" t="str">
        <f aca="false">CONCATENATE("ME",K49,"/",L49)</f>
        <v>ME1a/02</v>
      </c>
      <c r="N49" s="10" t="str">
        <f aca="false">CONCATENATE(O49,SUBSTITUTE(LOWER(M49),"/","_"))</f>
        <v>prim_conv_th_cor_me1a_02</v>
      </c>
      <c r="O49" s="3" t="str">
        <f aca="false">O45</f>
        <v>prim_conv_th_cor_</v>
      </c>
    </row>
    <row r="50" customFormat="false" ht="14.4" hidden="false" customHeight="false" outlineLevel="0" collapsed="false">
      <c r="A50" s="8" t="s">
        <v>119</v>
      </c>
      <c r="B50" s="9" t="n">
        <v>1</v>
      </c>
      <c r="C50" s="9" t="n">
        <v>3</v>
      </c>
      <c r="D50" s="8" t="s">
        <v>21</v>
      </c>
      <c r="E50" s="10" t="str">
        <f aca="false">DEC2HEX(HEX2DEC(A50)+B50*4096+C50*1024,8)</f>
        <v>00081C00</v>
      </c>
      <c r="F50" s="8" t="s">
        <v>91</v>
      </c>
      <c r="G50" s="8" t="s">
        <v>133</v>
      </c>
      <c r="H50" s="8" t="s">
        <v>24</v>
      </c>
      <c r="I50" s="8" t="s">
        <v>21</v>
      </c>
      <c r="J50" s="8" t="s">
        <v>134</v>
      </c>
      <c r="K50" s="10" t="s">
        <v>123</v>
      </c>
      <c r="L50" s="11" t="s">
        <v>136</v>
      </c>
      <c r="M50" s="10" t="str">
        <f aca="false">CONCATENATE("ME",K50,"/",L50)</f>
        <v>ME1a/02</v>
      </c>
      <c r="N50" s="10" t="str">
        <f aca="false">CONCATENATE(O50,SUBSTITUTE(LOWER(M50),"/","_"))</f>
        <v>prim_conv_id_me1a_02</v>
      </c>
      <c r="O50" s="3" t="str">
        <f aca="false">O46</f>
        <v>prim_conv_id_</v>
      </c>
    </row>
    <row r="51" customFormat="false" ht="14.4" hidden="false" customHeight="false" outlineLevel="0" collapsed="false">
      <c r="A51" s="8" t="s">
        <v>119</v>
      </c>
      <c r="B51" s="9" t="n">
        <v>2</v>
      </c>
      <c r="C51" s="9" t="s">
        <v>21</v>
      </c>
      <c r="D51" s="8" t="s">
        <v>21</v>
      </c>
      <c r="E51" s="10" t="str">
        <f aca="false">DEC2HEX(HEX2DEC(A51)+B51*4096+C51*1024,8)</f>
        <v>00082000</v>
      </c>
      <c r="F51" s="8" t="s">
        <v>120</v>
      </c>
      <c r="G51" s="8" t="s">
        <v>121</v>
      </c>
      <c r="H51" s="8" t="s">
        <v>24</v>
      </c>
      <c r="I51" s="8" t="s">
        <v>24</v>
      </c>
      <c r="J51" s="8" t="s">
        <v>122</v>
      </c>
      <c r="K51" s="10" t="s">
        <v>123</v>
      </c>
      <c r="L51" s="11" t="s">
        <v>137</v>
      </c>
      <c r="M51" s="10" t="str">
        <f aca="false">CONCATENATE("ME",K51,"/",L51)</f>
        <v>ME1a/03</v>
      </c>
      <c r="N51" s="10" t="str">
        <f aca="false">CONCATENATE(O51,SUBSTITUTE(LOWER(M51),"/","_"))</f>
        <v>prim_conv_params_me1a_03</v>
      </c>
      <c r="O51" s="3" t="str">
        <f aca="false">O47</f>
        <v>prim_conv_params_</v>
      </c>
    </row>
    <row r="52" customFormat="false" ht="14.4" hidden="false" customHeight="false" outlineLevel="0" collapsed="false">
      <c r="A52" s="8" t="s">
        <v>119</v>
      </c>
      <c r="B52" s="9" t="n">
        <v>2</v>
      </c>
      <c r="C52" s="9" t="s">
        <v>24</v>
      </c>
      <c r="D52" s="8" t="s">
        <v>21</v>
      </c>
      <c r="E52" s="10" t="str">
        <f aca="false">DEC2HEX(HEX2DEC(A52)+B52*4096+C52*1024,8)</f>
        <v>00082400</v>
      </c>
      <c r="F52" s="8" t="s">
        <v>126</v>
      </c>
      <c r="G52" s="8" t="s">
        <v>127</v>
      </c>
      <c r="H52" s="8" t="s">
        <v>24</v>
      </c>
      <c r="I52" s="8" t="s">
        <v>24</v>
      </c>
      <c r="J52" s="8" t="s">
        <v>128</v>
      </c>
      <c r="K52" s="10" t="s">
        <v>123</v>
      </c>
      <c r="L52" s="11" t="s">
        <v>137</v>
      </c>
      <c r="M52" s="10" t="str">
        <f aca="false">CONCATENATE("ME",K52,"/",L52)</f>
        <v>ME1a/03</v>
      </c>
      <c r="N52" s="10" t="str">
        <f aca="false">CONCATENATE(O52,SUBSTITUTE(LOWER(M52),"/","_"))</f>
        <v>prim_conv_th_lut_me1a_03</v>
      </c>
      <c r="O52" s="3" t="str">
        <f aca="false">O48</f>
        <v>prim_conv_th_lut_</v>
      </c>
    </row>
    <row r="53" customFormat="false" ht="14.4" hidden="false" customHeight="false" outlineLevel="0" collapsed="false">
      <c r="A53" s="8" t="s">
        <v>119</v>
      </c>
      <c r="B53" s="9" t="n">
        <v>2</v>
      </c>
      <c r="C53" s="9" t="s">
        <v>130</v>
      </c>
      <c r="D53" s="8" t="s">
        <v>21</v>
      </c>
      <c r="E53" s="10" t="str">
        <f aca="false">DEC2HEX(HEX2DEC(A53)+B53*4096+C53*1024,8)</f>
        <v>00082800</v>
      </c>
      <c r="F53" s="8" t="s">
        <v>126</v>
      </c>
      <c r="G53" s="8" t="s">
        <v>127</v>
      </c>
      <c r="H53" s="8" t="s">
        <v>24</v>
      </c>
      <c r="I53" s="8" t="s">
        <v>24</v>
      </c>
      <c r="J53" s="8" t="s">
        <v>131</v>
      </c>
      <c r="K53" s="10" t="s">
        <v>123</v>
      </c>
      <c r="L53" s="11" t="s">
        <v>137</v>
      </c>
      <c r="M53" s="10" t="str">
        <f aca="false">CONCATENATE("ME",K53,"/",L53)</f>
        <v>ME1a/03</v>
      </c>
      <c r="N53" s="10" t="str">
        <f aca="false">CONCATENATE(O53,SUBSTITUTE(LOWER(M53),"/","_"))</f>
        <v>prim_conv_th_cor_me1a_03</v>
      </c>
      <c r="O53" s="3" t="str">
        <f aca="false">O49</f>
        <v>prim_conv_th_cor_</v>
      </c>
    </row>
    <row r="54" customFormat="false" ht="14.4" hidden="false" customHeight="false" outlineLevel="0" collapsed="false">
      <c r="A54" s="8" t="s">
        <v>119</v>
      </c>
      <c r="B54" s="9" t="n">
        <v>2</v>
      </c>
      <c r="C54" s="9" t="n">
        <v>3</v>
      </c>
      <c r="D54" s="8" t="s">
        <v>21</v>
      </c>
      <c r="E54" s="10" t="str">
        <f aca="false">DEC2HEX(HEX2DEC(A54)+B54*4096+C54*1024,8)</f>
        <v>00082C00</v>
      </c>
      <c r="F54" s="8" t="s">
        <v>91</v>
      </c>
      <c r="G54" s="8" t="s">
        <v>133</v>
      </c>
      <c r="H54" s="8" t="s">
        <v>24</v>
      </c>
      <c r="I54" s="8" t="s">
        <v>21</v>
      </c>
      <c r="J54" s="8" t="s">
        <v>134</v>
      </c>
      <c r="K54" s="10" t="s">
        <v>123</v>
      </c>
      <c r="L54" s="11" t="s">
        <v>137</v>
      </c>
      <c r="M54" s="10" t="str">
        <f aca="false">CONCATENATE("ME",K54,"/",L54)</f>
        <v>ME1a/03</v>
      </c>
      <c r="N54" s="10" t="str">
        <f aca="false">CONCATENATE(O54,SUBSTITUTE(LOWER(M54),"/","_"))</f>
        <v>prim_conv_id_me1a_03</v>
      </c>
      <c r="O54" s="3" t="str">
        <f aca="false">O50</f>
        <v>prim_conv_id_</v>
      </c>
    </row>
    <row r="55" customFormat="false" ht="14.4" hidden="false" customHeight="false" outlineLevel="0" collapsed="false">
      <c r="A55" s="8" t="s">
        <v>119</v>
      </c>
      <c r="B55" s="9" t="n">
        <v>3</v>
      </c>
      <c r="C55" s="9" t="n">
        <v>0</v>
      </c>
      <c r="D55" s="8" t="s">
        <v>21</v>
      </c>
      <c r="E55" s="10" t="str">
        <f aca="false">DEC2HEX(HEX2DEC(A55)+B55*4096+C55*1024,8)</f>
        <v>00083000</v>
      </c>
      <c r="F55" s="8" t="s">
        <v>82</v>
      </c>
      <c r="G55" s="8" t="s">
        <v>121</v>
      </c>
      <c r="H55" s="8" t="s">
        <v>24</v>
      </c>
      <c r="I55" s="8" t="s">
        <v>24</v>
      </c>
      <c r="J55" s="8" t="s">
        <v>122</v>
      </c>
      <c r="K55" s="10" t="s">
        <v>123</v>
      </c>
      <c r="L55" s="11" t="s">
        <v>138</v>
      </c>
      <c r="M55" s="10" t="str">
        <f aca="false">CONCATENATE("ME",K55,"/",L55)</f>
        <v>ME1a/04</v>
      </c>
      <c r="N55" s="10" t="str">
        <f aca="false">CONCATENATE(O55,SUBSTITUTE(LOWER(M55),"/","_"))</f>
        <v>prim_conv_params_me1a_04</v>
      </c>
      <c r="O55" s="3" t="s">
        <v>125</v>
      </c>
    </row>
    <row r="56" customFormat="false" ht="14.4" hidden="false" customHeight="false" outlineLevel="0" collapsed="false">
      <c r="A56" s="8" t="s">
        <v>119</v>
      </c>
      <c r="B56" s="9" t="n">
        <v>3</v>
      </c>
      <c r="C56" s="9" t="n">
        <v>1</v>
      </c>
      <c r="D56" s="8" t="s">
        <v>21</v>
      </c>
      <c r="E56" s="10" t="str">
        <f aca="false">DEC2HEX(HEX2DEC(A56)+B56*4096+C56*1024,8)</f>
        <v>00083400</v>
      </c>
      <c r="F56" s="8" t="s">
        <v>126</v>
      </c>
      <c r="G56" s="8" t="s">
        <v>127</v>
      </c>
      <c r="H56" s="8" t="s">
        <v>24</v>
      </c>
      <c r="I56" s="8" t="s">
        <v>24</v>
      </c>
      <c r="J56" s="8" t="s">
        <v>128</v>
      </c>
      <c r="K56" s="10" t="s">
        <v>123</v>
      </c>
      <c r="L56" s="11" t="s">
        <v>138</v>
      </c>
      <c r="M56" s="10" t="str">
        <f aca="false">CONCATENATE("ME",K56,"/",L56)</f>
        <v>ME1a/04</v>
      </c>
      <c r="N56" s="10" t="str">
        <f aca="false">CONCATENATE(O56,SUBSTITUTE(LOWER(M56),"/","_"))</f>
        <v>prim_conv_th_lut_me1a_04</v>
      </c>
      <c r="O56" s="3" t="s">
        <v>129</v>
      </c>
    </row>
    <row r="57" customFormat="false" ht="14.4" hidden="false" customHeight="false" outlineLevel="0" collapsed="false">
      <c r="A57" s="8" t="s">
        <v>119</v>
      </c>
      <c r="B57" s="9" t="n">
        <v>3</v>
      </c>
      <c r="C57" s="9" t="n">
        <v>2</v>
      </c>
      <c r="D57" s="8" t="s">
        <v>21</v>
      </c>
      <c r="E57" s="10" t="str">
        <f aca="false">DEC2HEX(HEX2DEC(A57)+B57*4096+C57*1024,8)</f>
        <v>00083800</v>
      </c>
      <c r="F57" s="8" t="s">
        <v>91</v>
      </c>
      <c r="G57" s="8" t="s">
        <v>133</v>
      </c>
      <c r="H57" s="8" t="s">
        <v>24</v>
      </c>
      <c r="I57" s="8" t="s">
        <v>21</v>
      </c>
      <c r="J57" s="8" t="s">
        <v>134</v>
      </c>
      <c r="K57" s="10" t="s">
        <v>123</v>
      </c>
      <c r="L57" s="11" t="s">
        <v>138</v>
      </c>
      <c r="M57" s="10" t="str">
        <f aca="false">CONCATENATE("ME",K57,"/",L57)</f>
        <v>ME1a/04</v>
      </c>
      <c r="N57" s="10" t="str">
        <f aca="false">CONCATENATE(O57,SUBSTITUTE(LOWER(M57),"/","_"))</f>
        <v>prim_conv_id_me1a_04</v>
      </c>
      <c r="O57" s="3" t="s">
        <v>135</v>
      </c>
    </row>
    <row r="58" customFormat="false" ht="14.4" hidden="false" customHeight="false" outlineLevel="0" collapsed="false">
      <c r="A58" s="8" t="s">
        <v>119</v>
      </c>
      <c r="B58" s="9" t="n">
        <f aca="false">B55+1</f>
        <v>4</v>
      </c>
      <c r="C58" s="9" t="n">
        <f aca="false">C55</f>
        <v>0</v>
      </c>
      <c r="D58" s="8" t="s">
        <v>21</v>
      </c>
      <c r="E58" s="10" t="str">
        <f aca="false">DEC2HEX(HEX2DEC(A58)+B58*4096+C58*1024,8)</f>
        <v>00084000</v>
      </c>
      <c r="F58" s="8" t="s">
        <v>82</v>
      </c>
      <c r="G58" s="8" t="s">
        <v>121</v>
      </c>
      <c r="H58" s="8" t="s">
        <v>24</v>
      </c>
      <c r="I58" s="8" t="s">
        <v>24</v>
      </c>
      <c r="J58" s="8" t="s">
        <v>122</v>
      </c>
      <c r="K58" s="10" t="s">
        <v>123</v>
      </c>
      <c r="L58" s="11" t="s">
        <v>139</v>
      </c>
      <c r="M58" s="10" t="str">
        <f aca="false">CONCATENATE("ME",K58,"/",L58)</f>
        <v>ME1a/05</v>
      </c>
      <c r="N58" s="10" t="str">
        <f aca="false">CONCATENATE(O58,SUBSTITUTE(LOWER(M58),"/","_"))</f>
        <v>prim_conv_params_me1a_05</v>
      </c>
      <c r="O58" s="3" t="str">
        <f aca="false">O55</f>
        <v>prim_conv_params_</v>
      </c>
    </row>
    <row r="59" customFormat="false" ht="14.4" hidden="false" customHeight="false" outlineLevel="0" collapsed="false">
      <c r="A59" s="8" t="s">
        <v>119</v>
      </c>
      <c r="B59" s="9" t="n">
        <f aca="false">B56+1</f>
        <v>4</v>
      </c>
      <c r="C59" s="9" t="n">
        <f aca="false">C56</f>
        <v>1</v>
      </c>
      <c r="D59" s="8" t="s">
        <v>21</v>
      </c>
      <c r="E59" s="10" t="str">
        <f aca="false">DEC2HEX(HEX2DEC(A59)+B59*4096+C59*1024,8)</f>
        <v>00084400</v>
      </c>
      <c r="F59" s="8" t="s">
        <v>126</v>
      </c>
      <c r="G59" s="8" t="s">
        <v>127</v>
      </c>
      <c r="H59" s="8" t="s">
        <v>24</v>
      </c>
      <c r="I59" s="8" t="s">
        <v>24</v>
      </c>
      <c r="J59" s="8" t="s">
        <v>128</v>
      </c>
      <c r="K59" s="10" t="s">
        <v>123</v>
      </c>
      <c r="L59" s="11" t="s">
        <v>139</v>
      </c>
      <c r="M59" s="10" t="str">
        <f aca="false">CONCATENATE("ME",K59,"/",L59)</f>
        <v>ME1a/05</v>
      </c>
      <c r="N59" s="10" t="str">
        <f aca="false">CONCATENATE(O59,SUBSTITUTE(LOWER(M59),"/","_"))</f>
        <v>prim_conv_th_lut_me1a_05</v>
      </c>
      <c r="O59" s="3" t="str">
        <f aca="false">O56</f>
        <v>prim_conv_th_lut_</v>
      </c>
    </row>
    <row r="60" customFormat="false" ht="14.4" hidden="false" customHeight="false" outlineLevel="0" collapsed="false">
      <c r="A60" s="8" t="s">
        <v>119</v>
      </c>
      <c r="B60" s="9" t="n">
        <f aca="false">B57+1</f>
        <v>4</v>
      </c>
      <c r="C60" s="9" t="n">
        <f aca="false">C57</f>
        <v>2</v>
      </c>
      <c r="D60" s="8" t="s">
        <v>21</v>
      </c>
      <c r="E60" s="10" t="str">
        <f aca="false">DEC2HEX(HEX2DEC(A60)+B60*4096+C60*1024,8)</f>
        <v>00084800</v>
      </c>
      <c r="F60" s="8" t="s">
        <v>91</v>
      </c>
      <c r="G60" s="8" t="s">
        <v>133</v>
      </c>
      <c r="H60" s="8" t="s">
        <v>24</v>
      </c>
      <c r="I60" s="8" t="s">
        <v>21</v>
      </c>
      <c r="J60" s="8" t="s">
        <v>134</v>
      </c>
      <c r="K60" s="10" t="s">
        <v>123</v>
      </c>
      <c r="L60" s="11" t="s">
        <v>139</v>
      </c>
      <c r="M60" s="10" t="str">
        <f aca="false">CONCATENATE("ME",K60,"/",L60)</f>
        <v>ME1a/05</v>
      </c>
      <c r="N60" s="10" t="str">
        <f aca="false">CONCATENATE(O60,SUBSTITUTE(LOWER(M60),"/","_"))</f>
        <v>prim_conv_id_me1a_05</v>
      </c>
      <c r="O60" s="3" t="str">
        <f aca="false">O57</f>
        <v>prim_conv_id_</v>
      </c>
    </row>
    <row r="61" customFormat="false" ht="14.4" hidden="false" customHeight="false" outlineLevel="0" collapsed="false">
      <c r="A61" s="8" t="s">
        <v>119</v>
      </c>
      <c r="B61" s="9" t="n">
        <f aca="false">B58+1</f>
        <v>5</v>
      </c>
      <c r="C61" s="9" t="n">
        <f aca="false">C58</f>
        <v>0</v>
      </c>
      <c r="D61" s="8" t="s">
        <v>21</v>
      </c>
      <c r="E61" s="10" t="str">
        <f aca="false">DEC2HEX(HEX2DEC(A61)+B61*4096+C61*1024,8)</f>
        <v>00085000</v>
      </c>
      <c r="F61" s="8" t="s">
        <v>82</v>
      </c>
      <c r="G61" s="8" t="s">
        <v>121</v>
      </c>
      <c r="H61" s="8" t="s">
        <v>24</v>
      </c>
      <c r="I61" s="8" t="s">
        <v>24</v>
      </c>
      <c r="J61" s="8" t="s">
        <v>122</v>
      </c>
      <c r="K61" s="10" t="s">
        <v>123</v>
      </c>
      <c r="L61" s="11" t="s">
        <v>140</v>
      </c>
      <c r="M61" s="10" t="str">
        <f aca="false">CONCATENATE("ME",K61,"/",L61)</f>
        <v>ME1a/06</v>
      </c>
      <c r="N61" s="10" t="str">
        <f aca="false">CONCATENATE(O61,SUBSTITUTE(LOWER(M61),"/","_"))</f>
        <v>prim_conv_params_me1a_06</v>
      </c>
      <c r="O61" s="3" t="str">
        <f aca="false">O58</f>
        <v>prim_conv_params_</v>
      </c>
    </row>
    <row r="62" customFormat="false" ht="14.4" hidden="false" customHeight="false" outlineLevel="0" collapsed="false">
      <c r="A62" s="8" t="s">
        <v>119</v>
      </c>
      <c r="B62" s="9" t="n">
        <f aca="false">B59+1</f>
        <v>5</v>
      </c>
      <c r="C62" s="9" t="n">
        <f aca="false">C59</f>
        <v>1</v>
      </c>
      <c r="D62" s="8" t="s">
        <v>21</v>
      </c>
      <c r="E62" s="10" t="str">
        <f aca="false">DEC2HEX(HEX2DEC(A62)+B62*4096+C62*1024,8)</f>
        <v>00085400</v>
      </c>
      <c r="F62" s="8" t="s">
        <v>126</v>
      </c>
      <c r="G62" s="8" t="s">
        <v>127</v>
      </c>
      <c r="H62" s="8" t="s">
        <v>24</v>
      </c>
      <c r="I62" s="8" t="s">
        <v>24</v>
      </c>
      <c r="J62" s="8" t="s">
        <v>128</v>
      </c>
      <c r="K62" s="10" t="s">
        <v>123</v>
      </c>
      <c r="L62" s="11" t="s">
        <v>140</v>
      </c>
      <c r="M62" s="10" t="str">
        <f aca="false">CONCATENATE("ME",K62,"/",L62)</f>
        <v>ME1a/06</v>
      </c>
      <c r="N62" s="10" t="str">
        <f aca="false">CONCATENATE(O62,SUBSTITUTE(LOWER(M62),"/","_"))</f>
        <v>prim_conv_th_lut_me1a_06</v>
      </c>
      <c r="O62" s="3" t="str">
        <f aca="false">O59</f>
        <v>prim_conv_th_lut_</v>
      </c>
    </row>
    <row r="63" customFormat="false" ht="14.4" hidden="false" customHeight="false" outlineLevel="0" collapsed="false">
      <c r="A63" s="8" t="s">
        <v>119</v>
      </c>
      <c r="B63" s="9" t="n">
        <f aca="false">B60+1</f>
        <v>5</v>
      </c>
      <c r="C63" s="9" t="n">
        <f aca="false">C60</f>
        <v>2</v>
      </c>
      <c r="D63" s="8" t="s">
        <v>21</v>
      </c>
      <c r="E63" s="10" t="str">
        <f aca="false">DEC2HEX(HEX2DEC(A63)+B63*4096+C63*1024,8)</f>
        <v>00085800</v>
      </c>
      <c r="F63" s="8" t="s">
        <v>91</v>
      </c>
      <c r="G63" s="8" t="s">
        <v>133</v>
      </c>
      <c r="H63" s="8" t="s">
        <v>24</v>
      </c>
      <c r="I63" s="8" t="s">
        <v>21</v>
      </c>
      <c r="J63" s="8" t="s">
        <v>134</v>
      </c>
      <c r="K63" s="10" t="s">
        <v>123</v>
      </c>
      <c r="L63" s="11" t="s">
        <v>140</v>
      </c>
      <c r="M63" s="10" t="str">
        <f aca="false">CONCATENATE("ME",K63,"/",L63)</f>
        <v>ME1a/06</v>
      </c>
      <c r="N63" s="10" t="str">
        <f aca="false">CONCATENATE(O63,SUBSTITUTE(LOWER(M63),"/","_"))</f>
        <v>prim_conv_id_me1a_06</v>
      </c>
      <c r="O63" s="3" t="str">
        <f aca="false">O60</f>
        <v>prim_conv_id_</v>
      </c>
    </row>
    <row r="64" customFormat="false" ht="14.4" hidden="false" customHeight="false" outlineLevel="0" collapsed="false">
      <c r="A64" s="8" t="s">
        <v>119</v>
      </c>
      <c r="B64" s="9" t="n">
        <f aca="false">B61+1</f>
        <v>6</v>
      </c>
      <c r="C64" s="9" t="n">
        <f aca="false">C61</f>
        <v>0</v>
      </c>
      <c r="D64" s="8" t="s">
        <v>21</v>
      </c>
      <c r="E64" s="10" t="str">
        <f aca="false">DEC2HEX(HEX2DEC(A64)+B64*4096+C64*1024,8)</f>
        <v>00086000</v>
      </c>
      <c r="F64" s="8" t="s">
        <v>82</v>
      </c>
      <c r="G64" s="8" t="s">
        <v>121</v>
      </c>
      <c r="H64" s="8" t="s">
        <v>24</v>
      </c>
      <c r="I64" s="8" t="s">
        <v>24</v>
      </c>
      <c r="J64" s="8" t="s">
        <v>122</v>
      </c>
      <c r="K64" s="10" t="s">
        <v>123</v>
      </c>
      <c r="L64" s="11" t="s">
        <v>141</v>
      </c>
      <c r="M64" s="10" t="str">
        <f aca="false">CONCATENATE("ME",K64,"/",L64)</f>
        <v>ME1a/07</v>
      </c>
      <c r="N64" s="10" t="str">
        <f aca="false">CONCATENATE(O64,SUBSTITUTE(LOWER(M64),"/","_"))</f>
        <v>prim_conv_params_me1a_07</v>
      </c>
      <c r="O64" s="3" t="str">
        <f aca="false">O61</f>
        <v>prim_conv_params_</v>
      </c>
    </row>
    <row r="65" customFormat="false" ht="14.4" hidden="false" customHeight="false" outlineLevel="0" collapsed="false">
      <c r="A65" s="8" t="s">
        <v>119</v>
      </c>
      <c r="B65" s="9" t="n">
        <f aca="false">B62+1</f>
        <v>6</v>
      </c>
      <c r="C65" s="9" t="n">
        <f aca="false">C62</f>
        <v>1</v>
      </c>
      <c r="D65" s="8" t="s">
        <v>21</v>
      </c>
      <c r="E65" s="10" t="str">
        <f aca="false">DEC2HEX(HEX2DEC(A65)+B65*4096+C65*1024,8)</f>
        <v>00086400</v>
      </c>
      <c r="F65" s="8" t="s">
        <v>126</v>
      </c>
      <c r="G65" s="8" t="s">
        <v>127</v>
      </c>
      <c r="H65" s="8" t="s">
        <v>24</v>
      </c>
      <c r="I65" s="8" t="s">
        <v>24</v>
      </c>
      <c r="J65" s="8" t="s">
        <v>128</v>
      </c>
      <c r="K65" s="10" t="s">
        <v>123</v>
      </c>
      <c r="L65" s="11" t="s">
        <v>141</v>
      </c>
      <c r="M65" s="10" t="str">
        <f aca="false">CONCATENATE("ME",K65,"/",L65)</f>
        <v>ME1a/07</v>
      </c>
      <c r="N65" s="10" t="str">
        <f aca="false">CONCATENATE(O65,SUBSTITUTE(LOWER(M65),"/","_"))</f>
        <v>prim_conv_th_lut_me1a_07</v>
      </c>
      <c r="O65" s="3" t="str">
        <f aca="false">O62</f>
        <v>prim_conv_th_lut_</v>
      </c>
    </row>
    <row r="66" customFormat="false" ht="14.4" hidden="false" customHeight="false" outlineLevel="0" collapsed="false">
      <c r="A66" s="8" t="s">
        <v>119</v>
      </c>
      <c r="B66" s="9" t="n">
        <f aca="false">B63+1</f>
        <v>6</v>
      </c>
      <c r="C66" s="9" t="n">
        <f aca="false">C63</f>
        <v>2</v>
      </c>
      <c r="D66" s="8" t="s">
        <v>21</v>
      </c>
      <c r="E66" s="10" t="str">
        <f aca="false">DEC2HEX(HEX2DEC(A66)+B66*4096+C66*1024,8)</f>
        <v>00086800</v>
      </c>
      <c r="F66" s="8" t="s">
        <v>91</v>
      </c>
      <c r="G66" s="8" t="s">
        <v>133</v>
      </c>
      <c r="H66" s="8" t="s">
        <v>24</v>
      </c>
      <c r="I66" s="8" t="s">
        <v>21</v>
      </c>
      <c r="J66" s="8" t="s">
        <v>134</v>
      </c>
      <c r="K66" s="10" t="s">
        <v>123</v>
      </c>
      <c r="L66" s="11" t="s">
        <v>141</v>
      </c>
      <c r="M66" s="10" t="str">
        <f aca="false">CONCATENATE("ME",K66,"/",L66)</f>
        <v>ME1a/07</v>
      </c>
      <c r="N66" s="10" t="str">
        <f aca="false">CONCATENATE(O66,SUBSTITUTE(LOWER(M66),"/","_"))</f>
        <v>prim_conv_id_me1a_07</v>
      </c>
      <c r="O66" s="3" t="str">
        <f aca="false">O63</f>
        <v>prim_conv_id_</v>
      </c>
    </row>
    <row r="67" customFormat="false" ht="14.4" hidden="false" customHeight="false" outlineLevel="0" collapsed="false">
      <c r="A67" s="8" t="s">
        <v>119</v>
      </c>
      <c r="B67" s="9" t="n">
        <f aca="false">B64+1</f>
        <v>7</v>
      </c>
      <c r="C67" s="9" t="n">
        <f aca="false">C64</f>
        <v>0</v>
      </c>
      <c r="D67" s="8" t="s">
        <v>21</v>
      </c>
      <c r="E67" s="10" t="str">
        <f aca="false">DEC2HEX(HEX2DEC(A67)+B67*4096+C67*1024,8)</f>
        <v>00087000</v>
      </c>
      <c r="F67" s="8" t="s">
        <v>82</v>
      </c>
      <c r="G67" s="8" t="s">
        <v>121</v>
      </c>
      <c r="H67" s="8" t="s">
        <v>24</v>
      </c>
      <c r="I67" s="8" t="s">
        <v>24</v>
      </c>
      <c r="J67" s="8" t="s">
        <v>122</v>
      </c>
      <c r="K67" s="10" t="s">
        <v>123</v>
      </c>
      <c r="L67" s="11" t="s">
        <v>142</v>
      </c>
      <c r="M67" s="10" t="str">
        <f aca="false">CONCATENATE("ME",K67,"/",L67)</f>
        <v>ME1a/08</v>
      </c>
      <c r="N67" s="10" t="str">
        <f aca="false">CONCATENATE(O67,SUBSTITUTE(LOWER(M67),"/","_"))</f>
        <v>prim_conv_params_me1a_08</v>
      </c>
      <c r="O67" s="3" t="str">
        <f aca="false">O64</f>
        <v>prim_conv_params_</v>
      </c>
    </row>
    <row r="68" customFormat="false" ht="14.4" hidden="false" customHeight="false" outlineLevel="0" collapsed="false">
      <c r="A68" s="8" t="s">
        <v>119</v>
      </c>
      <c r="B68" s="9" t="n">
        <f aca="false">B65+1</f>
        <v>7</v>
      </c>
      <c r="C68" s="9" t="n">
        <f aca="false">C65</f>
        <v>1</v>
      </c>
      <c r="D68" s="8" t="s">
        <v>21</v>
      </c>
      <c r="E68" s="10" t="str">
        <f aca="false">DEC2HEX(HEX2DEC(A68)+B68*4096+C68*1024,8)</f>
        <v>00087400</v>
      </c>
      <c r="F68" s="8" t="s">
        <v>126</v>
      </c>
      <c r="G68" s="8" t="s">
        <v>127</v>
      </c>
      <c r="H68" s="8" t="s">
        <v>24</v>
      </c>
      <c r="I68" s="8" t="s">
        <v>24</v>
      </c>
      <c r="J68" s="8" t="s">
        <v>128</v>
      </c>
      <c r="K68" s="10" t="s">
        <v>123</v>
      </c>
      <c r="L68" s="11" t="s">
        <v>142</v>
      </c>
      <c r="M68" s="10" t="str">
        <f aca="false">CONCATENATE("ME",K68,"/",L68)</f>
        <v>ME1a/08</v>
      </c>
      <c r="N68" s="10" t="str">
        <f aca="false">CONCATENATE(O68,SUBSTITUTE(LOWER(M68),"/","_"))</f>
        <v>prim_conv_th_lut_me1a_08</v>
      </c>
      <c r="O68" s="3" t="str">
        <f aca="false">O65</f>
        <v>prim_conv_th_lut_</v>
      </c>
    </row>
    <row r="69" customFormat="false" ht="14.4" hidden="false" customHeight="false" outlineLevel="0" collapsed="false">
      <c r="A69" s="8" t="s">
        <v>119</v>
      </c>
      <c r="B69" s="9" t="n">
        <f aca="false">B66+1</f>
        <v>7</v>
      </c>
      <c r="C69" s="9" t="n">
        <f aca="false">C66</f>
        <v>2</v>
      </c>
      <c r="D69" s="8" t="s">
        <v>21</v>
      </c>
      <c r="E69" s="10" t="str">
        <f aca="false">DEC2HEX(HEX2DEC(A69)+B69*4096+C69*1024,8)</f>
        <v>00087800</v>
      </c>
      <c r="F69" s="8" t="s">
        <v>91</v>
      </c>
      <c r="G69" s="8" t="s">
        <v>133</v>
      </c>
      <c r="H69" s="8" t="s">
        <v>24</v>
      </c>
      <c r="I69" s="8" t="s">
        <v>21</v>
      </c>
      <c r="J69" s="8" t="s">
        <v>134</v>
      </c>
      <c r="K69" s="10" t="s">
        <v>123</v>
      </c>
      <c r="L69" s="11" t="s">
        <v>142</v>
      </c>
      <c r="M69" s="10" t="str">
        <f aca="false">CONCATENATE("ME",K69,"/",L69)</f>
        <v>ME1a/08</v>
      </c>
      <c r="N69" s="10" t="str">
        <f aca="false">CONCATENATE(O69,SUBSTITUTE(LOWER(M69),"/","_"))</f>
        <v>prim_conv_id_me1a_08</v>
      </c>
      <c r="O69" s="3" t="str">
        <f aca="false">O66</f>
        <v>prim_conv_id_</v>
      </c>
    </row>
    <row r="70" customFormat="false" ht="14.4" hidden="false" customHeight="false" outlineLevel="0" collapsed="false">
      <c r="A70" s="8" t="s">
        <v>119</v>
      </c>
      <c r="B70" s="9" t="n">
        <f aca="false">B67+1</f>
        <v>8</v>
      </c>
      <c r="C70" s="9" t="n">
        <f aca="false">C67</f>
        <v>0</v>
      </c>
      <c r="D70" s="8" t="s">
        <v>21</v>
      </c>
      <c r="E70" s="10" t="str">
        <f aca="false">DEC2HEX(HEX2DEC(A70)+B70*4096+C70*1024,8)</f>
        <v>00088000</v>
      </c>
      <c r="F70" s="8" t="s">
        <v>82</v>
      </c>
      <c r="G70" s="8" t="s">
        <v>121</v>
      </c>
      <c r="H70" s="8" t="s">
        <v>24</v>
      </c>
      <c r="I70" s="8" t="s">
        <v>24</v>
      </c>
      <c r="J70" s="8" t="s">
        <v>122</v>
      </c>
      <c r="K70" s="10" t="s">
        <v>123</v>
      </c>
      <c r="L70" s="11" t="s">
        <v>143</v>
      </c>
      <c r="M70" s="10" t="str">
        <f aca="false">CONCATENATE("ME",K70,"/",L70)</f>
        <v>ME1a/09</v>
      </c>
      <c r="N70" s="10" t="str">
        <f aca="false">CONCATENATE(O70,SUBSTITUTE(LOWER(M70),"/","_"))</f>
        <v>prim_conv_params_me1a_09</v>
      </c>
      <c r="O70" s="3" t="str">
        <f aca="false">O67</f>
        <v>prim_conv_params_</v>
      </c>
    </row>
    <row r="71" customFormat="false" ht="14.4" hidden="false" customHeight="false" outlineLevel="0" collapsed="false">
      <c r="A71" s="8" t="s">
        <v>119</v>
      </c>
      <c r="B71" s="9" t="n">
        <f aca="false">B68+1</f>
        <v>8</v>
      </c>
      <c r="C71" s="9" t="n">
        <f aca="false">C68</f>
        <v>1</v>
      </c>
      <c r="D71" s="8" t="s">
        <v>21</v>
      </c>
      <c r="E71" s="10" t="str">
        <f aca="false">DEC2HEX(HEX2DEC(A71)+B71*4096+C71*1024,8)</f>
        <v>00088400</v>
      </c>
      <c r="F71" s="8" t="s">
        <v>126</v>
      </c>
      <c r="G71" s="8" t="s">
        <v>127</v>
      </c>
      <c r="H71" s="8" t="s">
        <v>24</v>
      </c>
      <c r="I71" s="8" t="s">
        <v>24</v>
      </c>
      <c r="J71" s="8" t="s">
        <v>128</v>
      </c>
      <c r="K71" s="10" t="s">
        <v>123</v>
      </c>
      <c r="L71" s="11" t="s">
        <v>143</v>
      </c>
      <c r="M71" s="10" t="str">
        <f aca="false">CONCATENATE("ME",K71,"/",L71)</f>
        <v>ME1a/09</v>
      </c>
      <c r="N71" s="10" t="str">
        <f aca="false">CONCATENATE(O71,SUBSTITUTE(LOWER(M71),"/","_"))</f>
        <v>prim_conv_th_lut_me1a_09</v>
      </c>
      <c r="O71" s="3" t="str">
        <f aca="false">O68</f>
        <v>prim_conv_th_lut_</v>
      </c>
    </row>
    <row r="72" customFormat="false" ht="14.4" hidden="false" customHeight="false" outlineLevel="0" collapsed="false">
      <c r="A72" s="8" t="s">
        <v>119</v>
      </c>
      <c r="B72" s="9" t="n">
        <f aca="false">B69+1</f>
        <v>8</v>
      </c>
      <c r="C72" s="9" t="n">
        <f aca="false">C69</f>
        <v>2</v>
      </c>
      <c r="D72" s="8" t="s">
        <v>21</v>
      </c>
      <c r="E72" s="10" t="str">
        <f aca="false">DEC2HEX(HEX2DEC(A72)+B72*4096+C72*1024,8)</f>
        <v>00088800</v>
      </c>
      <c r="F72" s="8" t="s">
        <v>91</v>
      </c>
      <c r="G72" s="8" t="s">
        <v>133</v>
      </c>
      <c r="H72" s="8" t="s">
        <v>24</v>
      </c>
      <c r="I72" s="8" t="s">
        <v>21</v>
      </c>
      <c r="J72" s="8" t="s">
        <v>134</v>
      </c>
      <c r="K72" s="10" t="s">
        <v>123</v>
      </c>
      <c r="L72" s="11" t="s">
        <v>143</v>
      </c>
      <c r="M72" s="10" t="str">
        <f aca="false">CONCATENATE("ME",K72,"/",L72)</f>
        <v>ME1a/09</v>
      </c>
      <c r="N72" s="10" t="str">
        <f aca="false">CONCATENATE(O72,SUBSTITUTE(LOWER(M72),"/","_"))</f>
        <v>prim_conv_id_me1a_09</v>
      </c>
      <c r="O72" s="3" t="str">
        <f aca="false">O69</f>
        <v>prim_conv_id_</v>
      </c>
    </row>
    <row r="73" customFormat="false" ht="14.4" hidden="false" customHeight="false" outlineLevel="0" collapsed="false">
      <c r="A73" s="8" t="s">
        <v>119</v>
      </c>
      <c r="B73" s="9" t="n">
        <v>9</v>
      </c>
      <c r="C73" s="9" t="s">
        <v>21</v>
      </c>
      <c r="D73" s="8" t="s">
        <v>21</v>
      </c>
      <c r="E73" s="10" t="str">
        <f aca="false">DEC2HEX(HEX2DEC(A73)+B73*4096+C73*1024,8)</f>
        <v>00089000</v>
      </c>
      <c r="F73" s="8" t="s">
        <v>120</v>
      </c>
      <c r="G73" s="8" t="s">
        <v>121</v>
      </c>
      <c r="H73" s="8" t="s">
        <v>24</v>
      </c>
      <c r="I73" s="8" t="s">
        <v>24</v>
      </c>
      <c r="J73" s="8" t="s">
        <v>122</v>
      </c>
      <c r="K73" s="10" t="s">
        <v>144</v>
      </c>
      <c r="L73" s="11" t="s">
        <v>124</v>
      </c>
      <c r="M73" s="10" t="str">
        <f aca="false">CONCATENATE("ME",K73,"/",L73)</f>
        <v>ME1b/01</v>
      </c>
      <c r="N73" s="10" t="str">
        <f aca="false">CONCATENATE(O73,SUBSTITUTE(LOWER(M73),"/","_"))</f>
        <v>prim_conv_params_me1b_01</v>
      </c>
      <c r="O73" s="3" t="s">
        <v>125</v>
      </c>
    </row>
    <row r="74" customFormat="false" ht="14.4" hidden="false" customHeight="false" outlineLevel="0" collapsed="false">
      <c r="A74" s="8" t="s">
        <v>119</v>
      </c>
      <c r="B74" s="9" t="n">
        <v>9</v>
      </c>
      <c r="C74" s="9" t="s">
        <v>24</v>
      </c>
      <c r="D74" s="8" t="s">
        <v>21</v>
      </c>
      <c r="E74" s="10" t="str">
        <f aca="false">DEC2HEX(HEX2DEC(A74)+B74*4096+C74*1024,8)</f>
        <v>00089400</v>
      </c>
      <c r="F74" s="8" t="s">
        <v>126</v>
      </c>
      <c r="G74" s="8" t="s">
        <v>127</v>
      </c>
      <c r="H74" s="8" t="s">
        <v>24</v>
      </c>
      <c r="I74" s="8" t="s">
        <v>24</v>
      </c>
      <c r="J74" s="8" t="s">
        <v>128</v>
      </c>
      <c r="K74" s="10" t="s">
        <v>144</v>
      </c>
      <c r="L74" s="11" t="s">
        <v>124</v>
      </c>
      <c r="M74" s="10" t="str">
        <f aca="false">CONCATENATE("ME",K74,"/",L74)</f>
        <v>ME1b/01</v>
      </c>
      <c r="N74" s="10" t="str">
        <f aca="false">CONCATENATE(O74,SUBSTITUTE(LOWER(M74),"/","_"))</f>
        <v>prim_conv_th_lut_me1b_01</v>
      </c>
      <c r="O74" s="3" t="s">
        <v>129</v>
      </c>
    </row>
    <row r="75" customFormat="false" ht="14.4" hidden="false" customHeight="false" outlineLevel="0" collapsed="false">
      <c r="A75" s="8" t="s">
        <v>119</v>
      </c>
      <c r="B75" s="9" t="n">
        <v>9</v>
      </c>
      <c r="C75" s="9" t="s">
        <v>130</v>
      </c>
      <c r="D75" s="8" t="s">
        <v>21</v>
      </c>
      <c r="E75" s="10" t="str">
        <f aca="false">DEC2HEX(HEX2DEC(A75)+B75*4096+C75*1024,8)</f>
        <v>00089800</v>
      </c>
      <c r="F75" s="8" t="s">
        <v>126</v>
      </c>
      <c r="G75" s="8" t="s">
        <v>127</v>
      </c>
      <c r="H75" s="8" t="s">
        <v>24</v>
      </c>
      <c r="I75" s="8" t="s">
        <v>24</v>
      </c>
      <c r="J75" s="8" t="s">
        <v>131</v>
      </c>
      <c r="K75" s="10" t="s">
        <v>144</v>
      </c>
      <c r="L75" s="11" t="s">
        <v>124</v>
      </c>
      <c r="M75" s="10" t="str">
        <f aca="false">CONCATENATE("ME",K75,"/",L75)</f>
        <v>ME1b/01</v>
      </c>
      <c r="N75" s="10" t="str">
        <f aca="false">CONCATENATE(O75,SUBSTITUTE(LOWER(M75),"/","_"))</f>
        <v>prim_conv_th_cor_me1b_01</v>
      </c>
      <c r="O75" s="3" t="s">
        <v>132</v>
      </c>
    </row>
    <row r="76" customFormat="false" ht="14.4" hidden="false" customHeight="false" outlineLevel="0" collapsed="false">
      <c r="A76" s="8" t="s">
        <v>119</v>
      </c>
      <c r="B76" s="9" t="n">
        <v>9</v>
      </c>
      <c r="C76" s="9" t="n">
        <v>3</v>
      </c>
      <c r="D76" s="8" t="s">
        <v>21</v>
      </c>
      <c r="E76" s="10" t="str">
        <f aca="false">DEC2HEX(HEX2DEC(A76)+B76*4096+C76*1024,8)</f>
        <v>00089C00</v>
      </c>
      <c r="F76" s="8" t="s">
        <v>91</v>
      </c>
      <c r="G76" s="8" t="s">
        <v>133</v>
      </c>
      <c r="H76" s="8" t="s">
        <v>24</v>
      </c>
      <c r="I76" s="8" t="s">
        <v>21</v>
      </c>
      <c r="J76" s="8" t="s">
        <v>134</v>
      </c>
      <c r="K76" s="10" t="s">
        <v>144</v>
      </c>
      <c r="L76" s="11" t="s">
        <v>124</v>
      </c>
      <c r="M76" s="10" t="str">
        <f aca="false">CONCATENATE("ME",K76,"/",L76)</f>
        <v>ME1b/01</v>
      </c>
      <c r="N76" s="10" t="str">
        <f aca="false">CONCATENATE(O76,SUBSTITUTE(LOWER(M76),"/","_"))</f>
        <v>prim_conv_id_me1b_01</v>
      </c>
      <c r="O76" s="3" t="s">
        <v>135</v>
      </c>
    </row>
    <row r="77" customFormat="false" ht="14.4" hidden="false" customHeight="false" outlineLevel="0" collapsed="false">
      <c r="A77" s="8" t="s">
        <v>119</v>
      </c>
      <c r="B77" s="9" t="n">
        <v>10</v>
      </c>
      <c r="C77" s="9" t="s">
        <v>21</v>
      </c>
      <c r="D77" s="8" t="s">
        <v>21</v>
      </c>
      <c r="E77" s="10" t="str">
        <f aca="false">DEC2HEX(HEX2DEC(A77)+B77*4096+C77*1024,8)</f>
        <v>0008A000</v>
      </c>
      <c r="F77" s="8" t="s">
        <v>120</v>
      </c>
      <c r="G77" s="8" t="s">
        <v>121</v>
      </c>
      <c r="H77" s="8" t="s">
        <v>24</v>
      </c>
      <c r="I77" s="8" t="s">
        <v>24</v>
      </c>
      <c r="J77" s="8" t="s">
        <v>122</v>
      </c>
      <c r="K77" s="10" t="s">
        <v>144</v>
      </c>
      <c r="L77" s="11" t="s">
        <v>136</v>
      </c>
      <c r="M77" s="10" t="str">
        <f aca="false">CONCATENATE("ME",K77,"/",L77)</f>
        <v>ME1b/02</v>
      </c>
      <c r="N77" s="10" t="str">
        <f aca="false">CONCATENATE(O77,SUBSTITUTE(LOWER(M77),"/","_"))</f>
        <v>prim_conv_params_me1b_02</v>
      </c>
      <c r="O77" s="3" t="str">
        <f aca="false">O73</f>
        <v>prim_conv_params_</v>
      </c>
    </row>
    <row r="78" customFormat="false" ht="14.4" hidden="false" customHeight="false" outlineLevel="0" collapsed="false">
      <c r="A78" s="8" t="s">
        <v>119</v>
      </c>
      <c r="B78" s="9" t="n">
        <v>10</v>
      </c>
      <c r="C78" s="9" t="s">
        <v>24</v>
      </c>
      <c r="D78" s="8" t="s">
        <v>21</v>
      </c>
      <c r="E78" s="10" t="str">
        <f aca="false">DEC2HEX(HEX2DEC(A78)+B78*4096+C78*1024,8)</f>
        <v>0008A400</v>
      </c>
      <c r="F78" s="8" t="s">
        <v>126</v>
      </c>
      <c r="G78" s="8" t="s">
        <v>127</v>
      </c>
      <c r="H78" s="8" t="s">
        <v>24</v>
      </c>
      <c r="I78" s="8" t="s">
        <v>24</v>
      </c>
      <c r="J78" s="8" t="s">
        <v>128</v>
      </c>
      <c r="K78" s="10" t="s">
        <v>144</v>
      </c>
      <c r="L78" s="11" t="s">
        <v>136</v>
      </c>
      <c r="M78" s="10" t="str">
        <f aca="false">CONCATENATE("ME",K78,"/",L78)</f>
        <v>ME1b/02</v>
      </c>
      <c r="N78" s="10" t="str">
        <f aca="false">CONCATENATE(O78,SUBSTITUTE(LOWER(M78),"/","_"))</f>
        <v>prim_conv_th_lut_me1b_02</v>
      </c>
      <c r="O78" s="3" t="str">
        <f aca="false">O74</f>
        <v>prim_conv_th_lut_</v>
      </c>
    </row>
    <row r="79" customFormat="false" ht="14.4" hidden="false" customHeight="false" outlineLevel="0" collapsed="false">
      <c r="A79" s="8" t="s">
        <v>119</v>
      </c>
      <c r="B79" s="9" t="n">
        <v>10</v>
      </c>
      <c r="C79" s="9" t="s">
        <v>130</v>
      </c>
      <c r="D79" s="8" t="s">
        <v>21</v>
      </c>
      <c r="E79" s="10" t="str">
        <f aca="false">DEC2HEX(HEX2DEC(A79)+B79*4096+C79*1024,8)</f>
        <v>0008A800</v>
      </c>
      <c r="F79" s="8" t="s">
        <v>126</v>
      </c>
      <c r="G79" s="8" t="s">
        <v>127</v>
      </c>
      <c r="H79" s="8" t="s">
        <v>24</v>
      </c>
      <c r="I79" s="8" t="s">
        <v>24</v>
      </c>
      <c r="J79" s="8" t="s">
        <v>131</v>
      </c>
      <c r="K79" s="10" t="s">
        <v>144</v>
      </c>
      <c r="L79" s="11" t="s">
        <v>136</v>
      </c>
      <c r="M79" s="10" t="str">
        <f aca="false">CONCATENATE("ME",K79,"/",L79)</f>
        <v>ME1b/02</v>
      </c>
      <c r="N79" s="10" t="str">
        <f aca="false">CONCATENATE(O79,SUBSTITUTE(LOWER(M79),"/","_"))</f>
        <v>prim_conv_th_cor_me1b_02</v>
      </c>
      <c r="O79" s="3" t="str">
        <f aca="false">O75</f>
        <v>prim_conv_th_cor_</v>
      </c>
    </row>
    <row r="80" customFormat="false" ht="14.4" hidden="false" customHeight="false" outlineLevel="0" collapsed="false">
      <c r="A80" s="8" t="s">
        <v>119</v>
      </c>
      <c r="B80" s="9" t="n">
        <v>10</v>
      </c>
      <c r="C80" s="9" t="n">
        <v>3</v>
      </c>
      <c r="D80" s="8" t="s">
        <v>21</v>
      </c>
      <c r="E80" s="10" t="str">
        <f aca="false">DEC2HEX(HEX2DEC(A80)+B80*4096+C80*1024,8)</f>
        <v>0008AC00</v>
      </c>
      <c r="F80" s="8" t="s">
        <v>91</v>
      </c>
      <c r="G80" s="8" t="s">
        <v>133</v>
      </c>
      <c r="H80" s="8" t="s">
        <v>24</v>
      </c>
      <c r="I80" s="8" t="s">
        <v>21</v>
      </c>
      <c r="J80" s="8" t="s">
        <v>134</v>
      </c>
      <c r="K80" s="10" t="s">
        <v>144</v>
      </c>
      <c r="L80" s="11" t="s">
        <v>136</v>
      </c>
      <c r="M80" s="10" t="str">
        <f aca="false">CONCATENATE("ME",K80,"/",L80)</f>
        <v>ME1b/02</v>
      </c>
      <c r="N80" s="10" t="str">
        <f aca="false">CONCATENATE(O80,SUBSTITUTE(LOWER(M80),"/","_"))</f>
        <v>prim_conv_id_me1b_02</v>
      </c>
      <c r="O80" s="3" t="str">
        <f aca="false">O76</f>
        <v>prim_conv_id_</v>
      </c>
    </row>
    <row r="81" customFormat="false" ht="14.4" hidden="false" customHeight="false" outlineLevel="0" collapsed="false">
      <c r="A81" s="8" t="s">
        <v>119</v>
      </c>
      <c r="B81" s="9" t="n">
        <v>11</v>
      </c>
      <c r="C81" s="9" t="s">
        <v>21</v>
      </c>
      <c r="D81" s="8" t="s">
        <v>21</v>
      </c>
      <c r="E81" s="10" t="str">
        <f aca="false">DEC2HEX(HEX2DEC(A81)+B81*4096+C81*1024,8)</f>
        <v>0008B000</v>
      </c>
      <c r="F81" s="8" t="s">
        <v>120</v>
      </c>
      <c r="G81" s="8" t="s">
        <v>121</v>
      </c>
      <c r="H81" s="8" t="s">
        <v>24</v>
      </c>
      <c r="I81" s="8" t="s">
        <v>24</v>
      </c>
      <c r="J81" s="8" t="s">
        <v>122</v>
      </c>
      <c r="K81" s="10" t="s">
        <v>144</v>
      </c>
      <c r="L81" s="11" t="s">
        <v>137</v>
      </c>
      <c r="M81" s="10" t="str">
        <f aca="false">CONCATENATE("ME",K81,"/",L81)</f>
        <v>ME1b/03</v>
      </c>
      <c r="N81" s="10" t="str">
        <f aca="false">CONCATENATE(O81,SUBSTITUTE(LOWER(M81),"/","_"))</f>
        <v>prim_conv_params_me1b_03</v>
      </c>
      <c r="O81" s="3" t="str">
        <f aca="false">O77</f>
        <v>prim_conv_params_</v>
      </c>
    </row>
    <row r="82" customFormat="false" ht="14.4" hidden="false" customHeight="false" outlineLevel="0" collapsed="false">
      <c r="A82" s="8" t="s">
        <v>119</v>
      </c>
      <c r="B82" s="9" t="n">
        <v>11</v>
      </c>
      <c r="C82" s="9" t="s">
        <v>24</v>
      </c>
      <c r="D82" s="8" t="s">
        <v>21</v>
      </c>
      <c r="E82" s="10" t="str">
        <f aca="false">DEC2HEX(HEX2DEC(A82)+B82*4096+C82*1024,8)</f>
        <v>0008B400</v>
      </c>
      <c r="F82" s="8" t="s">
        <v>126</v>
      </c>
      <c r="G82" s="8" t="s">
        <v>127</v>
      </c>
      <c r="H82" s="8" t="s">
        <v>24</v>
      </c>
      <c r="I82" s="8" t="s">
        <v>24</v>
      </c>
      <c r="J82" s="8" t="s">
        <v>128</v>
      </c>
      <c r="K82" s="10" t="s">
        <v>144</v>
      </c>
      <c r="L82" s="11" t="s">
        <v>137</v>
      </c>
      <c r="M82" s="10" t="str">
        <f aca="false">CONCATENATE("ME",K82,"/",L82)</f>
        <v>ME1b/03</v>
      </c>
      <c r="N82" s="10" t="str">
        <f aca="false">CONCATENATE(O82,SUBSTITUTE(LOWER(M82),"/","_"))</f>
        <v>prim_conv_th_lut_me1b_03</v>
      </c>
      <c r="O82" s="3" t="str">
        <f aca="false">O78</f>
        <v>prim_conv_th_lut_</v>
      </c>
    </row>
    <row r="83" customFormat="false" ht="14.4" hidden="false" customHeight="false" outlineLevel="0" collapsed="false">
      <c r="A83" s="8" t="s">
        <v>119</v>
      </c>
      <c r="B83" s="9" t="n">
        <v>11</v>
      </c>
      <c r="C83" s="9" t="s">
        <v>130</v>
      </c>
      <c r="D83" s="8" t="s">
        <v>21</v>
      </c>
      <c r="E83" s="10" t="str">
        <f aca="false">DEC2HEX(HEX2DEC(A83)+B83*4096+C83*1024,8)</f>
        <v>0008B800</v>
      </c>
      <c r="F83" s="8" t="s">
        <v>126</v>
      </c>
      <c r="G83" s="8" t="s">
        <v>127</v>
      </c>
      <c r="H83" s="8" t="s">
        <v>24</v>
      </c>
      <c r="I83" s="8" t="s">
        <v>24</v>
      </c>
      <c r="J83" s="8" t="s">
        <v>131</v>
      </c>
      <c r="K83" s="10" t="s">
        <v>144</v>
      </c>
      <c r="L83" s="11" t="s">
        <v>137</v>
      </c>
      <c r="M83" s="10" t="str">
        <f aca="false">CONCATENATE("ME",K83,"/",L83)</f>
        <v>ME1b/03</v>
      </c>
      <c r="N83" s="10" t="str">
        <f aca="false">CONCATENATE(O83,SUBSTITUTE(LOWER(M83),"/","_"))</f>
        <v>prim_conv_th_cor_me1b_03</v>
      </c>
      <c r="O83" s="3" t="str">
        <f aca="false">O79</f>
        <v>prim_conv_th_cor_</v>
      </c>
    </row>
    <row r="84" customFormat="false" ht="14.4" hidden="false" customHeight="false" outlineLevel="0" collapsed="false">
      <c r="A84" s="8" t="s">
        <v>119</v>
      </c>
      <c r="B84" s="9" t="n">
        <v>11</v>
      </c>
      <c r="C84" s="9" t="n">
        <v>3</v>
      </c>
      <c r="D84" s="8" t="s">
        <v>21</v>
      </c>
      <c r="E84" s="10" t="str">
        <f aca="false">DEC2HEX(HEX2DEC(A84)+B84*4096+C84*1024,8)</f>
        <v>0008BC00</v>
      </c>
      <c r="F84" s="8" t="s">
        <v>91</v>
      </c>
      <c r="G84" s="8" t="s">
        <v>133</v>
      </c>
      <c r="H84" s="8" t="s">
        <v>24</v>
      </c>
      <c r="I84" s="8" t="s">
        <v>21</v>
      </c>
      <c r="J84" s="8" t="s">
        <v>134</v>
      </c>
      <c r="K84" s="10" t="s">
        <v>144</v>
      </c>
      <c r="L84" s="11" t="s">
        <v>137</v>
      </c>
      <c r="M84" s="10" t="str">
        <f aca="false">CONCATENATE("ME",K84,"/",L84)</f>
        <v>ME1b/03</v>
      </c>
      <c r="N84" s="10" t="str">
        <f aca="false">CONCATENATE(O84,SUBSTITUTE(LOWER(M84),"/","_"))</f>
        <v>prim_conv_id_me1b_03</v>
      </c>
      <c r="O84" s="3" t="str">
        <f aca="false">O80</f>
        <v>prim_conv_id_</v>
      </c>
    </row>
    <row r="85" customFormat="false" ht="14.4" hidden="false" customHeight="false" outlineLevel="0" collapsed="false">
      <c r="A85" s="8" t="s">
        <v>119</v>
      </c>
      <c r="B85" s="9" t="n">
        <v>12</v>
      </c>
      <c r="C85" s="9" t="n">
        <v>0</v>
      </c>
      <c r="D85" s="8" t="s">
        <v>21</v>
      </c>
      <c r="E85" s="10" t="str">
        <f aca="false">DEC2HEX(HEX2DEC(A85)+B85*4096+C85*1024,8)</f>
        <v>0008C000</v>
      </c>
      <c r="F85" s="8" t="s">
        <v>82</v>
      </c>
      <c r="G85" s="8" t="s">
        <v>121</v>
      </c>
      <c r="H85" s="8" t="s">
        <v>24</v>
      </c>
      <c r="I85" s="8" t="s">
        <v>24</v>
      </c>
      <c r="J85" s="8" t="s">
        <v>122</v>
      </c>
      <c r="K85" s="10" t="s">
        <v>144</v>
      </c>
      <c r="L85" s="11" t="s">
        <v>138</v>
      </c>
      <c r="M85" s="10" t="str">
        <f aca="false">CONCATENATE("ME",K85,"/",L85)</f>
        <v>ME1b/04</v>
      </c>
      <c r="N85" s="10" t="str">
        <f aca="false">CONCATENATE(O85,SUBSTITUTE(LOWER(M85),"/","_"))</f>
        <v>prim_conv_params_me1b_04</v>
      </c>
      <c r="O85" s="3" t="s">
        <v>125</v>
      </c>
    </row>
    <row r="86" customFormat="false" ht="14.4" hidden="false" customHeight="false" outlineLevel="0" collapsed="false">
      <c r="A86" s="8" t="s">
        <v>119</v>
      </c>
      <c r="B86" s="9" t="n">
        <v>12</v>
      </c>
      <c r="C86" s="9" t="n">
        <v>1</v>
      </c>
      <c r="D86" s="8" t="s">
        <v>21</v>
      </c>
      <c r="E86" s="10" t="str">
        <f aca="false">DEC2HEX(HEX2DEC(A86)+B86*4096+C86*1024,8)</f>
        <v>0008C400</v>
      </c>
      <c r="F86" s="8" t="s">
        <v>126</v>
      </c>
      <c r="G86" s="8" t="s">
        <v>127</v>
      </c>
      <c r="H86" s="8" t="s">
        <v>24</v>
      </c>
      <c r="I86" s="8" t="s">
        <v>24</v>
      </c>
      <c r="J86" s="8" t="s">
        <v>128</v>
      </c>
      <c r="K86" s="10" t="s">
        <v>144</v>
      </c>
      <c r="L86" s="11" t="s">
        <v>138</v>
      </c>
      <c r="M86" s="10" t="str">
        <f aca="false">CONCATENATE("ME",K86,"/",L86)</f>
        <v>ME1b/04</v>
      </c>
      <c r="N86" s="10" t="str">
        <f aca="false">CONCATENATE(O86,SUBSTITUTE(LOWER(M86),"/","_"))</f>
        <v>prim_conv_th_lut_me1b_04</v>
      </c>
      <c r="O86" s="3" t="s">
        <v>129</v>
      </c>
    </row>
    <row r="87" customFormat="false" ht="14.4" hidden="false" customHeight="false" outlineLevel="0" collapsed="false">
      <c r="A87" s="8" t="s">
        <v>119</v>
      </c>
      <c r="B87" s="9" t="n">
        <v>12</v>
      </c>
      <c r="C87" s="9" t="n">
        <v>2</v>
      </c>
      <c r="D87" s="8" t="s">
        <v>21</v>
      </c>
      <c r="E87" s="10" t="str">
        <f aca="false">DEC2HEX(HEX2DEC(A87)+B87*4096+C87*1024,8)</f>
        <v>0008C800</v>
      </c>
      <c r="F87" s="8" t="s">
        <v>91</v>
      </c>
      <c r="G87" s="8" t="s">
        <v>133</v>
      </c>
      <c r="H87" s="8" t="s">
        <v>24</v>
      </c>
      <c r="I87" s="8" t="s">
        <v>21</v>
      </c>
      <c r="J87" s="8" t="s">
        <v>134</v>
      </c>
      <c r="K87" s="10" t="s">
        <v>144</v>
      </c>
      <c r="L87" s="11" t="s">
        <v>138</v>
      </c>
      <c r="M87" s="10" t="str">
        <f aca="false">CONCATENATE("ME",K87,"/",L87)</f>
        <v>ME1b/04</v>
      </c>
      <c r="N87" s="10" t="str">
        <f aca="false">CONCATENATE(O87,SUBSTITUTE(LOWER(M87),"/","_"))</f>
        <v>prim_conv_id_me1b_04</v>
      </c>
      <c r="O87" s="3" t="s">
        <v>135</v>
      </c>
    </row>
    <row r="88" customFormat="false" ht="14.4" hidden="false" customHeight="false" outlineLevel="0" collapsed="false">
      <c r="A88" s="8" t="s">
        <v>119</v>
      </c>
      <c r="B88" s="9" t="n">
        <f aca="false">B85+1</f>
        <v>13</v>
      </c>
      <c r="C88" s="9" t="n">
        <f aca="false">C85</f>
        <v>0</v>
      </c>
      <c r="D88" s="8" t="s">
        <v>21</v>
      </c>
      <c r="E88" s="10" t="str">
        <f aca="false">DEC2HEX(HEX2DEC(A88)+B88*4096+C88*1024,8)</f>
        <v>0008D000</v>
      </c>
      <c r="F88" s="8" t="s">
        <v>82</v>
      </c>
      <c r="G88" s="8" t="s">
        <v>121</v>
      </c>
      <c r="H88" s="8" t="s">
        <v>24</v>
      </c>
      <c r="I88" s="8" t="s">
        <v>24</v>
      </c>
      <c r="J88" s="8" t="s">
        <v>122</v>
      </c>
      <c r="K88" s="10" t="s">
        <v>144</v>
      </c>
      <c r="L88" s="11" t="s">
        <v>139</v>
      </c>
      <c r="M88" s="10" t="str">
        <f aca="false">CONCATENATE("ME",K88,"/",L88)</f>
        <v>ME1b/05</v>
      </c>
      <c r="N88" s="10" t="str">
        <f aca="false">CONCATENATE(O88,SUBSTITUTE(LOWER(M88),"/","_"))</f>
        <v>prim_conv_params_me1b_05</v>
      </c>
      <c r="O88" s="3" t="str">
        <f aca="false">O85</f>
        <v>prim_conv_params_</v>
      </c>
    </row>
    <row r="89" customFormat="false" ht="14.4" hidden="false" customHeight="false" outlineLevel="0" collapsed="false">
      <c r="A89" s="8" t="s">
        <v>119</v>
      </c>
      <c r="B89" s="9" t="n">
        <f aca="false">B86+1</f>
        <v>13</v>
      </c>
      <c r="C89" s="9" t="n">
        <f aca="false">C86</f>
        <v>1</v>
      </c>
      <c r="D89" s="8" t="s">
        <v>21</v>
      </c>
      <c r="E89" s="10" t="str">
        <f aca="false">DEC2HEX(HEX2DEC(A89)+B89*4096+C89*1024,8)</f>
        <v>0008D400</v>
      </c>
      <c r="F89" s="8" t="s">
        <v>126</v>
      </c>
      <c r="G89" s="8" t="s">
        <v>127</v>
      </c>
      <c r="H89" s="8" t="s">
        <v>24</v>
      </c>
      <c r="I89" s="8" t="s">
        <v>24</v>
      </c>
      <c r="J89" s="8" t="s">
        <v>128</v>
      </c>
      <c r="K89" s="10" t="s">
        <v>144</v>
      </c>
      <c r="L89" s="11" t="s">
        <v>139</v>
      </c>
      <c r="M89" s="10" t="str">
        <f aca="false">CONCATENATE("ME",K89,"/",L89)</f>
        <v>ME1b/05</v>
      </c>
      <c r="N89" s="10" t="str">
        <f aca="false">CONCATENATE(O89,SUBSTITUTE(LOWER(M89),"/","_"))</f>
        <v>prim_conv_th_lut_me1b_05</v>
      </c>
      <c r="O89" s="3" t="str">
        <f aca="false">O86</f>
        <v>prim_conv_th_lut_</v>
      </c>
    </row>
    <row r="90" customFormat="false" ht="14.4" hidden="false" customHeight="false" outlineLevel="0" collapsed="false">
      <c r="A90" s="8" t="s">
        <v>119</v>
      </c>
      <c r="B90" s="9" t="n">
        <f aca="false">B87+1</f>
        <v>13</v>
      </c>
      <c r="C90" s="9" t="n">
        <f aca="false">C87</f>
        <v>2</v>
      </c>
      <c r="D90" s="8" t="s">
        <v>21</v>
      </c>
      <c r="E90" s="10" t="str">
        <f aca="false">DEC2HEX(HEX2DEC(A90)+B90*4096+C90*1024,8)</f>
        <v>0008D800</v>
      </c>
      <c r="F90" s="8" t="s">
        <v>91</v>
      </c>
      <c r="G90" s="8" t="s">
        <v>133</v>
      </c>
      <c r="H90" s="8" t="s">
        <v>24</v>
      </c>
      <c r="I90" s="8" t="s">
        <v>21</v>
      </c>
      <c r="J90" s="8" t="s">
        <v>134</v>
      </c>
      <c r="K90" s="10" t="s">
        <v>144</v>
      </c>
      <c r="L90" s="11" t="s">
        <v>139</v>
      </c>
      <c r="M90" s="10" t="str">
        <f aca="false">CONCATENATE("ME",K90,"/",L90)</f>
        <v>ME1b/05</v>
      </c>
      <c r="N90" s="10" t="str">
        <f aca="false">CONCATENATE(O90,SUBSTITUTE(LOWER(M90),"/","_"))</f>
        <v>prim_conv_id_me1b_05</v>
      </c>
      <c r="O90" s="3" t="str">
        <f aca="false">O87</f>
        <v>prim_conv_id_</v>
      </c>
    </row>
    <row r="91" customFormat="false" ht="14.4" hidden="false" customHeight="false" outlineLevel="0" collapsed="false">
      <c r="A91" s="8" t="s">
        <v>119</v>
      </c>
      <c r="B91" s="9" t="n">
        <f aca="false">B88+1</f>
        <v>14</v>
      </c>
      <c r="C91" s="9" t="n">
        <f aca="false">C88</f>
        <v>0</v>
      </c>
      <c r="D91" s="8" t="s">
        <v>21</v>
      </c>
      <c r="E91" s="10" t="str">
        <f aca="false">DEC2HEX(HEX2DEC(A91)+B91*4096+C91*1024,8)</f>
        <v>0008E000</v>
      </c>
      <c r="F91" s="8" t="s">
        <v>82</v>
      </c>
      <c r="G91" s="8" t="s">
        <v>121</v>
      </c>
      <c r="H91" s="8" t="s">
        <v>24</v>
      </c>
      <c r="I91" s="8" t="s">
        <v>24</v>
      </c>
      <c r="J91" s="8" t="s">
        <v>122</v>
      </c>
      <c r="K91" s="10" t="s">
        <v>144</v>
      </c>
      <c r="L91" s="11" t="s">
        <v>140</v>
      </c>
      <c r="M91" s="10" t="str">
        <f aca="false">CONCATENATE("ME",K91,"/",L91)</f>
        <v>ME1b/06</v>
      </c>
      <c r="N91" s="10" t="str">
        <f aca="false">CONCATENATE(O91,SUBSTITUTE(LOWER(M91),"/","_"))</f>
        <v>prim_conv_params_me1b_06</v>
      </c>
      <c r="O91" s="3" t="str">
        <f aca="false">O88</f>
        <v>prim_conv_params_</v>
      </c>
    </row>
    <row r="92" customFormat="false" ht="14.4" hidden="false" customHeight="false" outlineLevel="0" collapsed="false">
      <c r="A92" s="8" t="s">
        <v>119</v>
      </c>
      <c r="B92" s="9" t="n">
        <f aca="false">B89+1</f>
        <v>14</v>
      </c>
      <c r="C92" s="9" t="n">
        <f aca="false">C89</f>
        <v>1</v>
      </c>
      <c r="D92" s="8" t="s">
        <v>21</v>
      </c>
      <c r="E92" s="10" t="str">
        <f aca="false">DEC2HEX(HEX2DEC(A92)+B92*4096+C92*1024,8)</f>
        <v>0008E400</v>
      </c>
      <c r="F92" s="8" t="s">
        <v>126</v>
      </c>
      <c r="G92" s="8" t="s">
        <v>127</v>
      </c>
      <c r="H92" s="8" t="s">
        <v>24</v>
      </c>
      <c r="I92" s="8" t="s">
        <v>24</v>
      </c>
      <c r="J92" s="8" t="s">
        <v>128</v>
      </c>
      <c r="K92" s="10" t="s">
        <v>144</v>
      </c>
      <c r="L92" s="11" t="s">
        <v>140</v>
      </c>
      <c r="M92" s="10" t="str">
        <f aca="false">CONCATENATE("ME",K92,"/",L92)</f>
        <v>ME1b/06</v>
      </c>
      <c r="N92" s="10" t="str">
        <f aca="false">CONCATENATE(O92,SUBSTITUTE(LOWER(M92),"/","_"))</f>
        <v>prim_conv_th_lut_me1b_06</v>
      </c>
      <c r="O92" s="3" t="str">
        <f aca="false">O89</f>
        <v>prim_conv_th_lut_</v>
      </c>
    </row>
    <row r="93" customFormat="false" ht="14.4" hidden="false" customHeight="false" outlineLevel="0" collapsed="false">
      <c r="A93" s="8" t="s">
        <v>119</v>
      </c>
      <c r="B93" s="9" t="n">
        <f aca="false">B90+1</f>
        <v>14</v>
      </c>
      <c r="C93" s="9" t="n">
        <f aca="false">C90</f>
        <v>2</v>
      </c>
      <c r="D93" s="8" t="s">
        <v>21</v>
      </c>
      <c r="E93" s="10" t="str">
        <f aca="false">DEC2HEX(HEX2DEC(A93)+B93*4096+C93*1024,8)</f>
        <v>0008E800</v>
      </c>
      <c r="F93" s="8" t="s">
        <v>91</v>
      </c>
      <c r="G93" s="8" t="s">
        <v>133</v>
      </c>
      <c r="H93" s="8" t="s">
        <v>24</v>
      </c>
      <c r="I93" s="8" t="s">
        <v>21</v>
      </c>
      <c r="J93" s="8" t="s">
        <v>134</v>
      </c>
      <c r="K93" s="10" t="s">
        <v>144</v>
      </c>
      <c r="L93" s="11" t="s">
        <v>140</v>
      </c>
      <c r="M93" s="10" t="str">
        <f aca="false">CONCATENATE("ME",K93,"/",L93)</f>
        <v>ME1b/06</v>
      </c>
      <c r="N93" s="10" t="str">
        <f aca="false">CONCATENATE(O93,SUBSTITUTE(LOWER(M93),"/","_"))</f>
        <v>prim_conv_id_me1b_06</v>
      </c>
      <c r="O93" s="3" t="str">
        <f aca="false">O90</f>
        <v>prim_conv_id_</v>
      </c>
    </row>
    <row r="94" customFormat="false" ht="14.4" hidden="false" customHeight="false" outlineLevel="0" collapsed="false">
      <c r="A94" s="8" t="s">
        <v>119</v>
      </c>
      <c r="B94" s="9" t="n">
        <f aca="false">B91+1</f>
        <v>15</v>
      </c>
      <c r="C94" s="9" t="n">
        <f aca="false">C91</f>
        <v>0</v>
      </c>
      <c r="D94" s="8" t="s">
        <v>21</v>
      </c>
      <c r="E94" s="10" t="str">
        <f aca="false">DEC2HEX(HEX2DEC(A94)+B94*4096+C94*1024,8)</f>
        <v>0008F000</v>
      </c>
      <c r="F94" s="8" t="s">
        <v>82</v>
      </c>
      <c r="G94" s="8" t="s">
        <v>121</v>
      </c>
      <c r="H94" s="8" t="s">
        <v>24</v>
      </c>
      <c r="I94" s="8" t="s">
        <v>24</v>
      </c>
      <c r="J94" s="8" t="s">
        <v>122</v>
      </c>
      <c r="K94" s="10" t="s">
        <v>144</v>
      </c>
      <c r="L94" s="11" t="s">
        <v>141</v>
      </c>
      <c r="M94" s="10" t="str">
        <f aca="false">CONCATENATE("ME",K94,"/",L94)</f>
        <v>ME1b/07</v>
      </c>
      <c r="N94" s="10" t="str">
        <f aca="false">CONCATENATE(O94,SUBSTITUTE(LOWER(M94),"/","_"))</f>
        <v>prim_conv_params_me1b_07</v>
      </c>
      <c r="O94" s="3" t="str">
        <f aca="false">O91</f>
        <v>prim_conv_params_</v>
      </c>
    </row>
    <row r="95" customFormat="false" ht="14.4" hidden="false" customHeight="false" outlineLevel="0" collapsed="false">
      <c r="A95" s="8" t="s">
        <v>119</v>
      </c>
      <c r="B95" s="9" t="n">
        <f aca="false">B92+1</f>
        <v>15</v>
      </c>
      <c r="C95" s="9" t="n">
        <f aca="false">C92</f>
        <v>1</v>
      </c>
      <c r="D95" s="8" t="s">
        <v>21</v>
      </c>
      <c r="E95" s="10" t="str">
        <f aca="false">DEC2HEX(HEX2DEC(A95)+B95*4096+C95*1024,8)</f>
        <v>0008F400</v>
      </c>
      <c r="F95" s="8" t="s">
        <v>126</v>
      </c>
      <c r="G95" s="8" t="s">
        <v>127</v>
      </c>
      <c r="H95" s="8" t="s">
        <v>24</v>
      </c>
      <c r="I95" s="8" t="s">
        <v>24</v>
      </c>
      <c r="J95" s="8" t="s">
        <v>128</v>
      </c>
      <c r="K95" s="10" t="s">
        <v>144</v>
      </c>
      <c r="L95" s="11" t="s">
        <v>141</v>
      </c>
      <c r="M95" s="10" t="str">
        <f aca="false">CONCATENATE("ME",K95,"/",L95)</f>
        <v>ME1b/07</v>
      </c>
      <c r="N95" s="10" t="str">
        <f aca="false">CONCATENATE(O95,SUBSTITUTE(LOWER(M95),"/","_"))</f>
        <v>prim_conv_th_lut_me1b_07</v>
      </c>
      <c r="O95" s="3" t="str">
        <f aca="false">O92</f>
        <v>prim_conv_th_lut_</v>
      </c>
    </row>
    <row r="96" customFormat="false" ht="14.4" hidden="false" customHeight="false" outlineLevel="0" collapsed="false">
      <c r="A96" s="8" t="s">
        <v>119</v>
      </c>
      <c r="B96" s="9" t="n">
        <f aca="false">B93+1</f>
        <v>15</v>
      </c>
      <c r="C96" s="9" t="n">
        <f aca="false">C93</f>
        <v>2</v>
      </c>
      <c r="D96" s="8" t="s">
        <v>21</v>
      </c>
      <c r="E96" s="10" t="str">
        <f aca="false">DEC2HEX(HEX2DEC(A96)+B96*4096+C96*1024,8)</f>
        <v>0008F800</v>
      </c>
      <c r="F96" s="8" t="s">
        <v>91</v>
      </c>
      <c r="G96" s="8" t="s">
        <v>133</v>
      </c>
      <c r="H96" s="8" t="s">
        <v>24</v>
      </c>
      <c r="I96" s="8" t="s">
        <v>21</v>
      </c>
      <c r="J96" s="8" t="s">
        <v>134</v>
      </c>
      <c r="K96" s="10" t="s">
        <v>144</v>
      </c>
      <c r="L96" s="11" t="s">
        <v>141</v>
      </c>
      <c r="M96" s="10" t="str">
        <f aca="false">CONCATENATE("ME",K96,"/",L96)</f>
        <v>ME1b/07</v>
      </c>
      <c r="N96" s="10" t="str">
        <f aca="false">CONCATENATE(O96,SUBSTITUTE(LOWER(M96),"/","_"))</f>
        <v>prim_conv_id_me1b_07</v>
      </c>
      <c r="O96" s="3" t="str">
        <f aca="false">O93</f>
        <v>prim_conv_id_</v>
      </c>
    </row>
    <row r="97" customFormat="false" ht="14.4" hidden="false" customHeight="false" outlineLevel="0" collapsed="false">
      <c r="A97" s="8" t="s">
        <v>119</v>
      </c>
      <c r="B97" s="9" t="n">
        <f aca="false">B94+1</f>
        <v>16</v>
      </c>
      <c r="C97" s="9" t="n">
        <f aca="false">C94</f>
        <v>0</v>
      </c>
      <c r="D97" s="8" t="s">
        <v>21</v>
      </c>
      <c r="E97" s="10" t="str">
        <f aca="false">DEC2HEX(HEX2DEC(A97)+B97*4096+C97*1024,8)</f>
        <v>00090000</v>
      </c>
      <c r="F97" s="8" t="s">
        <v>82</v>
      </c>
      <c r="G97" s="8" t="s">
        <v>121</v>
      </c>
      <c r="H97" s="8" t="s">
        <v>24</v>
      </c>
      <c r="I97" s="8" t="s">
        <v>24</v>
      </c>
      <c r="J97" s="8" t="s">
        <v>122</v>
      </c>
      <c r="K97" s="10" t="s">
        <v>144</v>
      </c>
      <c r="L97" s="11" t="s">
        <v>142</v>
      </c>
      <c r="M97" s="10" t="str">
        <f aca="false">CONCATENATE("ME",K97,"/",L97)</f>
        <v>ME1b/08</v>
      </c>
      <c r="N97" s="10" t="str">
        <f aca="false">CONCATENATE(O97,SUBSTITUTE(LOWER(M97),"/","_"))</f>
        <v>prim_conv_params_me1b_08</v>
      </c>
      <c r="O97" s="3" t="str">
        <f aca="false">O94</f>
        <v>prim_conv_params_</v>
      </c>
    </row>
    <row r="98" customFormat="false" ht="14.4" hidden="false" customHeight="false" outlineLevel="0" collapsed="false">
      <c r="A98" s="8" t="s">
        <v>119</v>
      </c>
      <c r="B98" s="9" t="n">
        <f aca="false">B95+1</f>
        <v>16</v>
      </c>
      <c r="C98" s="9" t="n">
        <f aca="false">C95</f>
        <v>1</v>
      </c>
      <c r="D98" s="8" t="s">
        <v>21</v>
      </c>
      <c r="E98" s="10" t="str">
        <f aca="false">DEC2HEX(HEX2DEC(A98)+B98*4096+C98*1024,8)</f>
        <v>00090400</v>
      </c>
      <c r="F98" s="8" t="s">
        <v>126</v>
      </c>
      <c r="G98" s="8" t="s">
        <v>127</v>
      </c>
      <c r="H98" s="8" t="s">
        <v>24</v>
      </c>
      <c r="I98" s="8" t="s">
        <v>24</v>
      </c>
      <c r="J98" s="8" t="s">
        <v>128</v>
      </c>
      <c r="K98" s="10" t="s">
        <v>144</v>
      </c>
      <c r="L98" s="11" t="s">
        <v>142</v>
      </c>
      <c r="M98" s="10" t="str">
        <f aca="false">CONCATENATE("ME",K98,"/",L98)</f>
        <v>ME1b/08</v>
      </c>
      <c r="N98" s="10" t="str">
        <f aca="false">CONCATENATE(O98,SUBSTITUTE(LOWER(M98),"/","_"))</f>
        <v>prim_conv_th_lut_me1b_08</v>
      </c>
      <c r="O98" s="3" t="str">
        <f aca="false">O95</f>
        <v>prim_conv_th_lut_</v>
      </c>
    </row>
    <row r="99" customFormat="false" ht="14.4" hidden="false" customHeight="false" outlineLevel="0" collapsed="false">
      <c r="A99" s="8" t="s">
        <v>119</v>
      </c>
      <c r="B99" s="9" t="n">
        <f aca="false">B96+1</f>
        <v>16</v>
      </c>
      <c r="C99" s="9" t="n">
        <f aca="false">C96</f>
        <v>2</v>
      </c>
      <c r="D99" s="8" t="s">
        <v>21</v>
      </c>
      <c r="E99" s="10" t="str">
        <f aca="false">DEC2HEX(HEX2DEC(A99)+B99*4096+C99*1024,8)</f>
        <v>00090800</v>
      </c>
      <c r="F99" s="8" t="s">
        <v>91</v>
      </c>
      <c r="G99" s="8" t="s">
        <v>133</v>
      </c>
      <c r="H99" s="8" t="s">
        <v>24</v>
      </c>
      <c r="I99" s="8" t="s">
        <v>21</v>
      </c>
      <c r="J99" s="8" t="s">
        <v>134</v>
      </c>
      <c r="K99" s="10" t="s">
        <v>144</v>
      </c>
      <c r="L99" s="11" t="s">
        <v>142</v>
      </c>
      <c r="M99" s="10" t="str">
        <f aca="false">CONCATENATE("ME",K99,"/",L99)</f>
        <v>ME1b/08</v>
      </c>
      <c r="N99" s="10" t="str">
        <f aca="false">CONCATENATE(O99,SUBSTITUTE(LOWER(M99),"/","_"))</f>
        <v>prim_conv_id_me1b_08</v>
      </c>
      <c r="O99" s="3" t="str">
        <f aca="false">O96</f>
        <v>prim_conv_id_</v>
      </c>
    </row>
    <row r="100" customFormat="false" ht="14.4" hidden="false" customHeight="false" outlineLevel="0" collapsed="false">
      <c r="A100" s="8" t="s">
        <v>119</v>
      </c>
      <c r="B100" s="9" t="n">
        <f aca="false">B97+1</f>
        <v>17</v>
      </c>
      <c r="C100" s="9" t="n">
        <f aca="false">C97</f>
        <v>0</v>
      </c>
      <c r="D100" s="8" t="s">
        <v>21</v>
      </c>
      <c r="E100" s="10" t="str">
        <f aca="false">DEC2HEX(HEX2DEC(A100)+B100*4096+C100*1024,8)</f>
        <v>00091000</v>
      </c>
      <c r="F100" s="8" t="s">
        <v>82</v>
      </c>
      <c r="G100" s="8" t="s">
        <v>121</v>
      </c>
      <c r="H100" s="8" t="s">
        <v>24</v>
      </c>
      <c r="I100" s="8" t="s">
        <v>24</v>
      </c>
      <c r="J100" s="8" t="s">
        <v>122</v>
      </c>
      <c r="K100" s="10" t="s">
        <v>144</v>
      </c>
      <c r="L100" s="11" t="s">
        <v>143</v>
      </c>
      <c r="M100" s="10" t="str">
        <f aca="false">CONCATENATE("ME",K100,"/",L100)</f>
        <v>ME1b/09</v>
      </c>
      <c r="N100" s="10" t="str">
        <f aca="false">CONCATENATE(O100,SUBSTITUTE(LOWER(M100),"/","_"))</f>
        <v>prim_conv_params_me1b_09</v>
      </c>
      <c r="O100" s="3" t="str">
        <f aca="false">O97</f>
        <v>prim_conv_params_</v>
      </c>
    </row>
    <row r="101" customFormat="false" ht="14.4" hidden="false" customHeight="false" outlineLevel="0" collapsed="false">
      <c r="A101" s="8" t="s">
        <v>119</v>
      </c>
      <c r="B101" s="9" t="n">
        <f aca="false">B98+1</f>
        <v>17</v>
      </c>
      <c r="C101" s="9" t="n">
        <f aca="false">C98</f>
        <v>1</v>
      </c>
      <c r="D101" s="8" t="s">
        <v>21</v>
      </c>
      <c r="E101" s="10" t="str">
        <f aca="false">DEC2HEX(HEX2DEC(A101)+B101*4096+C101*1024,8)</f>
        <v>00091400</v>
      </c>
      <c r="F101" s="8" t="s">
        <v>126</v>
      </c>
      <c r="G101" s="8" t="s">
        <v>127</v>
      </c>
      <c r="H101" s="8" t="s">
        <v>24</v>
      </c>
      <c r="I101" s="8" t="s">
        <v>24</v>
      </c>
      <c r="J101" s="8" t="s">
        <v>128</v>
      </c>
      <c r="K101" s="10" t="s">
        <v>144</v>
      </c>
      <c r="L101" s="11" t="s">
        <v>143</v>
      </c>
      <c r="M101" s="10" t="str">
        <f aca="false">CONCATENATE("ME",K101,"/",L101)</f>
        <v>ME1b/09</v>
      </c>
      <c r="N101" s="10" t="str">
        <f aca="false">CONCATENATE(O101,SUBSTITUTE(LOWER(M101),"/","_"))</f>
        <v>prim_conv_th_lut_me1b_09</v>
      </c>
      <c r="O101" s="3" t="str">
        <f aca="false">O98</f>
        <v>prim_conv_th_lut_</v>
      </c>
    </row>
    <row r="102" customFormat="false" ht="14.4" hidden="false" customHeight="false" outlineLevel="0" collapsed="false">
      <c r="A102" s="8" t="s">
        <v>119</v>
      </c>
      <c r="B102" s="9" t="n">
        <f aca="false">B99+1</f>
        <v>17</v>
      </c>
      <c r="C102" s="9" t="n">
        <f aca="false">C99</f>
        <v>2</v>
      </c>
      <c r="D102" s="8" t="s">
        <v>21</v>
      </c>
      <c r="E102" s="10" t="str">
        <f aca="false">DEC2HEX(HEX2DEC(A102)+B102*4096+C102*1024,8)</f>
        <v>00091800</v>
      </c>
      <c r="F102" s="8" t="s">
        <v>91</v>
      </c>
      <c r="G102" s="8" t="s">
        <v>133</v>
      </c>
      <c r="H102" s="8" t="s">
        <v>24</v>
      </c>
      <c r="I102" s="8" t="s">
        <v>21</v>
      </c>
      <c r="J102" s="8" t="s">
        <v>134</v>
      </c>
      <c r="K102" s="10" t="s">
        <v>144</v>
      </c>
      <c r="L102" s="11" t="s">
        <v>143</v>
      </c>
      <c r="M102" s="10" t="str">
        <f aca="false">CONCATENATE("ME",K102,"/",L102)</f>
        <v>ME1b/09</v>
      </c>
      <c r="N102" s="10" t="str">
        <f aca="false">CONCATENATE(O102,SUBSTITUTE(LOWER(M102),"/","_"))</f>
        <v>prim_conv_id_me1b_09</v>
      </c>
      <c r="O102" s="3" t="str">
        <f aca="false">O99</f>
        <v>prim_conv_id_</v>
      </c>
    </row>
    <row r="103" customFormat="false" ht="14.4" hidden="false" customHeight="false" outlineLevel="0" collapsed="false">
      <c r="A103" s="8" t="s">
        <v>119</v>
      </c>
      <c r="B103" s="9" t="n">
        <f aca="false">B100+1</f>
        <v>18</v>
      </c>
      <c r="C103" s="9" t="n">
        <f aca="false">C100</f>
        <v>0</v>
      </c>
      <c r="D103" s="8" t="s">
        <v>21</v>
      </c>
      <c r="E103" s="10" t="str">
        <f aca="false">DEC2HEX(HEX2DEC(A103)+B103*4096+C103*1024,8)</f>
        <v>00092000</v>
      </c>
      <c r="F103" s="8" t="s">
        <v>82</v>
      </c>
      <c r="G103" s="8" t="s">
        <v>121</v>
      </c>
      <c r="H103" s="8" t="s">
        <v>24</v>
      </c>
      <c r="I103" s="8" t="s">
        <v>24</v>
      </c>
      <c r="J103" s="8" t="s">
        <v>122</v>
      </c>
      <c r="K103" s="9" t="n">
        <v>2</v>
      </c>
      <c r="L103" s="11" t="s">
        <v>124</v>
      </c>
      <c r="M103" s="10" t="str">
        <f aca="false">CONCATENATE("ME",K103,"/",L103)</f>
        <v>ME2/01</v>
      </c>
      <c r="N103" s="10" t="str">
        <f aca="false">CONCATENATE(O103,SUBSTITUTE(LOWER(M103),"/","_"))</f>
        <v>prim_conv_params_me2_01</v>
      </c>
      <c r="O103" s="3" t="str">
        <f aca="false">O100</f>
        <v>prim_conv_params_</v>
      </c>
    </row>
    <row r="104" customFormat="false" ht="14.4" hidden="false" customHeight="false" outlineLevel="0" collapsed="false">
      <c r="A104" s="8" t="s">
        <v>119</v>
      </c>
      <c r="B104" s="9" t="n">
        <f aca="false">B101+1</f>
        <v>18</v>
      </c>
      <c r="C104" s="9" t="n">
        <f aca="false">C101</f>
        <v>1</v>
      </c>
      <c r="D104" s="8" t="s">
        <v>21</v>
      </c>
      <c r="E104" s="10" t="str">
        <f aca="false">DEC2HEX(HEX2DEC(A104)+B104*4096+C104*1024,8)</f>
        <v>00092400</v>
      </c>
      <c r="F104" s="8" t="s">
        <v>126</v>
      </c>
      <c r="G104" s="8" t="s">
        <v>127</v>
      </c>
      <c r="H104" s="8" t="s">
        <v>24</v>
      </c>
      <c r="I104" s="8" t="s">
        <v>24</v>
      </c>
      <c r="J104" s="8" t="s">
        <v>128</v>
      </c>
      <c r="K104" s="9" t="n">
        <v>2</v>
      </c>
      <c r="L104" s="11" t="s">
        <v>124</v>
      </c>
      <c r="M104" s="10" t="str">
        <f aca="false">CONCATENATE("ME",K104,"/",L104)</f>
        <v>ME2/01</v>
      </c>
      <c r="N104" s="10" t="str">
        <f aca="false">CONCATENATE(O104,SUBSTITUTE(LOWER(M104),"/","_"))</f>
        <v>prim_conv_th_lut_me2_01</v>
      </c>
      <c r="O104" s="3" t="str">
        <f aca="false">O101</f>
        <v>prim_conv_th_lut_</v>
      </c>
    </row>
    <row r="105" customFormat="false" ht="14.4" hidden="false" customHeight="false" outlineLevel="0" collapsed="false">
      <c r="A105" s="8" t="s">
        <v>119</v>
      </c>
      <c r="B105" s="9" t="n">
        <f aca="false">B102+1</f>
        <v>18</v>
      </c>
      <c r="C105" s="9" t="n">
        <f aca="false">C102</f>
        <v>2</v>
      </c>
      <c r="D105" s="8" t="s">
        <v>21</v>
      </c>
      <c r="E105" s="10" t="str">
        <f aca="false">DEC2HEX(HEX2DEC(A105)+B105*4096+C105*1024,8)</f>
        <v>00092800</v>
      </c>
      <c r="F105" s="8" t="s">
        <v>91</v>
      </c>
      <c r="G105" s="8" t="s">
        <v>133</v>
      </c>
      <c r="H105" s="8" t="s">
        <v>24</v>
      </c>
      <c r="I105" s="8" t="s">
        <v>21</v>
      </c>
      <c r="J105" s="8" t="s">
        <v>134</v>
      </c>
      <c r="K105" s="9" t="n">
        <v>2</v>
      </c>
      <c r="L105" s="11" t="s">
        <v>124</v>
      </c>
      <c r="M105" s="10" t="str">
        <f aca="false">CONCATENATE("ME",K105,"/",L105)</f>
        <v>ME2/01</v>
      </c>
      <c r="N105" s="10" t="str">
        <f aca="false">CONCATENATE(O105,SUBSTITUTE(LOWER(M105),"/","_"))</f>
        <v>prim_conv_id_me2_01</v>
      </c>
      <c r="O105" s="3" t="str">
        <f aca="false">O102</f>
        <v>prim_conv_id_</v>
      </c>
    </row>
    <row r="106" customFormat="false" ht="14.4" hidden="false" customHeight="false" outlineLevel="0" collapsed="false">
      <c r="A106" s="8" t="s">
        <v>119</v>
      </c>
      <c r="B106" s="9" t="n">
        <f aca="false">B103+1</f>
        <v>19</v>
      </c>
      <c r="C106" s="9" t="n">
        <f aca="false">C103</f>
        <v>0</v>
      </c>
      <c r="D106" s="8" t="s">
        <v>21</v>
      </c>
      <c r="E106" s="10" t="str">
        <f aca="false">DEC2HEX(HEX2DEC(A106)+B106*4096+C106*1024,8)</f>
        <v>00093000</v>
      </c>
      <c r="F106" s="8" t="s">
        <v>82</v>
      </c>
      <c r="G106" s="8" t="s">
        <v>121</v>
      </c>
      <c r="H106" s="8" t="s">
        <v>24</v>
      </c>
      <c r="I106" s="8" t="s">
        <v>24</v>
      </c>
      <c r="J106" s="8" t="s">
        <v>122</v>
      </c>
      <c r="K106" s="9" t="n">
        <v>2</v>
      </c>
      <c r="L106" s="11" t="s">
        <v>136</v>
      </c>
      <c r="M106" s="10" t="str">
        <f aca="false">CONCATENATE("ME",K106,"/",L106)</f>
        <v>ME2/02</v>
      </c>
      <c r="N106" s="10" t="str">
        <f aca="false">CONCATENATE(O106,SUBSTITUTE(LOWER(M106),"/","_"))</f>
        <v>prim_conv_params_me2_02</v>
      </c>
      <c r="O106" s="3" t="str">
        <f aca="false">O103</f>
        <v>prim_conv_params_</v>
      </c>
    </row>
    <row r="107" customFormat="false" ht="14.4" hidden="false" customHeight="false" outlineLevel="0" collapsed="false">
      <c r="A107" s="8" t="s">
        <v>119</v>
      </c>
      <c r="B107" s="9" t="n">
        <f aca="false">B104+1</f>
        <v>19</v>
      </c>
      <c r="C107" s="9" t="n">
        <f aca="false">C104</f>
        <v>1</v>
      </c>
      <c r="D107" s="8" t="s">
        <v>21</v>
      </c>
      <c r="E107" s="10" t="str">
        <f aca="false">DEC2HEX(HEX2DEC(A107)+B107*4096+C107*1024,8)</f>
        <v>00093400</v>
      </c>
      <c r="F107" s="8" t="s">
        <v>126</v>
      </c>
      <c r="G107" s="8" t="s">
        <v>127</v>
      </c>
      <c r="H107" s="8" t="s">
        <v>24</v>
      </c>
      <c r="I107" s="8" t="s">
        <v>24</v>
      </c>
      <c r="J107" s="8" t="s">
        <v>128</v>
      </c>
      <c r="K107" s="9" t="n">
        <v>2</v>
      </c>
      <c r="L107" s="11" t="s">
        <v>136</v>
      </c>
      <c r="M107" s="10" t="str">
        <f aca="false">CONCATENATE("ME",K107,"/",L107)</f>
        <v>ME2/02</v>
      </c>
      <c r="N107" s="10" t="str">
        <f aca="false">CONCATENATE(O107,SUBSTITUTE(LOWER(M107),"/","_"))</f>
        <v>prim_conv_th_lut_me2_02</v>
      </c>
      <c r="O107" s="3" t="str">
        <f aca="false">O104</f>
        <v>prim_conv_th_lut_</v>
      </c>
    </row>
    <row r="108" customFormat="false" ht="14.4" hidden="false" customHeight="false" outlineLevel="0" collapsed="false">
      <c r="A108" s="8" t="s">
        <v>119</v>
      </c>
      <c r="B108" s="9" t="n">
        <f aca="false">B105+1</f>
        <v>19</v>
      </c>
      <c r="C108" s="9" t="n">
        <f aca="false">C105</f>
        <v>2</v>
      </c>
      <c r="D108" s="8" t="s">
        <v>21</v>
      </c>
      <c r="E108" s="10" t="str">
        <f aca="false">DEC2HEX(HEX2DEC(A108)+B108*4096+C108*1024,8)</f>
        <v>00093800</v>
      </c>
      <c r="F108" s="8" t="s">
        <v>91</v>
      </c>
      <c r="G108" s="8" t="s">
        <v>133</v>
      </c>
      <c r="H108" s="8" t="s">
        <v>24</v>
      </c>
      <c r="I108" s="8" t="s">
        <v>21</v>
      </c>
      <c r="J108" s="8" t="s">
        <v>134</v>
      </c>
      <c r="K108" s="9" t="n">
        <v>2</v>
      </c>
      <c r="L108" s="11" t="s">
        <v>136</v>
      </c>
      <c r="M108" s="10" t="str">
        <f aca="false">CONCATENATE("ME",K108,"/",L108)</f>
        <v>ME2/02</v>
      </c>
      <c r="N108" s="10" t="str">
        <f aca="false">CONCATENATE(O108,SUBSTITUTE(LOWER(M108),"/","_"))</f>
        <v>prim_conv_id_me2_02</v>
      </c>
      <c r="O108" s="3" t="str">
        <f aca="false">O105</f>
        <v>prim_conv_id_</v>
      </c>
    </row>
    <row r="109" customFormat="false" ht="14.4" hidden="false" customHeight="false" outlineLevel="0" collapsed="false">
      <c r="A109" s="8" t="s">
        <v>119</v>
      </c>
      <c r="B109" s="9" t="n">
        <f aca="false">B106+1</f>
        <v>20</v>
      </c>
      <c r="C109" s="9" t="n">
        <f aca="false">C106</f>
        <v>0</v>
      </c>
      <c r="D109" s="8" t="s">
        <v>21</v>
      </c>
      <c r="E109" s="10" t="str">
        <f aca="false">DEC2HEX(HEX2DEC(A109)+B109*4096+C109*1024,8)</f>
        <v>00094000</v>
      </c>
      <c r="F109" s="8" t="s">
        <v>82</v>
      </c>
      <c r="G109" s="8" t="s">
        <v>121</v>
      </c>
      <c r="H109" s="8" t="s">
        <v>24</v>
      </c>
      <c r="I109" s="8" t="s">
        <v>24</v>
      </c>
      <c r="J109" s="8" t="s">
        <v>122</v>
      </c>
      <c r="K109" s="9" t="n">
        <v>2</v>
      </c>
      <c r="L109" s="11" t="s">
        <v>137</v>
      </c>
      <c r="M109" s="10" t="str">
        <f aca="false">CONCATENATE("ME",K109,"/",L109)</f>
        <v>ME2/03</v>
      </c>
      <c r="N109" s="10" t="str">
        <f aca="false">CONCATENATE(O109,SUBSTITUTE(LOWER(M109),"/","_"))</f>
        <v>prim_conv_params_me2_03</v>
      </c>
      <c r="O109" s="3" t="str">
        <f aca="false">O106</f>
        <v>prim_conv_params_</v>
      </c>
    </row>
    <row r="110" customFormat="false" ht="14.4" hidden="false" customHeight="false" outlineLevel="0" collapsed="false">
      <c r="A110" s="8" t="s">
        <v>119</v>
      </c>
      <c r="B110" s="9" t="n">
        <f aca="false">B107+1</f>
        <v>20</v>
      </c>
      <c r="C110" s="9" t="n">
        <f aca="false">C107</f>
        <v>1</v>
      </c>
      <c r="D110" s="8" t="s">
        <v>21</v>
      </c>
      <c r="E110" s="10" t="str">
        <f aca="false">DEC2HEX(HEX2DEC(A110)+B110*4096+C110*1024,8)</f>
        <v>00094400</v>
      </c>
      <c r="F110" s="8" t="s">
        <v>126</v>
      </c>
      <c r="G110" s="8" t="s">
        <v>127</v>
      </c>
      <c r="H110" s="8" t="s">
        <v>24</v>
      </c>
      <c r="I110" s="8" t="s">
        <v>24</v>
      </c>
      <c r="J110" s="8" t="s">
        <v>128</v>
      </c>
      <c r="K110" s="9" t="n">
        <v>2</v>
      </c>
      <c r="L110" s="11" t="s">
        <v>137</v>
      </c>
      <c r="M110" s="10" t="str">
        <f aca="false">CONCATENATE("ME",K110,"/",L110)</f>
        <v>ME2/03</v>
      </c>
      <c r="N110" s="10" t="str">
        <f aca="false">CONCATENATE(O110,SUBSTITUTE(LOWER(M110),"/","_"))</f>
        <v>prim_conv_th_lut_me2_03</v>
      </c>
      <c r="O110" s="3" t="str">
        <f aca="false">O107</f>
        <v>prim_conv_th_lut_</v>
      </c>
    </row>
    <row r="111" customFormat="false" ht="14.4" hidden="false" customHeight="false" outlineLevel="0" collapsed="false">
      <c r="A111" s="8" t="s">
        <v>119</v>
      </c>
      <c r="B111" s="9" t="n">
        <f aca="false">B108+1</f>
        <v>20</v>
      </c>
      <c r="C111" s="9" t="n">
        <f aca="false">C108</f>
        <v>2</v>
      </c>
      <c r="D111" s="8" t="s">
        <v>21</v>
      </c>
      <c r="E111" s="10" t="str">
        <f aca="false">DEC2HEX(HEX2DEC(A111)+B111*4096+C111*1024,8)</f>
        <v>00094800</v>
      </c>
      <c r="F111" s="8" t="s">
        <v>91</v>
      </c>
      <c r="G111" s="8" t="s">
        <v>133</v>
      </c>
      <c r="H111" s="8" t="s">
        <v>24</v>
      </c>
      <c r="I111" s="8" t="s">
        <v>21</v>
      </c>
      <c r="J111" s="8" t="s">
        <v>134</v>
      </c>
      <c r="K111" s="9" t="n">
        <v>2</v>
      </c>
      <c r="L111" s="11" t="s">
        <v>137</v>
      </c>
      <c r="M111" s="10" t="str">
        <f aca="false">CONCATENATE("ME",K111,"/",L111)</f>
        <v>ME2/03</v>
      </c>
      <c r="N111" s="10" t="str">
        <f aca="false">CONCATENATE(O111,SUBSTITUTE(LOWER(M111),"/","_"))</f>
        <v>prim_conv_id_me2_03</v>
      </c>
      <c r="O111" s="3" t="str">
        <f aca="false">O108</f>
        <v>prim_conv_id_</v>
      </c>
    </row>
    <row r="112" customFormat="false" ht="14.4" hidden="false" customHeight="false" outlineLevel="0" collapsed="false">
      <c r="A112" s="8" t="s">
        <v>119</v>
      </c>
      <c r="B112" s="9" t="n">
        <f aca="false">B109+1</f>
        <v>21</v>
      </c>
      <c r="C112" s="9" t="n">
        <f aca="false">C109</f>
        <v>0</v>
      </c>
      <c r="D112" s="8" t="s">
        <v>21</v>
      </c>
      <c r="E112" s="10" t="str">
        <f aca="false">DEC2HEX(HEX2DEC(A112)+B112*4096+C112*1024,8)</f>
        <v>00095000</v>
      </c>
      <c r="F112" s="8" t="s">
        <v>82</v>
      </c>
      <c r="G112" s="8" t="s">
        <v>121</v>
      </c>
      <c r="H112" s="8" t="s">
        <v>24</v>
      </c>
      <c r="I112" s="8" t="s">
        <v>24</v>
      </c>
      <c r="J112" s="8" t="s">
        <v>122</v>
      </c>
      <c r="K112" s="9" t="n">
        <v>2</v>
      </c>
      <c r="L112" s="11" t="s">
        <v>138</v>
      </c>
      <c r="M112" s="10" t="str">
        <f aca="false">CONCATENATE("ME",K112,"/",L112)</f>
        <v>ME2/04</v>
      </c>
      <c r="N112" s="10" t="str">
        <f aca="false">CONCATENATE(O112,SUBSTITUTE(LOWER(M112),"/","_"))</f>
        <v>prim_conv_params_me2_04</v>
      </c>
      <c r="O112" s="3" t="str">
        <f aca="false">O109</f>
        <v>prim_conv_params_</v>
      </c>
    </row>
    <row r="113" customFormat="false" ht="14.4" hidden="false" customHeight="false" outlineLevel="0" collapsed="false">
      <c r="A113" s="8" t="s">
        <v>119</v>
      </c>
      <c r="B113" s="9" t="n">
        <f aca="false">B110+1</f>
        <v>21</v>
      </c>
      <c r="C113" s="9" t="n">
        <f aca="false">C110</f>
        <v>1</v>
      </c>
      <c r="D113" s="8" t="s">
        <v>21</v>
      </c>
      <c r="E113" s="10" t="str">
        <f aca="false">DEC2HEX(HEX2DEC(A113)+B113*4096+C113*1024,8)</f>
        <v>00095400</v>
      </c>
      <c r="F113" s="8" t="s">
        <v>126</v>
      </c>
      <c r="G113" s="8" t="s">
        <v>127</v>
      </c>
      <c r="H113" s="8" t="s">
        <v>24</v>
      </c>
      <c r="I113" s="8" t="s">
        <v>24</v>
      </c>
      <c r="J113" s="8" t="s">
        <v>128</v>
      </c>
      <c r="K113" s="9" t="n">
        <v>2</v>
      </c>
      <c r="L113" s="11" t="s">
        <v>138</v>
      </c>
      <c r="M113" s="10" t="str">
        <f aca="false">CONCATENATE("ME",K113,"/",L113)</f>
        <v>ME2/04</v>
      </c>
      <c r="N113" s="10" t="str">
        <f aca="false">CONCATENATE(O113,SUBSTITUTE(LOWER(M113),"/","_"))</f>
        <v>prim_conv_th_lut_me2_04</v>
      </c>
      <c r="O113" s="3" t="str">
        <f aca="false">O110</f>
        <v>prim_conv_th_lut_</v>
      </c>
    </row>
    <row r="114" customFormat="false" ht="14.4" hidden="false" customHeight="false" outlineLevel="0" collapsed="false">
      <c r="A114" s="8" t="s">
        <v>119</v>
      </c>
      <c r="B114" s="9" t="n">
        <f aca="false">B111+1</f>
        <v>21</v>
      </c>
      <c r="C114" s="9" t="n">
        <f aca="false">C111</f>
        <v>2</v>
      </c>
      <c r="D114" s="8" t="s">
        <v>21</v>
      </c>
      <c r="E114" s="10" t="str">
        <f aca="false">DEC2HEX(HEX2DEC(A114)+B114*4096+C114*1024,8)</f>
        <v>00095800</v>
      </c>
      <c r="F114" s="8" t="s">
        <v>91</v>
      </c>
      <c r="G114" s="8" t="s">
        <v>133</v>
      </c>
      <c r="H114" s="8" t="s">
        <v>24</v>
      </c>
      <c r="I114" s="8" t="s">
        <v>21</v>
      </c>
      <c r="J114" s="8" t="s">
        <v>134</v>
      </c>
      <c r="K114" s="9" t="n">
        <v>2</v>
      </c>
      <c r="L114" s="11" t="s">
        <v>138</v>
      </c>
      <c r="M114" s="10" t="str">
        <f aca="false">CONCATENATE("ME",K114,"/",L114)</f>
        <v>ME2/04</v>
      </c>
      <c r="N114" s="10" t="str">
        <f aca="false">CONCATENATE(O114,SUBSTITUTE(LOWER(M114),"/","_"))</f>
        <v>prim_conv_id_me2_04</v>
      </c>
      <c r="O114" s="3" t="str">
        <f aca="false">O111</f>
        <v>prim_conv_id_</v>
      </c>
    </row>
    <row r="115" customFormat="false" ht="14.4" hidden="false" customHeight="false" outlineLevel="0" collapsed="false">
      <c r="A115" s="8" t="s">
        <v>119</v>
      </c>
      <c r="B115" s="9" t="n">
        <f aca="false">B112+1</f>
        <v>22</v>
      </c>
      <c r="C115" s="9" t="n">
        <f aca="false">C112</f>
        <v>0</v>
      </c>
      <c r="D115" s="8" t="s">
        <v>21</v>
      </c>
      <c r="E115" s="10" t="str">
        <f aca="false">DEC2HEX(HEX2DEC(A115)+B115*4096+C115*1024,8)</f>
        <v>00096000</v>
      </c>
      <c r="F115" s="8" t="s">
        <v>82</v>
      </c>
      <c r="G115" s="8" t="s">
        <v>121</v>
      </c>
      <c r="H115" s="8" t="s">
        <v>24</v>
      </c>
      <c r="I115" s="8" t="s">
        <v>24</v>
      </c>
      <c r="J115" s="8" t="s">
        <v>122</v>
      </c>
      <c r="K115" s="9" t="n">
        <v>2</v>
      </c>
      <c r="L115" s="11" t="s">
        <v>139</v>
      </c>
      <c r="M115" s="10" t="str">
        <f aca="false">CONCATENATE("ME",K115,"/",L115)</f>
        <v>ME2/05</v>
      </c>
      <c r="N115" s="10" t="str">
        <f aca="false">CONCATENATE(O115,SUBSTITUTE(LOWER(M115),"/","_"))</f>
        <v>prim_conv_params_me2_05</v>
      </c>
      <c r="O115" s="3" t="str">
        <f aca="false">O112</f>
        <v>prim_conv_params_</v>
      </c>
    </row>
    <row r="116" customFormat="false" ht="14.4" hidden="false" customHeight="false" outlineLevel="0" collapsed="false">
      <c r="A116" s="8" t="s">
        <v>119</v>
      </c>
      <c r="B116" s="9" t="n">
        <f aca="false">B113+1</f>
        <v>22</v>
      </c>
      <c r="C116" s="9" t="n">
        <f aca="false">C113</f>
        <v>1</v>
      </c>
      <c r="D116" s="8" t="s">
        <v>21</v>
      </c>
      <c r="E116" s="10" t="str">
        <f aca="false">DEC2HEX(HEX2DEC(A116)+B116*4096+C116*1024,8)</f>
        <v>00096400</v>
      </c>
      <c r="F116" s="8" t="s">
        <v>126</v>
      </c>
      <c r="G116" s="8" t="s">
        <v>127</v>
      </c>
      <c r="H116" s="8" t="s">
        <v>24</v>
      </c>
      <c r="I116" s="8" t="s">
        <v>24</v>
      </c>
      <c r="J116" s="8" t="s">
        <v>128</v>
      </c>
      <c r="K116" s="9" t="n">
        <v>2</v>
      </c>
      <c r="L116" s="11" t="s">
        <v>139</v>
      </c>
      <c r="M116" s="10" t="str">
        <f aca="false">CONCATENATE("ME",K116,"/",L116)</f>
        <v>ME2/05</v>
      </c>
      <c r="N116" s="10" t="str">
        <f aca="false">CONCATENATE(O116,SUBSTITUTE(LOWER(M116),"/","_"))</f>
        <v>prim_conv_th_lut_me2_05</v>
      </c>
      <c r="O116" s="3" t="str">
        <f aca="false">O113</f>
        <v>prim_conv_th_lut_</v>
      </c>
    </row>
    <row r="117" customFormat="false" ht="14.4" hidden="false" customHeight="false" outlineLevel="0" collapsed="false">
      <c r="A117" s="8" t="s">
        <v>119</v>
      </c>
      <c r="B117" s="9" t="n">
        <f aca="false">B114+1</f>
        <v>22</v>
      </c>
      <c r="C117" s="9" t="n">
        <f aca="false">C114</f>
        <v>2</v>
      </c>
      <c r="D117" s="8" t="s">
        <v>21</v>
      </c>
      <c r="E117" s="10" t="str">
        <f aca="false">DEC2HEX(HEX2DEC(A117)+B117*4096+C117*1024,8)</f>
        <v>00096800</v>
      </c>
      <c r="F117" s="8" t="s">
        <v>91</v>
      </c>
      <c r="G117" s="8" t="s">
        <v>133</v>
      </c>
      <c r="H117" s="8" t="s">
        <v>24</v>
      </c>
      <c r="I117" s="8" t="s">
        <v>21</v>
      </c>
      <c r="J117" s="8" t="s">
        <v>134</v>
      </c>
      <c r="K117" s="9" t="n">
        <v>2</v>
      </c>
      <c r="L117" s="11" t="s">
        <v>139</v>
      </c>
      <c r="M117" s="10" t="str">
        <f aca="false">CONCATENATE("ME",K117,"/",L117)</f>
        <v>ME2/05</v>
      </c>
      <c r="N117" s="10" t="str">
        <f aca="false">CONCATENATE(O117,SUBSTITUTE(LOWER(M117),"/","_"))</f>
        <v>prim_conv_id_me2_05</v>
      </c>
      <c r="O117" s="3" t="str">
        <f aca="false">O114</f>
        <v>prim_conv_id_</v>
      </c>
    </row>
    <row r="118" customFormat="false" ht="14.4" hidden="false" customHeight="false" outlineLevel="0" collapsed="false">
      <c r="A118" s="8" t="s">
        <v>119</v>
      </c>
      <c r="B118" s="9" t="n">
        <f aca="false">B115+1</f>
        <v>23</v>
      </c>
      <c r="C118" s="9" t="n">
        <f aca="false">C115</f>
        <v>0</v>
      </c>
      <c r="D118" s="8" t="s">
        <v>21</v>
      </c>
      <c r="E118" s="10" t="str">
        <f aca="false">DEC2HEX(HEX2DEC(A118)+B118*4096+C118*1024,8)</f>
        <v>00097000</v>
      </c>
      <c r="F118" s="8" t="s">
        <v>82</v>
      </c>
      <c r="G118" s="8" t="s">
        <v>121</v>
      </c>
      <c r="H118" s="8" t="s">
        <v>24</v>
      </c>
      <c r="I118" s="8" t="s">
        <v>24</v>
      </c>
      <c r="J118" s="8" t="s">
        <v>122</v>
      </c>
      <c r="K118" s="9" t="n">
        <v>2</v>
      </c>
      <c r="L118" s="11" t="s">
        <v>140</v>
      </c>
      <c r="M118" s="10" t="str">
        <f aca="false">CONCATENATE("ME",K118,"/",L118)</f>
        <v>ME2/06</v>
      </c>
      <c r="N118" s="10" t="str">
        <f aca="false">CONCATENATE(O118,SUBSTITUTE(LOWER(M118),"/","_"))</f>
        <v>prim_conv_params_me2_06</v>
      </c>
      <c r="O118" s="3" t="str">
        <f aca="false">O115</f>
        <v>prim_conv_params_</v>
      </c>
    </row>
    <row r="119" customFormat="false" ht="14.4" hidden="false" customHeight="false" outlineLevel="0" collapsed="false">
      <c r="A119" s="8" t="s">
        <v>119</v>
      </c>
      <c r="B119" s="9" t="n">
        <f aca="false">B116+1</f>
        <v>23</v>
      </c>
      <c r="C119" s="9" t="n">
        <f aca="false">C116</f>
        <v>1</v>
      </c>
      <c r="D119" s="8" t="s">
        <v>21</v>
      </c>
      <c r="E119" s="10" t="str">
        <f aca="false">DEC2HEX(HEX2DEC(A119)+B119*4096+C119*1024,8)</f>
        <v>00097400</v>
      </c>
      <c r="F119" s="8" t="s">
        <v>126</v>
      </c>
      <c r="G119" s="8" t="s">
        <v>127</v>
      </c>
      <c r="H119" s="8" t="s">
        <v>24</v>
      </c>
      <c r="I119" s="8" t="s">
        <v>24</v>
      </c>
      <c r="J119" s="8" t="s">
        <v>128</v>
      </c>
      <c r="K119" s="9" t="n">
        <v>2</v>
      </c>
      <c r="L119" s="11" t="s">
        <v>140</v>
      </c>
      <c r="M119" s="10" t="str">
        <f aca="false">CONCATENATE("ME",K119,"/",L119)</f>
        <v>ME2/06</v>
      </c>
      <c r="N119" s="10" t="str">
        <f aca="false">CONCATENATE(O119,SUBSTITUTE(LOWER(M119),"/","_"))</f>
        <v>prim_conv_th_lut_me2_06</v>
      </c>
      <c r="O119" s="3" t="str">
        <f aca="false">O116</f>
        <v>prim_conv_th_lut_</v>
      </c>
    </row>
    <row r="120" customFormat="false" ht="14.4" hidden="false" customHeight="false" outlineLevel="0" collapsed="false">
      <c r="A120" s="8" t="s">
        <v>119</v>
      </c>
      <c r="B120" s="9" t="n">
        <f aca="false">B117+1</f>
        <v>23</v>
      </c>
      <c r="C120" s="9" t="n">
        <f aca="false">C117</f>
        <v>2</v>
      </c>
      <c r="D120" s="8" t="s">
        <v>21</v>
      </c>
      <c r="E120" s="10" t="str">
        <f aca="false">DEC2HEX(HEX2DEC(A120)+B120*4096+C120*1024,8)</f>
        <v>00097800</v>
      </c>
      <c r="F120" s="8" t="s">
        <v>91</v>
      </c>
      <c r="G120" s="8" t="s">
        <v>133</v>
      </c>
      <c r="H120" s="8" t="s">
        <v>24</v>
      </c>
      <c r="I120" s="8" t="s">
        <v>21</v>
      </c>
      <c r="J120" s="8" t="s">
        <v>134</v>
      </c>
      <c r="K120" s="9" t="n">
        <v>2</v>
      </c>
      <c r="L120" s="11" t="s">
        <v>140</v>
      </c>
      <c r="M120" s="10" t="str">
        <f aca="false">CONCATENATE("ME",K120,"/",L120)</f>
        <v>ME2/06</v>
      </c>
      <c r="N120" s="10" t="str">
        <f aca="false">CONCATENATE(O120,SUBSTITUTE(LOWER(M120),"/","_"))</f>
        <v>prim_conv_id_me2_06</v>
      </c>
      <c r="O120" s="3" t="str">
        <f aca="false">O117</f>
        <v>prim_conv_id_</v>
      </c>
    </row>
    <row r="121" customFormat="false" ht="14.4" hidden="false" customHeight="false" outlineLevel="0" collapsed="false">
      <c r="A121" s="8" t="s">
        <v>119</v>
      </c>
      <c r="B121" s="9" t="n">
        <f aca="false">B118+1</f>
        <v>24</v>
      </c>
      <c r="C121" s="9" t="n">
        <f aca="false">C118</f>
        <v>0</v>
      </c>
      <c r="D121" s="8" t="s">
        <v>21</v>
      </c>
      <c r="E121" s="10" t="str">
        <f aca="false">DEC2HEX(HEX2DEC(A121)+B121*4096+C121*1024,8)</f>
        <v>00098000</v>
      </c>
      <c r="F121" s="8" t="s">
        <v>82</v>
      </c>
      <c r="G121" s="8" t="s">
        <v>121</v>
      </c>
      <c r="H121" s="8" t="s">
        <v>24</v>
      </c>
      <c r="I121" s="8" t="s">
        <v>24</v>
      </c>
      <c r="J121" s="8" t="s">
        <v>122</v>
      </c>
      <c r="K121" s="9" t="n">
        <v>2</v>
      </c>
      <c r="L121" s="11" t="s">
        <v>141</v>
      </c>
      <c r="M121" s="10" t="str">
        <f aca="false">CONCATENATE("ME",K121,"/",L121)</f>
        <v>ME2/07</v>
      </c>
      <c r="N121" s="10" t="str">
        <f aca="false">CONCATENATE(O121,SUBSTITUTE(LOWER(M121),"/","_"))</f>
        <v>prim_conv_params_me2_07</v>
      </c>
      <c r="O121" s="3" t="str">
        <f aca="false">O118</f>
        <v>prim_conv_params_</v>
      </c>
    </row>
    <row r="122" customFormat="false" ht="14.4" hidden="false" customHeight="false" outlineLevel="0" collapsed="false">
      <c r="A122" s="8" t="s">
        <v>119</v>
      </c>
      <c r="B122" s="9" t="n">
        <f aca="false">B119+1</f>
        <v>24</v>
      </c>
      <c r="C122" s="9" t="n">
        <f aca="false">C119</f>
        <v>1</v>
      </c>
      <c r="D122" s="8" t="s">
        <v>21</v>
      </c>
      <c r="E122" s="10" t="str">
        <f aca="false">DEC2HEX(HEX2DEC(A122)+B122*4096+C122*1024,8)</f>
        <v>00098400</v>
      </c>
      <c r="F122" s="8" t="s">
        <v>126</v>
      </c>
      <c r="G122" s="8" t="s">
        <v>127</v>
      </c>
      <c r="H122" s="8" t="s">
        <v>24</v>
      </c>
      <c r="I122" s="8" t="s">
        <v>24</v>
      </c>
      <c r="J122" s="8" t="s">
        <v>128</v>
      </c>
      <c r="K122" s="9" t="n">
        <v>2</v>
      </c>
      <c r="L122" s="11" t="s">
        <v>141</v>
      </c>
      <c r="M122" s="10" t="str">
        <f aca="false">CONCATENATE("ME",K122,"/",L122)</f>
        <v>ME2/07</v>
      </c>
      <c r="N122" s="10" t="str">
        <f aca="false">CONCATENATE(O122,SUBSTITUTE(LOWER(M122),"/","_"))</f>
        <v>prim_conv_th_lut_me2_07</v>
      </c>
      <c r="O122" s="3" t="str">
        <f aca="false">O119</f>
        <v>prim_conv_th_lut_</v>
      </c>
    </row>
    <row r="123" customFormat="false" ht="14.4" hidden="false" customHeight="false" outlineLevel="0" collapsed="false">
      <c r="A123" s="8" t="s">
        <v>119</v>
      </c>
      <c r="B123" s="9" t="n">
        <f aca="false">B120+1</f>
        <v>24</v>
      </c>
      <c r="C123" s="9" t="n">
        <f aca="false">C120</f>
        <v>2</v>
      </c>
      <c r="D123" s="8" t="s">
        <v>21</v>
      </c>
      <c r="E123" s="10" t="str">
        <f aca="false">DEC2HEX(HEX2DEC(A123)+B123*4096+C123*1024,8)</f>
        <v>00098800</v>
      </c>
      <c r="F123" s="8" t="s">
        <v>91</v>
      </c>
      <c r="G123" s="8" t="s">
        <v>133</v>
      </c>
      <c r="H123" s="8" t="s">
        <v>24</v>
      </c>
      <c r="I123" s="8" t="s">
        <v>21</v>
      </c>
      <c r="J123" s="8" t="s">
        <v>134</v>
      </c>
      <c r="K123" s="9" t="n">
        <v>2</v>
      </c>
      <c r="L123" s="11" t="s">
        <v>141</v>
      </c>
      <c r="M123" s="10" t="str">
        <f aca="false">CONCATENATE("ME",K123,"/",L123)</f>
        <v>ME2/07</v>
      </c>
      <c r="N123" s="10" t="str">
        <f aca="false">CONCATENATE(O123,SUBSTITUTE(LOWER(M123),"/","_"))</f>
        <v>prim_conv_id_me2_07</v>
      </c>
      <c r="O123" s="3" t="str">
        <f aca="false">O120</f>
        <v>prim_conv_id_</v>
      </c>
    </row>
    <row r="124" customFormat="false" ht="14.4" hidden="false" customHeight="false" outlineLevel="0" collapsed="false">
      <c r="A124" s="8" t="s">
        <v>119</v>
      </c>
      <c r="B124" s="9" t="n">
        <f aca="false">B121+1</f>
        <v>25</v>
      </c>
      <c r="C124" s="9" t="n">
        <f aca="false">C121</f>
        <v>0</v>
      </c>
      <c r="D124" s="8" t="s">
        <v>21</v>
      </c>
      <c r="E124" s="10" t="str">
        <f aca="false">DEC2HEX(HEX2DEC(A124)+B124*4096+C124*1024,8)</f>
        <v>00099000</v>
      </c>
      <c r="F124" s="8" t="s">
        <v>82</v>
      </c>
      <c r="G124" s="8" t="s">
        <v>121</v>
      </c>
      <c r="H124" s="8" t="s">
        <v>24</v>
      </c>
      <c r="I124" s="8" t="s">
        <v>24</v>
      </c>
      <c r="J124" s="8" t="s">
        <v>122</v>
      </c>
      <c r="K124" s="9" t="n">
        <v>2</v>
      </c>
      <c r="L124" s="11" t="s">
        <v>142</v>
      </c>
      <c r="M124" s="10" t="str">
        <f aca="false">CONCATENATE("ME",K124,"/",L124)</f>
        <v>ME2/08</v>
      </c>
      <c r="N124" s="10" t="str">
        <f aca="false">CONCATENATE(O124,SUBSTITUTE(LOWER(M124),"/","_"))</f>
        <v>prim_conv_params_me2_08</v>
      </c>
      <c r="O124" s="3" t="str">
        <f aca="false">O121</f>
        <v>prim_conv_params_</v>
      </c>
    </row>
    <row r="125" customFormat="false" ht="14.4" hidden="false" customHeight="false" outlineLevel="0" collapsed="false">
      <c r="A125" s="8" t="s">
        <v>119</v>
      </c>
      <c r="B125" s="9" t="n">
        <f aca="false">B122+1</f>
        <v>25</v>
      </c>
      <c r="C125" s="9" t="n">
        <f aca="false">C122</f>
        <v>1</v>
      </c>
      <c r="D125" s="8" t="s">
        <v>21</v>
      </c>
      <c r="E125" s="10" t="str">
        <f aca="false">DEC2HEX(HEX2DEC(A125)+B125*4096+C125*1024,8)</f>
        <v>00099400</v>
      </c>
      <c r="F125" s="8" t="s">
        <v>126</v>
      </c>
      <c r="G125" s="8" t="s">
        <v>127</v>
      </c>
      <c r="H125" s="8" t="s">
        <v>24</v>
      </c>
      <c r="I125" s="8" t="s">
        <v>24</v>
      </c>
      <c r="J125" s="8" t="s">
        <v>128</v>
      </c>
      <c r="K125" s="9" t="n">
        <v>2</v>
      </c>
      <c r="L125" s="11" t="s">
        <v>142</v>
      </c>
      <c r="M125" s="10" t="str">
        <f aca="false">CONCATENATE("ME",K125,"/",L125)</f>
        <v>ME2/08</v>
      </c>
      <c r="N125" s="10" t="str">
        <f aca="false">CONCATENATE(O125,SUBSTITUTE(LOWER(M125),"/","_"))</f>
        <v>prim_conv_th_lut_me2_08</v>
      </c>
      <c r="O125" s="3" t="str">
        <f aca="false">O122</f>
        <v>prim_conv_th_lut_</v>
      </c>
    </row>
    <row r="126" customFormat="false" ht="14.4" hidden="false" customHeight="false" outlineLevel="0" collapsed="false">
      <c r="A126" s="8" t="s">
        <v>119</v>
      </c>
      <c r="B126" s="9" t="n">
        <f aca="false">B123+1</f>
        <v>25</v>
      </c>
      <c r="C126" s="9" t="n">
        <f aca="false">C123</f>
        <v>2</v>
      </c>
      <c r="D126" s="8" t="s">
        <v>21</v>
      </c>
      <c r="E126" s="10" t="str">
        <f aca="false">DEC2HEX(HEX2DEC(A126)+B126*4096+C126*1024,8)</f>
        <v>00099800</v>
      </c>
      <c r="F126" s="8" t="s">
        <v>91</v>
      </c>
      <c r="G126" s="8" t="s">
        <v>133</v>
      </c>
      <c r="H126" s="8" t="s">
        <v>24</v>
      </c>
      <c r="I126" s="8" t="s">
        <v>21</v>
      </c>
      <c r="J126" s="8" t="s">
        <v>134</v>
      </c>
      <c r="K126" s="9" t="n">
        <v>2</v>
      </c>
      <c r="L126" s="11" t="s">
        <v>142</v>
      </c>
      <c r="M126" s="10" t="str">
        <f aca="false">CONCATENATE("ME",K126,"/",L126)</f>
        <v>ME2/08</v>
      </c>
      <c r="N126" s="10" t="str">
        <f aca="false">CONCATENATE(O126,SUBSTITUTE(LOWER(M126),"/","_"))</f>
        <v>prim_conv_id_me2_08</v>
      </c>
      <c r="O126" s="3" t="str">
        <f aca="false">O123</f>
        <v>prim_conv_id_</v>
      </c>
    </row>
    <row r="127" customFormat="false" ht="14.4" hidden="false" customHeight="false" outlineLevel="0" collapsed="false">
      <c r="A127" s="8" t="s">
        <v>119</v>
      </c>
      <c r="B127" s="9" t="n">
        <f aca="false">B124+1</f>
        <v>26</v>
      </c>
      <c r="C127" s="9" t="n">
        <f aca="false">C124</f>
        <v>0</v>
      </c>
      <c r="D127" s="8" t="s">
        <v>21</v>
      </c>
      <c r="E127" s="10" t="str">
        <f aca="false">DEC2HEX(HEX2DEC(A127)+B127*4096+C127*1024,8)</f>
        <v>0009A000</v>
      </c>
      <c r="F127" s="8" t="s">
        <v>82</v>
      </c>
      <c r="G127" s="8" t="s">
        <v>121</v>
      </c>
      <c r="H127" s="8" t="s">
        <v>24</v>
      </c>
      <c r="I127" s="8" t="s">
        <v>24</v>
      </c>
      <c r="J127" s="8" t="s">
        <v>122</v>
      </c>
      <c r="K127" s="9" t="n">
        <v>2</v>
      </c>
      <c r="L127" s="11" t="s">
        <v>143</v>
      </c>
      <c r="M127" s="10" t="str">
        <f aca="false">CONCATENATE("ME",K127,"/",L127)</f>
        <v>ME2/09</v>
      </c>
      <c r="N127" s="10" t="str">
        <f aca="false">CONCATENATE(O127,SUBSTITUTE(LOWER(M127),"/","_"))</f>
        <v>prim_conv_params_me2_09</v>
      </c>
      <c r="O127" s="3" t="str">
        <f aca="false">O124</f>
        <v>prim_conv_params_</v>
      </c>
    </row>
    <row r="128" customFormat="false" ht="14.4" hidden="false" customHeight="false" outlineLevel="0" collapsed="false">
      <c r="A128" s="8" t="s">
        <v>119</v>
      </c>
      <c r="B128" s="9" t="n">
        <f aca="false">B125+1</f>
        <v>26</v>
      </c>
      <c r="C128" s="9" t="n">
        <f aca="false">C125</f>
        <v>1</v>
      </c>
      <c r="D128" s="8" t="s">
        <v>21</v>
      </c>
      <c r="E128" s="10" t="str">
        <f aca="false">DEC2HEX(HEX2DEC(A128)+B128*4096+C128*1024,8)</f>
        <v>0009A400</v>
      </c>
      <c r="F128" s="8" t="s">
        <v>126</v>
      </c>
      <c r="G128" s="8" t="s">
        <v>127</v>
      </c>
      <c r="H128" s="8" t="s">
        <v>24</v>
      </c>
      <c r="I128" s="8" t="s">
        <v>24</v>
      </c>
      <c r="J128" s="8" t="s">
        <v>128</v>
      </c>
      <c r="K128" s="9" t="n">
        <v>2</v>
      </c>
      <c r="L128" s="11" t="s">
        <v>143</v>
      </c>
      <c r="M128" s="10" t="str">
        <f aca="false">CONCATENATE("ME",K128,"/",L128)</f>
        <v>ME2/09</v>
      </c>
      <c r="N128" s="10" t="str">
        <f aca="false">CONCATENATE(O128,SUBSTITUTE(LOWER(M128),"/","_"))</f>
        <v>prim_conv_th_lut_me2_09</v>
      </c>
      <c r="O128" s="3" t="str">
        <f aca="false">O125</f>
        <v>prim_conv_th_lut_</v>
      </c>
    </row>
    <row r="129" customFormat="false" ht="14.4" hidden="false" customHeight="false" outlineLevel="0" collapsed="false">
      <c r="A129" s="8" t="s">
        <v>119</v>
      </c>
      <c r="B129" s="9" t="n">
        <f aca="false">B126+1</f>
        <v>26</v>
      </c>
      <c r="C129" s="9" t="n">
        <f aca="false">C126</f>
        <v>2</v>
      </c>
      <c r="D129" s="8" t="s">
        <v>21</v>
      </c>
      <c r="E129" s="10" t="str">
        <f aca="false">DEC2HEX(HEX2DEC(A129)+B129*4096+C129*1024,8)</f>
        <v>0009A800</v>
      </c>
      <c r="F129" s="8" t="s">
        <v>91</v>
      </c>
      <c r="G129" s="8" t="s">
        <v>133</v>
      </c>
      <c r="H129" s="8" t="s">
        <v>24</v>
      </c>
      <c r="I129" s="8" t="s">
        <v>21</v>
      </c>
      <c r="J129" s="8" t="s">
        <v>134</v>
      </c>
      <c r="K129" s="9" t="n">
        <v>2</v>
      </c>
      <c r="L129" s="11" t="s">
        <v>143</v>
      </c>
      <c r="M129" s="10" t="str">
        <f aca="false">CONCATENATE("ME",K129,"/",L129)</f>
        <v>ME2/09</v>
      </c>
      <c r="N129" s="10" t="str">
        <f aca="false">CONCATENATE(O129,SUBSTITUTE(LOWER(M129),"/","_"))</f>
        <v>prim_conv_id_me2_09</v>
      </c>
      <c r="O129" s="3" t="str">
        <f aca="false">O126</f>
        <v>prim_conv_id_</v>
      </c>
    </row>
    <row r="130" customFormat="false" ht="14.4" hidden="false" customHeight="false" outlineLevel="0" collapsed="false">
      <c r="A130" s="8" t="s">
        <v>119</v>
      </c>
      <c r="B130" s="9" t="n">
        <f aca="false">B127+1</f>
        <v>27</v>
      </c>
      <c r="C130" s="9" t="n">
        <f aca="false">C127</f>
        <v>0</v>
      </c>
      <c r="D130" s="8" t="s">
        <v>21</v>
      </c>
      <c r="E130" s="10" t="str">
        <f aca="false">DEC2HEX(HEX2DEC(A130)+B130*4096+C130*1024,8)</f>
        <v>0009B000</v>
      </c>
      <c r="F130" s="8" t="s">
        <v>82</v>
      </c>
      <c r="G130" s="8" t="s">
        <v>121</v>
      </c>
      <c r="H130" s="8" t="s">
        <v>24</v>
      </c>
      <c r="I130" s="8" t="s">
        <v>24</v>
      </c>
      <c r="J130" s="8" t="s">
        <v>122</v>
      </c>
      <c r="K130" s="9" t="n">
        <v>3</v>
      </c>
      <c r="L130" s="11" t="s">
        <v>124</v>
      </c>
      <c r="M130" s="10" t="str">
        <f aca="false">CONCATENATE("ME",K130,"/",L130)</f>
        <v>ME3/01</v>
      </c>
      <c r="N130" s="10" t="str">
        <f aca="false">CONCATENATE(O130,SUBSTITUTE(LOWER(M130),"/","_"))</f>
        <v>prim_conv_params_me3_01</v>
      </c>
      <c r="O130" s="3" t="str">
        <f aca="false">O127</f>
        <v>prim_conv_params_</v>
      </c>
    </row>
    <row r="131" customFormat="false" ht="14.4" hidden="false" customHeight="false" outlineLevel="0" collapsed="false">
      <c r="A131" s="8" t="s">
        <v>119</v>
      </c>
      <c r="B131" s="9" t="n">
        <f aca="false">B128+1</f>
        <v>27</v>
      </c>
      <c r="C131" s="9" t="n">
        <f aca="false">C128</f>
        <v>1</v>
      </c>
      <c r="D131" s="8" t="s">
        <v>21</v>
      </c>
      <c r="E131" s="10" t="str">
        <f aca="false">DEC2HEX(HEX2DEC(A131)+B131*4096+C131*1024,8)</f>
        <v>0009B400</v>
      </c>
      <c r="F131" s="8" t="s">
        <v>126</v>
      </c>
      <c r="G131" s="8" t="s">
        <v>127</v>
      </c>
      <c r="H131" s="8" t="s">
        <v>24</v>
      </c>
      <c r="I131" s="8" t="s">
        <v>24</v>
      </c>
      <c r="J131" s="8" t="s">
        <v>128</v>
      </c>
      <c r="K131" s="9" t="n">
        <v>3</v>
      </c>
      <c r="L131" s="11" t="s">
        <v>124</v>
      </c>
      <c r="M131" s="10" t="str">
        <f aca="false">CONCATENATE("ME",K131,"/",L131)</f>
        <v>ME3/01</v>
      </c>
      <c r="N131" s="10" t="str">
        <f aca="false">CONCATENATE(O131,SUBSTITUTE(LOWER(M131),"/","_"))</f>
        <v>prim_conv_th_lut_me3_01</v>
      </c>
      <c r="O131" s="3" t="str">
        <f aca="false">O128</f>
        <v>prim_conv_th_lut_</v>
      </c>
    </row>
    <row r="132" customFormat="false" ht="14.4" hidden="false" customHeight="false" outlineLevel="0" collapsed="false">
      <c r="A132" s="8" t="s">
        <v>119</v>
      </c>
      <c r="B132" s="9" t="n">
        <f aca="false">B129+1</f>
        <v>27</v>
      </c>
      <c r="C132" s="9" t="n">
        <f aca="false">C129</f>
        <v>2</v>
      </c>
      <c r="D132" s="8" t="s">
        <v>21</v>
      </c>
      <c r="E132" s="10" t="str">
        <f aca="false">DEC2HEX(HEX2DEC(A132)+B132*4096+C132*1024,8)</f>
        <v>0009B800</v>
      </c>
      <c r="F132" s="8" t="s">
        <v>91</v>
      </c>
      <c r="G132" s="8" t="s">
        <v>133</v>
      </c>
      <c r="H132" s="8" t="s">
        <v>24</v>
      </c>
      <c r="I132" s="8" t="s">
        <v>21</v>
      </c>
      <c r="J132" s="8" t="s">
        <v>134</v>
      </c>
      <c r="K132" s="9" t="n">
        <v>3</v>
      </c>
      <c r="L132" s="11" t="s">
        <v>124</v>
      </c>
      <c r="M132" s="10" t="str">
        <f aca="false">CONCATENATE("ME",K132,"/",L132)</f>
        <v>ME3/01</v>
      </c>
      <c r="N132" s="10" t="str">
        <f aca="false">CONCATENATE(O132,SUBSTITUTE(LOWER(M132),"/","_"))</f>
        <v>prim_conv_id_me3_01</v>
      </c>
      <c r="O132" s="3" t="str">
        <f aca="false">O129</f>
        <v>prim_conv_id_</v>
      </c>
    </row>
    <row r="133" customFormat="false" ht="14.4" hidden="false" customHeight="false" outlineLevel="0" collapsed="false">
      <c r="A133" s="8" t="s">
        <v>119</v>
      </c>
      <c r="B133" s="9" t="n">
        <f aca="false">B130+1</f>
        <v>28</v>
      </c>
      <c r="C133" s="9" t="n">
        <f aca="false">C130</f>
        <v>0</v>
      </c>
      <c r="D133" s="8" t="s">
        <v>21</v>
      </c>
      <c r="E133" s="10" t="str">
        <f aca="false">DEC2HEX(HEX2DEC(A133)+B133*4096+C133*1024,8)</f>
        <v>0009C000</v>
      </c>
      <c r="F133" s="8" t="s">
        <v>82</v>
      </c>
      <c r="G133" s="8" t="s">
        <v>121</v>
      </c>
      <c r="H133" s="8" t="s">
        <v>24</v>
      </c>
      <c r="I133" s="8" t="s">
        <v>24</v>
      </c>
      <c r="J133" s="8" t="s">
        <v>122</v>
      </c>
      <c r="K133" s="9" t="n">
        <v>3</v>
      </c>
      <c r="L133" s="11" t="s">
        <v>136</v>
      </c>
      <c r="M133" s="10" t="str">
        <f aca="false">CONCATENATE("ME",K133,"/",L133)</f>
        <v>ME3/02</v>
      </c>
      <c r="N133" s="10" t="str">
        <f aca="false">CONCATENATE(O133,SUBSTITUTE(LOWER(M133),"/","_"))</f>
        <v>prim_conv_params_me3_02</v>
      </c>
      <c r="O133" s="3" t="str">
        <f aca="false">O130</f>
        <v>prim_conv_params_</v>
      </c>
    </row>
    <row r="134" customFormat="false" ht="14.4" hidden="false" customHeight="false" outlineLevel="0" collapsed="false">
      <c r="A134" s="8" t="s">
        <v>119</v>
      </c>
      <c r="B134" s="9" t="n">
        <f aca="false">B131+1</f>
        <v>28</v>
      </c>
      <c r="C134" s="9" t="n">
        <f aca="false">C131</f>
        <v>1</v>
      </c>
      <c r="D134" s="8" t="s">
        <v>21</v>
      </c>
      <c r="E134" s="10" t="str">
        <f aca="false">DEC2HEX(HEX2DEC(A134)+B134*4096+C134*1024,8)</f>
        <v>0009C400</v>
      </c>
      <c r="F134" s="8" t="s">
        <v>126</v>
      </c>
      <c r="G134" s="8" t="s">
        <v>127</v>
      </c>
      <c r="H134" s="8" t="s">
        <v>24</v>
      </c>
      <c r="I134" s="8" t="s">
        <v>24</v>
      </c>
      <c r="J134" s="8" t="s">
        <v>128</v>
      </c>
      <c r="K134" s="9" t="n">
        <v>3</v>
      </c>
      <c r="L134" s="11" t="s">
        <v>136</v>
      </c>
      <c r="M134" s="10" t="str">
        <f aca="false">CONCATENATE("ME",K134,"/",L134)</f>
        <v>ME3/02</v>
      </c>
      <c r="N134" s="10" t="str">
        <f aca="false">CONCATENATE(O134,SUBSTITUTE(LOWER(M134),"/","_"))</f>
        <v>prim_conv_th_lut_me3_02</v>
      </c>
      <c r="O134" s="3" t="str">
        <f aca="false">O131</f>
        <v>prim_conv_th_lut_</v>
      </c>
    </row>
    <row r="135" customFormat="false" ht="14.4" hidden="false" customHeight="false" outlineLevel="0" collapsed="false">
      <c r="A135" s="8" t="s">
        <v>119</v>
      </c>
      <c r="B135" s="9" t="n">
        <f aca="false">B132+1</f>
        <v>28</v>
      </c>
      <c r="C135" s="9" t="n">
        <f aca="false">C132</f>
        <v>2</v>
      </c>
      <c r="D135" s="8" t="s">
        <v>21</v>
      </c>
      <c r="E135" s="10" t="str">
        <f aca="false">DEC2HEX(HEX2DEC(A135)+B135*4096+C135*1024,8)</f>
        <v>0009C800</v>
      </c>
      <c r="F135" s="8" t="s">
        <v>91</v>
      </c>
      <c r="G135" s="8" t="s">
        <v>133</v>
      </c>
      <c r="H135" s="8" t="s">
        <v>24</v>
      </c>
      <c r="I135" s="8" t="s">
        <v>21</v>
      </c>
      <c r="J135" s="8" t="s">
        <v>134</v>
      </c>
      <c r="K135" s="9" t="n">
        <v>3</v>
      </c>
      <c r="L135" s="11" t="s">
        <v>136</v>
      </c>
      <c r="M135" s="10" t="str">
        <f aca="false">CONCATENATE("ME",K135,"/",L135)</f>
        <v>ME3/02</v>
      </c>
      <c r="N135" s="10" t="str">
        <f aca="false">CONCATENATE(O135,SUBSTITUTE(LOWER(M135),"/","_"))</f>
        <v>prim_conv_id_me3_02</v>
      </c>
      <c r="O135" s="3" t="str">
        <f aca="false">O132</f>
        <v>prim_conv_id_</v>
      </c>
    </row>
    <row r="136" customFormat="false" ht="14.4" hidden="false" customHeight="false" outlineLevel="0" collapsed="false">
      <c r="A136" s="8" t="s">
        <v>119</v>
      </c>
      <c r="B136" s="9" t="n">
        <f aca="false">B133+1</f>
        <v>29</v>
      </c>
      <c r="C136" s="9" t="n">
        <f aca="false">C133</f>
        <v>0</v>
      </c>
      <c r="D136" s="8" t="s">
        <v>21</v>
      </c>
      <c r="E136" s="10" t="str">
        <f aca="false">DEC2HEX(HEX2DEC(A136)+B136*4096+C136*1024,8)</f>
        <v>0009D000</v>
      </c>
      <c r="F136" s="8" t="s">
        <v>82</v>
      </c>
      <c r="G136" s="8" t="s">
        <v>121</v>
      </c>
      <c r="H136" s="8" t="s">
        <v>24</v>
      </c>
      <c r="I136" s="8" t="s">
        <v>24</v>
      </c>
      <c r="J136" s="8" t="s">
        <v>122</v>
      </c>
      <c r="K136" s="9" t="n">
        <v>3</v>
      </c>
      <c r="L136" s="11" t="s">
        <v>137</v>
      </c>
      <c r="M136" s="10" t="str">
        <f aca="false">CONCATENATE("ME",K136,"/",L136)</f>
        <v>ME3/03</v>
      </c>
      <c r="N136" s="10" t="str">
        <f aca="false">CONCATENATE(O136,SUBSTITUTE(LOWER(M136),"/","_"))</f>
        <v>prim_conv_params_me3_03</v>
      </c>
      <c r="O136" s="3" t="str">
        <f aca="false">O133</f>
        <v>prim_conv_params_</v>
      </c>
    </row>
    <row r="137" customFormat="false" ht="14.4" hidden="false" customHeight="false" outlineLevel="0" collapsed="false">
      <c r="A137" s="8" t="s">
        <v>119</v>
      </c>
      <c r="B137" s="9" t="n">
        <f aca="false">B134+1</f>
        <v>29</v>
      </c>
      <c r="C137" s="9" t="n">
        <f aca="false">C134</f>
        <v>1</v>
      </c>
      <c r="D137" s="8" t="s">
        <v>21</v>
      </c>
      <c r="E137" s="10" t="str">
        <f aca="false">DEC2HEX(HEX2DEC(A137)+B137*4096+C137*1024,8)</f>
        <v>0009D400</v>
      </c>
      <c r="F137" s="8" t="s">
        <v>126</v>
      </c>
      <c r="G137" s="8" t="s">
        <v>127</v>
      </c>
      <c r="H137" s="8" t="s">
        <v>24</v>
      </c>
      <c r="I137" s="8" t="s">
        <v>24</v>
      </c>
      <c r="J137" s="8" t="s">
        <v>128</v>
      </c>
      <c r="K137" s="9" t="n">
        <v>3</v>
      </c>
      <c r="L137" s="11" t="s">
        <v>137</v>
      </c>
      <c r="M137" s="10" t="str">
        <f aca="false">CONCATENATE("ME",K137,"/",L137)</f>
        <v>ME3/03</v>
      </c>
      <c r="N137" s="10" t="str">
        <f aca="false">CONCATENATE(O137,SUBSTITUTE(LOWER(M137),"/","_"))</f>
        <v>prim_conv_th_lut_me3_03</v>
      </c>
      <c r="O137" s="3" t="str">
        <f aca="false">O134</f>
        <v>prim_conv_th_lut_</v>
      </c>
    </row>
    <row r="138" customFormat="false" ht="14.4" hidden="false" customHeight="false" outlineLevel="0" collapsed="false">
      <c r="A138" s="8" t="s">
        <v>119</v>
      </c>
      <c r="B138" s="9" t="n">
        <f aca="false">B135+1</f>
        <v>29</v>
      </c>
      <c r="C138" s="9" t="n">
        <f aca="false">C135</f>
        <v>2</v>
      </c>
      <c r="D138" s="8" t="s">
        <v>21</v>
      </c>
      <c r="E138" s="10" t="str">
        <f aca="false">DEC2HEX(HEX2DEC(A138)+B138*4096+C138*1024,8)</f>
        <v>0009D800</v>
      </c>
      <c r="F138" s="8" t="s">
        <v>91</v>
      </c>
      <c r="G138" s="8" t="s">
        <v>133</v>
      </c>
      <c r="H138" s="8" t="s">
        <v>24</v>
      </c>
      <c r="I138" s="8" t="s">
        <v>21</v>
      </c>
      <c r="J138" s="8" t="s">
        <v>134</v>
      </c>
      <c r="K138" s="9" t="n">
        <v>3</v>
      </c>
      <c r="L138" s="11" t="s">
        <v>137</v>
      </c>
      <c r="M138" s="10" t="str">
        <f aca="false">CONCATENATE("ME",K138,"/",L138)</f>
        <v>ME3/03</v>
      </c>
      <c r="N138" s="10" t="str">
        <f aca="false">CONCATENATE(O138,SUBSTITUTE(LOWER(M138),"/","_"))</f>
        <v>prim_conv_id_me3_03</v>
      </c>
      <c r="O138" s="3" t="str">
        <f aca="false">O135</f>
        <v>prim_conv_id_</v>
      </c>
    </row>
    <row r="139" customFormat="false" ht="14.4" hidden="false" customHeight="false" outlineLevel="0" collapsed="false">
      <c r="A139" s="8" t="s">
        <v>119</v>
      </c>
      <c r="B139" s="9" t="n">
        <f aca="false">B136+1</f>
        <v>30</v>
      </c>
      <c r="C139" s="9" t="n">
        <f aca="false">C136</f>
        <v>0</v>
      </c>
      <c r="D139" s="8" t="s">
        <v>21</v>
      </c>
      <c r="E139" s="10" t="str">
        <f aca="false">DEC2HEX(HEX2DEC(A139)+B139*4096+C139*1024,8)</f>
        <v>0009E000</v>
      </c>
      <c r="F139" s="8" t="s">
        <v>82</v>
      </c>
      <c r="G139" s="8" t="s">
        <v>121</v>
      </c>
      <c r="H139" s="8" t="s">
        <v>24</v>
      </c>
      <c r="I139" s="8" t="s">
        <v>24</v>
      </c>
      <c r="J139" s="8" t="s">
        <v>122</v>
      </c>
      <c r="K139" s="9" t="n">
        <v>3</v>
      </c>
      <c r="L139" s="11" t="s">
        <v>138</v>
      </c>
      <c r="M139" s="10" t="str">
        <f aca="false">CONCATENATE("ME",K139,"/",L139)</f>
        <v>ME3/04</v>
      </c>
      <c r="N139" s="10" t="str">
        <f aca="false">CONCATENATE(O139,SUBSTITUTE(LOWER(M139),"/","_"))</f>
        <v>prim_conv_params_me3_04</v>
      </c>
      <c r="O139" s="3" t="str">
        <f aca="false">O136</f>
        <v>prim_conv_params_</v>
      </c>
    </row>
    <row r="140" customFormat="false" ht="14.4" hidden="false" customHeight="false" outlineLevel="0" collapsed="false">
      <c r="A140" s="8" t="s">
        <v>119</v>
      </c>
      <c r="B140" s="9" t="n">
        <f aca="false">B137+1</f>
        <v>30</v>
      </c>
      <c r="C140" s="9" t="n">
        <f aca="false">C137</f>
        <v>1</v>
      </c>
      <c r="D140" s="8" t="s">
        <v>21</v>
      </c>
      <c r="E140" s="10" t="str">
        <f aca="false">DEC2HEX(HEX2DEC(A140)+B140*4096+C140*1024,8)</f>
        <v>0009E400</v>
      </c>
      <c r="F140" s="8" t="s">
        <v>126</v>
      </c>
      <c r="G140" s="8" t="s">
        <v>127</v>
      </c>
      <c r="H140" s="8" t="s">
        <v>24</v>
      </c>
      <c r="I140" s="8" t="s">
        <v>24</v>
      </c>
      <c r="J140" s="8" t="s">
        <v>128</v>
      </c>
      <c r="K140" s="9" t="n">
        <v>3</v>
      </c>
      <c r="L140" s="11" t="s">
        <v>138</v>
      </c>
      <c r="M140" s="10" t="str">
        <f aca="false">CONCATENATE("ME",K140,"/",L140)</f>
        <v>ME3/04</v>
      </c>
      <c r="N140" s="10" t="str">
        <f aca="false">CONCATENATE(O140,SUBSTITUTE(LOWER(M140),"/","_"))</f>
        <v>prim_conv_th_lut_me3_04</v>
      </c>
      <c r="O140" s="3" t="str">
        <f aca="false">O137</f>
        <v>prim_conv_th_lut_</v>
      </c>
    </row>
    <row r="141" customFormat="false" ht="14.4" hidden="false" customHeight="false" outlineLevel="0" collapsed="false">
      <c r="A141" s="8" t="s">
        <v>119</v>
      </c>
      <c r="B141" s="9" t="n">
        <f aca="false">B138+1</f>
        <v>30</v>
      </c>
      <c r="C141" s="9" t="n">
        <f aca="false">C138</f>
        <v>2</v>
      </c>
      <c r="D141" s="8" t="s">
        <v>21</v>
      </c>
      <c r="E141" s="10" t="str">
        <f aca="false">DEC2HEX(HEX2DEC(A141)+B141*4096+C141*1024,8)</f>
        <v>0009E800</v>
      </c>
      <c r="F141" s="8" t="s">
        <v>91</v>
      </c>
      <c r="G141" s="8" t="s">
        <v>133</v>
      </c>
      <c r="H141" s="8" t="s">
        <v>24</v>
      </c>
      <c r="I141" s="8" t="s">
        <v>21</v>
      </c>
      <c r="J141" s="8" t="s">
        <v>134</v>
      </c>
      <c r="K141" s="9" t="n">
        <v>3</v>
      </c>
      <c r="L141" s="11" t="s">
        <v>138</v>
      </c>
      <c r="M141" s="10" t="str">
        <f aca="false">CONCATENATE("ME",K141,"/",L141)</f>
        <v>ME3/04</v>
      </c>
      <c r="N141" s="10" t="str">
        <f aca="false">CONCATENATE(O141,SUBSTITUTE(LOWER(M141),"/","_"))</f>
        <v>prim_conv_id_me3_04</v>
      </c>
      <c r="O141" s="3" t="str">
        <f aca="false">O138</f>
        <v>prim_conv_id_</v>
      </c>
    </row>
    <row r="142" customFormat="false" ht="14.4" hidden="false" customHeight="false" outlineLevel="0" collapsed="false">
      <c r="A142" s="8" t="s">
        <v>119</v>
      </c>
      <c r="B142" s="9" t="n">
        <f aca="false">B139+1</f>
        <v>31</v>
      </c>
      <c r="C142" s="9" t="n">
        <f aca="false">C139</f>
        <v>0</v>
      </c>
      <c r="D142" s="8" t="s">
        <v>21</v>
      </c>
      <c r="E142" s="10" t="str">
        <f aca="false">DEC2HEX(HEX2DEC(A142)+B142*4096+C142*1024,8)</f>
        <v>0009F000</v>
      </c>
      <c r="F142" s="8" t="s">
        <v>82</v>
      </c>
      <c r="G142" s="8" t="s">
        <v>121</v>
      </c>
      <c r="H142" s="8" t="s">
        <v>24</v>
      </c>
      <c r="I142" s="8" t="s">
        <v>24</v>
      </c>
      <c r="J142" s="8" t="s">
        <v>122</v>
      </c>
      <c r="K142" s="9" t="n">
        <v>3</v>
      </c>
      <c r="L142" s="11" t="s">
        <v>139</v>
      </c>
      <c r="M142" s="10" t="str">
        <f aca="false">CONCATENATE("ME",K142,"/",L142)</f>
        <v>ME3/05</v>
      </c>
      <c r="N142" s="10" t="str">
        <f aca="false">CONCATENATE(O142,SUBSTITUTE(LOWER(M142),"/","_"))</f>
        <v>prim_conv_params_me3_05</v>
      </c>
      <c r="O142" s="3" t="str">
        <f aca="false">O139</f>
        <v>prim_conv_params_</v>
      </c>
    </row>
    <row r="143" customFormat="false" ht="14.4" hidden="false" customHeight="false" outlineLevel="0" collapsed="false">
      <c r="A143" s="8" t="s">
        <v>119</v>
      </c>
      <c r="B143" s="9" t="n">
        <f aca="false">B140+1</f>
        <v>31</v>
      </c>
      <c r="C143" s="9" t="n">
        <f aca="false">C140</f>
        <v>1</v>
      </c>
      <c r="D143" s="8" t="s">
        <v>21</v>
      </c>
      <c r="E143" s="10" t="str">
        <f aca="false">DEC2HEX(HEX2DEC(A143)+B143*4096+C143*1024,8)</f>
        <v>0009F400</v>
      </c>
      <c r="F143" s="8" t="s">
        <v>126</v>
      </c>
      <c r="G143" s="8" t="s">
        <v>127</v>
      </c>
      <c r="H143" s="8" t="s">
        <v>24</v>
      </c>
      <c r="I143" s="8" t="s">
        <v>24</v>
      </c>
      <c r="J143" s="8" t="s">
        <v>128</v>
      </c>
      <c r="K143" s="9" t="n">
        <v>3</v>
      </c>
      <c r="L143" s="11" t="s">
        <v>139</v>
      </c>
      <c r="M143" s="10" t="str">
        <f aca="false">CONCATENATE("ME",K143,"/",L143)</f>
        <v>ME3/05</v>
      </c>
      <c r="N143" s="10" t="str">
        <f aca="false">CONCATENATE(O143,SUBSTITUTE(LOWER(M143),"/","_"))</f>
        <v>prim_conv_th_lut_me3_05</v>
      </c>
      <c r="O143" s="3" t="str">
        <f aca="false">O140</f>
        <v>prim_conv_th_lut_</v>
      </c>
    </row>
    <row r="144" customFormat="false" ht="14.4" hidden="false" customHeight="false" outlineLevel="0" collapsed="false">
      <c r="A144" s="8" t="s">
        <v>119</v>
      </c>
      <c r="B144" s="9" t="n">
        <f aca="false">B141+1</f>
        <v>31</v>
      </c>
      <c r="C144" s="9" t="n">
        <f aca="false">C141</f>
        <v>2</v>
      </c>
      <c r="D144" s="8" t="s">
        <v>21</v>
      </c>
      <c r="E144" s="10" t="str">
        <f aca="false">DEC2HEX(HEX2DEC(A144)+B144*4096+C144*1024,8)</f>
        <v>0009F800</v>
      </c>
      <c r="F144" s="8" t="s">
        <v>91</v>
      </c>
      <c r="G144" s="8" t="s">
        <v>133</v>
      </c>
      <c r="H144" s="8" t="s">
        <v>24</v>
      </c>
      <c r="I144" s="8" t="s">
        <v>21</v>
      </c>
      <c r="J144" s="8" t="s">
        <v>134</v>
      </c>
      <c r="K144" s="9" t="n">
        <v>3</v>
      </c>
      <c r="L144" s="11" t="s">
        <v>139</v>
      </c>
      <c r="M144" s="10" t="str">
        <f aca="false">CONCATENATE("ME",K144,"/",L144)</f>
        <v>ME3/05</v>
      </c>
      <c r="N144" s="10" t="str">
        <f aca="false">CONCATENATE(O144,SUBSTITUTE(LOWER(M144),"/","_"))</f>
        <v>prim_conv_id_me3_05</v>
      </c>
      <c r="O144" s="3" t="str">
        <f aca="false">O141</f>
        <v>prim_conv_id_</v>
      </c>
    </row>
    <row r="145" customFormat="false" ht="14.4" hidden="false" customHeight="false" outlineLevel="0" collapsed="false">
      <c r="A145" s="8" t="s">
        <v>119</v>
      </c>
      <c r="B145" s="9" t="n">
        <f aca="false">B142+1</f>
        <v>32</v>
      </c>
      <c r="C145" s="9" t="n">
        <f aca="false">C142</f>
        <v>0</v>
      </c>
      <c r="D145" s="8" t="s">
        <v>21</v>
      </c>
      <c r="E145" s="10" t="str">
        <f aca="false">DEC2HEX(HEX2DEC(A145)+B145*4096+C145*1024,8)</f>
        <v>000A0000</v>
      </c>
      <c r="F145" s="8" t="s">
        <v>82</v>
      </c>
      <c r="G145" s="8" t="s">
        <v>121</v>
      </c>
      <c r="H145" s="8" t="s">
        <v>24</v>
      </c>
      <c r="I145" s="8" t="s">
        <v>24</v>
      </c>
      <c r="J145" s="8" t="s">
        <v>122</v>
      </c>
      <c r="K145" s="9" t="n">
        <v>3</v>
      </c>
      <c r="L145" s="11" t="s">
        <v>140</v>
      </c>
      <c r="M145" s="10" t="str">
        <f aca="false">CONCATENATE("ME",K145,"/",L145)</f>
        <v>ME3/06</v>
      </c>
      <c r="N145" s="10" t="str">
        <f aca="false">CONCATENATE(O145,SUBSTITUTE(LOWER(M145),"/","_"))</f>
        <v>prim_conv_params_me3_06</v>
      </c>
      <c r="O145" s="3" t="str">
        <f aca="false">O142</f>
        <v>prim_conv_params_</v>
      </c>
    </row>
    <row r="146" customFormat="false" ht="14.4" hidden="false" customHeight="false" outlineLevel="0" collapsed="false">
      <c r="A146" s="8" t="s">
        <v>119</v>
      </c>
      <c r="B146" s="9" t="n">
        <f aca="false">B143+1</f>
        <v>32</v>
      </c>
      <c r="C146" s="9" t="n">
        <f aca="false">C143</f>
        <v>1</v>
      </c>
      <c r="D146" s="8" t="s">
        <v>21</v>
      </c>
      <c r="E146" s="10" t="str">
        <f aca="false">DEC2HEX(HEX2DEC(A146)+B146*4096+C146*1024,8)</f>
        <v>000A0400</v>
      </c>
      <c r="F146" s="8" t="s">
        <v>126</v>
      </c>
      <c r="G146" s="8" t="s">
        <v>127</v>
      </c>
      <c r="H146" s="8" t="s">
        <v>24</v>
      </c>
      <c r="I146" s="8" t="s">
        <v>24</v>
      </c>
      <c r="J146" s="8" t="s">
        <v>128</v>
      </c>
      <c r="K146" s="9" t="n">
        <v>3</v>
      </c>
      <c r="L146" s="11" t="s">
        <v>140</v>
      </c>
      <c r="M146" s="10" t="str">
        <f aca="false">CONCATENATE("ME",K146,"/",L146)</f>
        <v>ME3/06</v>
      </c>
      <c r="N146" s="10" t="str">
        <f aca="false">CONCATENATE(O146,SUBSTITUTE(LOWER(M146),"/","_"))</f>
        <v>prim_conv_th_lut_me3_06</v>
      </c>
      <c r="O146" s="3" t="str">
        <f aca="false">O143</f>
        <v>prim_conv_th_lut_</v>
      </c>
    </row>
    <row r="147" customFormat="false" ht="14.4" hidden="false" customHeight="false" outlineLevel="0" collapsed="false">
      <c r="A147" s="8" t="s">
        <v>119</v>
      </c>
      <c r="B147" s="9" t="n">
        <f aca="false">B144+1</f>
        <v>32</v>
      </c>
      <c r="C147" s="9" t="n">
        <f aca="false">C144</f>
        <v>2</v>
      </c>
      <c r="D147" s="8" t="s">
        <v>21</v>
      </c>
      <c r="E147" s="10" t="str">
        <f aca="false">DEC2HEX(HEX2DEC(A147)+B147*4096+C147*1024,8)</f>
        <v>000A0800</v>
      </c>
      <c r="F147" s="8" t="s">
        <v>91</v>
      </c>
      <c r="G147" s="8" t="s">
        <v>133</v>
      </c>
      <c r="H147" s="8" t="s">
        <v>24</v>
      </c>
      <c r="I147" s="8" t="s">
        <v>21</v>
      </c>
      <c r="J147" s="8" t="s">
        <v>134</v>
      </c>
      <c r="K147" s="9" t="n">
        <v>3</v>
      </c>
      <c r="L147" s="11" t="s">
        <v>140</v>
      </c>
      <c r="M147" s="10" t="str">
        <f aca="false">CONCATENATE("ME",K147,"/",L147)</f>
        <v>ME3/06</v>
      </c>
      <c r="N147" s="10" t="str">
        <f aca="false">CONCATENATE(O147,SUBSTITUTE(LOWER(M147),"/","_"))</f>
        <v>prim_conv_id_me3_06</v>
      </c>
      <c r="O147" s="3" t="str">
        <f aca="false">O144</f>
        <v>prim_conv_id_</v>
      </c>
    </row>
    <row r="148" customFormat="false" ht="14.4" hidden="false" customHeight="false" outlineLevel="0" collapsed="false">
      <c r="A148" s="8" t="s">
        <v>119</v>
      </c>
      <c r="B148" s="9" t="n">
        <f aca="false">B145+1</f>
        <v>33</v>
      </c>
      <c r="C148" s="9" t="n">
        <f aca="false">C145</f>
        <v>0</v>
      </c>
      <c r="D148" s="8" t="s">
        <v>21</v>
      </c>
      <c r="E148" s="10" t="str">
        <f aca="false">DEC2HEX(HEX2DEC(A148)+B148*4096+C148*1024,8)</f>
        <v>000A1000</v>
      </c>
      <c r="F148" s="8" t="s">
        <v>82</v>
      </c>
      <c r="G148" s="8" t="s">
        <v>121</v>
      </c>
      <c r="H148" s="8" t="s">
        <v>24</v>
      </c>
      <c r="I148" s="8" t="s">
        <v>24</v>
      </c>
      <c r="J148" s="8" t="s">
        <v>122</v>
      </c>
      <c r="K148" s="9" t="n">
        <v>3</v>
      </c>
      <c r="L148" s="11" t="s">
        <v>141</v>
      </c>
      <c r="M148" s="10" t="str">
        <f aca="false">CONCATENATE("ME",K148,"/",L148)</f>
        <v>ME3/07</v>
      </c>
      <c r="N148" s="10" t="str">
        <f aca="false">CONCATENATE(O148,SUBSTITUTE(LOWER(M148),"/","_"))</f>
        <v>prim_conv_params_me3_07</v>
      </c>
      <c r="O148" s="3" t="str">
        <f aca="false">O145</f>
        <v>prim_conv_params_</v>
      </c>
    </row>
    <row r="149" customFormat="false" ht="14.4" hidden="false" customHeight="false" outlineLevel="0" collapsed="false">
      <c r="A149" s="8" t="s">
        <v>119</v>
      </c>
      <c r="B149" s="9" t="n">
        <f aca="false">B146+1</f>
        <v>33</v>
      </c>
      <c r="C149" s="9" t="n">
        <f aca="false">C146</f>
        <v>1</v>
      </c>
      <c r="D149" s="8" t="s">
        <v>21</v>
      </c>
      <c r="E149" s="10" t="str">
        <f aca="false">DEC2HEX(HEX2DEC(A149)+B149*4096+C149*1024,8)</f>
        <v>000A1400</v>
      </c>
      <c r="F149" s="8" t="s">
        <v>126</v>
      </c>
      <c r="G149" s="8" t="s">
        <v>127</v>
      </c>
      <c r="H149" s="8" t="s">
        <v>24</v>
      </c>
      <c r="I149" s="8" t="s">
        <v>24</v>
      </c>
      <c r="J149" s="8" t="s">
        <v>128</v>
      </c>
      <c r="K149" s="9" t="n">
        <v>3</v>
      </c>
      <c r="L149" s="11" t="s">
        <v>141</v>
      </c>
      <c r="M149" s="10" t="str">
        <f aca="false">CONCATENATE("ME",K149,"/",L149)</f>
        <v>ME3/07</v>
      </c>
      <c r="N149" s="10" t="str">
        <f aca="false">CONCATENATE(O149,SUBSTITUTE(LOWER(M149),"/","_"))</f>
        <v>prim_conv_th_lut_me3_07</v>
      </c>
      <c r="O149" s="3" t="str">
        <f aca="false">O146</f>
        <v>prim_conv_th_lut_</v>
      </c>
    </row>
    <row r="150" customFormat="false" ht="14.4" hidden="false" customHeight="false" outlineLevel="0" collapsed="false">
      <c r="A150" s="8" t="s">
        <v>119</v>
      </c>
      <c r="B150" s="9" t="n">
        <f aca="false">B147+1</f>
        <v>33</v>
      </c>
      <c r="C150" s="9" t="n">
        <f aca="false">C147</f>
        <v>2</v>
      </c>
      <c r="D150" s="8" t="s">
        <v>21</v>
      </c>
      <c r="E150" s="10" t="str">
        <f aca="false">DEC2HEX(HEX2DEC(A150)+B150*4096+C150*1024,8)</f>
        <v>000A1800</v>
      </c>
      <c r="F150" s="8" t="s">
        <v>91</v>
      </c>
      <c r="G150" s="8" t="s">
        <v>133</v>
      </c>
      <c r="H150" s="8" t="s">
        <v>24</v>
      </c>
      <c r="I150" s="8" t="s">
        <v>21</v>
      </c>
      <c r="J150" s="8" t="s">
        <v>134</v>
      </c>
      <c r="K150" s="9" t="n">
        <v>3</v>
      </c>
      <c r="L150" s="11" t="s">
        <v>141</v>
      </c>
      <c r="M150" s="10" t="str">
        <f aca="false">CONCATENATE("ME",K150,"/",L150)</f>
        <v>ME3/07</v>
      </c>
      <c r="N150" s="10" t="str">
        <f aca="false">CONCATENATE(O150,SUBSTITUTE(LOWER(M150),"/","_"))</f>
        <v>prim_conv_id_me3_07</v>
      </c>
      <c r="O150" s="3" t="str">
        <f aca="false">O147</f>
        <v>prim_conv_id_</v>
      </c>
    </row>
    <row r="151" customFormat="false" ht="14.4" hidden="false" customHeight="false" outlineLevel="0" collapsed="false">
      <c r="A151" s="8" t="s">
        <v>119</v>
      </c>
      <c r="B151" s="9" t="n">
        <f aca="false">B148+1</f>
        <v>34</v>
      </c>
      <c r="C151" s="9" t="n">
        <f aca="false">C148</f>
        <v>0</v>
      </c>
      <c r="D151" s="8" t="s">
        <v>21</v>
      </c>
      <c r="E151" s="10" t="str">
        <f aca="false">DEC2HEX(HEX2DEC(A151)+B151*4096+C151*1024,8)</f>
        <v>000A2000</v>
      </c>
      <c r="F151" s="8" t="s">
        <v>82</v>
      </c>
      <c r="G151" s="8" t="s">
        <v>121</v>
      </c>
      <c r="H151" s="8" t="s">
        <v>24</v>
      </c>
      <c r="I151" s="8" t="s">
        <v>24</v>
      </c>
      <c r="J151" s="8" t="s">
        <v>122</v>
      </c>
      <c r="K151" s="9" t="n">
        <v>3</v>
      </c>
      <c r="L151" s="11" t="s">
        <v>142</v>
      </c>
      <c r="M151" s="10" t="str">
        <f aca="false">CONCATENATE("ME",K151,"/",L151)</f>
        <v>ME3/08</v>
      </c>
      <c r="N151" s="10" t="str">
        <f aca="false">CONCATENATE(O151,SUBSTITUTE(LOWER(M151),"/","_"))</f>
        <v>prim_conv_params_me3_08</v>
      </c>
      <c r="O151" s="3" t="str">
        <f aca="false">O148</f>
        <v>prim_conv_params_</v>
      </c>
    </row>
    <row r="152" customFormat="false" ht="14.4" hidden="false" customHeight="false" outlineLevel="0" collapsed="false">
      <c r="A152" s="8" t="s">
        <v>119</v>
      </c>
      <c r="B152" s="9" t="n">
        <f aca="false">B149+1</f>
        <v>34</v>
      </c>
      <c r="C152" s="9" t="n">
        <f aca="false">C149</f>
        <v>1</v>
      </c>
      <c r="D152" s="8" t="s">
        <v>21</v>
      </c>
      <c r="E152" s="10" t="str">
        <f aca="false">DEC2HEX(HEX2DEC(A152)+B152*4096+C152*1024,8)</f>
        <v>000A2400</v>
      </c>
      <c r="F152" s="8" t="s">
        <v>126</v>
      </c>
      <c r="G152" s="8" t="s">
        <v>127</v>
      </c>
      <c r="H152" s="8" t="s">
        <v>24</v>
      </c>
      <c r="I152" s="8" t="s">
        <v>24</v>
      </c>
      <c r="J152" s="8" t="s">
        <v>128</v>
      </c>
      <c r="K152" s="9" t="n">
        <v>3</v>
      </c>
      <c r="L152" s="11" t="s">
        <v>142</v>
      </c>
      <c r="M152" s="10" t="str">
        <f aca="false">CONCATENATE("ME",K152,"/",L152)</f>
        <v>ME3/08</v>
      </c>
      <c r="N152" s="10" t="str">
        <f aca="false">CONCATENATE(O152,SUBSTITUTE(LOWER(M152),"/","_"))</f>
        <v>prim_conv_th_lut_me3_08</v>
      </c>
      <c r="O152" s="3" t="str">
        <f aca="false">O149</f>
        <v>prim_conv_th_lut_</v>
      </c>
    </row>
    <row r="153" customFormat="false" ht="14.4" hidden="false" customHeight="false" outlineLevel="0" collapsed="false">
      <c r="A153" s="8" t="s">
        <v>119</v>
      </c>
      <c r="B153" s="9" t="n">
        <f aca="false">B150+1</f>
        <v>34</v>
      </c>
      <c r="C153" s="9" t="n">
        <f aca="false">C150</f>
        <v>2</v>
      </c>
      <c r="D153" s="8" t="s">
        <v>21</v>
      </c>
      <c r="E153" s="10" t="str">
        <f aca="false">DEC2HEX(HEX2DEC(A153)+B153*4096+C153*1024,8)</f>
        <v>000A2800</v>
      </c>
      <c r="F153" s="8" t="s">
        <v>91</v>
      </c>
      <c r="G153" s="8" t="s">
        <v>133</v>
      </c>
      <c r="H153" s="8" t="s">
        <v>24</v>
      </c>
      <c r="I153" s="8" t="s">
        <v>21</v>
      </c>
      <c r="J153" s="8" t="s">
        <v>134</v>
      </c>
      <c r="K153" s="9" t="n">
        <v>3</v>
      </c>
      <c r="L153" s="11" t="s">
        <v>142</v>
      </c>
      <c r="M153" s="10" t="str">
        <f aca="false">CONCATENATE("ME",K153,"/",L153)</f>
        <v>ME3/08</v>
      </c>
      <c r="N153" s="10" t="str">
        <f aca="false">CONCATENATE(O153,SUBSTITUTE(LOWER(M153),"/","_"))</f>
        <v>prim_conv_id_me3_08</v>
      </c>
      <c r="O153" s="3" t="str">
        <f aca="false">O150</f>
        <v>prim_conv_id_</v>
      </c>
    </row>
    <row r="154" customFormat="false" ht="14.4" hidden="false" customHeight="false" outlineLevel="0" collapsed="false">
      <c r="A154" s="8" t="s">
        <v>119</v>
      </c>
      <c r="B154" s="9" t="n">
        <f aca="false">B151+1</f>
        <v>35</v>
      </c>
      <c r="C154" s="9" t="n">
        <f aca="false">C151</f>
        <v>0</v>
      </c>
      <c r="D154" s="8" t="s">
        <v>21</v>
      </c>
      <c r="E154" s="10" t="str">
        <f aca="false">DEC2HEX(HEX2DEC(A154)+B154*4096+C154*1024,8)</f>
        <v>000A3000</v>
      </c>
      <c r="F154" s="8" t="s">
        <v>82</v>
      </c>
      <c r="G154" s="8" t="s">
        <v>121</v>
      </c>
      <c r="H154" s="8" t="s">
        <v>24</v>
      </c>
      <c r="I154" s="8" t="s">
        <v>24</v>
      </c>
      <c r="J154" s="8" t="s">
        <v>122</v>
      </c>
      <c r="K154" s="9" t="n">
        <v>3</v>
      </c>
      <c r="L154" s="11" t="s">
        <v>143</v>
      </c>
      <c r="M154" s="10" t="str">
        <f aca="false">CONCATENATE("ME",K154,"/",L154)</f>
        <v>ME3/09</v>
      </c>
      <c r="N154" s="10" t="str">
        <f aca="false">CONCATENATE(O154,SUBSTITUTE(LOWER(M154),"/","_"))</f>
        <v>prim_conv_params_me3_09</v>
      </c>
      <c r="O154" s="3" t="str">
        <f aca="false">O151</f>
        <v>prim_conv_params_</v>
      </c>
    </row>
    <row r="155" customFormat="false" ht="14.4" hidden="false" customHeight="false" outlineLevel="0" collapsed="false">
      <c r="A155" s="8" t="s">
        <v>119</v>
      </c>
      <c r="B155" s="9" t="n">
        <f aca="false">B152+1</f>
        <v>35</v>
      </c>
      <c r="C155" s="9" t="n">
        <f aca="false">C152</f>
        <v>1</v>
      </c>
      <c r="D155" s="8" t="s">
        <v>21</v>
      </c>
      <c r="E155" s="10" t="str">
        <f aca="false">DEC2HEX(HEX2DEC(A155)+B155*4096+C155*1024,8)</f>
        <v>000A3400</v>
      </c>
      <c r="F155" s="8" t="s">
        <v>126</v>
      </c>
      <c r="G155" s="8" t="s">
        <v>127</v>
      </c>
      <c r="H155" s="8" t="s">
        <v>24</v>
      </c>
      <c r="I155" s="8" t="s">
        <v>24</v>
      </c>
      <c r="J155" s="8" t="s">
        <v>128</v>
      </c>
      <c r="K155" s="9" t="n">
        <v>3</v>
      </c>
      <c r="L155" s="11" t="s">
        <v>143</v>
      </c>
      <c r="M155" s="10" t="str">
        <f aca="false">CONCATENATE("ME",K155,"/",L155)</f>
        <v>ME3/09</v>
      </c>
      <c r="N155" s="10" t="str">
        <f aca="false">CONCATENATE(O155,SUBSTITUTE(LOWER(M155),"/","_"))</f>
        <v>prim_conv_th_lut_me3_09</v>
      </c>
      <c r="O155" s="3" t="str">
        <f aca="false">O152</f>
        <v>prim_conv_th_lut_</v>
      </c>
    </row>
    <row r="156" customFormat="false" ht="14.4" hidden="false" customHeight="false" outlineLevel="0" collapsed="false">
      <c r="A156" s="8" t="s">
        <v>119</v>
      </c>
      <c r="B156" s="9" t="n">
        <f aca="false">B153+1</f>
        <v>35</v>
      </c>
      <c r="C156" s="9" t="n">
        <f aca="false">C153</f>
        <v>2</v>
      </c>
      <c r="D156" s="8" t="s">
        <v>21</v>
      </c>
      <c r="E156" s="10" t="str">
        <f aca="false">DEC2HEX(HEX2DEC(A156)+B156*4096+C156*1024,8)</f>
        <v>000A3800</v>
      </c>
      <c r="F156" s="8" t="s">
        <v>91</v>
      </c>
      <c r="G156" s="8" t="s">
        <v>133</v>
      </c>
      <c r="H156" s="8" t="s">
        <v>24</v>
      </c>
      <c r="I156" s="8" t="s">
        <v>21</v>
      </c>
      <c r="J156" s="8" t="s">
        <v>134</v>
      </c>
      <c r="K156" s="9" t="n">
        <v>3</v>
      </c>
      <c r="L156" s="11" t="s">
        <v>143</v>
      </c>
      <c r="M156" s="10" t="str">
        <f aca="false">CONCATENATE("ME",K156,"/",L156)</f>
        <v>ME3/09</v>
      </c>
      <c r="N156" s="10" t="str">
        <f aca="false">CONCATENATE(O156,SUBSTITUTE(LOWER(M156),"/","_"))</f>
        <v>prim_conv_id_me3_09</v>
      </c>
      <c r="O156" s="3" t="str">
        <f aca="false">O153</f>
        <v>prim_conv_id_</v>
      </c>
    </row>
    <row r="157" customFormat="false" ht="14.4" hidden="false" customHeight="false" outlineLevel="0" collapsed="false">
      <c r="A157" s="8" t="s">
        <v>119</v>
      </c>
      <c r="B157" s="9" t="n">
        <f aca="false">B154+1</f>
        <v>36</v>
      </c>
      <c r="C157" s="9" t="n">
        <f aca="false">C154</f>
        <v>0</v>
      </c>
      <c r="D157" s="8" t="s">
        <v>21</v>
      </c>
      <c r="E157" s="10" t="str">
        <f aca="false">DEC2HEX(HEX2DEC(A157)+B157*4096+C157*1024,8)</f>
        <v>000A4000</v>
      </c>
      <c r="F157" s="8" t="s">
        <v>82</v>
      </c>
      <c r="G157" s="8" t="s">
        <v>121</v>
      </c>
      <c r="H157" s="8" t="s">
        <v>24</v>
      </c>
      <c r="I157" s="8" t="s">
        <v>24</v>
      </c>
      <c r="J157" s="8" t="s">
        <v>122</v>
      </c>
      <c r="K157" s="9" t="n">
        <v>4</v>
      </c>
      <c r="L157" s="11" t="s">
        <v>124</v>
      </c>
      <c r="M157" s="10" t="str">
        <f aca="false">CONCATENATE("ME",K157,"/",L157)</f>
        <v>ME4/01</v>
      </c>
      <c r="N157" s="10" t="str">
        <f aca="false">CONCATENATE(O157,SUBSTITUTE(LOWER(M157),"/","_"))</f>
        <v>prim_conv_params_me4_01</v>
      </c>
      <c r="O157" s="3" t="str">
        <f aca="false">O154</f>
        <v>prim_conv_params_</v>
      </c>
    </row>
    <row r="158" customFormat="false" ht="14.4" hidden="false" customHeight="false" outlineLevel="0" collapsed="false">
      <c r="A158" s="8" t="s">
        <v>119</v>
      </c>
      <c r="B158" s="9" t="n">
        <f aca="false">B155+1</f>
        <v>36</v>
      </c>
      <c r="C158" s="9" t="n">
        <f aca="false">C155</f>
        <v>1</v>
      </c>
      <c r="D158" s="8" t="s">
        <v>21</v>
      </c>
      <c r="E158" s="10" t="str">
        <f aca="false">DEC2HEX(HEX2DEC(A158)+B158*4096+C158*1024,8)</f>
        <v>000A4400</v>
      </c>
      <c r="F158" s="8" t="s">
        <v>126</v>
      </c>
      <c r="G158" s="8" t="s">
        <v>127</v>
      </c>
      <c r="H158" s="8" t="s">
        <v>24</v>
      </c>
      <c r="I158" s="8" t="s">
        <v>24</v>
      </c>
      <c r="J158" s="8" t="s">
        <v>128</v>
      </c>
      <c r="K158" s="9" t="n">
        <v>4</v>
      </c>
      <c r="L158" s="11" t="s">
        <v>124</v>
      </c>
      <c r="M158" s="10" t="str">
        <f aca="false">CONCATENATE("ME",K158,"/",L158)</f>
        <v>ME4/01</v>
      </c>
      <c r="N158" s="10" t="str">
        <f aca="false">CONCATENATE(O158,SUBSTITUTE(LOWER(M158),"/","_"))</f>
        <v>prim_conv_th_lut_me4_01</v>
      </c>
      <c r="O158" s="3" t="str">
        <f aca="false">O155</f>
        <v>prim_conv_th_lut_</v>
      </c>
    </row>
    <row r="159" customFormat="false" ht="14.4" hidden="false" customHeight="false" outlineLevel="0" collapsed="false">
      <c r="A159" s="8" t="s">
        <v>119</v>
      </c>
      <c r="B159" s="9" t="n">
        <f aca="false">B156+1</f>
        <v>36</v>
      </c>
      <c r="C159" s="9" t="n">
        <f aca="false">C156</f>
        <v>2</v>
      </c>
      <c r="D159" s="8" t="s">
        <v>21</v>
      </c>
      <c r="E159" s="10" t="str">
        <f aca="false">DEC2HEX(HEX2DEC(A159)+B159*4096+C159*1024,8)</f>
        <v>000A4800</v>
      </c>
      <c r="F159" s="8" t="s">
        <v>91</v>
      </c>
      <c r="G159" s="8" t="s">
        <v>133</v>
      </c>
      <c r="H159" s="8" t="s">
        <v>24</v>
      </c>
      <c r="I159" s="8" t="s">
        <v>21</v>
      </c>
      <c r="J159" s="8" t="s">
        <v>134</v>
      </c>
      <c r="K159" s="9" t="n">
        <v>4</v>
      </c>
      <c r="L159" s="11" t="s">
        <v>124</v>
      </c>
      <c r="M159" s="10" t="str">
        <f aca="false">CONCATENATE("ME",K159,"/",L159)</f>
        <v>ME4/01</v>
      </c>
      <c r="N159" s="10" t="str">
        <f aca="false">CONCATENATE(O159,SUBSTITUTE(LOWER(M159),"/","_"))</f>
        <v>prim_conv_id_me4_01</v>
      </c>
      <c r="O159" s="3" t="str">
        <f aca="false">O156</f>
        <v>prim_conv_id_</v>
      </c>
    </row>
    <row r="160" customFormat="false" ht="14.4" hidden="false" customHeight="false" outlineLevel="0" collapsed="false">
      <c r="A160" s="8" t="s">
        <v>119</v>
      </c>
      <c r="B160" s="9" t="n">
        <f aca="false">B157+1</f>
        <v>37</v>
      </c>
      <c r="C160" s="9" t="n">
        <f aca="false">C157</f>
        <v>0</v>
      </c>
      <c r="D160" s="8" t="s">
        <v>21</v>
      </c>
      <c r="E160" s="10" t="str">
        <f aca="false">DEC2HEX(HEX2DEC(A160)+B160*4096+C160*1024,8)</f>
        <v>000A5000</v>
      </c>
      <c r="F160" s="8" t="s">
        <v>82</v>
      </c>
      <c r="G160" s="8" t="s">
        <v>121</v>
      </c>
      <c r="H160" s="8" t="s">
        <v>24</v>
      </c>
      <c r="I160" s="8" t="s">
        <v>24</v>
      </c>
      <c r="J160" s="8" t="s">
        <v>122</v>
      </c>
      <c r="K160" s="9" t="n">
        <v>4</v>
      </c>
      <c r="L160" s="11" t="s">
        <v>136</v>
      </c>
      <c r="M160" s="10" t="str">
        <f aca="false">CONCATENATE("ME",K160,"/",L160)</f>
        <v>ME4/02</v>
      </c>
      <c r="N160" s="10" t="str">
        <f aca="false">CONCATENATE(O160,SUBSTITUTE(LOWER(M160),"/","_"))</f>
        <v>prim_conv_params_me4_02</v>
      </c>
      <c r="O160" s="3" t="str">
        <f aca="false">O157</f>
        <v>prim_conv_params_</v>
      </c>
    </row>
    <row r="161" customFormat="false" ht="14.4" hidden="false" customHeight="false" outlineLevel="0" collapsed="false">
      <c r="A161" s="8" t="s">
        <v>119</v>
      </c>
      <c r="B161" s="9" t="n">
        <f aca="false">B158+1</f>
        <v>37</v>
      </c>
      <c r="C161" s="9" t="n">
        <f aca="false">C158</f>
        <v>1</v>
      </c>
      <c r="D161" s="8" t="s">
        <v>21</v>
      </c>
      <c r="E161" s="10" t="str">
        <f aca="false">DEC2HEX(HEX2DEC(A161)+B161*4096+C161*1024,8)</f>
        <v>000A5400</v>
      </c>
      <c r="F161" s="8" t="s">
        <v>126</v>
      </c>
      <c r="G161" s="8" t="s">
        <v>127</v>
      </c>
      <c r="H161" s="8" t="s">
        <v>24</v>
      </c>
      <c r="I161" s="8" t="s">
        <v>24</v>
      </c>
      <c r="J161" s="8" t="s">
        <v>128</v>
      </c>
      <c r="K161" s="9" t="n">
        <v>4</v>
      </c>
      <c r="L161" s="11" t="s">
        <v>136</v>
      </c>
      <c r="M161" s="10" t="str">
        <f aca="false">CONCATENATE("ME",K161,"/",L161)</f>
        <v>ME4/02</v>
      </c>
      <c r="N161" s="10" t="str">
        <f aca="false">CONCATENATE(O161,SUBSTITUTE(LOWER(M161),"/","_"))</f>
        <v>prim_conv_th_lut_me4_02</v>
      </c>
      <c r="O161" s="3" t="str">
        <f aca="false">O158</f>
        <v>prim_conv_th_lut_</v>
      </c>
    </row>
    <row r="162" customFormat="false" ht="14.4" hidden="false" customHeight="false" outlineLevel="0" collapsed="false">
      <c r="A162" s="8" t="s">
        <v>119</v>
      </c>
      <c r="B162" s="9" t="n">
        <f aca="false">B159+1</f>
        <v>37</v>
      </c>
      <c r="C162" s="9" t="n">
        <f aca="false">C159</f>
        <v>2</v>
      </c>
      <c r="D162" s="8" t="s">
        <v>21</v>
      </c>
      <c r="E162" s="10" t="str">
        <f aca="false">DEC2HEX(HEX2DEC(A162)+B162*4096+C162*1024,8)</f>
        <v>000A5800</v>
      </c>
      <c r="F162" s="8" t="s">
        <v>91</v>
      </c>
      <c r="G162" s="8" t="s">
        <v>133</v>
      </c>
      <c r="H162" s="8" t="s">
        <v>24</v>
      </c>
      <c r="I162" s="8" t="s">
        <v>21</v>
      </c>
      <c r="J162" s="8" t="s">
        <v>134</v>
      </c>
      <c r="K162" s="9" t="n">
        <v>4</v>
      </c>
      <c r="L162" s="11" t="s">
        <v>136</v>
      </c>
      <c r="M162" s="10" t="str">
        <f aca="false">CONCATENATE("ME",K162,"/",L162)</f>
        <v>ME4/02</v>
      </c>
      <c r="N162" s="10" t="str">
        <f aca="false">CONCATENATE(O162,SUBSTITUTE(LOWER(M162),"/","_"))</f>
        <v>prim_conv_id_me4_02</v>
      </c>
      <c r="O162" s="3" t="str">
        <f aca="false">O159</f>
        <v>prim_conv_id_</v>
      </c>
    </row>
    <row r="163" customFormat="false" ht="14.4" hidden="false" customHeight="false" outlineLevel="0" collapsed="false">
      <c r="A163" s="8" t="s">
        <v>119</v>
      </c>
      <c r="B163" s="9" t="n">
        <f aca="false">B160+1</f>
        <v>38</v>
      </c>
      <c r="C163" s="9" t="n">
        <f aca="false">C160</f>
        <v>0</v>
      </c>
      <c r="D163" s="8" t="s">
        <v>21</v>
      </c>
      <c r="E163" s="10" t="str">
        <f aca="false">DEC2HEX(HEX2DEC(A163)+B163*4096+C163*1024,8)</f>
        <v>000A6000</v>
      </c>
      <c r="F163" s="8" t="s">
        <v>82</v>
      </c>
      <c r="G163" s="8" t="s">
        <v>121</v>
      </c>
      <c r="H163" s="8" t="s">
        <v>24</v>
      </c>
      <c r="I163" s="8" t="s">
        <v>24</v>
      </c>
      <c r="J163" s="8" t="s">
        <v>122</v>
      </c>
      <c r="K163" s="9" t="n">
        <v>4</v>
      </c>
      <c r="L163" s="11" t="s">
        <v>137</v>
      </c>
      <c r="M163" s="10" t="str">
        <f aca="false">CONCATENATE("ME",K163,"/",L163)</f>
        <v>ME4/03</v>
      </c>
      <c r="N163" s="10" t="str">
        <f aca="false">CONCATENATE(O163,SUBSTITUTE(LOWER(M163),"/","_"))</f>
        <v>prim_conv_params_me4_03</v>
      </c>
      <c r="O163" s="3" t="str">
        <f aca="false">O160</f>
        <v>prim_conv_params_</v>
      </c>
    </row>
    <row r="164" customFormat="false" ht="14.4" hidden="false" customHeight="false" outlineLevel="0" collapsed="false">
      <c r="A164" s="8" t="s">
        <v>119</v>
      </c>
      <c r="B164" s="9" t="n">
        <f aca="false">B161+1</f>
        <v>38</v>
      </c>
      <c r="C164" s="9" t="n">
        <f aca="false">C161</f>
        <v>1</v>
      </c>
      <c r="D164" s="8" t="s">
        <v>21</v>
      </c>
      <c r="E164" s="10" t="str">
        <f aca="false">DEC2HEX(HEX2DEC(A164)+B164*4096+C164*1024,8)</f>
        <v>000A6400</v>
      </c>
      <c r="F164" s="8" t="s">
        <v>126</v>
      </c>
      <c r="G164" s="8" t="s">
        <v>127</v>
      </c>
      <c r="H164" s="8" t="s">
        <v>24</v>
      </c>
      <c r="I164" s="8" t="s">
        <v>24</v>
      </c>
      <c r="J164" s="8" t="s">
        <v>128</v>
      </c>
      <c r="K164" s="9" t="n">
        <v>4</v>
      </c>
      <c r="L164" s="11" t="s">
        <v>137</v>
      </c>
      <c r="M164" s="10" t="str">
        <f aca="false">CONCATENATE("ME",K164,"/",L164)</f>
        <v>ME4/03</v>
      </c>
      <c r="N164" s="10" t="str">
        <f aca="false">CONCATENATE(O164,SUBSTITUTE(LOWER(M164),"/","_"))</f>
        <v>prim_conv_th_lut_me4_03</v>
      </c>
      <c r="O164" s="3" t="str">
        <f aca="false">O161</f>
        <v>prim_conv_th_lut_</v>
      </c>
    </row>
    <row r="165" customFormat="false" ht="14.4" hidden="false" customHeight="false" outlineLevel="0" collapsed="false">
      <c r="A165" s="8" t="s">
        <v>119</v>
      </c>
      <c r="B165" s="9" t="n">
        <f aca="false">B162+1</f>
        <v>38</v>
      </c>
      <c r="C165" s="9" t="n">
        <f aca="false">C162</f>
        <v>2</v>
      </c>
      <c r="D165" s="8" t="s">
        <v>21</v>
      </c>
      <c r="E165" s="10" t="str">
        <f aca="false">DEC2HEX(HEX2DEC(A165)+B165*4096+C165*1024,8)</f>
        <v>000A6800</v>
      </c>
      <c r="F165" s="8" t="s">
        <v>91</v>
      </c>
      <c r="G165" s="8" t="s">
        <v>133</v>
      </c>
      <c r="H165" s="8" t="s">
        <v>24</v>
      </c>
      <c r="I165" s="8" t="s">
        <v>21</v>
      </c>
      <c r="J165" s="8" t="s">
        <v>134</v>
      </c>
      <c r="K165" s="9" t="n">
        <v>4</v>
      </c>
      <c r="L165" s="11" t="s">
        <v>137</v>
      </c>
      <c r="M165" s="10" t="str">
        <f aca="false">CONCATENATE("ME",K165,"/",L165)</f>
        <v>ME4/03</v>
      </c>
      <c r="N165" s="10" t="str">
        <f aca="false">CONCATENATE(O165,SUBSTITUTE(LOWER(M165),"/","_"))</f>
        <v>prim_conv_id_me4_03</v>
      </c>
      <c r="O165" s="3" t="str">
        <f aca="false">O162</f>
        <v>prim_conv_id_</v>
      </c>
    </row>
    <row r="166" customFormat="false" ht="14.4" hidden="false" customHeight="false" outlineLevel="0" collapsed="false">
      <c r="A166" s="8" t="s">
        <v>119</v>
      </c>
      <c r="B166" s="9" t="n">
        <f aca="false">B163+1</f>
        <v>39</v>
      </c>
      <c r="C166" s="9" t="n">
        <f aca="false">C163</f>
        <v>0</v>
      </c>
      <c r="D166" s="8" t="s">
        <v>21</v>
      </c>
      <c r="E166" s="10" t="str">
        <f aca="false">DEC2HEX(HEX2DEC(A166)+B166*4096+C166*1024,8)</f>
        <v>000A7000</v>
      </c>
      <c r="F166" s="8" t="s">
        <v>82</v>
      </c>
      <c r="G166" s="8" t="s">
        <v>121</v>
      </c>
      <c r="H166" s="8" t="s">
        <v>24</v>
      </c>
      <c r="I166" s="8" t="s">
        <v>24</v>
      </c>
      <c r="J166" s="8" t="s">
        <v>122</v>
      </c>
      <c r="K166" s="9" t="n">
        <v>4</v>
      </c>
      <c r="L166" s="11" t="s">
        <v>138</v>
      </c>
      <c r="M166" s="10" t="str">
        <f aca="false">CONCATENATE("ME",K166,"/",L166)</f>
        <v>ME4/04</v>
      </c>
      <c r="N166" s="10" t="str">
        <f aca="false">CONCATENATE(O166,SUBSTITUTE(LOWER(M166),"/","_"))</f>
        <v>prim_conv_params_me4_04</v>
      </c>
      <c r="O166" s="3" t="str">
        <f aca="false">O163</f>
        <v>prim_conv_params_</v>
      </c>
    </row>
    <row r="167" customFormat="false" ht="14.4" hidden="false" customHeight="false" outlineLevel="0" collapsed="false">
      <c r="A167" s="8" t="s">
        <v>119</v>
      </c>
      <c r="B167" s="9" t="n">
        <f aca="false">B164+1</f>
        <v>39</v>
      </c>
      <c r="C167" s="9" t="n">
        <f aca="false">C164</f>
        <v>1</v>
      </c>
      <c r="D167" s="8" t="s">
        <v>21</v>
      </c>
      <c r="E167" s="10" t="str">
        <f aca="false">DEC2HEX(HEX2DEC(A167)+B167*4096+C167*1024,8)</f>
        <v>000A7400</v>
      </c>
      <c r="F167" s="8" t="s">
        <v>126</v>
      </c>
      <c r="G167" s="8" t="s">
        <v>127</v>
      </c>
      <c r="H167" s="8" t="s">
        <v>24</v>
      </c>
      <c r="I167" s="8" t="s">
        <v>24</v>
      </c>
      <c r="J167" s="8" t="s">
        <v>128</v>
      </c>
      <c r="K167" s="9" t="n">
        <v>4</v>
      </c>
      <c r="L167" s="11" t="s">
        <v>138</v>
      </c>
      <c r="M167" s="10" t="str">
        <f aca="false">CONCATENATE("ME",K167,"/",L167)</f>
        <v>ME4/04</v>
      </c>
      <c r="N167" s="10" t="str">
        <f aca="false">CONCATENATE(O167,SUBSTITUTE(LOWER(M167),"/","_"))</f>
        <v>prim_conv_th_lut_me4_04</v>
      </c>
      <c r="O167" s="3" t="str">
        <f aca="false">O164</f>
        <v>prim_conv_th_lut_</v>
      </c>
    </row>
    <row r="168" customFormat="false" ht="14.4" hidden="false" customHeight="false" outlineLevel="0" collapsed="false">
      <c r="A168" s="8" t="s">
        <v>119</v>
      </c>
      <c r="B168" s="9" t="n">
        <f aca="false">B165+1</f>
        <v>39</v>
      </c>
      <c r="C168" s="9" t="n">
        <f aca="false">C165</f>
        <v>2</v>
      </c>
      <c r="D168" s="8" t="s">
        <v>21</v>
      </c>
      <c r="E168" s="10" t="str">
        <f aca="false">DEC2HEX(HEX2DEC(A168)+B168*4096+C168*1024,8)</f>
        <v>000A7800</v>
      </c>
      <c r="F168" s="8" t="s">
        <v>91</v>
      </c>
      <c r="G168" s="8" t="s">
        <v>133</v>
      </c>
      <c r="H168" s="8" t="s">
        <v>24</v>
      </c>
      <c r="I168" s="8" t="s">
        <v>21</v>
      </c>
      <c r="J168" s="8" t="s">
        <v>134</v>
      </c>
      <c r="K168" s="9" t="n">
        <v>4</v>
      </c>
      <c r="L168" s="11" t="s">
        <v>138</v>
      </c>
      <c r="M168" s="10" t="str">
        <f aca="false">CONCATENATE("ME",K168,"/",L168)</f>
        <v>ME4/04</v>
      </c>
      <c r="N168" s="10" t="str">
        <f aca="false">CONCATENATE(O168,SUBSTITUTE(LOWER(M168),"/","_"))</f>
        <v>prim_conv_id_me4_04</v>
      </c>
      <c r="O168" s="3" t="str">
        <f aca="false">O165</f>
        <v>prim_conv_id_</v>
      </c>
    </row>
    <row r="169" customFormat="false" ht="14.4" hidden="false" customHeight="false" outlineLevel="0" collapsed="false">
      <c r="A169" s="8" t="s">
        <v>119</v>
      </c>
      <c r="B169" s="9" t="n">
        <f aca="false">B166+1</f>
        <v>40</v>
      </c>
      <c r="C169" s="9" t="n">
        <f aca="false">C166</f>
        <v>0</v>
      </c>
      <c r="D169" s="8" t="s">
        <v>21</v>
      </c>
      <c r="E169" s="10" t="str">
        <f aca="false">DEC2HEX(HEX2DEC(A169)+B169*4096+C169*1024,8)</f>
        <v>000A8000</v>
      </c>
      <c r="F169" s="8" t="s">
        <v>82</v>
      </c>
      <c r="G169" s="8" t="s">
        <v>121</v>
      </c>
      <c r="H169" s="8" t="s">
        <v>24</v>
      </c>
      <c r="I169" s="8" t="s">
        <v>24</v>
      </c>
      <c r="J169" s="8" t="s">
        <v>122</v>
      </c>
      <c r="K169" s="9" t="n">
        <v>4</v>
      </c>
      <c r="L169" s="11" t="s">
        <v>139</v>
      </c>
      <c r="M169" s="10" t="str">
        <f aca="false">CONCATENATE("ME",K169,"/",L169)</f>
        <v>ME4/05</v>
      </c>
      <c r="N169" s="10" t="str">
        <f aca="false">CONCATENATE(O169,SUBSTITUTE(LOWER(M169),"/","_"))</f>
        <v>prim_conv_params_me4_05</v>
      </c>
      <c r="O169" s="3" t="str">
        <f aca="false">O166</f>
        <v>prim_conv_params_</v>
      </c>
    </row>
    <row r="170" customFormat="false" ht="14.4" hidden="false" customHeight="false" outlineLevel="0" collapsed="false">
      <c r="A170" s="8" t="s">
        <v>119</v>
      </c>
      <c r="B170" s="9" t="n">
        <f aca="false">B167+1</f>
        <v>40</v>
      </c>
      <c r="C170" s="9" t="n">
        <f aca="false">C167</f>
        <v>1</v>
      </c>
      <c r="D170" s="8" t="s">
        <v>21</v>
      </c>
      <c r="E170" s="10" t="str">
        <f aca="false">DEC2HEX(HEX2DEC(A170)+B170*4096+C170*1024,8)</f>
        <v>000A8400</v>
      </c>
      <c r="F170" s="8" t="s">
        <v>126</v>
      </c>
      <c r="G170" s="8" t="s">
        <v>127</v>
      </c>
      <c r="H170" s="8" t="s">
        <v>24</v>
      </c>
      <c r="I170" s="8" t="s">
        <v>24</v>
      </c>
      <c r="J170" s="8" t="s">
        <v>128</v>
      </c>
      <c r="K170" s="9" t="n">
        <v>4</v>
      </c>
      <c r="L170" s="11" t="s">
        <v>139</v>
      </c>
      <c r="M170" s="10" t="str">
        <f aca="false">CONCATENATE("ME",K170,"/",L170)</f>
        <v>ME4/05</v>
      </c>
      <c r="N170" s="10" t="str">
        <f aca="false">CONCATENATE(O170,SUBSTITUTE(LOWER(M170),"/","_"))</f>
        <v>prim_conv_th_lut_me4_05</v>
      </c>
      <c r="O170" s="3" t="str">
        <f aca="false">O167</f>
        <v>prim_conv_th_lut_</v>
      </c>
    </row>
    <row r="171" customFormat="false" ht="14.4" hidden="false" customHeight="false" outlineLevel="0" collapsed="false">
      <c r="A171" s="8" t="s">
        <v>119</v>
      </c>
      <c r="B171" s="9" t="n">
        <f aca="false">B168+1</f>
        <v>40</v>
      </c>
      <c r="C171" s="9" t="n">
        <f aca="false">C168</f>
        <v>2</v>
      </c>
      <c r="D171" s="8" t="s">
        <v>21</v>
      </c>
      <c r="E171" s="10" t="str">
        <f aca="false">DEC2HEX(HEX2DEC(A171)+B171*4096+C171*1024,8)</f>
        <v>000A8800</v>
      </c>
      <c r="F171" s="8" t="s">
        <v>91</v>
      </c>
      <c r="G171" s="8" t="s">
        <v>133</v>
      </c>
      <c r="H171" s="8" t="s">
        <v>24</v>
      </c>
      <c r="I171" s="8" t="s">
        <v>21</v>
      </c>
      <c r="J171" s="8" t="s">
        <v>134</v>
      </c>
      <c r="K171" s="9" t="n">
        <v>4</v>
      </c>
      <c r="L171" s="11" t="s">
        <v>139</v>
      </c>
      <c r="M171" s="10" t="str">
        <f aca="false">CONCATENATE("ME",K171,"/",L171)</f>
        <v>ME4/05</v>
      </c>
      <c r="N171" s="10" t="str">
        <f aca="false">CONCATENATE(O171,SUBSTITUTE(LOWER(M171),"/","_"))</f>
        <v>prim_conv_id_me4_05</v>
      </c>
      <c r="O171" s="3" t="str">
        <f aca="false">O168</f>
        <v>prim_conv_id_</v>
      </c>
    </row>
    <row r="172" customFormat="false" ht="14.4" hidden="false" customHeight="false" outlineLevel="0" collapsed="false">
      <c r="A172" s="8" t="s">
        <v>119</v>
      </c>
      <c r="B172" s="9" t="n">
        <f aca="false">B169+1</f>
        <v>41</v>
      </c>
      <c r="C172" s="9" t="n">
        <f aca="false">C169</f>
        <v>0</v>
      </c>
      <c r="D172" s="8" t="s">
        <v>21</v>
      </c>
      <c r="E172" s="10" t="str">
        <f aca="false">DEC2HEX(HEX2DEC(A172)+B172*4096+C172*1024,8)</f>
        <v>000A9000</v>
      </c>
      <c r="F172" s="8" t="s">
        <v>82</v>
      </c>
      <c r="G172" s="8" t="s">
        <v>121</v>
      </c>
      <c r="H172" s="8" t="s">
        <v>24</v>
      </c>
      <c r="I172" s="8" t="s">
        <v>24</v>
      </c>
      <c r="J172" s="8" t="s">
        <v>122</v>
      </c>
      <c r="K172" s="9" t="n">
        <v>4</v>
      </c>
      <c r="L172" s="11" t="s">
        <v>140</v>
      </c>
      <c r="M172" s="10" t="str">
        <f aca="false">CONCATENATE("ME",K172,"/",L172)</f>
        <v>ME4/06</v>
      </c>
      <c r="N172" s="10" t="str">
        <f aca="false">CONCATENATE(O172,SUBSTITUTE(LOWER(M172),"/","_"))</f>
        <v>prim_conv_params_me4_06</v>
      </c>
      <c r="O172" s="3" t="str">
        <f aca="false">O169</f>
        <v>prim_conv_params_</v>
      </c>
    </row>
    <row r="173" customFormat="false" ht="14.4" hidden="false" customHeight="false" outlineLevel="0" collapsed="false">
      <c r="A173" s="8" t="s">
        <v>119</v>
      </c>
      <c r="B173" s="9" t="n">
        <f aca="false">B170+1</f>
        <v>41</v>
      </c>
      <c r="C173" s="9" t="n">
        <f aca="false">C170</f>
        <v>1</v>
      </c>
      <c r="D173" s="8" t="s">
        <v>21</v>
      </c>
      <c r="E173" s="10" t="str">
        <f aca="false">DEC2HEX(HEX2DEC(A173)+B173*4096+C173*1024,8)</f>
        <v>000A9400</v>
      </c>
      <c r="F173" s="8" t="s">
        <v>126</v>
      </c>
      <c r="G173" s="8" t="s">
        <v>127</v>
      </c>
      <c r="H173" s="8" t="s">
        <v>24</v>
      </c>
      <c r="I173" s="8" t="s">
        <v>24</v>
      </c>
      <c r="J173" s="8" t="s">
        <v>128</v>
      </c>
      <c r="K173" s="9" t="n">
        <v>4</v>
      </c>
      <c r="L173" s="11" t="s">
        <v>140</v>
      </c>
      <c r="M173" s="10" t="str">
        <f aca="false">CONCATENATE("ME",K173,"/",L173)</f>
        <v>ME4/06</v>
      </c>
      <c r="N173" s="10" t="str">
        <f aca="false">CONCATENATE(O173,SUBSTITUTE(LOWER(M173),"/","_"))</f>
        <v>prim_conv_th_lut_me4_06</v>
      </c>
      <c r="O173" s="3" t="str">
        <f aca="false">O170</f>
        <v>prim_conv_th_lut_</v>
      </c>
    </row>
    <row r="174" customFormat="false" ht="14.4" hidden="false" customHeight="false" outlineLevel="0" collapsed="false">
      <c r="A174" s="8" t="s">
        <v>119</v>
      </c>
      <c r="B174" s="9" t="n">
        <f aca="false">B171+1</f>
        <v>41</v>
      </c>
      <c r="C174" s="9" t="n">
        <f aca="false">C171</f>
        <v>2</v>
      </c>
      <c r="D174" s="8" t="s">
        <v>21</v>
      </c>
      <c r="E174" s="10" t="str">
        <f aca="false">DEC2HEX(HEX2DEC(A174)+B174*4096+C174*1024,8)</f>
        <v>000A9800</v>
      </c>
      <c r="F174" s="8" t="s">
        <v>91</v>
      </c>
      <c r="G174" s="8" t="s">
        <v>133</v>
      </c>
      <c r="H174" s="8" t="s">
        <v>24</v>
      </c>
      <c r="I174" s="8" t="s">
        <v>21</v>
      </c>
      <c r="J174" s="8" t="s">
        <v>134</v>
      </c>
      <c r="K174" s="9" t="n">
        <v>4</v>
      </c>
      <c r="L174" s="11" t="s">
        <v>140</v>
      </c>
      <c r="M174" s="10" t="str">
        <f aca="false">CONCATENATE("ME",K174,"/",L174)</f>
        <v>ME4/06</v>
      </c>
      <c r="N174" s="10" t="str">
        <f aca="false">CONCATENATE(O174,SUBSTITUTE(LOWER(M174),"/","_"))</f>
        <v>prim_conv_id_me4_06</v>
      </c>
      <c r="O174" s="3" t="str">
        <f aca="false">O171</f>
        <v>prim_conv_id_</v>
      </c>
    </row>
    <row r="175" customFormat="false" ht="14.4" hidden="false" customHeight="false" outlineLevel="0" collapsed="false">
      <c r="A175" s="8" t="s">
        <v>119</v>
      </c>
      <c r="B175" s="9" t="n">
        <f aca="false">B172+1</f>
        <v>42</v>
      </c>
      <c r="C175" s="9" t="n">
        <f aca="false">C172</f>
        <v>0</v>
      </c>
      <c r="D175" s="8" t="s">
        <v>21</v>
      </c>
      <c r="E175" s="10" t="str">
        <f aca="false">DEC2HEX(HEX2DEC(A175)+B175*4096+C175*1024,8)</f>
        <v>000AA000</v>
      </c>
      <c r="F175" s="8" t="s">
        <v>82</v>
      </c>
      <c r="G175" s="8" t="s">
        <v>121</v>
      </c>
      <c r="H175" s="8" t="s">
        <v>24</v>
      </c>
      <c r="I175" s="8" t="s">
        <v>24</v>
      </c>
      <c r="J175" s="8" t="s">
        <v>122</v>
      </c>
      <c r="K175" s="9" t="n">
        <v>4</v>
      </c>
      <c r="L175" s="11" t="s">
        <v>141</v>
      </c>
      <c r="M175" s="10" t="str">
        <f aca="false">CONCATENATE("ME",K175,"/",L175)</f>
        <v>ME4/07</v>
      </c>
      <c r="N175" s="10" t="str">
        <f aca="false">CONCATENATE(O175,SUBSTITUTE(LOWER(M175),"/","_"))</f>
        <v>prim_conv_params_me4_07</v>
      </c>
      <c r="O175" s="3" t="str">
        <f aca="false">O172</f>
        <v>prim_conv_params_</v>
      </c>
    </row>
    <row r="176" customFormat="false" ht="14.4" hidden="false" customHeight="false" outlineLevel="0" collapsed="false">
      <c r="A176" s="8" t="s">
        <v>119</v>
      </c>
      <c r="B176" s="9" t="n">
        <f aca="false">B173+1</f>
        <v>42</v>
      </c>
      <c r="C176" s="9" t="n">
        <f aca="false">C173</f>
        <v>1</v>
      </c>
      <c r="D176" s="8" t="s">
        <v>21</v>
      </c>
      <c r="E176" s="10" t="str">
        <f aca="false">DEC2HEX(HEX2DEC(A176)+B176*4096+C176*1024,8)</f>
        <v>000AA400</v>
      </c>
      <c r="F176" s="8" t="s">
        <v>126</v>
      </c>
      <c r="G176" s="8" t="s">
        <v>127</v>
      </c>
      <c r="H176" s="8" t="s">
        <v>24</v>
      </c>
      <c r="I176" s="8" t="s">
        <v>24</v>
      </c>
      <c r="J176" s="8" t="s">
        <v>128</v>
      </c>
      <c r="K176" s="9" t="n">
        <v>4</v>
      </c>
      <c r="L176" s="11" t="s">
        <v>141</v>
      </c>
      <c r="M176" s="10" t="str">
        <f aca="false">CONCATENATE("ME",K176,"/",L176)</f>
        <v>ME4/07</v>
      </c>
      <c r="N176" s="10" t="str">
        <f aca="false">CONCATENATE(O176,SUBSTITUTE(LOWER(M176),"/","_"))</f>
        <v>prim_conv_th_lut_me4_07</v>
      </c>
      <c r="O176" s="3" t="str">
        <f aca="false">O173</f>
        <v>prim_conv_th_lut_</v>
      </c>
    </row>
    <row r="177" customFormat="false" ht="14.4" hidden="false" customHeight="false" outlineLevel="0" collapsed="false">
      <c r="A177" s="8" t="s">
        <v>119</v>
      </c>
      <c r="B177" s="9" t="n">
        <f aca="false">B174+1</f>
        <v>42</v>
      </c>
      <c r="C177" s="9" t="n">
        <f aca="false">C174</f>
        <v>2</v>
      </c>
      <c r="D177" s="8" t="s">
        <v>21</v>
      </c>
      <c r="E177" s="10" t="str">
        <f aca="false">DEC2HEX(HEX2DEC(A177)+B177*4096+C177*1024,8)</f>
        <v>000AA800</v>
      </c>
      <c r="F177" s="8" t="s">
        <v>91</v>
      </c>
      <c r="G177" s="8" t="s">
        <v>133</v>
      </c>
      <c r="H177" s="8" t="s">
        <v>24</v>
      </c>
      <c r="I177" s="8" t="s">
        <v>21</v>
      </c>
      <c r="J177" s="8" t="s">
        <v>134</v>
      </c>
      <c r="K177" s="9" t="n">
        <v>4</v>
      </c>
      <c r="L177" s="11" t="s">
        <v>141</v>
      </c>
      <c r="M177" s="10" t="str">
        <f aca="false">CONCATENATE("ME",K177,"/",L177)</f>
        <v>ME4/07</v>
      </c>
      <c r="N177" s="10" t="str">
        <f aca="false">CONCATENATE(O177,SUBSTITUTE(LOWER(M177),"/","_"))</f>
        <v>prim_conv_id_me4_07</v>
      </c>
      <c r="O177" s="3" t="str">
        <f aca="false">O174</f>
        <v>prim_conv_id_</v>
      </c>
    </row>
    <row r="178" customFormat="false" ht="14.4" hidden="false" customHeight="false" outlineLevel="0" collapsed="false">
      <c r="A178" s="8" t="s">
        <v>119</v>
      </c>
      <c r="B178" s="9" t="n">
        <f aca="false">B175+1</f>
        <v>43</v>
      </c>
      <c r="C178" s="9" t="n">
        <f aca="false">C175</f>
        <v>0</v>
      </c>
      <c r="D178" s="8" t="s">
        <v>21</v>
      </c>
      <c r="E178" s="10" t="str">
        <f aca="false">DEC2HEX(HEX2DEC(A178)+B178*4096+C178*1024,8)</f>
        <v>000AB000</v>
      </c>
      <c r="F178" s="8" t="s">
        <v>82</v>
      </c>
      <c r="G178" s="8" t="s">
        <v>121</v>
      </c>
      <c r="H178" s="8" t="s">
        <v>24</v>
      </c>
      <c r="I178" s="8" t="s">
        <v>24</v>
      </c>
      <c r="J178" s="8" t="s">
        <v>122</v>
      </c>
      <c r="K178" s="9" t="n">
        <v>4</v>
      </c>
      <c r="L178" s="11" t="s">
        <v>142</v>
      </c>
      <c r="M178" s="10" t="str">
        <f aca="false">CONCATENATE("ME",K178,"/",L178)</f>
        <v>ME4/08</v>
      </c>
      <c r="N178" s="10" t="str">
        <f aca="false">CONCATENATE(O178,SUBSTITUTE(LOWER(M178),"/","_"))</f>
        <v>prim_conv_params_me4_08</v>
      </c>
      <c r="O178" s="3" t="str">
        <f aca="false">O175</f>
        <v>prim_conv_params_</v>
      </c>
    </row>
    <row r="179" customFormat="false" ht="14.4" hidden="false" customHeight="false" outlineLevel="0" collapsed="false">
      <c r="A179" s="8" t="s">
        <v>119</v>
      </c>
      <c r="B179" s="9" t="n">
        <f aca="false">B176+1</f>
        <v>43</v>
      </c>
      <c r="C179" s="9" t="n">
        <f aca="false">C176</f>
        <v>1</v>
      </c>
      <c r="D179" s="8" t="s">
        <v>21</v>
      </c>
      <c r="E179" s="10" t="str">
        <f aca="false">DEC2HEX(HEX2DEC(A179)+B179*4096+C179*1024,8)</f>
        <v>000AB400</v>
      </c>
      <c r="F179" s="8" t="s">
        <v>126</v>
      </c>
      <c r="G179" s="8" t="s">
        <v>127</v>
      </c>
      <c r="H179" s="8" t="s">
        <v>24</v>
      </c>
      <c r="I179" s="8" t="s">
        <v>24</v>
      </c>
      <c r="J179" s="8" t="s">
        <v>128</v>
      </c>
      <c r="K179" s="9" t="n">
        <v>4</v>
      </c>
      <c r="L179" s="11" t="s">
        <v>142</v>
      </c>
      <c r="M179" s="10" t="str">
        <f aca="false">CONCATENATE("ME",K179,"/",L179)</f>
        <v>ME4/08</v>
      </c>
      <c r="N179" s="10" t="str">
        <f aca="false">CONCATENATE(O179,SUBSTITUTE(LOWER(M179),"/","_"))</f>
        <v>prim_conv_th_lut_me4_08</v>
      </c>
      <c r="O179" s="3" t="str">
        <f aca="false">O176</f>
        <v>prim_conv_th_lut_</v>
      </c>
    </row>
    <row r="180" customFormat="false" ht="14.4" hidden="false" customHeight="false" outlineLevel="0" collapsed="false">
      <c r="A180" s="8" t="s">
        <v>119</v>
      </c>
      <c r="B180" s="9" t="n">
        <f aca="false">B177+1</f>
        <v>43</v>
      </c>
      <c r="C180" s="9" t="n">
        <f aca="false">C177</f>
        <v>2</v>
      </c>
      <c r="D180" s="8" t="s">
        <v>21</v>
      </c>
      <c r="E180" s="10" t="str">
        <f aca="false">DEC2HEX(HEX2DEC(A180)+B180*4096+C180*1024,8)</f>
        <v>000AB800</v>
      </c>
      <c r="F180" s="8" t="s">
        <v>91</v>
      </c>
      <c r="G180" s="8" t="s">
        <v>133</v>
      </c>
      <c r="H180" s="8" t="s">
        <v>24</v>
      </c>
      <c r="I180" s="8" t="s">
        <v>21</v>
      </c>
      <c r="J180" s="8" t="s">
        <v>134</v>
      </c>
      <c r="K180" s="9" t="n">
        <v>4</v>
      </c>
      <c r="L180" s="11" t="s">
        <v>142</v>
      </c>
      <c r="M180" s="10" t="str">
        <f aca="false">CONCATENATE("ME",K180,"/",L180)</f>
        <v>ME4/08</v>
      </c>
      <c r="N180" s="10" t="str">
        <f aca="false">CONCATENATE(O180,SUBSTITUTE(LOWER(M180),"/","_"))</f>
        <v>prim_conv_id_me4_08</v>
      </c>
      <c r="O180" s="3" t="str">
        <f aca="false">O177</f>
        <v>prim_conv_id_</v>
      </c>
    </row>
    <row r="181" customFormat="false" ht="14.4" hidden="false" customHeight="false" outlineLevel="0" collapsed="false">
      <c r="A181" s="8" t="s">
        <v>119</v>
      </c>
      <c r="B181" s="9" t="n">
        <f aca="false">B178+1</f>
        <v>44</v>
      </c>
      <c r="C181" s="9" t="n">
        <f aca="false">C178</f>
        <v>0</v>
      </c>
      <c r="D181" s="8" t="s">
        <v>21</v>
      </c>
      <c r="E181" s="10" t="str">
        <f aca="false">DEC2HEX(HEX2DEC(A181)+B181*4096+C181*1024,8)</f>
        <v>000AC000</v>
      </c>
      <c r="F181" s="8" t="s">
        <v>82</v>
      </c>
      <c r="G181" s="8" t="s">
        <v>121</v>
      </c>
      <c r="H181" s="8" t="s">
        <v>24</v>
      </c>
      <c r="I181" s="8" t="s">
        <v>24</v>
      </c>
      <c r="J181" s="8" t="s">
        <v>122</v>
      </c>
      <c r="K181" s="9" t="n">
        <v>4</v>
      </c>
      <c r="L181" s="11" t="s">
        <v>143</v>
      </c>
      <c r="M181" s="10" t="str">
        <f aca="false">CONCATENATE("ME",K181,"/",L181)</f>
        <v>ME4/09</v>
      </c>
      <c r="N181" s="10" t="str">
        <f aca="false">CONCATENATE(O181,SUBSTITUTE(LOWER(M181),"/","_"))</f>
        <v>prim_conv_params_me4_09</v>
      </c>
      <c r="O181" s="3" t="str">
        <f aca="false">O178</f>
        <v>prim_conv_params_</v>
      </c>
    </row>
    <row r="182" customFormat="false" ht="14.4" hidden="false" customHeight="false" outlineLevel="0" collapsed="false">
      <c r="A182" s="8" t="s">
        <v>119</v>
      </c>
      <c r="B182" s="9" t="n">
        <f aca="false">B179+1</f>
        <v>44</v>
      </c>
      <c r="C182" s="9" t="n">
        <f aca="false">C179</f>
        <v>1</v>
      </c>
      <c r="D182" s="8" t="s">
        <v>21</v>
      </c>
      <c r="E182" s="10" t="str">
        <f aca="false">DEC2HEX(HEX2DEC(A182)+B182*4096+C182*1024,8)</f>
        <v>000AC400</v>
      </c>
      <c r="F182" s="8" t="s">
        <v>126</v>
      </c>
      <c r="G182" s="8" t="s">
        <v>127</v>
      </c>
      <c r="H182" s="8" t="s">
        <v>24</v>
      </c>
      <c r="I182" s="8" t="s">
        <v>24</v>
      </c>
      <c r="J182" s="8" t="s">
        <v>128</v>
      </c>
      <c r="K182" s="9" t="n">
        <v>4</v>
      </c>
      <c r="L182" s="11" t="s">
        <v>143</v>
      </c>
      <c r="M182" s="10" t="str">
        <f aca="false">CONCATENATE("ME",K182,"/",L182)</f>
        <v>ME4/09</v>
      </c>
      <c r="N182" s="10" t="str">
        <f aca="false">CONCATENATE(O182,SUBSTITUTE(LOWER(M182),"/","_"))</f>
        <v>prim_conv_th_lut_me4_09</v>
      </c>
      <c r="O182" s="3" t="str">
        <f aca="false">O179</f>
        <v>prim_conv_th_lut_</v>
      </c>
    </row>
    <row r="183" customFormat="false" ht="14.4" hidden="false" customHeight="false" outlineLevel="0" collapsed="false">
      <c r="A183" s="8" t="s">
        <v>119</v>
      </c>
      <c r="B183" s="9" t="n">
        <f aca="false">B180+1</f>
        <v>44</v>
      </c>
      <c r="C183" s="9" t="n">
        <f aca="false">C180</f>
        <v>2</v>
      </c>
      <c r="D183" s="8" t="s">
        <v>21</v>
      </c>
      <c r="E183" s="10" t="str">
        <f aca="false">DEC2HEX(HEX2DEC(A183)+B183*4096+C183*1024,8)</f>
        <v>000AC800</v>
      </c>
      <c r="F183" s="8" t="s">
        <v>91</v>
      </c>
      <c r="G183" s="8" t="s">
        <v>133</v>
      </c>
      <c r="H183" s="8" t="s">
        <v>24</v>
      </c>
      <c r="I183" s="8" t="s">
        <v>21</v>
      </c>
      <c r="J183" s="8" t="s">
        <v>134</v>
      </c>
      <c r="K183" s="9" t="n">
        <v>4</v>
      </c>
      <c r="L183" s="11" t="s">
        <v>143</v>
      </c>
      <c r="M183" s="10" t="str">
        <f aca="false">CONCATENATE("ME",K183,"/",L183)</f>
        <v>ME4/09</v>
      </c>
      <c r="N183" s="10" t="str">
        <f aca="false">CONCATENATE(O183,SUBSTITUTE(LOWER(M183),"/","_"))</f>
        <v>prim_conv_id_me4_09</v>
      </c>
      <c r="O183" s="3" t="str">
        <f aca="false">O180</f>
        <v>prim_conv_id_</v>
      </c>
    </row>
    <row r="184" customFormat="false" ht="14.4" hidden="false" customHeight="false" outlineLevel="0" collapsed="false">
      <c r="A184" s="8" t="s">
        <v>119</v>
      </c>
      <c r="B184" s="9" t="n">
        <f aca="false">B181+1</f>
        <v>45</v>
      </c>
      <c r="C184" s="9" t="n">
        <f aca="false">C181</f>
        <v>0</v>
      </c>
      <c r="D184" s="8" t="s">
        <v>21</v>
      </c>
      <c r="E184" s="10" t="str">
        <f aca="false">DEC2HEX(HEX2DEC(A184)+B184*4096+C184*1024,8)</f>
        <v>000AD000</v>
      </c>
      <c r="F184" s="8" t="s">
        <v>82</v>
      </c>
      <c r="G184" s="8" t="s">
        <v>121</v>
      </c>
      <c r="H184" s="8" t="s">
        <v>24</v>
      </c>
      <c r="I184" s="8" t="s">
        <v>24</v>
      </c>
      <c r="J184" s="8" t="s">
        <v>122</v>
      </c>
      <c r="K184" s="9" t="s">
        <v>145</v>
      </c>
      <c r="L184" s="11" t="s">
        <v>137</v>
      </c>
      <c r="M184" s="10" t="str">
        <f aca="false">CONCATENATE("ME",K184,"/",L184)</f>
        <v>ME1n/03</v>
      </c>
      <c r="N184" s="10" t="str">
        <f aca="false">CONCATENATE(O184,SUBSTITUTE(LOWER(M184),"/","_"))</f>
        <v>prim_conv_params_me1n_03</v>
      </c>
      <c r="O184" s="3" t="str">
        <f aca="false">O181</f>
        <v>prim_conv_params_</v>
      </c>
      <c r="Q184" s="12"/>
      <c r="R184" s="13"/>
    </row>
    <row r="185" customFormat="false" ht="14.4" hidden="false" customHeight="false" outlineLevel="0" collapsed="false">
      <c r="A185" s="8" t="s">
        <v>119</v>
      </c>
      <c r="B185" s="9" t="n">
        <f aca="false">B182+1</f>
        <v>45</v>
      </c>
      <c r="C185" s="9" t="n">
        <f aca="false">C182</f>
        <v>1</v>
      </c>
      <c r="D185" s="8" t="s">
        <v>21</v>
      </c>
      <c r="E185" s="10" t="str">
        <f aca="false">DEC2HEX(HEX2DEC(A185)+B185*4096+C185*1024,8)</f>
        <v>000AD400</v>
      </c>
      <c r="F185" s="8" t="s">
        <v>126</v>
      </c>
      <c r="G185" s="8" t="s">
        <v>127</v>
      </c>
      <c r="H185" s="8" t="s">
        <v>24</v>
      </c>
      <c r="I185" s="8" t="s">
        <v>24</v>
      </c>
      <c r="J185" s="8" t="s">
        <v>128</v>
      </c>
      <c r="K185" s="9" t="s">
        <v>145</v>
      </c>
      <c r="L185" s="11" t="s">
        <v>137</v>
      </c>
      <c r="M185" s="10" t="str">
        <f aca="false">CONCATENATE("ME",K185,"/",L185)</f>
        <v>ME1n/03</v>
      </c>
      <c r="N185" s="10" t="str">
        <f aca="false">CONCATENATE(O185,SUBSTITUTE(LOWER(M185),"/","_"))</f>
        <v>prim_conv_th_lut_me1n_03</v>
      </c>
      <c r="O185" s="3" t="str">
        <f aca="false">O182</f>
        <v>prim_conv_th_lut_</v>
      </c>
      <c r="Q185" s="12"/>
      <c r="R185" s="13"/>
    </row>
    <row r="186" customFormat="false" ht="14.4" hidden="false" customHeight="false" outlineLevel="0" collapsed="false">
      <c r="A186" s="8" t="s">
        <v>119</v>
      </c>
      <c r="B186" s="9" t="n">
        <f aca="false">B183+1</f>
        <v>45</v>
      </c>
      <c r="C186" s="9" t="n">
        <v>2</v>
      </c>
      <c r="D186" s="8" t="s">
        <v>21</v>
      </c>
      <c r="E186" s="10" t="str">
        <f aca="false">DEC2HEX(HEX2DEC(A186)+B186*4096+C186*1024,8)</f>
        <v>000AD800</v>
      </c>
      <c r="F186" s="8" t="s">
        <v>126</v>
      </c>
      <c r="G186" s="8" t="s">
        <v>127</v>
      </c>
      <c r="H186" s="8" t="s">
        <v>24</v>
      </c>
      <c r="I186" s="8" t="s">
        <v>24</v>
      </c>
      <c r="J186" s="8" t="s">
        <v>131</v>
      </c>
      <c r="K186" s="9" t="s">
        <v>145</v>
      </c>
      <c r="L186" s="11" t="s">
        <v>137</v>
      </c>
      <c r="M186" s="10" t="str">
        <f aca="false">CONCATENATE("ME",K186,"/",L186)</f>
        <v>ME1n/03</v>
      </c>
      <c r="N186" s="10" t="str">
        <f aca="false">CONCATENATE(O186,SUBSTITUTE(LOWER(M186),"/","_"))</f>
        <v>prim_conv_th_cor_me1n_03</v>
      </c>
      <c r="O186" s="3" t="s">
        <v>132</v>
      </c>
      <c r="Q186" s="12"/>
      <c r="R186" s="13"/>
    </row>
    <row r="187" customFormat="false" ht="14.4" hidden="false" customHeight="false" outlineLevel="0" collapsed="false">
      <c r="A187" s="8" t="s">
        <v>119</v>
      </c>
      <c r="B187" s="9" t="n">
        <f aca="false">B183+1</f>
        <v>45</v>
      </c>
      <c r="C187" s="9" t="n">
        <v>3</v>
      </c>
      <c r="D187" s="8" t="s">
        <v>21</v>
      </c>
      <c r="E187" s="10" t="str">
        <f aca="false">DEC2HEX(HEX2DEC(A187)+B187*4096+C187*1024,8)</f>
        <v>000ADC00</v>
      </c>
      <c r="F187" s="8" t="s">
        <v>91</v>
      </c>
      <c r="G187" s="8" t="s">
        <v>133</v>
      </c>
      <c r="H187" s="8" t="s">
        <v>24</v>
      </c>
      <c r="I187" s="8" t="s">
        <v>21</v>
      </c>
      <c r="J187" s="8" t="s">
        <v>134</v>
      </c>
      <c r="K187" s="9" t="s">
        <v>145</v>
      </c>
      <c r="L187" s="11" t="s">
        <v>137</v>
      </c>
      <c r="M187" s="10" t="str">
        <f aca="false">CONCATENATE("ME",K187,"/",L187)</f>
        <v>ME1n/03</v>
      </c>
      <c r="N187" s="10" t="str">
        <f aca="false">CONCATENATE(O187,SUBSTITUTE(LOWER(M187),"/","_"))</f>
        <v>prim_conv_id_me1n_03</v>
      </c>
      <c r="O187" s="3" t="str">
        <f aca="false">O183</f>
        <v>prim_conv_id_</v>
      </c>
      <c r="Q187" s="12"/>
      <c r="R187" s="13"/>
    </row>
    <row r="188" customFormat="false" ht="14.4" hidden="false" customHeight="false" outlineLevel="0" collapsed="false">
      <c r="A188" s="8" t="s">
        <v>119</v>
      </c>
      <c r="B188" s="9" t="n">
        <f aca="false">B184+1</f>
        <v>46</v>
      </c>
      <c r="C188" s="9" t="n">
        <f aca="false">C184</f>
        <v>0</v>
      </c>
      <c r="D188" s="8" t="s">
        <v>21</v>
      </c>
      <c r="E188" s="10" t="str">
        <f aca="false">DEC2HEX(HEX2DEC(A188)+B188*4096+C188*1024,8)</f>
        <v>000AE000</v>
      </c>
      <c r="F188" s="8" t="s">
        <v>82</v>
      </c>
      <c r="G188" s="8" t="s">
        <v>121</v>
      </c>
      <c r="H188" s="8" t="s">
        <v>24</v>
      </c>
      <c r="I188" s="8" t="s">
        <v>24</v>
      </c>
      <c r="J188" s="8" t="s">
        <v>122</v>
      </c>
      <c r="K188" s="9" t="s">
        <v>145</v>
      </c>
      <c r="L188" s="11" t="s">
        <v>140</v>
      </c>
      <c r="M188" s="10" t="str">
        <f aca="false">CONCATENATE("ME",K188,"/",L188)</f>
        <v>ME1n/06</v>
      </c>
      <c r="N188" s="10" t="str">
        <f aca="false">CONCATENATE(O188,SUBSTITUTE(LOWER(M188),"/","_"))</f>
        <v>prim_conv_params_me1n_06</v>
      </c>
      <c r="O188" s="3" t="str">
        <f aca="false">O184</f>
        <v>prim_conv_params_</v>
      </c>
      <c r="Q188" s="12"/>
      <c r="R188" s="13"/>
    </row>
    <row r="189" customFormat="false" ht="14.4" hidden="false" customHeight="false" outlineLevel="0" collapsed="false">
      <c r="A189" s="8" t="s">
        <v>119</v>
      </c>
      <c r="B189" s="9" t="n">
        <f aca="false">B185+1</f>
        <v>46</v>
      </c>
      <c r="C189" s="9" t="n">
        <f aca="false">C185</f>
        <v>1</v>
      </c>
      <c r="D189" s="8" t="s">
        <v>21</v>
      </c>
      <c r="E189" s="10" t="str">
        <f aca="false">DEC2HEX(HEX2DEC(A189)+B189*4096+C189*1024,8)</f>
        <v>000AE400</v>
      </c>
      <c r="F189" s="8" t="s">
        <v>126</v>
      </c>
      <c r="G189" s="8" t="s">
        <v>127</v>
      </c>
      <c r="H189" s="8" t="s">
        <v>24</v>
      </c>
      <c r="I189" s="8" t="s">
        <v>24</v>
      </c>
      <c r="J189" s="8" t="s">
        <v>128</v>
      </c>
      <c r="K189" s="9" t="s">
        <v>145</v>
      </c>
      <c r="L189" s="11" t="s">
        <v>140</v>
      </c>
      <c r="M189" s="10" t="str">
        <f aca="false">CONCATENATE("ME",K189,"/",L189)</f>
        <v>ME1n/06</v>
      </c>
      <c r="N189" s="10" t="str">
        <f aca="false">CONCATENATE(O189,SUBSTITUTE(LOWER(M189),"/","_"))</f>
        <v>prim_conv_th_lut_me1n_06</v>
      </c>
      <c r="O189" s="3" t="str">
        <f aca="false">O185</f>
        <v>prim_conv_th_lut_</v>
      </c>
      <c r="Q189" s="12"/>
      <c r="R189" s="13"/>
    </row>
    <row r="190" customFormat="false" ht="14.4" hidden="false" customHeight="false" outlineLevel="0" collapsed="false">
      <c r="A190" s="8" t="s">
        <v>119</v>
      </c>
      <c r="B190" s="9" t="n">
        <f aca="false">B187+1</f>
        <v>46</v>
      </c>
      <c r="C190" s="9" t="n">
        <v>2</v>
      </c>
      <c r="D190" s="8" t="s">
        <v>21</v>
      </c>
      <c r="E190" s="10" t="str">
        <f aca="false">DEC2HEX(HEX2DEC(A190)+B190*4096+C190*1024,8)</f>
        <v>000AE800</v>
      </c>
      <c r="F190" s="8" t="s">
        <v>91</v>
      </c>
      <c r="G190" s="8" t="s">
        <v>133</v>
      </c>
      <c r="H190" s="8" t="s">
        <v>24</v>
      </c>
      <c r="I190" s="8" t="s">
        <v>21</v>
      </c>
      <c r="J190" s="8" t="s">
        <v>134</v>
      </c>
      <c r="K190" s="9" t="s">
        <v>145</v>
      </c>
      <c r="L190" s="11" t="s">
        <v>140</v>
      </c>
      <c r="M190" s="10" t="str">
        <f aca="false">CONCATENATE("ME",K190,"/",L190)</f>
        <v>ME1n/06</v>
      </c>
      <c r="N190" s="10" t="str">
        <f aca="false">CONCATENATE(O190,SUBSTITUTE(LOWER(M190),"/","_"))</f>
        <v>prim_conv_id_me1n_06</v>
      </c>
      <c r="O190" s="3" t="str">
        <f aca="false">O187</f>
        <v>prim_conv_id_</v>
      </c>
      <c r="Q190" s="12"/>
      <c r="R190" s="13"/>
    </row>
    <row r="191" customFormat="false" ht="14.4" hidden="false" customHeight="false" outlineLevel="0" collapsed="false">
      <c r="A191" s="8" t="s">
        <v>119</v>
      </c>
      <c r="B191" s="9" t="n">
        <f aca="false">B188+1</f>
        <v>47</v>
      </c>
      <c r="C191" s="9" t="n">
        <f aca="false">C188</f>
        <v>0</v>
      </c>
      <c r="D191" s="8" t="s">
        <v>21</v>
      </c>
      <c r="E191" s="10" t="str">
        <f aca="false">DEC2HEX(HEX2DEC(A191)+B191*4096+C191*1024,8)</f>
        <v>000AF000</v>
      </c>
      <c r="F191" s="8" t="s">
        <v>82</v>
      </c>
      <c r="G191" s="8" t="s">
        <v>121</v>
      </c>
      <c r="H191" s="8" t="s">
        <v>24</v>
      </c>
      <c r="I191" s="8" t="s">
        <v>24</v>
      </c>
      <c r="J191" s="8" t="s">
        <v>122</v>
      </c>
      <c r="K191" s="9" t="s">
        <v>145</v>
      </c>
      <c r="L191" s="11" t="s">
        <v>143</v>
      </c>
      <c r="M191" s="10" t="str">
        <f aca="false">CONCATENATE("ME",K191,"/",L191)</f>
        <v>ME1n/09</v>
      </c>
      <c r="N191" s="10" t="str">
        <f aca="false">CONCATENATE(O191,SUBSTITUTE(LOWER(M191),"/","_"))</f>
        <v>prim_conv_params_me1n_09</v>
      </c>
      <c r="O191" s="3" t="str">
        <f aca="false">O188</f>
        <v>prim_conv_params_</v>
      </c>
      <c r="Q191" s="12"/>
      <c r="R191" s="13"/>
    </row>
    <row r="192" customFormat="false" ht="14.4" hidden="false" customHeight="false" outlineLevel="0" collapsed="false">
      <c r="A192" s="8" t="s">
        <v>119</v>
      </c>
      <c r="B192" s="9" t="n">
        <f aca="false">B189+1</f>
        <v>47</v>
      </c>
      <c r="C192" s="9" t="n">
        <f aca="false">C189</f>
        <v>1</v>
      </c>
      <c r="D192" s="8" t="s">
        <v>21</v>
      </c>
      <c r="E192" s="10" t="str">
        <f aca="false">DEC2HEX(HEX2DEC(A192)+B192*4096+C192*1024,8)</f>
        <v>000AF400</v>
      </c>
      <c r="F192" s="8" t="s">
        <v>126</v>
      </c>
      <c r="G192" s="8" t="s">
        <v>127</v>
      </c>
      <c r="H192" s="8" t="s">
        <v>24</v>
      </c>
      <c r="I192" s="8" t="s">
        <v>24</v>
      </c>
      <c r="J192" s="8" t="s">
        <v>128</v>
      </c>
      <c r="K192" s="9" t="s">
        <v>145</v>
      </c>
      <c r="L192" s="11" t="s">
        <v>143</v>
      </c>
      <c r="M192" s="10" t="str">
        <f aca="false">CONCATENATE("ME",K192,"/",L192)</f>
        <v>ME1n/09</v>
      </c>
      <c r="N192" s="10" t="str">
        <f aca="false">CONCATENATE(O192,SUBSTITUTE(LOWER(M192),"/","_"))</f>
        <v>prim_conv_th_lut_me1n_09</v>
      </c>
      <c r="O192" s="3" t="str">
        <f aca="false">O189</f>
        <v>prim_conv_th_lut_</v>
      </c>
      <c r="Q192" s="12"/>
      <c r="R192" s="13"/>
    </row>
    <row r="193" customFormat="false" ht="14.4" hidden="false" customHeight="false" outlineLevel="0" collapsed="false">
      <c r="A193" s="8" t="s">
        <v>119</v>
      </c>
      <c r="B193" s="9" t="n">
        <f aca="false">B190+1</f>
        <v>47</v>
      </c>
      <c r="C193" s="9" t="n">
        <f aca="false">C190</f>
        <v>2</v>
      </c>
      <c r="D193" s="8" t="s">
        <v>21</v>
      </c>
      <c r="E193" s="10" t="str">
        <f aca="false">DEC2HEX(HEX2DEC(A193)+B193*4096+C193*1024,8)</f>
        <v>000AF800</v>
      </c>
      <c r="F193" s="8" t="s">
        <v>91</v>
      </c>
      <c r="G193" s="8" t="s">
        <v>133</v>
      </c>
      <c r="H193" s="8" t="s">
        <v>24</v>
      </c>
      <c r="I193" s="8" t="s">
        <v>21</v>
      </c>
      <c r="J193" s="8" t="s">
        <v>134</v>
      </c>
      <c r="K193" s="9" t="s">
        <v>145</v>
      </c>
      <c r="L193" s="11" t="s">
        <v>143</v>
      </c>
      <c r="M193" s="10" t="str">
        <f aca="false">CONCATENATE("ME",K193,"/",L193)</f>
        <v>ME1n/09</v>
      </c>
      <c r="N193" s="10" t="str">
        <f aca="false">CONCATENATE(O193,SUBSTITUTE(LOWER(M193),"/","_"))</f>
        <v>prim_conv_id_me1n_09</v>
      </c>
      <c r="O193" s="3" t="str">
        <f aca="false">O190</f>
        <v>prim_conv_id_</v>
      </c>
      <c r="Q193" s="12"/>
      <c r="R193" s="13"/>
    </row>
    <row r="194" customFormat="false" ht="14.4" hidden="false" customHeight="false" outlineLevel="0" collapsed="false">
      <c r="A194" s="8" t="s">
        <v>119</v>
      </c>
      <c r="B194" s="9" t="n">
        <f aca="false">B191+1</f>
        <v>48</v>
      </c>
      <c r="C194" s="9" t="n">
        <f aca="false">C191</f>
        <v>0</v>
      </c>
      <c r="D194" s="8" t="s">
        <v>21</v>
      </c>
      <c r="E194" s="10" t="str">
        <f aca="false">DEC2HEX(HEX2DEC(A194)+B194*4096+C194*1024,8)</f>
        <v>000B0000</v>
      </c>
      <c r="F194" s="8" t="s">
        <v>82</v>
      </c>
      <c r="G194" s="8" t="s">
        <v>121</v>
      </c>
      <c r="H194" s="8" t="s">
        <v>24</v>
      </c>
      <c r="I194" s="8" t="s">
        <v>24</v>
      </c>
      <c r="J194" s="8" t="s">
        <v>122</v>
      </c>
      <c r="K194" s="9" t="s">
        <v>146</v>
      </c>
      <c r="L194" s="11" t="s">
        <v>137</v>
      </c>
      <c r="M194" s="10" t="str">
        <f aca="false">CONCATENATE("ME",K194,"/",L194)</f>
        <v>ME2n/03</v>
      </c>
      <c r="N194" s="10" t="str">
        <f aca="false">CONCATENATE(O194,SUBSTITUTE(LOWER(M194),"/","_"))</f>
        <v>prim_conv_params_me2n_03</v>
      </c>
      <c r="O194" s="3" t="str">
        <f aca="false">O191</f>
        <v>prim_conv_params_</v>
      </c>
    </row>
    <row r="195" customFormat="false" ht="14.4" hidden="false" customHeight="false" outlineLevel="0" collapsed="false">
      <c r="A195" s="8" t="s">
        <v>119</v>
      </c>
      <c r="B195" s="9" t="n">
        <f aca="false">B192+1</f>
        <v>48</v>
      </c>
      <c r="C195" s="9" t="n">
        <f aca="false">C192</f>
        <v>1</v>
      </c>
      <c r="D195" s="8" t="s">
        <v>21</v>
      </c>
      <c r="E195" s="10" t="str">
        <f aca="false">DEC2HEX(HEX2DEC(A195)+B195*4096+C195*1024,8)</f>
        <v>000B0400</v>
      </c>
      <c r="F195" s="8" t="s">
        <v>126</v>
      </c>
      <c r="G195" s="8" t="s">
        <v>127</v>
      </c>
      <c r="H195" s="8" t="s">
        <v>24</v>
      </c>
      <c r="I195" s="8" t="s">
        <v>24</v>
      </c>
      <c r="J195" s="8" t="s">
        <v>128</v>
      </c>
      <c r="K195" s="9" t="s">
        <v>146</v>
      </c>
      <c r="L195" s="11" t="s">
        <v>137</v>
      </c>
      <c r="M195" s="10" t="str">
        <f aca="false">CONCATENATE("ME",K195,"/",L195)</f>
        <v>ME2n/03</v>
      </c>
      <c r="N195" s="10" t="str">
        <f aca="false">CONCATENATE(O195,SUBSTITUTE(LOWER(M195),"/","_"))</f>
        <v>prim_conv_th_lut_me2n_03</v>
      </c>
      <c r="O195" s="3" t="str">
        <f aca="false">O192</f>
        <v>prim_conv_th_lut_</v>
      </c>
    </row>
    <row r="196" customFormat="false" ht="14.4" hidden="false" customHeight="false" outlineLevel="0" collapsed="false">
      <c r="A196" s="8" t="s">
        <v>119</v>
      </c>
      <c r="B196" s="9" t="n">
        <f aca="false">B193+1</f>
        <v>48</v>
      </c>
      <c r="C196" s="9" t="n">
        <f aca="false">C193</f>
        <v>2</v>
      </c>
      <c r="D196" s="8" t="s">
        <v>21</v>
      </c>
      <c r="E196" s="10" t="str">
        <f aca="false">DEC2HEX(HEX2DEC(A196)+B196*4096+C196*1024,8)</f>
        <v>000B0800</v>
      </c>
      <c r="F196" s="8" t="s">
        <v>91</v>
      </c>
      <c r="G196" s="8" t="s">
        <v>133</v>
      </c>
      <c r="H196" s="8" t="s">
        <v>24</v>
      </c>
      <c r="I196" s="8" t="s">
        <v>21</v>
      </c>
      <c r="J196" s="8" t="s">
        <v>134</v>
      </c>
      <c r="K196" s="9" t="s">
        <v>146</v>
      </c>
      <c r="L196" s="11" t="s">
        <v>137</v>
      </c>
      <c r="M196" s="10" t="str">
        <f aca="false">CONCATENATE("ME",K196,"/",L196)</f>
        <v>ME2n/03</v>
      </c>
      <c r="N196" s="10" t="str">
        <f aca="false">CONCATENATE(O196,SUBSTITUTE(LOWER(M196),"/","_"))</f>
        <v>prim_conv_id_me2n_03</v>
      </c>
      <c r="O196" s="3" t="str">
        <f aca="false">O193</f>
        <v>prim_conv_id_</v>
      </c>
    </row>
    <row r="197" customFormat="false" ht="14.4" hidden="false" customHeight="false" outlineLevel="0" collapsed="false">
      <c r="A197" s="8" t="s">
        <v>119</v>
      </c>
      <c r="B197" s="9" t="n">
        <f aca="false">B194+1</f>
        <v>49</v>
      </c>
      <c r="C197" s="9" t="n">
        <f aca="false">C194</f>
        <v>0</v>
      </c>
      <c r="D197" s="8" t="s">
        <v>21</v>
      </c>
      <c r="E197" s="10" t="str">
        <f aca="false">DEC2HEX(HEX2DEC(A197)+B197*4096+C197*1024,8)</f>
        <v>000B1000</v>
      </c>
      <c r="F197" s="8" t="s">
        <v>82</v>
      </c>
      <c r="G197" s="8" t="s">
        <v>121</v>
      </c>
      <c r="H197" s="8" t="s">
        <v>24</v>
      </c>
      <c r="I197" s="8" t="s">
        <v>24</v>
      </c>
      <c r="J197" s="8" t="s">
        <v>122</v>
      </c>
      <c r="K197" s="9" t="s">
        <v>146</v>
      </c>
      <c r="L197" s="11" t="s">
        <v>143</v>
      </c>
      <c r="M197" s="10" t="str">
        <f aca="false">CONCATENATE("ME",K197,"/",L197)</f>
        <v>ME2n/09</v>
      </c>
      <c r="N197" s="10" t="str">
        <f aca="false">CONCATENATE(O197,SUBSTITUTE(LOWER(M197),"/","_"))</f>
        <v>prim_conv_params_me2n_09</v>
      </c>
      <c r="O197" s="3" t="str">
        <f aca="false">O194</f>
        <v>prim_conv_params_</v>
      </c>
    </row>
    <row r="198" customFormat="false" ht="14.4" hidden="false" customHeight="false" outlineLevel="0" collapsed="false">
      <c r="A198" s="8" t="s">
        <v>119</v>
      </c>
      <c r="B198" s="9" t="n">
        <f aca="false">B195+1</f>
        <v>49</v>
      </c>
      <c r="C198" s="9" t="n">
        <f aca="false">C195</f>
        <v>1</v>
      </c>
      <c r="D198" s="8" t="s">
        <v>21</v>
      </c>
      <c r="E198" s="10" t="str">
        <f aca="false">DEC2HEX(HEX2DEC(A198)+B198*4096+C198*1024,8)</f>
        <v>000B1400</v>
      </c>
      <c r="F198" s="8" t="s">
        <v>126</v>
      </c>
      <c r="G198" s="8" t="s">
        <v>127</v>
      </c>
      <c r="H198" s="8" t="s">
        <v>24</v>
      </c>
      <c r="I198" s="8" t="s">
        <v>24</v>
      </c>
      <c r="J198" s="8" t="s">
        <v>128</v>
      </c>
      <c r="K198" s="9" t="s">
        <v>146</v>
      </c>
      <c r="L198" s="11" t="s">
        <v>143</v>
      </c>
      <c r="M198" s="10" t="str">
        <f aca="false">CONCATENATE("ME",K198,"/",L198)</f>
        <v>ME2n/09</v>
      </c>
      <c r="N198" s="10" t="str">
        <f aca="false">CONCATENATE(O198,SUBSTITUTE(LOWER(M198),"/","_"))</f>
        <v>prim_conv_th_lut_me2n_09</v>
      </c>
      <c r="O198" s="3" t="str">
        <f aca="false">O195</f>
        <v>prim_conv_th_lut_</v>
      </c>
    </row>
    <row r="199" customFormat="false" ht="14.4" hidden="false" customHeight="false" outlineLevel="0" collapsed="false">
      <c r="A199" s="8" t="s">
        <v>119</v>
      </c>
      <c r="B199" s="9" t="n">
        <f aca="false">B196+1</f>
        <v>49</v>
      </c>
      <c r="C199" s="9" t="n">
        <f aca="false">C196</f>
        <v>2</v>
      </c>
      <c r="D199" s="8" t="s">
        <v>21</v>
      </c>
      <c r="E199" s="10" t="str">
        <f aca="false">DEC2HEX(HEX2DEC(A199)+B199*4096+C199*1024,8)</f>
        <v>000B1800</v>
      </c>
      <c r="F199" s="8" t="s">
        <v>91</v>
      </c>
      <c r="G199" s="8" t="s">
        <v>133</v>
      </c>
      <c r="H199" s="8" t="s">
        <v>24</v>
      </c>
      <c r="I199" s="8" t="s">
        <v>21</v>
      </c>
      <c r="J199" s="8" t="s">
        <v>134</v>
      </c>
      <c r="K199" s="9" t="s">
        <v>146</v>
      </c>
      <c r="L199" s="11" t="s">
        <v>143</v>
      </c>
      <c r="M199" s="10" t="str">
        <f aca="false">CONCATENATE("ME",K199,"/",L199)</f>
        <v>ME2n/09</v>
      </c>
      <c r="N199" s="10" t="str">
        <f aca="false">CONCATENATE(O199,SUBSTITUTE(LOWER(M199),"/","_"))</f>
        <v>prim_conv_id_me2n_09</v>
      </c>
      <c r="O199" s="3" t="str">
        <f aca="false">O196</f>
        <v>prim_conv_id_</v>
      </c>
    </row>
    <row r="200" customFormat="false" ht="14.4" hidden="false" customHeight="false" outlineLevel="0" collapsed="false">
      <c r="A200" s="8" t="s">
        <v>119</v>
      </c>
      <c r="B200" s="9" t="n">
        <f aca="false">B197+1</f>
        <v>50</v>
      </c>
      <c r="C200" s="9" t="n">
        <f aca="false">C197</f>
        <v>0</v>
      </c>
      <c r="D200" s="8" t="s">
        <v>21</v>
      </c>
      <c r="E200" s="10" t="str">
        <f aca="false">DEC2HEX(HEX2DEC(A200)+B200*4096+C200*1024,8)</f>
        <v>000B2000</v>
      </c>
      <c r="F200" s="8" t="s">
        <v>82</v>
      </c>
      <c r="G200" s="8" t="s">
        <v>121</v>
      </c>
      <c r="H200" s="8" t="s">
        <v>24</v>
      </c>
      <c r="I200" s="8" t="s">
        <v>24</v>
      </c>
      <c r="J200" s="8" t="s">
        <v>122</v>
      </c>
      <c r="K200" s="9" t="s">
        <v>147</v>
      </c>
      <c r="L200" s="11" t="s">
        <v>137</v>
      </c>
      <c r="M200" s="10" t="str">
        <f aca="false">CONCATENATE("ME",K200,"/",L200)</f>
        <v>ME3n/03</v>
      </c>
      <c r="N200" s="10" t="str">
        <f aca="false">CONCATENATE(O200,SUBSTITUTE(LOWER(M200),"/","_"))</f>
        <v>prim_conv_params_me3n_03</v>
      </c>
      <c r="O200" s="3" t="str">
        <f aca="false">O197</f>
        <v>prim_conv_params_</v>
      </c>
    </row>
    <row r="201" customFormat="false" ht="14.4" hidden="false" customHeight="false" outlineLevel="0" collapsed="false">
      <c r="A201" s="8" t="s">
        <v>119</v>
      </c>
      <c r="B201" s="9" t="n">
        <f aca="false">B198+1</f>
        <v>50</v>
      </c>
      <c r="C201" s="9" t="n">
        <f aca="false">C198</f>
        <v>1</v>
      </c>
      <c r="D201" s="8" t="s">
        <v>21</v>
      </c>
      <c r="E201" s="10" t="str">
        <f aca="false">DEC2HEX(HEX2DEC(A201)+B201*4096+C201*1024,8)</f>
        <v>000B2400</v>
      </c>
      <c r="F201" s="8" t="s">
        <v>126</v>
      </c>
      <c r="G201" s="8" t="s">
        <v>127</v>
      </c>
      <c r="H201" s="8" t="s">
        <v>24</v>
      </c>
      <c r="I201" s="8" t="s">
        <v>24</v>
      </c>
      <c r="J201" s="8" t="s">
        <v>128</v>
      </c>
      <c r="K201" s="9" t="s">
        <v>147</v>
      </c>
      <c r="L201" s="11" t="s">
        <v>137</v>
      </c>
      <c r="M201" s="10" t="str">
        <f aca="false">CONCATENATE("ME",K201,"/",L201)</f>
        <v>ME3n/03</v>
      </c>
      <c r="N201" s="10" t="str">
        <f aca="false">CONCATENATE(O201,SUBSTITUTE(LOWER(M201),"/","_"))</f>
        <v>prim_conv_th_lut_me3n_03</v>
      </c>
      <c r="O201" s="3" t="str">
        <f aca="false">O198</f>
        <v>prim_conv_th_lut_</v>
      </c>
    </row>
    <row r="202" customFormat="false" ht="14.4" hidden="false" customHeight="false" outlineLevel="0" collapsed="false">
      <c r="A202" s="8" t="s">
        <v>119</v>
      </c>
      <c r="B202" s="9" t="n">
        <f aca="false">B199+1</f>
        <v>50</v>
      </c>
      <c r="C202" s="9" t="n">
        <f aca="false">C199</f>
        <v>2</v>
      </c>
      <c r="D202" s="8" t="s">
        <v>21</v>
      </c>
      <c r="E202" s="10" t="str">
        <f aca="false">DEC2HEX(HEX2DEC(A202)+B202*4096+C202*1024,8)</f>
        <v>000B2800</v>
      </c>
      <c r="F202" s="8" t="s">
        <v>91</v>
      </c>
      <c r="G202" s="8" t="s">
        <v>133</v>
      </c>
      <c r="H202" s="8" t="s">
        <v>24</v>
      </c>
      <c r="I202" s="8" t="s">
        <v>21</v>
      </c>
      <c r="J202" s="8" t="s">
        <v>134</v>
      </c>
      <c r="K202" s="9" t="s">
        <v>147</v>
      </c>
      <c r="L202" s="11" t="s">
        <v>137</v>
      </c>
      <c r="M202" s="10" t="str">
        <f aca="false">CONCATENATE("ME",K202,"/",L202)</f>
        <v>ME3n/03</v>
      </c>
      <c r="N202" s="10" t="str">
        <f aca="false">CONCATENATE(O202,SUBSTITUTE(LOWER(M202),"/","_"))</f>
        <v>prim_conv_id_me3n_03</v>
      </c>
      <c r="O202" s="3" t="str">
        <f aca="false">O199</f>
        <v>prim_conv_id_</v>
      </c>
    </row>
    <row r="203" customFormat="false" ht="14.4" hidden="false" customHeight="false" outlineLevel="0" collapsed="false">
      <c r="A203" s="8" t="s">
        <v>119</v>
      </c>
      <c r="B203" s="9" t="n">
        <f aca="false">B200+1</f>
        <v>51</v>
      </c>
      <c r="C203" s="9" t="n">
        <f aca="false">C200</f>
        <v>0</v>
      </c>
      <c r="D203" s="8" t="s">
        <v>21</v>
      </c>
      <c r="E203" s="10" t="str">
        <f aca="false">DEC2HEX(HEX2DEC(A203)+B203*4096+C203*1024,8)</f>
        <v>000B3000</v>
      </c>
      <c r="F203" s="8" t="s">
        <v>82</v>
      </c>
      <c r="G203" s="8" t="s">
        <v>121</v>
      </c>
      <c r="H203" s="8" t="s">
        <v>24</v>
      </c>
      <c r="I203" s="8" t="s">
        <v>24</v>
      </c>
      <c r="J203" s="8" t="s">
        <v>122</v>
      </c>
      <c r="K203" s="9" t="s">
        <v>147</v>
      </c>
      <c r="L203" s="11" t="s">
        <v>143</v>
      </c>
      <c r="M203" s="10" t="str">
        <f aca="false">CONCATENATE("ME",K203,"/",L203)</f>
        <v>ME3n/09</v>
      </c>
      <c r="N203" s="10" t="str">
        <f aca="false">CONCATENATE(O203,SUBSTITUTE(LOWER(M203),"/","_"))</f>
        <v>prim_conv_params_me3n_09</v>
      </c>
      <c r="O203" s="3" t="str">
        <f aca="false">O200</f>
        <v>prim_conv_params_</v>
      </c>
    </row>
    <row r="204" customFormat="false" ht="14.4" hidden="false" customHeight="false" outlineLevel="0" collapsed="false">
      <c r="A204" s="8" t="s">
        <v>119</v>
      </c>
      <c r="B204" s="9" t="n">
        <f aca="false">B201+1</f>
        <v>51</v>
      </c>
      <c r="C204" s="9" t="n">
        <f aca="false">C201</f>
        <v>1</v>
      </c>
      <c r="D204" s="8" t="s">
        <v>21</v>
      </c>
      <c r="E204" s="10" t="str">
        <f aca="false">DEC2HEX(HEX2DEC(A204)+B204*4096+C204*1024,8)</f>
        <v>000B3400</v>
      </c>
      <c r="F204" s="8" t="s">
        <v>126</v>
      </c>
      <c r="G204" s="8" t="s">
        <v>127</v>
      </c>
      <c r="H204" s="8" t="s">
        <v>24</v>
      </c>
      <c r="I204" s="8" t="s">
        <v>24</v>
      </c>
      <c r="J204" s="8" t="s">
        <v>128</v>
      </c>
      <c r="K204" s="9" t="s">
        <v>147</v>
      </c>
      <c r="L204" s="11" t="s">
        <v>143</v>
      </c>
      <c r="M204" s="10" t="str">
        <f aca="false">CONCATENATE("ME",K204,"/",L204)</f>
        <v>ME3n/09</v>
      </c>
      <c r="N204" s="10" t="str">
        <f aca="false">CONCATENATE(O204,SUBSTITUTE(LOWER(M204),"/","_"))</f>
        <v>prim_conv_th_lut_me3n_09</v>
      </c>
      <c r="O204" s="3" t="str">
        <f aca="false">O201</f>
        <v>prim_conv_th_lut_</v>
      </c>
    </row>
    <row r="205" customFormat="false" ht="14.4" hidden="false" customHeight="false" outlineLevel="0" collapsed="false">
      <c r="A205" s="8" t="s">
        <v>119</v>
      </c>
      <c r="B205" s="9" t="n">
        <f aca="false">B202+1</f>
        <v>51</v>
      </c>
      <c r="C205" s="9" t="n">
        <f aca="false">C202</f>
        <v>2</v>
      </c>
      <c r="D205" s="8" t="s">
        <v>21</v>
      </c>
      <c r="E205" s="10" t="str">
        <f aca="false">DEC2HEX(HEX2DEC(A205)+B205*4096+C205*1024,8)</f>
        <v>000B3800</v>
      </c>
      <c r="F205" s="8" t="s">
        <v>91</v>
      </c>
      <c r="G205" s="8" t="s">
        <v>133</v>
      </c>
      <c r="H205" s="8" t="s">
        <v>24</v>
      </c>
      <c r="I205" s="8" t="s">
        <v>21</v>
      </c>
      <c r="J205" s="8" t="s">
        <v>134</v>
      </c>
      <c r="K205" s="9" t="s">
        <v>147</v>
      </c>
      <c r="L205" s="11" t="s">
        <v>143</v>
      </c>
      <c r="M205" s="10" t="str">
        <f aca="false">CONCATENATE("ME",K205,"/",L205)</f>
        <v>ME3n/09</v>
      </c>
      <c r="N205" s="10" t="str">
        <f aca="false">CONCATENATE(O205,SUBSTITUTE(LOWER(M205),"/","_"))</f>
        <v>prim_conv_id_me3n_09</v>
      </c>
      <c r="O205" s="3" t="str">
        <f aca="false">O202</f>
        <v>prim_conv_id_</v>
      </c>
    </row>
    <row r="206" customFormat="false" ht="14.4" hidden="false" customHeight="false" outlineLevel="0" collapsed="false">
      <c r="A206" s="8" t="s">
        <v>119</v>
      </c>
      <c r="B206" s="9" t="n">
        <f aca="false">B203+1</f>
        <v>52</v>
      </c>
      <c r="C206" s="9" t="n">
        <f aca="false">C203</f>
        <v>0</v>
      </c>
      <c r="D206" s="8" t="s">
        <v>21</v>
      </c>
      <c r="E206" s="10" t="str">
        <f aca="false">DEC2HEX(HEX2DEC(A206)+B206*4096+C206*1024,8)</f>
        <v>000B4000</v>
      </c>
      <c r="F206" s="8" t="s">
        <v>82</v>
      </c>
      <c r="G206" s="8" t="s">
        <v>121</v>
      </c>
      <c r="H206" s="8" t="s">
        <v>24</v>
      </c>
      <c r="I206" s="8" t="s">
        <v>24</v>
      </c>
      <c r="J206" s="8" t="s">
        <v>122</v>
      </c>
      <c r="K206" s="9" t="s">
        <v>148</v>
      </c>
      <c r="L206" s="11" t="s">
        <v>137</v>
      </c>
      <c r="M206" s="10" t="str">
        <f aca="false">CONCATENATE("ME",K206,"/",L206)</f>
        <v>ME4n/03</v>
      </c>
      <c r="N206" s="10" t="str">
        <f aca="false">CONCATENATE(O206,SUBSTITUTE(LOWER(M206),"/","_"))</f>
        <v>prim_conv_params_me4n_03</v>
      </c>
      <c r="O206" s="3" t="str">
        <f aca="false">O203</f>
        <v>prim_conv_params_</v>
      </c>
    </row>
    <row r="207" customFormat="false" ht="14.4" hidden="false" customHeight="false" outlineLevel="0" collapsed="false">
      <c r="A207" s="8" t="s">
        <v>119</v>
      </c>
      <c r="B207" s="9" t="n">
        <f aca="false">B204+1</f>
        <v>52</v>
      </c>
      <c r="C207" s="9" t="n">
        <f aca="false">C204</f>
        <v>1</v>
      </c>
      <c r="D207" s="8" t="s">
        <v>21</v>
      </c>
      <c r="E207" s="10" t="str">
        <f aca="false">DEC2HEX(HEX2DEC(A207)+B207*4096+C207*1024,8)</f>
        <v>000B4400</v>
      </c>
      <c r="F207" s="8" t="s">
        <v>126</v>
      </c>
      <c r="G207" s="8" t="s">
        <v>127</v>
      </c>
      <c r="H207" s="8" t="s">
        <v>24</v>
      </c>
      <c r="I207" s="8" t="s">
        <v>24</v>
      </c>
      <c r="J207" s="8" t="s">
        <v>128</v>
      </c>
      <c r="K207" s="9" t="s">
        <v>148</v>
      </c>
      <c r="L207" s="11" t="s">
        <v>137</v>
      </c>
      <c r="M207" s="10" t="str">
        <f aca="false">CONCATENATE("ME",K207,"/",L207)</f>
        <v>ME4n/03</v>
      </c>
      <c r="N207" s="10" t="str">
        <f aca="false">CONCATENATE(O207,SUBSTITUTE(LOWER(M207),"/","_"))</f>
        <v>prim_conv_th_lut_me4n_03</v>
      </c>
      <c r="O207" s="3" t="str">
        <f aca="false">O204</f>
        <v>prim_conv_th_lut_</v>
      </c>
    </row>
    <row r="208" customFormat="false" ht="14.4" hidden="false" customHeight="false" outlineLevel="0" collapsed="false">
      <c r="A208" s="8" t="s">
        <v>119</v>
      </c>
      <c r="B208" s="9" t="n">
        <f aca="false">B205+1</f>
        <v>52</v>
      </c>
      <c r="C208" s="9" t="n">
        <f aca="false">C205</f>
        <v>2</v>
      </c>
      <c r="D208" s="8" t="s">
        <v>21</v>
      </c>
      <c r="E208" s="10" t="str">
        <f aca="false">DEC2HEX(HEX2DEC(A208)+B208*4096+C208*1024,8)</f>
        <v>000B4800</v>
      </c>
      <c r="F208" s="8" t="s">
        <v>91</v>
      </c>
      <c r="G208" s="8" t="s">
        <v>133</v>
      </c>
      <c r="H208" s="8" t="s">
        <v>24</v>
      </c>
      <c r="I208" s="8" t="s">
        <v>21</v>
      </c>
      <c r="J208" s="8" t="s">
        <v>134</v>
      </c>
      <c r="K208" s="9" t="s">
        <v>148</v>
      </c>
      <c r="L208" s="11" t="s">
        <v>137</v>
      </c>
      <c r="M208" s="10" t="str">
        <f aca="false">CONCATENATE("ME",K208,"/",L208)</f>
        <v>ME4n/03</v>
      </c>
      <c r="N208" s="10" t="str">
        <f aca="false">CONCATENATE(O208,SUBSTITUTE(LOWER(M208),"/","_"))</f>
        <v>prim_conv_id_me4n_03</v>
      </c>
      <c r="O208" s="3" t="str">
        <f aca="false">O205</f>
        <v>prim_conv_id_</v>
      </c>
    </row>
    <row r="209" customFormat="false" ht="14.4" hidden="false" customHeight="false" outlineLevel="0" collapsed="false">
      <c r="A209" s="8" t="s">
        <v>119</v>
      </c>
      <c r="B209" s="9" t="n">
        <f aca="false">B206+1</f>
        <v>53</v>
      </c>
      <c r="C209" s="9" t="n">
        <f aca="false">C206</f>
        <v>0</v>
      </c>
      <c r="D209" s="8" t="s">
        <v>21</v>
      </c>
      <c r="E209" s="10" t="str">
        <f aca="false">DEC2HEX(HEX2DEC(A209)+B209*4096+C209*1024,8)</f>
        <v>000B5000</v>
      </c>
      <c r="F209" s="8" t="s">
        <v>82</v>
      </c>
      <c r="G209" s="8" t="s">
        <v>121</v>
      </c>
      <c r="H209" s="8" t="s">
        <v>24</v>
      </c>
      <c r="I209" s="8" t="s">
        <v>24</v>
      </c>
      <c r="J209" s="8" t="s">
        <v>122</v>
      </c>
      <c r="K209" s="9" t="s">
        <v>148</v>
      </c>
      <c r="L209" s="11" t="s">
        <v>143</v>
      </c>
      <c r="M209" s="10" t="str">
        <f aca="false">CONCATENATE("ME",K209,"/",L209)</f>
        <v>ME4n/09</v>
      </c>
      <c r="N209" s="10" t="str">
        <f aca="false">CONCATENATE(O209,SUBSTITUTE(LOWER(M209),"/","_"))</f>
        <v>prim_conv_params_me4n_09</v>
      </c>
      <c r="O209" s="3" t="str">
        <f aca="false">O206</f>
        <v>prim_conv_params_</v>
      </c>
    </row>
    <row r="210" customFormat="false" ht="14.4" hidden="false" customHeight="false" outlineLevel="0" collapsed="false">
      <c r="A210" s="8" t="s">
        <v>119</v>
      </c>
      <c r="B210" s="9" t="n">
        <f aca="false">B207+1</f>
        <v>53</v>
      </c>
      <c r="C210" s="9" t="n">
        <f aca="false">C207</f>
        <v>1</v>
      </c>
      <c r="D210" s="8" t="s">
        <v>21</v>
      </c>
      <c r="E210" s="10" t="str">
        <f aca="false">DEC2HEX(HEX2DEC(A210)+B210*4096+C210*1024,8)</f>
        <v>000B5400</v>
      </c>
      <c r="F210" s="8" t="s">
        <v>126</v>
      </c>
      <c r="G210" s="8" t="s">
        <v>127</v>
      </c>
      <c r="H210" s="8" t="s">
        <v>24</v>
      </c>
      <c r="I210" s="8" t="s">
        <v>24</v>
      </c>
      <c r="J210" s="8" t="s">
        <v>128</v>
      </c>
      <c r="K210" s="9" t="s">
        <v>148</v>
      </c>
      <c r="L210" s="11" t="s">
        <v>143</v>
      </c>
      <c r="M210" s="10" t="str">
        <f aca="false">CONCATENATE("ME",K210,"/",L210)</f>
        <v>ME4n/09</v>
      </c>
      <c r="N210" s="10" t="str">
        <f aca="false">CONCATENATE(O210,SUBSTITUTE(LOWER(M210),"/","_"))</f>
        <v>prim_conv_th_lut_me4n_09</v>
      </c>
      <c r="O210" s="3" t="str">
        <f aca="false">O207</f>
        <v>prim_conv_th_lut_</v>
      </c>
    </row>
    <row r="211" customFormat="false" ht="14.4" hidden="false" customHeight="false" outlineLevel="0" collapsed="false">
      <c r="A211" s="8" t="s">
        <v>119</v>
      </c>
      <c r="B211" s="9" t="n">
        <f aca="false">B208+1</f>
        <v>53</v>
      </c>
      <c r="C211" s="9" t="n">
        <f aca="false">C208</f>
        <v>2</v>
      </c>
      <c r="D211" s="8" t="s">
        <v>21</v>
      </c>
      <c r="E211" s="10" t="str">
        <f aca="false">DEC2HEX(HEX2DEC(A211)+B211*4096+C211*1024,8)</f>
        <v>000B5800</v>
      </c>
      <c r="F211" s="8" t="s">
        <v>91</v>
      </c>
      <c r="G211" s="8" t="s">
        <v>133</v>
      </c>
      <c r="H211" s="8" t="s">
        <v>24</v>
      </c>
      <c r="I211" s="8" t="s">
        <v>21</v>
      </c>
      <c r="J211" s="8" t="s">
        <v>134</v>
      </c>
      <c r="K211" s="9" t="s">
        <v>148</v>
      </c>
      <c r="L211" s="11" t="s">
        <v>143</v>
      </c>
      <c r="M211" s="10" t="str">
        <f aca="false">CONCATENATE("ME",K211,"/",L211)</f>
        <v>ME4n/09</v>
      </c>
      <c r="N211" s="10" t="str">
        <f aca="false">CONCATENATE(O211,SUBSTITUTE(LOWER(M211),"/","_"))</f>
        <v>prim_conv_id_me4n_09</v>
      </c>
      <c r="O211" s="3" t="str">
        <f aca="false">O208</f>
        <v>prim_conv_id_</v>
      </c>
    </row>
    <row r="212" customFormat="false" ht="14.4" hidden="false" customHeight="false" outlineLevel="0" collapsed="false">
      <c r="A212" s="8"/>
      <c r="B212" s="9"/>
      <c r="C212" s="9"/>
      <c r="D212" s="8"/>
      <c r="E212" s="10"/>
      <c r="F212" s="8"/>
      <c r="G212" s="8"/>
      <c r="H212" s="8"/>
      <c r="I212" s="8"/>
      <c r="J212" s="8"/>
      <c r="K212" s="10"/>
      <c r="L212" s="8"/>
      <c r="M212" s="10"/>
      <c r="N212" s="10"/>
    </row>
    <row r="213" customFormat="false" ht="14.4" hidden="false" customHeight="false" outlineLevel="0" collapsed="false">
      <c r="A213" s="8" t="s">
        <v>119</v>
      </c>
      <c r="B213" s="9" t="n">
        <v>54</v>
      </c>
      <c r="C213" s="9" t="n">
        <v>0</v>
      </c>
      <c r="D213" s="8" t="s">
        <v>21</v>
      </c>
      <c r="E213" s="10" t="str">
        <f aca="false">DEC2HEX(HEX2DEC(A213)+B213*4096+D213*8,8)</f>
        <v>000B6000</v>
      </c>
      <c r="F213" s="8" t="s">
        <v>91</v>
      </c>
      <c r="G213" s="8" t="s">
        <v>149</v>
      </c>
      <c r="H213" s="8" t="s">
        <v>24</v>
      </c>
      <c r="I213" s="8" t="s">
        <v>24</v>
      </c>
      <c r="J213" s="8" t="s">
        <v>150</v>
      </c>
      <c r="K213" s="10"/>
      <c r="L213" s="8"/>
      <c r="M213" s="10"/>
      <c r="N213" s="10" t="s">
        <v>151</v>
      </c>
    </row>
    <row r="214" customFormat="false" ht="14.4" hidden="false" customHeight="false" outlineLevel="0" collapsed="false">
      <c r="A214" s="8" t="s">
        <v>119</v>
      </c>
      <c r="B214" s="9" t="n">
        <v>54</v>
      </c>
      <c r="C214" s="9" t="n">
        <v>0</v>
      </c>
      <c r="D214" s="8" t="s">
        <v>21</v>
      </c>
      <c r="E214" s="10" t="str">
        <f aca="false">DEC2HEX(HEX2DEC(A214)+B214*4096+D214*8,8)</f>
        <v>000B6000</v>
      </c>
      <c r="F214" s="8" t="s">
        <v>91</v>
      </c>
      <c r="G214" s="8" t="s">
        <v>152</v>
      </c>
      <c r="H214" s="8" t="s">
        <v>24</v>
      </c>
      <c r="I214" s="8" t="s">
        <v>24</v>
      </c>
      <c r="J214" s="8" t="s">
        <v>153</v>
      </c>
      <c r="K214" s="10"/>
      <c r="L214" s="8"/>
      <c r="M214" s="10"/>
      <c r="N214" s="10" t="s">
        <v>154</v>
      </c>
    </row>
    <row r="215" customFormat="false" ht="14.4" hidden="false" customHeight="false" outlineLevel="0" collapsed="false">
      <c r="A215" s="8" t="s">
        <v>119</v>
      </c>
      <c r="B215" s="9" t="n">
        <v>54</v>
      </c>
      <c r="C215" s="9" t="n">
        <v>0</v>
      </c>
      <c r="D215" s="8" t="s">
        <v>21</v>
      </c>
      <c r="E215" s="10" t="str">
        <f aca="false">DEC2HEX(HEX2DEC(A215)+B215*4096+D215*8,8)</f>
        <v>000B6000</v>
      </c>
      <c r="F215" s="8" t="s">
        <v>91</v>
      </c>
      <c r="G215" s="8" t="s">
        <v>155</v>
      </c>
      <c r="H215" s="8" t="s">
        <v>24</v>
      </c>
      <c r="I215" s="8" t="s">
        <v>24</v>
      </c>
      <c r="J215" s="8" t="s">
        <v>156</v>
      </c>
      <c r="K215" s="10"/>
      <c r="L215" s="8"/>
      <c r="M215" s="10"/>
      <c r="N215" s="10" t="s">
        <v>157</v>
      </c>
    </row>
    <row r="216" customFormat="false" ht="14.4" hidden="false" customHeight="false" outlineLevel="0" collapsed="false">
      <c r="A216" s="8" t="s">
        <v>119</v>
      </c>
      <c r="B216" s="9" t="n">
        <v>54</v>
      </c>
      <c r="C216" s="9" t="n">
        <v>0</v>
      </c>
      <c r="D216" s="8" t="s">
        <v>21</v>
      </c>
      <c r="E216" s="10" t="str">
        <f aca="false">DEC2HEX(HEX2DEC(A216)+B216*4096+D216*8,8)</f>
        <v>000B6000</v>
      </c>
      <c r="F216" s="8" t="s">
        <v>91</v>
      </c>
      <c r="G216" s="8" t="s">
        <v>158</v>
      </c>
      <c r="H216" s="8" t="s">
        <v>24</v>
      </c>
      <c r="I216" s="8" t="s">
        <v>24</v>
      </c>
      <c r="J216" s="8" t="s">
        <v>159</v>
      </c>
      <c r="K216" s="10"/>
      <c r="L216" s="8"/>
      <c r="M216" s="10"/>
      <c r="N216" s="10" t="s">
        <v>160</v>
      </c>
    </row>
    <row r="217" customFormat="false" ht="14.4" hidden="false" customHeight="false" outlineLevel="0" collapsed="false">
      <c r="A217" s="8" t="s">
        <v>119</v>
      </c>
      <c r="B217" s="9" t="n">
        <v>54</v>
      </c>
      <c r="C217" s="9" t="n">
        <v>0</v>
      </c>
      <c r="D217" s="8" t="s">
        <v>21</v>
      </c>
      <c r="E217" s="10" t="str">
        <f aca="false">DEC2HEX(HEX2DEC(A217)+B217*4096+D217*8,8)</f>
        <v>000B6000</v>
      </c>
      <c r="F217" s="8" t="s">
        <v>91</v>
      </c>
      <c r="G217" s="8" t="s">
        <v>161</v>
      </c>
      <c r="H217" s="8" t="s">
        <v>24</v>
      </c>
      <c r="I217" s="8" t="s">
        <v>24</v>
      </c>
      <c r="J217" s="8" t="s">
        <v>162</v>
      </c>
      <c r="K217" s="10"/>
      <c r="L217" s="8"/>
      <c r="M217" s="10"/>
      <c r="N217" s="10" t="s">
        <v>163</v>
      </c>
    </row>
    <row r="218" customFormat="false" ht="14.4" hidden="false" customHeight="false" outlineLevel="0" collapsed="false">
      <c r="A218" s="8" t="s">
        <v>119</v>
      </c>
      <c r="B218" s="9" t="n">
        <v>54</v>
      </c>
      <c r="C218" s="9" t="n">
        <v>0</v>
      </c>
      <c r="D218" s="8" t="s">
        <v>21</v>
      </c>
      <c r="E218" s="10" t="str">
        <f aca="false">DEC2HEX(HEX2DEC(A218)+B218*4096+D218*8,8)</f>
        <v>000B6000</v>
      </c>
      <c r="F218" s="8" t="s">
        <v>91</v>
      </c>
      <c r="G218" s="8" t="s">
        <v>164</v>
      </c>
      <c r="H218" s="8" t="s">
        <v>24</v>
      </c>
      <c r="I218" s="8" t="s">
        <v>24</v>
      </c>
      <c r="J218" s="8" t="s">
        <v>165</v>
      </c>
      <c r="K218" s="10"/>
      <c r="L218" s="8"/>
      <c r="M218" s="10"/>
      <c r="N218" s="10" t="s">
        <v>166</v>
      </c>
    </row>
    <row r="219" customFormat="false" ht="14.4" hidden="false" customHeight="false" outlineLevel="0" collapsed="false">
      <c r="A219" s="8" t="s">
        <v>119</v>
      </c>
      <c r="B219" s="9" t="n">
        <v>54</v>
      </c>
      <c r="C219" s="9" t="n">
        <v>0</v>
      </c>
      <c r="D219" s="8" t="s">
        <v>21</v>
      </c>
      <c r="E219" s="10" t="str">
        <f aca="false">DEC2HEX(HEX2DEC(A219)+B219*4096+D219*8,8)</f>
        <v>000B6000</v>
      </c>
      <c r="F219" s="8" t="s">
        <v>91</v>
      </c>
      <c r="G219" s="8" t="s">
        <v>167</v>
      </c>
      <c r="H219" s="8" t="s">
        <v>24</v>
      </c>
      <c r="I219" s="8" t="s">
        <v>24</v>
      </c>
      <c r="J219" s="8" t="s">
        <v>168</v>
      </c>
      <c r="K219" s="10"/>
      <c r="L219" s="8"/>
      <c r="M219" s="10"/>
      <c r="N219" s="10" t="s">
        <v>169</v>
      </c>
    </row>
    <row r="220" customFormat="false" ht="14.4" hidden="false" customHeight="false" outlineLevel="0" collapsed="false">
      <c r="A220" s="8" t="s">
        <v>119</v>
      </c>
      <c r="B220" s="9" t="n">
        <v>54</v>
      </c>
      <c r="C220" s="9" t="n">
        <v>0</v>
      </c>
      <c r="D220" s="8" t="s">
        <v>21</v>
      </c>
      <c r="E220" s="10" t="str">
        <f aca="false">DEC2HEX(HEX2DEC(A220)+B220*4096+D220*8,8)</f>
        <v>000B6000</v>
      </c>
      <c r="F220" s="8" t="s">
        <v>91</v>
      </c>
      <c r="G220" s="8" t="s">
        <v>170</v>
      </c>
      <c r="H220" s="8" t="s">
        <v>24</v>
      </c>
      <c r="I220" s="8" t="s">
        <v>24</v>
      </c>
      <c r="J220" s="8" t="s">
        <v>171</v>
      </c>
      <c r="K220" s="10"/>
      <c r="L220" s="8"/>
      <c r="M220" s="10"/>
      <c r="N220" s="10" t="s">
        <v>172</v>
      </c>
    </row>
    <row r="221" customFormat="false" ht="14.4" hidden="false" customHeight="false" outlineLevel="0" collapsed="false">
      <c r="A221" s="8" t="s">
        <v>119</v>
      </c>
      <c r="B221" s="9" t="n">
        <v>54</v>
      </c>
      <c r="C221" s="9" t="n">
        <v>0</v>
      </c>
      <c r="D221" s="8" t="s">
        <v>21</v>
      </c>
      <c r="E221" s="10" t="str">
        <f aca="false">DEC2HEX(HEX2DEC(A221)+B221*4096+D221*8,8)</f>
        <v>000B6000</v>
      </c>
      <c r="F221" s="8" t="s">
        <v>91</v>
      </c>
      <c r="G221" s="8" t="s">
        <v>173</v>
      </c>
      <c r="H221" s="8" t="s">
        <v>24</v>
      </c>
      <c r="I221" s="8" t="s">
        <v>24</v>
      </c>
      <c r="J221" s="8" t="s">
        <v>174</v>
      </c>
      <c r="K221" s="10"/>
      <c r="L221" s="8"/>
      <c r="M221" s="10"/>
      <c r="N221" s="10"/>
    </row>
    <row r="222" customFormat="false" ht="14.4" hidden="false" customHeight="false" outlineLevel="0" collapsed="false">
      <c r="A222" s="8" t="s">
        <v>119</v>
      </c>
      <c r="B222" s="9" t="n">
        <v>54</v>
      </c>
      <c r="C222" s="9" t="n">
        <v>0</v>
      </c>
      <c r="D222" s="8" t="s">
        <v>21</v>
      </c>
      <c r="E222" s="10" t="str">
        <f aca="false">DEC2HEX(HEX2DEC(A222)+B222*4096+D222*8,8)</f>
        <v>000B6000</v>
      </c>
      <c r="F222" s="8" t="s">
        <v>91</v>
      </c>
      <c r="G222" s="8" t="s">
        <v>175</v>
      </c>
      <c r="H222" s="8" t="s">
        <v>24</v>
      </c>
      <c r="I222" s="8" t="s">
        <v>24</v>
      </c>
      <c r="J222" s="8" t="s">
        <v>174</v>
      </c>
      <c r="K222" s="10"/>
      <c r="L222" s="8"/>
      <c r="M222" s="10"/>
      <c r="N222" s="10"/>
    </row>
    <row r="223" customFormat="false" ht="14.4" hidden="false" customHeight="false" outlineLevel="0" collapsed="false">
      <c r="A223" s="8" t="s">
        <v>119</v>
      </c>
      <c r="B223" s="9" t="n">
        <v>54</v>
      </c>
      <c r="C223" s="9" t="n">
        <v>0</v>
      </c>
      <c r="D223" s="8" t="s">
        <v>21</v>
      </c>
      <c r="E223" s="10" t="str">
        <f aca="false">DEC2HEX(HEX2DEC(A223)+B223*4096+D223*8,8)</f>
        <v>000B6000</v>
      </c>
      <c r="F223" s="8" t="s">
        <v>91</v>
      </c>
      <c r="G223" s="8" t="s">
        <v>176</v>
      </c>
      <c r="H223" s="8" t="s">
        <v>24</v>
      </c>
      <c r="I223" s="8" t="s">
        <v>24</v>
      </c>
      <c r="J223" s="8" t="s">
        <v>177</v>
      </c>
      <c r="K223" s="10"/>
      <c r="L223" s="8"/>
      <c r="M223" s="10"/>
      <c r="N223" s="10" t="s">
        <v>178</v>
      </c>
    </row>
    <row r="224" customFormat="false" ht="14.4" hidden="false" customHeight="false" outlineLevel="0" collapsed="false">
      <c r="A224" s="8" t="s">
        <v>119</v>
      </c>
      <c r="B224" s="9" t="n">
        <v>54</v>
      </c>
      <c r="C224" s="9" t="n">
        <v>0</v>
      </c>
      <c r="D224" s="8" t="s">
        <v>21</v>
      </c>
      <c r="E224" s="10" t="str">
        <f aca="false">DEC2HEX(HEX2DEC(A224)+B224*4096+D224*8,8)</f>
        <v>000B6000</v>
      </c>
      <c r="F224" s="8" t="s">
        <v>91</v>
      </c>
      <c r="G224" s="8" t="s">
        <v>179</v>
      </c>
      <c r="H224" s="8" t="s">
        <v>24</v>
      </c>
      <c r="I224" s="8" t="s">
        <v>24</v>
      </c>
      <c r="J224" s="8" t="s">
        <v>174</v>
      </c>
      <c r="K224" s="10"/>
      <c r="L224" s="8"/>
      <c r="M224" s="10"/>
      <c r="N224" s="10"/>
    </row>
    <row r="225" customFormat="false" ht="14.4" hidden="false" customHeight="false" outlineLevel="0" collapsed="false">
      <c r="A225" s="8" t="s">
        <v>119</v>
      </c>
      <c r="B225" s="9" t="n">
        <v>54</v>
      </c>
      <c r="C225" s="9" t="n">
        <v>0</v>
      </c>
      <c r="D225" s="8" t="s">
        <v>21</v>
      </c>
      <c r="E225" s="10" t="str">
        <f aca="false">DEC2HEX(HEX2DEC(A225)+B225*4096+D225*8,8)</f>
        <v>000B6000</v>
      </c>
      <c r="F225" s="8" t="s">
        <v>91</v>
      </c>
      <c r="G225" s="8" t="s">
        <v>180</v>
      </c>
      <c r="H225" s="8" t="s">
        <v>24</v>
      </c>
      <c r="I225" s="8" t="s">
        <v>24</v>
      </c>
      <c r="J225" s="8" t="s">
        <v>181</v>
      </c>
      <c r="K225" s="10"/>
      <c r="L225" s="8"/>
      <c r="M225" s="10"/>
      <c r="N225" s="10" t="s">
        <v>182</v>
      </c>
    </row>
    <row r="226" customFormat="false" ht="14.4" hidden="false" customHeight="false" outlineLevel="0" collapsed="false">
      <c r="A226" s="8" t="s">
        <v>119</v>
      </c>
      <c r="B226" s="9" t="n">
        <v>54</v>
      </c>
      <c r="C226" s="9" t="n">
        <v>0</v>
      </c>
      <c r="D226" s="8" t="s">
        <v>21</v>
      </c>
      <c r="E226" s="10" t="str">
        <f aca="false">DEC2HEX(HEX2DEC(A226)+B226*4096+D226*8,8)</f>
        <v>000B6000</v>
      </c>
      <c r="F226" s="8" t="s">
        <v>91</v>
      </c>
      <c r="G226" s="8" t="s">
        <v>183</v>
      </c>
      <c r="H226" s="8" t="s">
        <v>24</v>
      </c>
      <c r="I226" s="8" t="s">
        <v>24</v>
      </c>
      <c r="J226" s="8" t="s">
        <v>184</v>
      </c>
      <c r="K226" s="10"/>
      <c r="L226" s="8"/>
      <c r="M226" s="10"/>
      <c r="N226" s="10" t="s">
        <v>185</v>
      </c>
    </row>
    <row r="227" customFormat="false" ht="14.4" hidden="false" customHeight="false" outlineLevel="0" collapsed="false">
      <c r="A227" s="8" t="s">
        <v>119</v>
      </c>
      <c r="B227" s="9" t="n">
        <v>54</v>
      </c>
      <c r="C227" s="9" t="n">
        <v>0</v>
      </c>
      <c r="D227" s="8" t="s">
        <v>21</v>
      </c>
      <c r="E227" s="10" t="str">
        <f aca="false">DEC2HEX(HEX2DEC(A227)+B227*4096+D227*8,8)</f>
        <v>000B6000</v>
      </c>
      <c r="F227" s="8" t="s">
        <v>91</v>
      </c>
      <c r="G227" s="8" t="s">
        <v>186</v>
      </c>
      <c r="H227" s="8" t="s">
        <v>24</v>
      </c>
      <c r="I227" s="8" t="s">
        <v>24</v>
      </c>
      <c r="J227" s="8" t="s">
        <v>174</v>
      </c>
      <c r="K227" s="10"/>
      <c r="L227" s="8"/>
      <c r="M227" s="10"/>
      <c r="N227" s="10"/>
    </row>
    <row r="228" customFormat="false" ht="14.4" hidden="false" customHeight="false" outlineLevel="0" collapsed="false">
      <c r="A228" s="8" t="s">
        <v>119</v>
      </c>
      <c r="B228" s="9" t="n">
        <v>54</v>
      </c>
      <c r="C228" s="9" t="n">
        <v>0</v>
      </c>
      <c r="D228" s="8" t="s">
        <v>21</v>
      </c>
      <c r="E228" s="10" t="str">
        <f aca="false">DEC2HEX(HEX2DEC(A228)+B228*4096+D228*8,8)</f>
        <v>000B6000</v>
      </c>
      <c r="F228" s="8" t="s">
        <v>91</v>
      </c>
      <c r="G228" s="8" t="s">
        <v>187</v>
      </c>
      <c r="H228" s="8" t="s">
        <v>24</v>
      </c>
      <c r="I228" s="8" t="s">
        <v>24</v>
      </c>
      <c r="J228" s="8" t="s">
        <v>188</v>
      </c>
      <c r="K228" s="10"/>
      <c r="L228" s="8"/>
      <c r="M228" s="10"/>
      <c r="N228" s="10" t="s">
        <v>189</v>
      </c>
    </row>
    <row r="229" customFormat="false" ht="14.4" hidden="false" customHeight="false" outlineLevel="0" collapsed="false">
      <c r="A229" s="8" t="s">
        <v>119</v>
      </c>
      <c r="B229" s="9" t="n">
        <v>54</v>
      </c>
      <c r="C229" s="9" t="n">
        <v>0</v>
      </c>
      <c r="D229" s="8" t="s">
        <v>21</v>
      </c>
      <c r="E229" s="10" t="str">
        <f aca="false">DEC2HEX(HEX2DEC(A229)+B229*4096+D229*8,8)</f>
        <v>000B6000</v>
      </c>
      <c r="F229" s="8" t="s">
        <v>91</v>
      </c>
      <c r="G229" s="8" t="s">
        <v>190</v>
      </c>
      <c r="H229" s="8" t="s">
        <v>24</v>
      </c>
      <c r="I229" s="8" t="s">
        <v>24</v>
      </c>
      <c r="J229" s="8" t="s">
        <v>191</v>
      </c>
      <c r="K229" s="10"/>
      <c r="L229" s="8"/>
      <c r="M229" s="10"/>
      <c r="N229" s="10" t="s">
        <v>192</v>
      </c>
    </row>
    <row r="230" customFormat="false" ht="14.4" hidden="false" customHeight="false" outlineLevel="0" collapsed="false">
      <c r="A230" s="8" t="s">
        <v>119</v>
      </c>
      <c r="B230" s="9" t="n">
        <v>54</v>
      </c>
      <c r="C230" s="9" t="n">
        <v>0</v>
      </c>
      <c r="D230" s="8" t="s">
        <v>21</v>
      </c>
      <c r="E230" s="10" t="str">
        <f aca="false">DEC2HEX(HEX2DEC(A230)+B230*4096+D230*8,8)</f>
        <v>000B6000</v>
      </c>
      <c r="F230" s="8" t="s">
        <v>91</v>
      </c>
      <c r="G230" s="8" t="s">
        <v>193</v>
      </c>
      <c r="H230" s="8" t="s">
        <v>24</v>
      </c>
      <c r="I230" s="8" t="s">
        <v>24</v>
      </c>
      <c r="J230" s="8" t="s">
        <v>194</v>
      </c>
      <c r="K230" s="10"/>
      <c r="L230" s="8"/>
      <c r="M230" s="10"/>
      <c r="N230" s="10" t="s">
        <v>195</v>
      </c>
    </row>
    <row r="231" customFormat="false" ht="14.4" hidden="false" customHeight="false" outlineLevel="0" collapsed="false">
      <c r="A231" s="8" t="s">
        <v>119</v>
      </c>
      <c r="B231" s="9" t="n">
        <v>54</v>
      </c>
      <c r="C231" s="9" t="n">
        <v>0</v>
      </c>
      <c r="D231" s="8" t="s">
        <v>21</v>
      </c>
      <c r="E231" s="10" t="str">
        <f aca="false">DEC2HEX(HEX2DEC(A231)+B231*4096+D231*8,8)</f>
        <v>000B6000</v>
      </c>
      <c r="F231" s="8" t="s">
        <v>91</v>
      </c>
      <c r="G231" s="8" t="s">
        <v>196</v>
      </c>
      <c r="H231" s="8" t="s">
        <v>24</v>
      </c>
      <c r="I231" s="8" t="s">
        <v>24</v>
      </c>
      <c r="J231" s="8" t="s">
        <v>197</v>
      </c>
      <c r="K231" s="10"/>
      <c r="L231" s="8"/>
      <c r="M231" s="10"/>
      <c r="N231" s="10" t="s">
        <v>198</v>
      </c>
    </row>
    <row r="232" customFormat="false" ht="14.4" hidden="false" customHeight="false" outlineLevel="0" collapsed="false">
      <c r="A232" s="8" t="s">
        <v>119</v>
      </c>
      <c r="B232" s="9" t="n">
        <v>54</v>
      </c>
      <c r="C232" s="9" t="n">
        <v>0</v>
      </c>
      <c r="D232" s="8" t="s">
        <v>21</v>
      </c>
      <c r="E232" s="10" t="str">
        <f aca="false">DEC2HEX(HEX2DEC(A232)+B232*4096+D232*8,8)</f>
        <v>000B6000</v>
      </c>
      <c r="F232" s="8" t="s">
        <v>91</v>
      </c>
      <c r="G232" s="8" t="s">
        <v>199</v>
      </c>
      <c r="H232" s="8" t="s">
        <v>24</v>
      </c>
      <c r="I232" s="8" t="s">
        <v>24</v>
      </c>
      <c r="J232" s="8" t="s">
        <v>200</v>
      </c>
      <c r="K232" s="10"/>
      <c r="L232" s="8"/>
      <c r="M232" s="10"/>
      <c r="N232" s="10" t="s">
        <v>201</v>
      </c>
    </row>
    <row r="233" customFormat="false" ht="14.4" hidden="false" customHeight="false" outlineLevel="0" collapsed="false">
      <c r="A233" s="8" t="s">
        <v>119</v>
      </c>
      <c r="B233" s="9" t="n">
        <v>54</v>
      </c>
      <c r="C233" s="9" t="n">
        <v>0</v>
      </c>
      <c r="D233" s="8" t="s">
        <v>21</v>
      </c>
      <c r="E233" s="10" t="str">
        <f aca="false">DEC2HEX(HEX2DEC(A233)+B233*4096+D233*8,8)</f>
        <v>000B6000</v>
      </c>
      <c r="F233" s="8" t="s">
        <v>91</v>
      </c>
      <c r="G233" s="8" t="s">
        <v>202</v>
      </c>
      <c r="H233" s="8" t="s">
        <v>24</v>
      </c>
      <c r="I233" s="8" t="s">
        <v>24</v>
      </c>
      <c r="J233" s="8" t="s">
        <v>203</v>
      </c>
      <c r="K233" s="10"/>
      <c r="L233" s="8"/>
      <c r="M233" s="10"/>
      <c r="N233" s="10" t="s">
        <v>204</v>
      </c>
    </row>
    <row r="234" customFormat="false" ht="14.4" hidden="false" customHeight="false" outlineLevel="0" collapsed="false">
      <c r="A234" s="8" t="s">
        <v>119</v>
      </c>
      <c r="B234" s="9" t="n">
        <v>54</v>
      </c>
      <c r="C234" s="9" t="n">
        <v>0</v>
      </c>
      <c r="D234" s="8" t="s">
        <v>21</v>
      </c>
      <c r="E234" s="10" t="str">
        <f aca="false">DEC2HEX(HEX2DEC(A234)+B234*4096+D234*8,8)</f>
        <v>000B6000</v>
      </c>
      <c r="F234" s="8" t="s">
        <v>91</v>
      </c>
      <c r="G234" s="8" t="s">
        <v>205</v>
      </c>
      <c r="H234" s="8" t="s">
        <v>24</v>
      </c>
      <c r="I234" s="8" t="s">
        <v>24</v>
      </c>
      <c r="J234" s="8" t="s">
        <v>206</v>
      </c>
      <c r="K234" s="10"/>
      <c r="L234" s="8"/>
      <c r="M234" s="10"/>
      <c r="N234" s="14" t="s">
        <v>207</v>
      </c>
    </row>
    <row r="235" customFormat="false" ht="14.4" hidden="false" customHeight="false" outlineLevel="0" collapsed="false">
      <c r="A235" s="8" t="s">
        <v>119</v>
      </c>
      <c r="B235" s="9" t="n">
        <v>54</v>
      </c>
      <c r="C235" s="9" t="n">
        <v>0</v>
      </c>
      <c r="D235" s="8" t="s">
        <v>21</v>
      </c>
      <c r="E235" s="10" t="str">
        <f aca="false">DEC2HEX(HEX2DEC(A235)+B235*4096+D235*8,8)</f>
        <v>000B6000</v>
      </c>
      <c r="F235" s="8" t="s">
        <v>91</v>
      </c>
      <c r="G235" s="8" t="s">
        <v>208</v>
      </c>
      <c r="H235" s="8" t="s">
        <v>24</v>
      </c>
      <c r="I235" s="8" t="s">
        <v>24</v>
      </c>
      <c r="J235" s="8" t="s">
        <v>209</v>
      </c>
      <c r="K235" s="10"/>
      <c r="L235" s="8"/>
      <c r="M235" s="15"/>
      <c r="N235" s="16" t="s">
        <v>210</v>
      </c>
    </row>
    <row r="236" customFormat="false" ht="14.4" hidden="false" customHeight="false" outlineLevel="0" collapsed="false">
      <c r="A236" s="8" t="s">
        <v>119</v>
      </c>
      <c r="B236" s="9" t="n">
        <v>54</v>
      </c>
      <c r="C236" s="9" t="n">
        <v>0</v>
      </c>
      <c r="D236" s="8" t="s">
        <v>21</v>
      </c>
      <c r="E236" s="10" t="str">
        <f aca="false">DEC2HEX(HEX2DEC(A236)+B236*4096+D236*8,8)</f>
        <v>000B6000</v>
      </c>
      <c r="F236" s="8" t="s">
        <v>91</v>
      </c>
      <c r="G236" s="8" t="s">
        <v>211</v>
      </c>
      <c r="H236" s="8" t="s">
        <v>24</v>
      </c>
      <c r="I236" s="8" t="s">
        <v>24</v>
      </c>
      <c r="J236" s="8" t="s">
        <v>212</v>
      </c>
      <c r="K236" s="10"/>
      <c r="L236" s="8"/>
      <c r="M236" s="15"/>
      <c r="N236" s="16" t="s">
        <v>213</v>
      </c>
    </row>
    <row r="237" customFormat="false" ht="14.4" hidden="false" customHeight="false" outlineLevel="0" collapsed="false">
      <c r="A237" s="8" t="s">
        <v>119</v>
      </c>
      <c r="B237" s="9" t="n">
        <v>54</v>
      </c>
      <c r="C237" s="9" t="n">
        <v>0</v>
      </c>
      <c r="D237" s="8" t="s">
        <v>21</v>
      </c>
      <c r="E237" s="10" t="str">
        <f aca="false">DEC2HEX(HEX2DEC(A237)+B237*4096+D237*8,8)</f>
        <v>000B6000</v>
      </c>
      <c r="F237" s="8" t="s">
        <v>91</v>
      </c>
      <c r="G237" s="8" t="s">
        <v>214</v>
      </c>
      <c r="H237" s="8" t="s">
        <v>24</v>
      </c>
      <c r="I237" s="8" t="s">
        <v>24</v>
      </c>
      <c r="J237" s="8" t="s">
        <v>215</v>
      </c>
      <c r="K237" s="10"/>
      <c r="L237" s="8"/>
      <c r="M237" s="15"/>
      <c r="N237" s="16" t="s">
        <v>216</v>
      </c>
    </row>
    <row r="238" customFormat="false" ht="14.4" hidden="false" customHeight="false" outlineLevel="0" collapsed="false">
      <c r="A238" s="8" t="s">
        <v>119</v>
      </c>
      <c r="B238" s="9" t="n">
        <v>54</v>
      </c>
      <c r="C238" s="9" t="n">
        <v>0</v>
      </c>
      <c r="D238" s="8" t="s">
        <v>21</v>
      </c>
      <c r="E238" s="10" t="str">
        <f aca="false">DEC2HEX(HEX2DEC(A238)+B238*4096+D238*8,8)</f>
        <v>000B6000</v>
      </c>
      <c r="F238" s="8" t="s">
        <v>91</v>
      </c>
      <c r="G238" s="8" t="s">
        <v>217</v>
      </c>
      <c r="H238" s="8" t="s">
        <v>24</v>
      </c>
      <c r="I238" s="8" t="s">
        <v>24</v>
      </c>
      <c r="J238" s="8" t="s">
        <v>218</v>
      </c>
      <c r="K238" s="10"/>
      <c r="L238" s="8"/>
      <c r="M238" s="15"/>
      <c r="N238" s="16" t="s">
        <v>219</v>
      </c>
    </row>
    <row r="239" customFormat="false" ht="14.4" hidden="false" customHeight="false" outlineLevel="0" collapsed="false">
      <c r="A239" s="8"/>
      <c r="B239" s="9"/>
      <c r="C239" s="9"/>
      <c r="D239" s="8"/>
      <c r="E239" s="10"/>
      <c r="F239" s="8"/>
      <c r="G239" s="8"/>
      <c r="H239" s="8"/>
      <c r="I239" s="8"/>
      <c r="J239" s="8"/>
      <c r="K239" s="10"/>
      <c r="L239" s="8"/>
      <c r="M239" s="10"/>
      <c r="N239" s="17"/>
    </row>
    <row r="240" customFormat="false" ht="14.4" hidden="false" customHeight="false" outlineLevel="0" collapsed="false">
      <c r="A240" s="8" t="s">
        <v>119</v>
      </c>
      <c r="B240" s="9" t="n">
        <v>54</v>
      </c>
      <c r="C240" s="9" t="n">
        <v>0</v>
      </c>
      <c r="D240" s="10" t="s">
        <v>24</v>
      </c>
      <c r="E240" s="10" t="str">
        <f aca="false">DEC2HEX(HEX2DEC(A240)+B240*4096+D240*8,8)</f>
        <v>000B6008</v>
      </c>
      <c r="F240" s="8" t="s">
        <v>91</v>
      </c>
      <c r="G240" s="8" t="s">
        <v>220</v>
      </c>
      <c r="H240" s="8" t="s">
        <v>24</v>
      </c>
      <c r="I240" s="8" t="s">
        <v>21</v>
      </c>
      <c r="J240" s="8" t="s">
        <v>221</v>
      </c>
      <c r="K240" s="10" t="s">
        <v>123</v>
      </c>
      <c r="L240" s="11" t="s">
        <v>136</v>
      </c>
      <c r="M240" s="10" t="str">
        <f aca="false">CONCATENATE("ME",K240,"/",L240)</f>
        <v>ME1a/02</v>
      </c>
      <c r="N240" s="10" t="str">
        <f aca="false">CONCATENATE(O240,SUBSTITUTE(LOWER(M240),"/","_"))</f>
        <v>link_id_me1a_02</v>
      </c>
      <c r="O240" s="3" t="s">
        <v>222</v>
      </c>
    </row>
    <row r="241" customFormat="false" ht="14.4" hidden="false" customHeight="false" outlineLevel="0" collapsed="false">
      <c r="A241" s="8" t="s">
        <v>119</v>
      </c>
      <c r="B241" s="9" t="n">
        <v>54</v>
      </c>
      <c r="C241" s="9" t="n">
        <v>0</v>
      </c>
      <c r="D241" s="10" t="s">
        <v>24</v>
      </c>
      <c r="E241" s="10" t="str">
        <f aca="false">DEC2HEX(HEX2DEC(A241)+B241*4096+D241*8,8)</f>
        <v>000B6008</v>
      </c>
      <c r="F241" s="8" t="s">
        <v>91</v>
      </c>
      <c r="G241" s="8" t="s">
        <v>223</v>
      </c>
      <c r="H241" s="8" t="s">
        <v>24</v>
      </c>
      <c r="I241" s="8" t="s">
        <v>21</v>
      </c>
      <c r="J241" s="8" t="s">
        <v>221</v>
      </c>
      <c r="K241" s="10" t="s">
        <v>123</v>
      </c>
      <c r="L241" s="11" t="s">
        <v>137</v>
      </c>
      <c r="M241" s="10" t="str">
        <f aca="false">CONCATENATE("ME",K241,"/",L241)</f>
        <v>ME1a/03</v>
      </c>
      <c r="N241" s="10" t="str">
        <f aca="false">CONCATENATE(O241,SUBSTITUTE(LOWER(M241),"/","_"))</f>
        <v>link_id_me1a_03</v>
      </c>
      <c r="O241" s="3" t="s">
        <v>222</v>
      </c>
    </row>
    <row r="242" customFormat="false" ht="14.4" hidden="false" customHeight="false" outlineLevel="0" collapsed="false">
      <c r="A242" s="8" t="s">
        <v>119</v>
      </c>
      <c r="B242" s="9" t="n">
        <v>54</v>
      </c>
      <c r="C242" s="9" t="n">
        <v>0</v>
      </c>
      <c r="D242" s="10" t="s">
        <v>24</v>
      </c>
      <c r="E242" s="10" t="str">
        <f aca="false">DEC2HEX(HEX2DEC(A242)+B242*4096+D242*8,8)</f>
        <v>000B6008</v>
      </c>
      <c r="F242" s="8" t="s">
        <v>91</v>
      </c>
      <c r="G242" s="8" t="s">
        <v>224</v>
      </c>
      <c r="H242" s="8" t="s">
        <v>24</v>
      </c>
      <c r="I242" s="8" t="s">
        <v>21</v>
      </c>
      <c r="J242" s="8" t="s">
        <v>221</v>
      </c>
      <c r="K242" s="10" t="s">
        <v>123</v>
      </c>
      <c r="L242" s="11" t="s">
        <v>138</v>
      </c>
      <c r="M242" s="10" t="str">
        <f aca="false">CONCATENATE("ME",K242,"/",L242)</f>
        <v>ME1a/04</v>
      </c>
      <c r="N242" s="10" t="str">
        <f aca="false">CONCATENATE(O242,SUBSTITUTE(LOWER(M242),"/","_"))</f>
        <v>link_id_me1a_04</v>
      </c>
      <c r="O242" s="3" t="s">
        <v>222</v>
      </c>
    </row>
    <row r="243" customFormat="false" ht="14.4" hidden="false" customHeight="false" outlineLevel="0" collapsed="false">
      <c r="A243" s="8" t="s">
        <v>119</v>
      </c>
      <c r="B243" s="9" t="n">
        <v>54</v>
      </c>
      <c r="C243" s="9" t="n">
        <v>0</v>
      </c>
      <c r="D243" s="10" t="s">
        <v>24</v>
      </c>
      <c r="E243" s="10" t="str">
        <f aca="false">DEC2HEX(HEX2DEC(A243)+B243*4096+D243*8,8)</f>
        <v>000B6008</v>
      </c>
      <c r="F243" s="8" t="s">
        <v>91</v>
      </c>
      <c r="G243" s="8" t="s">
        <v>225</v>
      </c>
      <c r="H243" s="8" t="s">
        <v>24</v>
      </c>
      <c r="I243" s="8" t="s">
        <v>21</v>
      </c>
      <c r="J243" s="8" t="s">
        <v>221</v>
      </c>
      <c r="K243" s="10" t="s">
        <v>123</v>
      </c>
      <c r="L243" s="11" t="s">
        <v>139</v>
      </c>
      <c r="M243" s="10" t="str">
        <f aca="false">CONCATENATE("ME",K243,"/",L243)</f>
        <v>ME1a/05</v>
      </c>
      <c r="N243" s="10" t="str">
        <f aca="false">CONCATENATE(O243,SUBSTITUTE(LOWER(M243),"/","_"))</f>
        <v>link_id_me1a_05</v>
      </c>
      <c r="O243" s="3" t="s">
        <v>222</v>
      </c>
    </row>
    <row r="244" customFormat="false" ht="14.4" hidden="false" customHeight="false" outlineLevel="0" collapsed="false">
      <c r="A244" s="8" t="s">
        <v>119</v>
      </c>
      <c r="B244" s="9" t="n">
        <v>54</v>
      </c>
      <c r="C244" s="9" t="n">
        <v>0</v>
      </c>
      <c r="D244" s="10" t="s">
        <v>24</v>
      </c>
      <c r="E244" s="10" t="str">
        <f aca="false">DEC2HEX(HEX2DEC(A244)+B244*4096+D244*8,8)</f>
        <v>000B6008</v>
      </c>
      <c r="F244" s="8" t="s">
        <v>91</v>
      </c>
      <c r="G244" s="8" t="s">
        <v>226</v>
      </c>
      <c r="H244" s="8" t="s">
        <v>24</v>
      </c>
      <c r="I244" s="8" t="s">
        <v>21</v>
      </c>
      <c r="J244" s="8" t="s">
        <v>221</v>
      </c>
      <c r="K244" s="10" t="s">
        <v>123</v>
      </c>
      <c r="L244" s="11" t="s">
        <v>140</v>
      </c>
      <c r="M244" s="10" t="str">
        <f aca="false">CONCATENATE("ME",K244,"/",L244)</f>
        <v>ME1a/06</v>
      </c>
      <c r="N244" s="10" t="str">
        <f aca="false">CONCATENATE(O244,SUBSTITUTE(LOWER(M244),"/","_"))</f>
        <v>link_id_me1a_06</v>
      </c>
      <c r="O244" s="3" t="s">
        <v>222</v>
      </c>
    </row>
    <row r="245" customFormat="false" ht="14.4" hidden="false" customHeight="false" outlineLevel="0" collapsed="false">
      <c r="A245" s="8" t="s">
        <v>119</v>
      </c>
      <c r="B245" s="9" t="n">
        <v>54</v>
      </c>
      <c r="C245" s="9" t="n">
        <v>0</v>
      </c>
      <c r="D245" s="10" t="s">
        <v>24</v>
      </c>
      <c r="E245" s="10" t="str">
        <f aca="false">DEC2HEX(HEX2DEC(A245)+B245*4096+D245*8,8)</f>
        <v>000B6008</v>
      </c>
      <c r="F245" s="8" t="s">
        <v>91</v>
      </c>
      <c r="G245" s="8" t="s">
        <v>227</v>
      </c>
      <c r="H245" s="8" t="s">
        <v>24</v>
      </c>
      <c r="I245" s="8" t="s">
        <v>21</v>
      </c>
      <c r="J245" s="8" t="s">
        <v>221</v>
      </c>
      <c r="K245" s="10" t="s">
        <v>123</v>
      </c>
      <c r="L245" s="11" t="s">
        <v>141</v>
      </c>
      <c r="M245" s="10" t="str">
        <f aca="false">CONCATENATE("ME",K245,"/",L245)</f>
        <v>ME1a/07</v>
      </c>
      <c r="N245" s="10" t="str">
        <f aca="false">CONCATENATE(O245,SUBSTITUTE(LOWER(M245),"/","_"))</f>
        <v>link_id_me1a_07</v>
      </c>
      <c r="O245" s="3" t="s">
        <v>222</v>
      </c>
    </row>
    <row r="246" customFormat="false" ht="14.4" hidden="false" customHeight="false" outlineLevel="0" collapsed="false">
      <c r="A246" s="8" t="s">
        <v>119</v>
      </c>
      <c r="B246" s="9" t="n">
        <v>54</v>
      </c>
      <c r="C246" s="9" t="n">
        <v>0</v>
      </c>
      <c r="D246" s="9" t="n">
        <f aca="false">D240+1</f>
        <v>2</v>
      </c>
      <c r="E246" s="10" t="str">
        <f aca="false">DEC2HEX(HEX2DEC(A246)+B246*4096+D246*8,8)</f>
        <v>000B6010</v>
      </c>
      <c r="F246" s="8" t="s">
        <v>91</v>
      </c>
      <c r="G246" s="8" t="s">
        <v>220</v>
      </c>
      <c r="H246" s="8" t="s">
        <v>24</v>
      </c>
      <c r="I246" s="8" t="s">
        <v>21</v>
      </c>
      <c r="J246" s="8" t="s">
        <v>221</v>
      </c>
      <c r="K246" s="10" t="s">
        <v>123</v>
      </c>
      <c r="L246" s="11" t="s">
        <v>142</v>
      </c>
      <c r="M246" s="10" t="str">
        <f aca="false">CONCATENATE("ME",K246,"/",L246)</f>
        <v>ME1a/08</v>
      </c>
      <c r="N246" s="10" t="str">
        <f aca="false">CONCATENATE(O246,SUBSTITUTE(LOWER(M246),"/","_"))</f>
        <v>link_id_me1a_08</v>
      </c>
      <c r="O246" s="3" t="s">
        <v>222</v>
      </c>
    </row>
    <row r="247" customFormat="false" ht="14.4" hidden="false" customHeight="false" outlineLevel="0" collapsed="false">
      <c r="A247" s="8" t="s">
        <v>119</v>
      </c>
      <c r="B247" s="9" t="n">
        <v>54</v>
      </c>
      <c r="C247" s="9" t="n">
        <v>0</v>
      </c>
      <c r="D247" s="9" t="n">
        <f aca="false">D241+1</f>
        <v>2</v>
      </c>
      <c r="E247" s="10" t="str">
        <f aca="false">DEC2HEX(HEX2DEC(A247)+B247*4096+D247*8,8)</f>
        <v>000B6010</v>
      </c>
      <c r="F247" s="8" t="s">
        <v>91</v>
      </c>
      <c r="G247" s="8" t="s">
        <v>223</v>
      </c>
      <c r="H247" s="8" t="s">
        <v>24</v>
      </c>
      <c r="I247" s="8" t="s">
        <v>21</v>
      </c>
      <c r="J247" s="8" t="s">
        <v>221</v>
      </c>
      <c r="K247" s="10" t="s">
        <v>123</v>
      </c>
      <c r="L247" s="11" t="s">
        <v>143</v>
      </c>
      <c r="M247" s="10" t="str">
        <f aca="false">CONCATENATE("ME",K247,"/",L247)</f>
        <v>ME1a/09</v>
      </c>
      <c r="N247" s="10" t="str">
        <f aca="false">CONCATENATE(O247,SUBSTITUTE(LOWER(M247),"/","_"))</f>
        <v>link_id_me1a_09</v>
      </c>
      <c r="O247" s="3" t="s">
        <v>222</v>
      </c>
    </row>
    <row r="248" customFormat="false" ht="14.4" hidden="false" customHeight="false" outlineLevel="0" collapsed="false">
      <c r="A248" s="8" t="s">
        <v>119</v>
      </c>
      <c r="B248" s="9" t="n">
        <v>54</v>
      </c>
      <c r="C248" s="9" t="n">
        <v>0</v>
      </c>
      <c r="D248" s="9" t="n">
        <f aca="false">D242+1</f>
        <v>2</v>
      </c>
      <c r="E248" s="10" t="str">
        <f aca="false">DEC2HEX(HEX2DEC(A248)+B248*4096+D248*8,8)</f>
        <v>000B6010</v>
      </c>
      <c r="F248" s="8" t="s">
        <v>91</v>
      </c>
      <c r="G248" s="8" t="s">
        <v>224</v>
      </c>
      <c r="H248" s="8" t="s">
        <v>24</v>
      </c>
      <c r="I248" s="8" t="s">
        <v>21</v>
      </c>
      <c r="J248" s="8" t="s">
        <v>221</v>
      </c>
      <c r="K248" s="10" t="s">
        <v>144</v>
      </c>
      <c r="L248" s="11" t="s">
        <v>136</v>
      </c>
      <c r="M248" s="10" t="str">
        <f aca="false">CONCATENATE("ME",K248,"/",L248)</f>
        <v>ME1b/02</v>
      </c>
      <c r="N248" s="10" t="str">
        <f aca="false">CONCATENATE(O248,SUBSTITUTE(LOWER(M248),"/","_"))</f>
        <v>link_id_me1b_02</v>
      </c>
      <c r="O248" s="3" t="s">
        <v>222</v>
      </c>
    </row>
    <row r="249" customFormat="false" ht="14.4" hidden="false" customHeight="false" outlineLevel="0" collapsed="false">
      <c r="A249" s="8" t="s">
        <v>119</v>
      </c>
      <c r="B249" s="9" t="n">
        <v>54</v>
      </c>
      <c r="C249" s="9" t="n">
        <v>0</v>
      </c>
      <c r="D249" s="9" t="n">
        <f aca="false">D243+1</f>
        <v>2</v>
      </c>
      <c r="E249" s="10" t="str">
        <f aca="false">DEC2HEX(HEX2DEC(A249)+B249*4096+D249*8,8)</f>
        <v>000B6010</v>
      </c>
      <c r="F249" s="8" t="s">
        <v>91</v>
      </c>
      <c r="G249" s="8" t="s">
        <v>225</v>
      </c>
      <c r="H249" s="8" t="s">
        <v>24</v>
      </c>
      <c r="I249" s="8" t="s">
        <v>21</v>
      </c>
      <c r="J249" s="8" t="s">
        <v>221</v>
      </c>
      <c r="K249" s="10" t="s">
        <v>144</v>
      </c>
      <c r="L249" s="11" t="s">
        <v>137</v>
      </c>
      <c r="M249" s="10" t="str">
        <f aca="false">CONCATENATE("ME",K249,"/",L249)</f>
        <v>ME1b/03</v>
      </c>
      <c r="N249" s="10" t="str">
        <f aca="false">CONCATENATE(O249,SUBSTITUTE(LOWER(M249),"/","_"))</f>
        <v>link_id_me1b_03</v>
      </c>
      <c r="O249" s="3" t="s">
        <v>222</v>
      </c>
    </row>
    <row r="250" customFormat="false" ht="14.4" hidden="false" customHeight="false" outlineLevel="0" collapsed="false">
      <c r="A250" s="8" t="s">
        <v>119</v>
      </c>
      <c r="B250" s="9" t="n">
        <v>54</v>
      </c>
      <c r="C250" s="9" t="n">
        <v>0</v>
      </c>
      <c r="D250" s="9" t="n">
        <f aca="false">D244+1</f>
        <v>2</v>
      </c>
      <c r="E250" s="10" t="str">
        <f aca="false">DEC2HEX(HEX2DEC(A250)+B250*4096+D250*8,8)</f>
        <v>000B6010</v>
      </c>
      <c r="F250" s="8" t="s">
        <v>91</v>
      </c>
      <c r="G250" s="8" t="s">
        <v>226</v>
      </c>
      <c r="H250" s="8" t="s">
        <v>24</v>
      </c>
      <c r="I250" s="8" t="s">
        <v>21</v>
      </c>
      <c r="J250" s="8" t="s">
        <v>221</v>
      </c>
      <c r="K250" s="10" t="s">
        <v>144</v>
      </c>
      <c r="L250" s="11" t="s">
        <v>138</v>
      </c>
      <c r="M250" s="10" t="str">
        <f aca="false">CONCATENATE("ME",K250,"/",L250)</f>
        <v>ME1b/04</v>
      </c>
      <c r="N250" s="10" t="str">
        <f aca="false">CONCATENATE(O250,SUBSTITUTE(LOWER(M250),"/","_"))</f>
        <v>link_id_me1b_04</v>
      </c>
      <c r="O250" s="3" t="s">
        <v>222</v>
      </c>
    </row>
    <row r="251" customFormat="false" ht="14.4" hidden="false" customHeight="false" outlineLevel="0" collapsed="false">
      <c r="A251" s="8" t="s">
        <v>119</v>
      </c>
      <c r="B251" s="9" t="n">
        <v>54</v>
      </c>
      <c r="C251" s="9" t="n">
        <v>0</v>
      </c>
      <c r="D251" s="9" t="n">
        <f aca="false">D245+1</f>
        <v>2</v>
      </c>
      <c r="E251" s="10" t="str">
        <f aca="false">DEC2HEX(HEX2DEC(A251)+B251*4096+D251*8,8)</f>
        <v>000B6010</v>
      </c>
      <c r="F251" s="8" t="s">
        <v>91</v>
      </c>
      <c r="G251" s="8" t="s">
        <v>227</v>
      </c>
      <c r="H251" s="8" t="s">
        <v>24</v>
      </c>
      <c r="I251" s="8" t="s">
        <v>21</v>
      </c>
      <c r="J251" s="8" t="s">
        <v>221</v>
      </c>
      <c r="K251" s="10" t="s">
        <v>144</v>
      </c>
      <c r="L251" s="11" t="s">
        <v>139</v>
      </c>
      <c r="M251" s="10" t="str">
        <f aca="false">CONCATENATE("ME",K251,"/",L251)</f>
        <v>ME1b/05</v>
      </c>
      <c r="N251" s="10" t="str">
        <f aca="false">CONCATENATE(O251,SUBSTITUTE(LOWER(M251),"/","_"))</f>
        <v>link_id_me1b_05</v>
      </c>
      <c r="O251" s="3" t="s">
        <v>222</v>
      </c>
    </row>
    <row r="252" customFormat="false" ht="14.4" hidden="false" customHeight="false" outlineLevel="0" collapsed="false">
      <c r="A252" s="8" t="s">
        <v>119</v>
      </c>
      <c r="B252" s="9" t="n">
        <v>54</v>
      </c>
      <c r="C252" s="9" t="n">
        <v>0</v>
      </c>
      <c r="D252" s="9" t="n">
        <f aca="false">D246+1</f>
        <v>3</v>
      </c>
      <c r="E252" s="10" t="str">
        <f aca="false">DEC2HEX(HEX2DEC(A252)+B252*4096+D252*8,8)</f>
        <v>000B6018</v>
      </c>
      <c r="F252" s="8" t="s">
        <v>91</v>
      </c>
      <c r="G252" s="8" t="s">
        <v>220</v>
      </c>
      <c r="H252" s="8" t="s">
        <v>24</v>
      </c>
      <c r="I252" s="8" t="s">
        <v>21</v>
      </c>
      <c r="J252" s="8" t="s">
        <v>221</v>
      </c>
      <c r="K252" s="10" t="s">
        <v>144</v>
      </c>
      <c r="L252" s="11" t="s">
        <v>140</v>
      </c>
      <c r="M252" s="10" t="str">
        <f aca="false">CONCATENATE("ME",K252,"/",L252)</f>
        <v>ME1b/06</v>
      </c>
      <c r="N252" s="10" t="str">
        <f aca="false">CONCATENATE(O252,SUBSTITUTE(LOWER(M252),"/","_"))</f>
        <v>link_id_me1b_06</v>
      </c>
      <c r="O252" s="3" t="s">
        <v>222</v>
      </c>
    </row>
    <row r="253" customFormat="false" ht="14.4" hidden="false" customHeight="false" outlineLevel="0" collapsed="false">
      <c r="A253" s="8" t="s">
        <v>119</v>
      </c>
      <c r="B253" s="9" t="n">
        <v>54</v>
      </c>
      <c r="C253" s="9" t="n">
        <v>0</v>
      </c>
      <c r="D253" s="9" t="n">
        <f aca="false">D247+1</f>
        <v>3</v>
      </c>
      <c r="E253" s="10" t="str">
        <f aca="false">DEC2HEX(HEX2DEC(A253)+B253*4096+D253*8,8)</f>
        <v>000B6018</v>
      </c>
      <c r="F253" s="8" t="s">
        <v>91</v>
      </c>
      <c r="G253" s="8" t="s">
        <v>223</v>
      </c>
      <c r="H253" s="8" t="s">
        <v>24</v>
      </c>
      <c r="I253" s="8" t="s">
        <v>21</v>
      </c>
      <c r="J253" s="8" t="s">
        <v>221</v>
      </c>
      <c r="K253" s="10" t="s">
        <v>144</v>
      </c>
      <c r="L253" s="11" t="s">
        <v>141</v>
      </c>
      <c r="M253" s="10" t="str">
        <f aca="false">CONCATENATE("ME",K253,"/",L253)</f>
        <v>ME1b/07</v>
      </c>
      <c r="N253" s="10" t="str">
        <f aca="false">CONCATENATE(O253,SUBSTITUTE(LOWER(M253),"/","_"))</f>
        <v>link_id_me1b_07</v>
      </c>
      <c r="O253" s="3" t="s">
        <v>222</v>
      </c>
    </row>
    <row r="254" customFormat="false" ht="14.4" hidden="false" customHeight="false" outlineLevel="0" collapsed="false">
      <c r="A254" s="8" t="s">
        <v>119</v>
      </c>
      <c r="B254" s="9" t="n">
        <v>54</v>
      </c>
      <c r="C254" s="9" t="n">
        <v>0</v>
      </c>
      <c r="D254" s="9" t="n">
        <f aca="false">D248+1</f>
        <v>3</v>
      </c>
      <c r="E254" s="10" t="str">
        <f aca="false">DEC2HEX(HEX2DEC(A254)+B254*4096+D254*8,8)</f>
        <v>000B6018</v>
      </c>
      <c r="F254" s="8" t="s">
        <v>91</v>
      </c>
      <c r="G254" s="8" t="s">
        <v>224</v>
      </c>
      <c r="H254" s="8" t="s">
        <v>24</v>
      </c>
      <c r="I254" s="8" t="s">
        <v>21</v>
      </c>
      <c r="J254" s="8" t="s">
        <v>221</v>
      </c>
      <c r="K254" s="10" t="s">
        <v>144</v>
      </c>
      <c r="L254" s="11" t="s">
        <v>142</v>
      </c>
      <c r="M254" s="10" t="str">
        <f aca="false">CONCATENATE("ME",K254,"/",L254)</f>
        <v>ME1b/08</v>
      </c>
      <c r="N254" s="10" t="str">
        <f aca="false">CONCATENATE(O254,SUBSTITUTE(LOWER(M254),"/","_"))</f>
        <v>link_id_me1b_08</v>
      </c>
      <c r="O254" s="3" t="s">
        <v>222</v>
      </c>
    </row>
    <row r="255" customFormat="false" ht="14.4" hidden="false" customHeight="false" outlineLevel="0" collapsed="false">
      <c r="A255" s="8" t="s">
        <v>119</v>
      </c>
      <c r="B255" s="9" t="n">
        <v>54</v>
      </c>
      <c r="C255" s="9" t="n">
        <v>0</v>
      </c>
      <c r="D255" s="9" t="n">
        <f aca="false">D249+1</f>
        <v>3</v>
      </c>
      <c r="E255" s="10" t="str">
        <f aca="false">DEC2HEX(HEX2DEC(A255)+B255*4096+D255*8,8)</f>
        <v>000B6018</v>
      </c>
      <c r="F255" s="8" t="s">
        <v>91</v>
      </c>
      <c r="G255" s="8" t="s">
        <v>225</v>
      </c>
      <c r="H255" s="8" t="s">
        <v>24</v>
      </c>
      <c r="I255" s="8" t="s">
        <v>21</v>
      </c>
      <c r="J255" s="8" t="s">
        <v>221</v>
      </c>
      <c r="K255" s="10" t="s">
        <v>144</v>
      </c>
      <c r="L255" s="11" t="s">
        <v>143</v>
      </c>
      <c r="M255" s="10" t="str">
        <f aca="false">CONCATENATE("ME",K255,"/",L255)</f>
        <v>ME1b/09</v>
      </c>
      <c r="N255" s="10" t="str">
        <f aca="false">CONCATENATE(O255,SUBSTITUTE(LOWER(M255),"/","_"))</f>
        <v>link_id_me1b_09</v>
      </c>
      <c r="O255" s="3" t="s">
        <v>222</v>
      </c>
    </row>
    <row r="256" customFormat="false" ht="14.4" hidden="false" customHeight="false" outlineLevel="0" collapsed="false">
      <c r="A256" s="8" t="s">
        <v>119</v>
      </c>
      <c r="B256" s="9" t="n">
        <v>54</v>
      </c>
      <c r="C256" s="9" t="n">
        <v>0</v>
      </c>
      <c r="D256" s="9" t="n">
        <f aca="false">D250+1</f>
        <v>3</v>
      </c>
      <c r="E256" s="10" t="str">
        <f aca="false">DEC2HEX(HEX2DEC(A256)+B256*4096+D256*8,8)</f>
        <v>000B6018</v>
      </c>
      <c r="F256" s="8" t="s">
        <v>91</v>
      </c>
      <c r="G256" s="8" t="s">
        <v>226</v>
      </c>
      <c r="H256" s="8" t="s">
        <v>24</v>
      </c>
      <c r="I256" s="8" t="s">
        <v>21</v>
      </c>
      <c r="J256" s="8" t="s">
        <v>221</v>
      </c>
      <c r="K256" s="9" t="n">
        <v>2</v>
      </c>
      <c r="L256" s="11" t="s">
        <v>136</v>
      </c>
      <c r="M256" s="10" t="str">
        <f aca="false">CONCATENATE("ME",K256,"/",L256)</f>
        <v>ME2/02</v>
      </c>
      <c r="N256" s="10" t="str">
        <f aca="false">CONCATENATE(O256,SUBSTITUTE(LOWER(M256),"/","_"))</f>
        <v>link_id_me2_02</v>
      </c>
      <c r="O256" s="3" t="s">
        <v>222</v>
      </c>
    </row>
    <row r="257" customFormat="false" ht="14.4" hidden="false" customHeight="false" outlineLevel="0" collapsed="false">
      <c r="A257" s="8" t="s">
        <v>119</v>
      </c>
      <c r="B257" s="9" t="n">
        <v>54</v>
      </c>
      <c r="C257" s="9" t="n">
        <v>0</v>
      </c>
      <c r="D257" s="9" t="n">
        <f aca="false">D251+1</f>
        <v>3</v>
      </c>
      <c r="E257" s="10" t="str">
        <f aca="false">DEC2HEX(HEX2DEC(A257)+B257*4096+D257*8,8)</f>
        <v>000B6018</v>
      </c>
      <c r="F257" s="8" t="s">
        <v>91</v>
      </c>
      <c r="G257" s="8" t="s">
        <v>227</v>
      </c>
      <c r="H257" s="8" t="s">
        <v>24</v>
      </c>
      <c r="I257" s="8" t="s">
        <v>21</v>
      </c>
      <c r="J257" s="8" t="s">
        <v>221</v>
      </c>
      <c r="K257" s="9" t="n">
        <v>2</v>
      </c>
      <c r="L257" s="11" t="s">
        <v>137</v>
      </c>
      <c r="M257" s="10" t="str">
        <f aca="false">CONCATENATE("ME",K257,"/",L257)</f>
        <v>ME2/03</v>
      </c>
      <c r="N257" s="10" t="str">
        <f aca="false">CONCATENATE(O257,SUBSTITUTE(LOWER(M257),"/","_"))</f>
        <v>link_id_me2_03</v>
      </c>
      <c r="O257" s="3" t="s">
        <v>222</v>
      </c>
    </row>
    <row r="258" customFormat="false" ht="14.4" hidden="false" customHeight="false" outlineLevel="0" collapsed="false">
      <c r="A258" s="8" t="s">
        <v>119</v>
      </c>
      <c r="B258" s="9" t="n">
        <v>54</v>
      </c>
      <c r="C258" s="9" t="n">
        <v>0</v>
      </c>
      <c r="D258" s="9" t="n">
        <f aca="false">D252+1</f>
        <v>4</v>
      </c>
      <c r="E258" s="10" t="str">
        <f aca="false">DEC2HEX(HEX2DEC(A258)+B258*4096+D258*8,8)</f>
        <v>000B6020</v>
      </c>
      <c r="F258" s="8" t="s">
        <v>91</v>
      </c>
      <c r="G258" s="8" t="s">
        <v>220</v>
      </c>
      <c r="H258" s="8" t="s">
        <v>24</v>
      </c>
      <c r="I258" s="8" t="s">
        <v>21</v>
      </c>
      <c r="J258" s="8" t="s">
        <v>221</v>
      </c>
      <c r="K258" s="9" t="n">
        <v>2</v>
      </c>
      <c r="L258" s="11" t="s">
        <v>138</v>
      </c>
      <c r="M258" s="10" t="str">
        <f aca="false">CONCATENATE("ME",K258,"/",L258)</f>
        <v>ME2/04</v>
      </c>
      <c r="N258" s="10" t="str">
        <f aca="false">CONCATENATE(O258,SUBSTITUTE(LOWER(M258),"/","_"))</f>
        <v>link_id_me2_04</v>
      </c>
      <c r="O258" s="3" t="s">
        <v>222</v>
      </c>
    </row>
    <row r="259" customFormat="false" ht="14.4" hidden="false" customHeight="false" outlineLevel="0" collapsed="false">
      <c r="A259" s="8" t="s">
        <v>119</v>
      </c>
      <c r="B259" s="9" t="n">
        <v>54</v>
      </c>
      <c r="C259" s="9" t="n">
        <v>0</v>
      </c>
      <c r="D259" s="9" t="n">
        <f aca="false">D253+1</f>
        <v>4</v>
      </c>
      <c r="E259" s="10" t="str">
        <f aca="false">DEC2HEX(HEX2DEC(A259)+B259*4096+D259*8,8)</f>
        <v>000B6020</v>
      </c>
      <c r="F259" s="8" t="s">
        <v>91</v>
      </c>
      <c r="G259" s="8" t="s">
        <v>223</v>
      </c>
      <c r="H259" s="8" t="s">
        <v>24</v>
      </c>
      <c r="I259" s="8" t="s">
        <v>21</v>
      </c>
      <c r="J259" s="8" t="s">
        <v>221</v>
      </c>
      <c r="K259" s="9" t="n">
        <v>2</v>
      </c>
      <c r="L259" s="11" t="s">
        <v>139</v>
      </c>
      <c r="M259" s="10" t="str">
        <f aca="false">CONCATENATE("ME",K259,"/",L259)</f>
        <v>ME2/05</v>
      </c>
      <c r="N259" s="10" t="str">
        <f aca="false">CONCATENATE(O259,SUBSTITUTE(LOWER(M259),"/","_"))</f>
        <v>link_id_me2_05</v>
      </c>
      <c r="O259" s="3" t="s">
        <v>222</v>
      </c>
    </row>
    <row r="260" customFormat="false" ht="14.4" hidden="false" customHeight="false" outlineLevel="0" collapsed="false">
      <c r="A260" s="8" t="s">
        <v>119</v>
      </c>
      <c r="B260" s="9" t="n">
        <v>54</v>
      </c>
      <c r="C260" s="9" t="n">
        <v>0</v>
      </c>
      <c r="D260" s="9" t="n">
        <f aca="false">D254+1</f>
        <v>4</v>
      </c>
      <c r="E260" s="10" t="str">
        <f aca="false">DEC2HEX(HEX2DEC(A260)+B260*4096+D260*8,8)</f>
        <v>000B6020</v>
      </c>
      <c r="F260" s="8" t="s">
        <v>91</v>
      </c>
      <c r="G260" s="8" t="s">
        <v>224</v>
      </c>
      <c r="H260" s="8" t="s">
        <v>24</v>
      </c>
      <c r="I260" s="8" t="s">
        <v>21</v>
      </c>
      <c r="J260" s="8" t="s">
        <v>221</v>
      </c>
      <c r="K260" s="9" t="n">
        <v>2</v>
      </c>
      <c r="L260" s="11" t="s">
        <v>140</v>
      </c>
      <c r="M260" s="10" t="str">
        <f aca="false">CONCATENATE("ME",K260,"/",L260)</f>
        <v>ME2/06</v>
      </c>
      <c r="N260" s="10" t="str">
        <f aca="false">CONCATENATE(O260,SUBSTITUTE(LOWER(M260),"/","_"))</f>
        <v>link_id_me2_06</v>
      </c>
      <c r="O260" s="3" t="s">
        <v>222</v>
      </c>
    </row>
    <row r="261" customFormat="false" ht="14.4" hidden="false" customHeight="false" outlineLevel="0" collapsed="false">
      <c r="A261" s="8" t="s">
        <v>119</v>
      </c>
      <c r="B261" s="9" t="n">
        <v>54</v>
      </c>
      <c r="C261" s="9" t="n">
        <v>0</v>
      </c>
      <c r="D261" s="9" t="n">
        <f aca="false">D255+1</f>
        <v>4</v>
      </c>
      <c r="E261" s="10" t="str">
        <f aca="false">DEC2HEX(HEX2DEC(A261)+B261*4096+D261*8,8)</f>
        <v>000B6020</v>
      </c>
      <c r="F261" s="8" t="s">
        <v>91</v>
      </c>
      <c r="G261" s="8" t="s">
        <v>225</v>
      </c>
      <c r="H261" s="8" t="s">
        <v>24</v>
      </c>
      <c r="I261" s="8" t="s">
        <v>21</v>
      </c>
      <c r="J261" s="8" t="s">
        <v>221</v>
      </c>
      <c r="K261" s="9" t="n">
        <v>2</v>
      </c>
      <c r="L261" s="11" t="s">
        <v>141</v>
      </c>
      <c r="M261" s="10" t="str">
        <f aca="false">CONCATENATE("ME",K261,"/",L261)</f>
        <v>ME2/07</v>
      </c>
      <c r="N261" s="10" t="str">
        <f aca="false">CONCATENATE(O261,SUBSTITUTE(LOWER(M261),"/","_"))</f>
        <v>link_id_me2_07</v>
      </c>
      <c r="O261" s="3" t="s">
        <v>222</v>
      </c>
    </row>
    <row r="262" customFormat="false" ht="14.4" hidden="false" customHeight="false" outlineLevel="0" collapsed="false">
      <c r="A262" s="8" t="s">
        <v>119</v>
      </c>
      <c r="B262" s="9" t="n">
        <v>54</v>
      </c>
      <c r="C262" s="9" t="n">
        <v>0</v>
      </c>
      <c r="D262" s="9" t="n">
        <f aca="false">D256+1</f>
        <v>4</v>
      </c>
      <c r="E262" s="10" t="str">
        <f aca="false">DEC2HEX(HEX2DEC(A262)+B262*4096+D262*8,8)</f>
        <v>000B6020</v>
      </c>
      <c r="F262" s="8" t="s">
        <v>91</v>
      </c>
      <c r="G262" s="8" t="s">
        <v>226</v>
      </c>
      <c r="H262" s="8" t="s">
        <v>24</v>
      </c>
      <c r="I262" s="8" t="s">
        <v>21</v>
      </c>
      <c r="J262" s="8" t="s">
        <v>221</v>
      </c>
      <c r="K262" s="9" t="n">
        <v>2</v>
      </c>
      <c r="L262" s="11" t="s">
        <v>142</v>
      </c>
      <c r="M262" s="10" t="str">
        <f aca="false">CONCATENATE("ME",K262,"/",L262)</f>
        <v>ME2/08</v>
      </c>
      <c r="N262" s="10" t="str">
        <f aca="false">CONCATENATE(O262,SUBSTITUTE(LOWER(M262),"/","_"))</f>
        <v>link_id_me2_08</v>
      </c>
      <c r="O262" s="3" t="s">
        <v>222</v>
      </c>
    </row>
    <row r="263" customFormat="false" ht="14.4" hidden="false" customHeight="false" outlineLevel="0" collapsed="false">
      <c r="A263" s="8" t="s">
        <v>119</v>
      </c>
      <c r="B263" s="9" t="n">
        <v>54</v>
      </c>
      <c r="C263" s="9" t="n">
        <v>0</v>
      </c>
      <c r="D263" s="9" t="n">
        <f aca="false">D257+1</f>
        <v>4</v>
      </c>
      <c r="E263" s="10" t="str">
        <f aca="false">DEC2HEX(HEX2DEC(A263)+B263*4096+D263*8,8)</f>
        <v>000B6020</v>
      </c>
      <c r="F263" s="8" t="s">
        <v>91</v>
      </c>
      <c r="G263" s="8" t="s">
        <v>227</v>
      </c>
      <c r="H263" s="8" t="s">
        <v>24</v>
      </c>
      <c r="I263" s="8" t="s">
        <v>21</v>
      </c>
      <c r="J263" s="8" t="s">
        <v>221</v>
      </c>
      <c r="K263" s="9" t="n">
        <v>2</v>
      </c>
      <c r="L263" s="11" t="s">
        <v>143</v>
      </c>
      <c r="M263" s="10" t="str">
        <f aca="false">CONCATENATE("ME",K263,"/",L263)</f>
        <v>ME2/09</v>
      </c>
      <c r="N263" s="10" t="str">
        <f aca="false">CONCATENATE(O263,SUBSTITUTE(LOWER(M263),"/","_"))</f>
        <v>link_id_me2_09</v>
      </c>
      <c r="O263" s="3" t="s">
        <v>222</v>
      </c>
    </row>
    <row r="264" customFormat="false" ht="14.4" hidden="false" customHeight="false" outlineLevel="0" collapsed="false">
      <c r="A264" s="8" t="s">
        <v>119</v>
      </c>
      <c r="B264" s="9" t="n">
        <v>54</v>
      </c>
      <c r="C264" s="9" t="n">
        <v>0</v>
      </c>
      <c r="D264" s="9" t="n">
        <f aca="false">D258+1</f>
        <v>5</v>
      </c>
      <c r="E264" s="10" t="str">
        <f aca="false">DEC2HEX(HEX2DEC(A264)+B264*4096+D264*8,8)</f>
        <v>000B6028</v>
      </c>
      <c r="F264" s="8" t="s">
        <v>91</v>
      </c>
      <c r="G264" s="8" t="s">
        <v>220</v>
      </c>
      <c r="H264" s="8" t="s">
        <v>24</v>
      </c>
      <c r="I264" s="8" t="s">
        <v>21</v>
      </c>
      <c r="J264" s="8" t="s">
        <v>221</v>
      </c>
      <c r="K264" s="9" t="n">
        <v>3</v>
      </c>
      <c r="L264" s="11" t="s">
        <v>136</v>
      </c>
      <c r="M264" s="10" t="str">
        <f aca="false">CONCATENATE("ME",K264,"/",L264)</f>
        <v>ME3/02</v>
      </c>
      <c r="N264" s="10" t="str">
        <f aca="false">CONCATENATE(O264,SUBSTITUTE(LOWER(M264),"/","_"))</f>
        <v>link_id_me3_02</v>
      </c>
      <c r="O264" s="3" t="s">
        <v>222</v>
      </c>
    </row>
    <row r="265" customFormat="false" ht="14.4" hidden="false" customHeight="false" outlineLevel="0" collapsed="false">
      <c r="A265" s="8" t="s">
        <v>119</v>
      </c>
      <c r="B265" s="9" t="n">
        <v>54</v>
      </c>
      <c r="C265" s="9" t="n">
        <v>0</v>
      </c>
      <c r="D265" s="9" t="n">
        <f aca="false">D259+1</f>
        <v>5</v>
      </c>
      <c r="E265" s="10" t="str">
        <f aca="false">DEC2HEX(HEX2DEC(A265)+B265*4096+D265*8,8)</f>
        <v>000B6028</v>
      </c>
      <c r="F265" s="8" t="s">
        <v>91</v>
      </c>
      <c r="G265" s="8" t="s">
        <v>223</v>
      </c>
      <c r="H265" s="8" t="s">
        <v>24</v>
      </c>
      <c r="I265" s="8" t="s">
        <v>21</v>
      </c>
      <c r="J265" s="8" t="s">
        <v>221</v>
      </c>
      <c r="K265" s="9" t="n">
        <v>3</v>
      </c>
      <c r="L265" s="11" t="s">
        <v>137</v>
      </c>
      <c r="M265" s="10" t="str">
        <f aca="false">CONCATENATE("ME",K265,"/",L265)</f>
        <v>ME3/03</v>
      </c>
      <c r="N265" s="10" t="str">
        <f aca="false">CONCATENATE(O265,SUBSTITUTE(LOWER(M265),"/","_"))</f>
        <v>link_id_me3_03</v>
      </c>
      <c r="O265" s="3" t="s">
        <v>222</v>
      </c>
    </row>
    <row r="266" customFormat="false" ht="14.4" hidden="false" customHeight="false" outlineLevel="0" collapsed="false">
      <c r="A266" s="8" t="s">
        <v>119</v>
      </c>
      <c r="B266" s="9" t="n">
        <v>54</v>
      </c>
      <c r="C266" s="9" t="n">
        <v>0</v>
      </c>
      <c r="D266" s="9" t="n">
        <f aca="false">D260+1</f>
        <v>5</v>
      </c>
      <c r="E266" s="10" t="str">
        <f aca="false">DEC2HEX(HEX2DEC(A266)+B266*4096+D266*8,8)</f>
        <v>000B6028</v>
      </c>
      <c r="F266" s="8" t="s">
        <v>91</v>
      </c>
      <c r="G266" s="8" t="s">
        <v>224</v>
      </c>
      <c r="H266" s="8" t="s">
        <v>24</v>
      </c>
      <c r="I266" s="8" t="s">
        <v>21</v>
      </c>
      <c r="J266" s="8" t="s">
        <v>221</v>
      </c>
      <c r="K266" s="9" t="n">
        <v>3</v>
      </c>
      <c r="L266" s="11" t="s">
        <v>138</v>
      </c>
      <c r="M266" s="10" t="str">
        <f aca="false">CONCATENATE("ME",K266,"/",L266)</f>
        <v>ME3/04</v>
      </c>
      <c r="N266" s="10" t="str">
        <f aca="false">CONCATENATE(O266,SUBSTITUTE(LOWER(M266),"/","_"))</f>
        <v>link_id_me3_04</v>
      </c>
      <c r="O266" s="3" t="s">
        <v>222</v>
      </c>
    </row>
    <row r="267" customFormat="false" ht="14.4" hidden="false" customHeight="false" outlineLevel="0" collapsed="false">
      <c r="A267" s="8" t="s">
        <v>119</v>
      </c>
      <c r="B267" s="9" t="n">
        <v>54</v>
      </c>
      <c r="C267" s="9" t="n">
        <v>0</v>
      </c>
      <c r="D267" s="9" t="n">
        <f aca="false">D261+1</f>
        <v>5</v>
      </c>
      <c r="E267" s="10" t="str">
        <f aca="false">DEC2HEX(HEX2DEC(A267)+B267*4096+D267*8,8)</f>
        <v>000B6028</v>
      </c>
      <c r="F267" s="8" t="s">
        <v>91</v>
      </c>
      <c r="G267" s="8" t="s">
        <v>225</v>
      </c>
      <c r="H267" s="8" t="s">
        <v>24</v>
      </c>
      <c r="I267" s="8" t="s">
        <v>21</v>
      </c>
      <c r="J267" s="8" t="s">
        <v>221</v>
      </c>
      <c r="K267" s="9" t="n">
        <v>3</v>
      </c>
      <c r="L267" s="11" t="s">
        <v>139</v>
      </c>
      <c r="M267" s="10" t="str">
        <f aca="false">CONCATENATE("ME",K267,"/",L267)</f>
        <v>ME3/05</v>
      </c>
      <c r="N267" s="10" t="str">
        <f aca="false">CONCATENATE(O267,SUBSTITUTE(LOWER(M267),"/","_"))</f>
        <v>link_id_me3_05</v>
      </c>
      <c r="O267" s="3" t="s">
        <v>222</v>
      </c>
    </row>
    <row r="268" customFormat="false" ht="14.4" hidden="false" customHeight="false" outlineLevel="0" collapsed="false">
      <c r="A268" s="8" t="s">
        <v>119</v>
      </c>
      <c r="B268" s="9" t="n">
        <v>54</v>
      </c>
      <c r="C268" s="9" t="n">
        <v>0</v>
      </c>
      <c r="D268" s="9" t="n">
        <f aca="false">D262+1</f>
        <v>5</v>
      </c>
      <c r="E268" s="10" t="str">
        <f aca="false">DEC2HEX(HEX2DEC(A268)+B268*4096+D268*8,8)</f>
        <v>000B6028</v>
      </c>
      <c r="F268" s="8" t="s">
        <v>91</v>
      </c>
      <c r="G268" s="8" t="s">
        <v>226</v>
      </c>
      <c r="H268" s="8" t="s">
        <v>24</v>
      </c>
      <c r="I268" s="8" t="s">
        <v>21</v>
      </c>
      <c r="J268" s="8" t="s">
        <v>221</v>
      </c>
      <c r="K268" s="9" t="n">
        <v>3</v>
      </c>
      <c r="L268" s="11" t="s">
        <v>140</v>
      </c>
      <c r="M268" s="10" t="str">
        <f aca="false">CONCATENATE("ME",K268,"/",L268)</f>
        <v>ME3/06</v>
      </c>
      <c r="N268" s="10" t="str">
        <f aca="false">CONCATENATE(O268,SUBSTITUTE(LOWER(M268),"/","_"))</f>
        <v>link_id_me3_06</v>
      </c>
      <c r="O268" s="3" t="s">
        <v>222</v>
      </c>
    </row>
    <row r="269" customFormat="false" ht="14.4" hidden="false" customHeight="false" outlineLevel="0" collapsed="false">
      <c r="A269" s="8" t="s">
        <v>119</v>
      </c>
      <c r="B269" s="9" t="n">
        <v>54</v>
      </c>
      <c r="C269" s="9" t="n">
        <v>0</v>
      </c>
      <c r="D269" s="9" t="n">
        <f aca="false">D263+1</f>
        <v>5</v>
      </c>
      <c r="E269" s="10" t="str">
        <f aca="false">DEC2HEX(HEX2DEC(A269)+B269*4096+D269*8,8)</f>
        <v>000B6028</v>
      </c>
      <c r="F269" s="8" t="s">
        <v>91</v>
      </c>
      <c r="G269" s="8" t="s">
        <v>227</v>
      </c>
      <c r="H269" s="8" t="s">
        <v>24</v>
      </c>
      <c r="I269" s="8" t="s">
        <v>21</v>
      </c>
      <c r="J269" s="8" t="s">
        <v>221</v>
      </c>
      <c r="K269" s="9" t="n">
        <v>3</v>
      </c>
      <c r="L269" s="11" t="s">
        <v>141</v>
      </c>
      <c r="M269" s="10" t="str">
        <f aca="false">CONCATENATE("ME",K269,"/",L269)</f>
        <v>ME3/07</v>
      </c>
      <c r="N269" s="10" t="str">
        <f aca="false">CONCATENATE(O269,SUBSTITUTE(LOWER(M269),"/","_"))</f>
        <v>link_id_me3_07</v>
      </c>
      <c r="O269" s="3" t="s">
        <v>222</v>
      </c>
    </row>
    <row r="270" customFormat="false" ht="14.4" hidden="false" customHeight="false" outlineLevel="0" collapsed="false">
      <c r="A270" s="8" t="s">
        <v>119</v>
      </c>
      <c r="B270" s="9" t="n">
        <v>54</v>
      </c>
      <c r="C270" s="9" t="n">
        <v>0</v>
      </c>
      <c r="D270" s="9" t="n">
        <f aca="false">D264+1</f>
        <v>6</v>
      </c>
      <c r="E270" s="10" t="str">
        <f aca="false">DEC2HEX(HEX2DEC(A270)+B270*4096+D270*8,8)</f>
        <v>000B6030</v>
      </c>
      <c r="F270" s="8" t="s">
        <v>91</v>
      </c>
      <c r="G270" s="8" t="s">
        <v>220</v>
      </c>
      <c r="H270" s="8" t="s">
        <v>24</v>
      </c>
      <c r="I270" s="8" t="s">
        <v>21</v>
      </c>
      <c r="J270" s="8" t="s">
        <v>221</v>
      </c>
      <c r="K270" s="9" t="n">
        <v>3</v>
      </c>
      <c r="L270" s="11" t="s">
        <v>142</v>
      </c>
      <c r="M270" s="10" t="str">
        <f aca="false">CONCATENATE("ME",K270,"/",L270)</f>
        <v>ME3/08</v>
      </c>
      <c r="N270" s="10" t="str">
        <f aca="false">CONCATENATE(O270,SUBSTITUTE(LOWER(M270),"/","_"))</f>
        <v>link_id_me3_08</v>
      </c>
      <c r="O270" s="3" t="s">
        <v>222</v>
      </c>
    </row>
    <row r="271" customFormat="false" ht="14.4" hidden="false" customHeight="false" outlineLevel="0" collapsed="false">
      <c r="A271" s="8" t="s">
        <v>119</v>
      </c>
      <c r="B271" s="9" t="n">
        <v>54</v>
      </c>
      <c r="C271" s="9" t="n">
        <v>0</v>
      </c>
      <c r="D271" s="9" t="n">
        <f aca="false">D265+1</f>
        <v>6</v>
      </c>
      <c r="E271" s="10" t="str">
        <f aca="false">DEC2HEX(HEX2DEC(A271)+B271*4096+D271*8,8)</f>
        <v>000B6030</v>
      </c>
      <c r="F271" s="8" t="s">
        <v>91</v>
      </c>
      <c r="G271" s="8" t="s">
        <v>223</v>
      </c>
      <c r="H271" s="8" t="s">
        <v>24</v>
      </c>
      <c r="I271" s="8" t="s">
        <v>21</v>
      </c>
      <c r="J271" s="8" t="s">
        <v>221</v>
      </c>
      <c r="K271" s="9" t="n">
        <v>3</v>
      </c>
      <c r="L271" s="11" t="s">
        <v>143</v>
      </c>
      <c r="M271" s="10" t="str">
        <f aca="false">CONCATENATE("ME",K271,"/",L271)</f>
        <v>ME3/09</v>
      </c>
      <c r="N271" s="10" t="str">
        <f aca="false">CONCATENATE(O271,SUBSTITUTE(LOWER(M271),"/","_"))</f>
        <v>link_id_me3_09</v>
      </c>
      <c r="O271" s="3" t="s">
        <v>222</v>
      </c>
    </row>
    <row r="272" customFormat="false" ht="14.4" hidden="false" customHeight="false" outlineLevel="0" collapsed="false">
      <c r="A272" s="8" t="s">
        <v>119</v>
      </c>
      <c r="B272" s="9" t="n">
        <v>54</v>
      </c>
      <c r="C272" s="9" t="n">
        <v>0</v>
      </c>
      <c r="D272" s="9" t="n">
        <f aca="false">D266+1</f>
        <v>6</v>
      </c>
      <c r="E272" s="10" t="str">
        <f aca="false">DEC2HEX(HEX2DEC(A272)+B272*4096+D272*8,8)</f>
        <v>000B6030</v>
      </c>
      <c r="F272" s="8" t="s">
        <v>91</v>
      </c>
      <c r="G272" s="8" t="s">
        <v>224</v>
      </c>
      <c r="H272" s="8" t="s">
        <v>24</v>
      </c>
      <c r="I272" s="8" t="s">
        <v>21</v>
      </c>
      <c r="J272" s="8" t="s">
        <v>221</v>
      </c>
      <c r="K272" s="9" t="n">
        <v>4</v>
      </c>
      <c r="L272" s="11" t="s">
        <v>136</v>
      </c>
      <c r="M272" s="10" t="str">
        <f aca="false">CONCATENATE("ME",K272,"/",L272)</f>
        <v>ME4/02</v>
      </c>
      <c r="N272" s="10" t="str">
        <f aca="false">CONCATENATE(O272,SUBSTITUTE(LOWER(M272),"/","_"))</f>
        <v>link_id_me4_02</v>
      </c>
      <c r="O272" s="3" t="s">
        <v>222</v>
      </c>
    </row>
    <row r="273" customFormat="false" ht="14.4" hidden="false" customHeight="false" outlineLevel="0" collapsed="false">
      <c r="A273" s="8" t="s">
        <v>119</v>
      </c>
      <c r="B273" s="9" t="n">
        <v>54</v>
      </c>
      <c r="C273" s="9" t="n">
        <v>0</v>
      </c>
      <c r="D273" s="9" t="n">
        <f aca="false">D267+1</f>
        <v>6</v>
      </c>
      <c r="E273" s="10" t="str">
        <f aca="false">DEC2HEX(HEX2DEC(A273)+B273*4096+D273*8,8)</f>
        <v>000B6030</v>
      </c>
      <c r="F273" s="8" t="s">
        <v>91</v>
      </c>
      <c r="G273" s="8" t="s">
        <v>225</v>
      </c>
      <c r="H273" s="8" t="s">
        <v>24</v>
      </c>
      <c r="I273" s="8" t="s">
        <v>21</v>
      </c>
      <c r="J273" s="8" t="s">
        <v>221</v>
      </c>
      <c r="K273" s="9" t="n">
        <v>4</v>
      </c>
      <c r="L273" s="11" t="s">
        <v>137</v>
      </c>
      <c r="M273" s="10" t="str">
        <f aca="false">CONCATENATE("ME",K273,"/",L273)</f>
        <v>ME4/03</v>
      </c>
      <c r="N273" s="10" t="str">
        <f aca="false">CONCATENATE(O273,SUBSTITUTE(LOWER(M273),"/","_"))</f>
        <v>link_id_me4_03</v>
      </c>
      <c r="O273" s="3" t="s">
        <v>222</v>
      </c>
    </row>
    <row r="274" customFormat="false" ht="14.4" hidden="false" customHeight="false" outlineLevel="0" collapsed="false">
      <c r="A274" s="8" t="s">
        <v>119</v>
      </c>
      <c r="B274" s="9" t="n">
        <v>54</v>
      </c>
      <c r="C274" s="9" t="n">
        <v>0</v>
      </c>
      <c r="D274" s="9" t="n">
        <f aca="false">D268+1</f>
        <v>6</v>
      </c>
      <c r="E274" s="10" t="str">
        <f aca="false">DEC2HEX(HEX2DEC(A274)+B274*4096+D274*8,8)</f>
        <v>000B6030</v>
      </c>
      <c r="F274" s="8" t="s">
        <v>91</v>
      </c>
      <c r="G274" s="8" t="s">
        <v>226</v>
      </c>
      <c r="H274" s="8" t="s">
        <v>24</v>
      </c>
      <c r="I274" s="8" t="s">
        <v>21</v>
      </c>
      <c r="J274" s="8" t="s">
        <v>221</v>
      </c>
      <c r="K274" s="9" t="n">
        <v>4</v>
      </c>
      <c r="L274" s="11" t="s">
        <v>138</v>
      </c>
      <c r="M274" s="10" t="str">
        <f aca="false">CONCATENATE("ME",K274,"/",L274)</f>
        <v>ME4/04</v>
      </c>
      <c r="N274" s="10" t="str">
        <f aca="false">CONCATENATE(O274,SUBSTITUTE(LOWER(M274),"/","_"))</f>
        <v>link_id_me4_04</v>
      </c>
      <c r="O274" s="3" t="s">
        <v>222</v>
      </c>
    </row>
    <row r="275" customFormat="false" ht="14.4" hidden="false" customHeight="false" outlineLevel="0" collapsed="false">
      <c r="A275" s="8" t="s">
        <v>119</v>
      </c>
      <c r="B275" s="9" t="n">
        <v>54</v>
      </c>
      <c r="C275" s="9" t="n">
        <v>0</v>
      </c>
      <c r="D275" s="9" t="n">
        <f aca="false">D269+1</f>
        <v>6</v>
      </c>
      <c r="E275" s="10" t="str">
        <f aca="false">DEC2HEX(HEX2DEC(A275)+B275*4096+D275*8,8)</f>
        <v>000B6030</v>
      </c>
      <c r="F275" s="8" t="s">
        <v>91</v>
      </c>
      <c r="G275" s="8" t="s">
        <v>227</v>
      </c>
      <c r="H275" s="8" t="s">
        <v>24</v>
      </c>
      <c r="I275" s="8" t="s">
        <v>21</v>
      </c>
      <c r="J275" s="8" t="s">
        <v>221</v>
      </c>
      <c r="K275" s="9" t="n">
        <v>4</v>
      </c>
      <c r="L275" s="11" t="s">
        <v>139</v>
      </c>
      <c r="M275" s="10" t="str">
        <f aca="false">CONCATENATE("ME",K275,"/",L275)</f>
        <v>ME4/05</v>
      </c>
      <c r="N275" s="10" t="str">
        <f aca="false">CONCATENATE(O275,SUBSTITUTE(LOWER(M275),"/","_"))</f>
        <v>link_id_me4_05</v>
      </c>
      <c r="O275" s="3" t="s">
        <v>222</v>
      </c>
    </row>
    <row r="276" customFormat="false" ht="14.4" hidden="false" customHeight="false" outlineLevel="0" collapsed="false">
      <c r="A276" s="8" t="s">
        <v>119</v>
      </c>
      <c r="B276" s="9" t="n">
        <v>54</v>
      </c>
      <c r="C276" s="9" t="n">
        <v>0</v>
      </c>
      <c r="D276" s="9" t="n">
        <f aca="false">D270+1</f>
        <v>7</v>
      </c>
      <c r="E276" s="10" t="str">
        <f aca="false">DEC2HEX(HEX2DEC(A276)+B276*4096+D276*8,8)</f>
        <v>000B6038</v>
      </c>
      <c r="F276" s="8" t="s">
        <v>91</v>
      </c>
      <c r="G276" s="8" t="s">
        <v>220</v>
      </c>
      <c r="H276" s="8" t="s">
        <v>24</v>
      </c>
      <c r="I276" s="8" t="s">
        <v>21</v>
      </c>
      <c r="J276" s="8" t="s">
        <v>221</v>
      </c>
      <c r="K276" s="9" t="n">
        <v>4</v>
      </c>
      <c r="L276" s="11" t="s">
        <v>140</v>
      </c>
      <c r="M276" s="10" t="str">
        <f aca="false">CONCATENATE("ME",K276,"/",L276)</f>
        <v>ME4/06</v>
      </c>
      <c r="N276" s="10" t="str">
        <f aca="false">CONCATENATE(O276,SUBSTITUTE(LOWER(M276),"/","_"))</f>
        <v>link_id_me4_06</v>
      </c>
      <c r="O276" s="3" t="s">
        <v>222</v>
      </c>
    </row>
    <row r="277" customFormat="false" ht="14.4" hidden="false" customHeight="false" outlineLevel="0" collapsed="false">
      <c r="A277" s="8" t="s">
        <v>119</v>
      </c>
      <c r="B277" s="9" t="n">
        <v>54</v>
      </c>
      <c r="C277" s="9" t="n">
        <v>0</v>
      </c>
      <c r="D277" s="9" t="n">
        <f aca="false">D271+1</f>
        <v>7</v>
      </c>
      <c r="E277" s="10" t="str">
        <f aca="false">DEC2HEX(HEX2DEC(A277)+B277*4096+D277*8,8)</f>
        <v>000B6038</v>
      </c>
      <c r="F277" s="8" t="s">
        <v>91</v>
      </c>
      <c r="G277" s="8" t="s">
        <v>223</v>
      </c>
      <c r="H277" s="8" t="s">
        <v>24</v>
      </c>
      <c r="I277" s="8" t="s">
        <v>21</v>
      </c>
      <c r="J277" s="8" t="s">
        <v>221</v>
      </c>
      <c r="K277" s="9" t="n">
        <v>4</v>
      </c>
      <c r="L277" s="11" t="s">
        <v>141</v>
      </c>
      <c r="M277" s="10" t="str">
        <f aca="false">CONCATENATE("ME",K277,"/",L277)</f>
        <v>ME4/07</v>
      </c>
      <c r="N277" s="10" t="str">
        <f aca="false">CONCATENATE(O277,SUBSTITUTE(LOWER(M277),"/","_"))</f>
        <v>link_id_me4_07</v>
      </c>
      <c r="O277" s="3" t="s">
        <v>222</v>
      </c>
    </row>
    <row r="278" customFormat="false" ht="14.4" hidden="false" customHeight="false" outlineLevel="0" collapsed="false">
      <c r="A278" s="8" t="s">
        <v>119</v>
      </c>
      <c r="B278" s="9" t="n">
        <v>54</v>
      </c>
      <c r="C278" s="9" t="n">
        <v>0</v>
      </c>
      <c r="D278" s="9" t="n">
        <f aca="false">D272+1</f>
        <v>7</v>
      </c>
      <c r="E278" s="10" t="str">
        <f aca="false">DEC2HEX(HEX2DEC(A278)+B278*4096+D278*8,8)</f>
        <v>000B6038</v>
      </c>
      <c r="F278" s="8" t="s">
        <v>91</v>
      </c>
      <c r="G278" s="8" t="s">
        <v>224</v>
      </c>
      <c r="H278" s="8" t="s">
        <v>24</v>
      </c>
      <c r="I278" s="8" t="s">
        <v>21</v>
      </c>
      <c r="J278" s="8" t="s">
        <v>221</v>
      </c>
      <c r="K278" s="9" t="n">
        <v>4</v>
      </c>
      <c r="L278" s="11" t="s">
        <v>142</v>
      </c>
      <c r="M278" s="10" t="str">
        <f aca="false">CONCATENATE("ME",K278,"/",L278)</f>
        <v>ME4/08</v>
      </c>
      <c r="N278" s="10" t="str">
        <f aca="false">CONCATENATE(O278,SUBSTITUTE(LOWER(M278),"/","_"))</f>
        <v>link_id_me4_08</v>
      </c>
      <c r="O278" s="3" t="s">
        <v>222</v>
      </c>
    </row>
    <row r="279" customFormat="false" ht="14.4" hidden="false" customHeight="false" outlineLevel="0" collapsed="false">
      <c r="A279" s="8" t="s">
        <v>119</v>
      </c>
      <c r="B279" s="9" t="n">
        <v>54</v>
      </c>
      <c r="C279" s="9" t="n">
        <v>0</v>
      </c>
      <c r="D279" s="9" t="n">
        <f aca="false">D273+1</f>
        <v>7</v>
      </c>
      <c r="E279" s="10" t="str">
        <f aca="false">DEC2HEX(HEX2DEC(A279)+B279*4096+D279*8,8)</f>
        <v>000B6038</v>
      </c>
      <c r="F279" s="8" t="s">
        <v>91</v>
      </c>
      <c r="G279" s="8" t="s">
        <v>225</v>
      </c>
      <c r="H279" s="8" t="s">
        <v>24</v>
      </c>
      <c r="I279" s="8" t="s">
        <v>21</v>
      </c>
      <c r="J279" s="8" t="s">
        <v>221</v>
      </c>
      <c r="K279" s="9" t="n">
        <v>4</v>
      </c>
      <c r="L279" s="11" t="s">
        <v>143</v>
      </c>
      <c r="M279" s="10" t="str">
        <f aca="false">CONCATENATE("ME",K279,"/",L279)</f>
        <v>ME4/09</v>
      </c>
      <c r="N279" s="10" t="str">
        <f aca="false">CONCATENATE(O279,SUBSTITUTE(LOWER(M279),"/","_"))</f>
        <v>link_id_me4_09</v>
      </c>
      <c r="O279" s="3" t="s">
        <v>222</v>
      </c>
    </row>
    <row r="280" customFormat="false" ht="14.4" hidden="false" customHeight="false" outlineLevel="0" collapsed="false">
      <c r="A280" s="8" t="s">
        <v>119</v>
      </c>
      <c r="B280" s="9" t="n">
        <v>54</v>
      </c>
      <c r="C280" s="9" t="n">
        <v>0</v>
      </c>
      <c r="D280" s="9" t="n">
        <v>8</v>
      </c>
      <c r="E280" s="10" t="str">
        <f aca="false">DEC2HEX(HEX2DEC(A280)+B280*4096+D280*8,8)</f>
        <v>000B6040</v>
      </c>
      <c r="F280" s="8" t="s">
        <v>91</v>
      </c>
      <c r="G280" s="8" t="s">
        <v>220</v>
      </c>
      <c r="H280" s="8" t="s">
        <v>24</v>
      </c>
      <c r="I280" s="8" t="s">
        <v>21</v>
      </c>
      <c r="J280" s="8" t="s">
        <v>221</v>
      </c>
      <c r="K280" s="10" t="s">
        <v>145</v>
      </c>
      <c r="L280" s="11" t="s">
        <v>137</v>
      </c>
      <c r="M280" s="10" t="str">
        <f aca="false">CONCATENATE("ME",K280,"/",L280)</f>
        <v>ME1n/03</v>
      </c>
      <c r="N280" s="10" t="str">
        <f aca="false">CONCATENATE(O280,SUBSTITUTE(LOWER(M280),"/","_"))</f>
        <v>link_id_me1n_03</v>
      </c>
      <c r="O280" s="3" t="s">
        <v>222</v>
      </c>
    </row>
    <row r="281" customFormat="false" ht="14.4" hidden="false" customHeight="false" outlineLevel="0" collapsed="false">
      <c r="A281" s="8" t="s">
        <v>119</v>
      </c>
      <c r="B281" s="9" t="n">
        <v>54</v>
      </c>
      <c r="C281" s="9" t="n">
        <v>0</v>
      </c>
      <c r="D281" s="9" t="n">
        <v>8</v>
      </c>
      <c r="E281" s="10" t="str">
        <f aca="false">DEC2HEX(HEX2DEC(A281)+B281*4096+D281*8,8)</f>
        <v>000B6040</v>
      </c>
      <c r="F281" s="8" t="s">
        <v>91</v>
      </c>
      <c r="G281" s="8" t="s">
        <v>223</v>
      </c>
      <c r="H281" s="8" t="s">
        <v>24</v>
      </c>
      <c r="I281" s="8" t="s">
        <v>21</v>
      </c>
      <c r="J281" s="8" t="s">
        <v>221</v>
      </c>
      <c r="K281" s="10" t="s">
        <v>145</v>
      </c>
      <c r="L281" s="11" t="s">
        <v>140</v>
      </c>
      <c r="M281" s="10" t="str">
        <f aca="false">CONCATENATE("ME",K281,"/",L281)</f>
        <v>ME1n/06</v>
      </c>
      <c r="N281" s="10" t="str">
        <f aca="false">CONCATENATE(O281,SUBSTITUTE(LOWER(M281),"/","_"))</f>
        <v>link_id_me1n_06</v>
      </c>
      <c r="O281" s="3" t="s">
        <v>222</v>
      </c>
    </row>
    <row r="282" customFormat="false" ht="14.4" hidden="false" customHeight="false" outlineLevel="0" collapsed="false">
      <c r="A282" s="8" t="s">
        <v>119</v>
      </c>
      <c r="B282" s="9" t="n">
        <v>54</v>
      </c>
      <c r="C282" s="9" t="n">
        <v>0</v>
      </c>
      <c r="D282" s="9" t="n">
        <v>8</v>
      </c>
      <c r="E282" s="10" t="str">
        <f aca="false">DEC2HEX(HEX2DEC(A282)+B282*4096+D282*8,8)</f>
        <v>000B6040</v>
      </c>
      <c r="F282" s="8" t="s">
        <v>91</v>
      </c>
      <c r="G282" s="8" t="s">
        <v>224</v>
      </c>
      <c r="H282" s="8" t="s">
        <v>24</v>
      </c>
      <c r="I282" s="8" t="s">
        <v>21</v>
      </c>
      <c r="J282" s="8" t="s">
        <v>221</v>
      </c>
      <c r="K282" s="10" t="s">
        <v>145</v>
      </c>
      <c r="L282" s="11" t="s">
        <v>143</v>
      </c>
      <c r="M282" s="10" t="str">
        <f aca="false">CONCATENATE("ME",K282,"/",L282)</f>
        <v>ME1n/09</v>
      </c>
      <c r="N282" s="10" t="str">
        <f aca="false">CONCATENATE(O282,SUBSTITUTE(LOWER(M282),"/","_"))</f>
        <v>link_id_me1n_09</v>
      </c>
      <c r="O282" s="3" t="s">
        <v>222</v>
      </c>
    </row>
    <row r="283" customFormat="false" ht="14.4" hidden="false" customHeight="false" outlineLevel="0" collapsed="false">
      <c r="A283" s="8" t="s">
        <v>119</v>
      </c>
      <c r="B283" s="9" t="n">
        <v>54</v>
      </c>
      <c r="C283" s="9" t="n">
        <v>0</v>
      </c>
      <c r="D283" s="9" t="n">
        <v>8</v>
      </c>
      <c r="E283" s="10" t="str">
        <f aca="false">DEC2HEX(HEX2DEC(A283)+B283*4096+D283*8,8)</f>
        <v>000B6040</v>
      </c>
      <c r="F283" s="8" t="s">
        <v>91</v>
      </c>
      <c r="G283" s="8" t="s">
        <v>225</v>
      </c>
      <c r="H283" s="8" t="s">
        <v>24</v>
      </c>
      <c r="I283" s="8" t="s">
        <v>21</v>
      </c>
      <c r="J283" s="8" t="s">
        <v>221</v>
      </c>
      <c r="K283" s="10" t="s">
        <v>146</v>
      </c>
      <c r="L283" s="11" t="s">
        <v>137</v>
      </c>
      <c r="M283" s="10" t="str">
        <f aca="false">CONCATENATE("ME",K283,"/",L283)</f>
        <v>ME2n/03</v>
      </c>
      <c r="N283" s="10" t="str">
        <f aca="false">CONCATENATE(O283,SUBSTITUTE(LOWER(M283),"/","_"))</f>
        <v>link_id_me2n_03</v>
      </c>
      <c r="O283" s="3" t="s">
        <v>222</v>
      </c>
    </row>
    <row r="284" customFormat="false" ht="14.4" hidden="false" customHeight="false" outlineLevel="0" collapsed="false">
      <c r="A284" s="8" t="s">
        <v>119</v>
      </c>
      <c r="B284" s="9" t="n">
        <v>54</v>
      </c>
      <c r="C284" s="9" t="n">
        <v>0</v>
      </c>
      <c r="D284" s="9" t="n">
        <v>8</v>
      </c>
      <c r="E284" s="10" t="str">
        <f aca="false">DEC2HEX(HEX2DEC(A284)+B284*4096+D284*8,8)</f>
        <v>000B6040</v>
      </c>
      <c r="F284" s="8" t="s">
        <v>91</v>
      </c>
      <c r="G284" s="8" t="s">
        <v>226</v>
      </c>
      <c r="H284" s="8" t="s">
        <v>24</v>
      </c>
      <c r="I284" s="8" t="s">
        <v>21</v>
      </c>
      <c r="J284" s="8" t="s">
        <v>221</v>
      </c>
      <c r="K284" s="10" t="s">
        <v>146</v>
      </c>
      <c r="L284" s="11" t="s">
        <v>143</v>
      </c>
      <c r="M284" s="10" t="str">
        <f aca="false">CONCATENATE("ME",K284,"/",L284)</f>
        <v>ME2n/09</v>
      </c>
      <c r="N284" s="10" t="str">
        <f aca="false">CONCATENATE(O284,SUBSTITUTE(LOWER(M284),"/","_"))</f>
        <v>link_id_me2n_09</v>
      </c>
      <c r="O284" s="3" t="s">
        <v>222</v>
      </c>
    </row>
    <row r="285" customFormat="false" ht="14.4" hidden="false" customHeight="false" outlineLevel="0" collapsed="false">
      <c r="A285" s="8" t="s">
        <v>119</v>
      </c>
      <c r="B285" s="9" t="n">
        <v>54</v>
      </c>
      <c r="C285" s="9" t="n">
        <v>0</v>
      </c>
      <c r="D285" s="9" t="n">
        <v>8</v>
      </c>
      <c r="E285" s="10" t="str">
        <f aca="false">DEC2HEX(HEX2DEC(A285)+B285*4096+D285*8,8)</f>
        <v>000B6040</v>
      </c>
      <c r="F285" s="8" t="s">
        <v>91</v>
      </c>
      <c r="G285" s="8" t="s">
        <v>227</v>
      </c>
      <c r="H285" s="8" t="s">
        <v>24</v>
      </c>
      <c r="I285" s="8" t="s">
        <v>21</v>
      </c>
      <c r="J285" s="8" t="s">
        <v>221</v>
      </c>
      <c r="K285" s="10" t="s">
        <v>147</v>
      </c>
      <c r="L285" s="11" t="s">
        <v>137</v>
      </c>
      <c r="M285" s="10" t="str">
        <f aca="false">CONCATENATE("ME",K285,"/",L285)</f>
        <v>ME3n/03</v>
      </c>
      <c r="N285" s="10" t="str">
        <f aca="false">CONCATENATE(O285,SUBSTITUTE(LOWER(M285),"/","_"))</f>
        <v>link_id_me3n_03</v>
      </c>
      <c r="O285" s="3" t="s">
        <v>222</v>
      </c>
    </row>
    <row r="286" customFormat="false" ht="14.4" hidden="false" customHeight="false" outlineLevel="0" collapsed="false">
      <c r="A286" s="8" t="s">
        <v>119</v>
      </c>
      <c r="B286" s="9" t="n">
        <v>54</v>
      </c>
      <c r="C286" s="9" t="n">
        <v>0</v>
      </c>
      <c r="D286" s="9" t="n">
        <v>9</v>
      </c>
      <c r="E286" s="10" t="str">
        <f aca="false">DEC2HEX(HEX2DEC(A286)+B286*4096+D286*8,8)</f>
        <v>000B6048</v>
      </c>
      <c r="F286" s="8" t="s">
        <v>91</v>
      </c>
      <c r="G286" s="8" t="s">
        <v>220</v>
      </c>
      <c r="H286" s="8" t="s">
        <v>24</v>
      </c>
      <c r="I286" s="8" t="s">
        <v>21</v>
      </c>
      <c r="J286" s="8" t="s">
        <v>221</v>
      </c>
      <c r="K286" s="10" t="s">
        <v>147</v>
      </c>
      <c r="L286" s="11" t="s">
        <v>143</v>
      </c>
      <c r="M286" s="10" t="str">
        <f aca="false">CONCATENATE("ME",K286,"/",L286)</f>
        <v>ME3n/09</v>
      </c>
      <c r="N286" s="10" t="str">
        <f aca="false">CONCATENATE(O286,SUBSTITUTE(LOWER(M286),"/","_"))</f>
        <v>link_id_me3n_09</v>
      </c>
      <c r="O286" s="3" t="s">
        <v>222</v>
      </c>
    </row>
    <row r="287" customFormat="false" ht="14.4" hidden="false" customHeight="false" outlineLevel="0" collapsed="false">
      <c r="A287" s="8" t="s">
        <v>119</v>
      </c>
      <c r="B287" s="9" t="n">
        <v>54</v>
      </c>
      <c r="C287" s="9" t="n">
        <v>0</v>
      </c>
      <c r="D287" s="9" t="n">
        <v>9</v>
      </c>
      <c r="E287" s="10" t="str">
        <f aca="false">DEC2HEX(HEX2DEC(A287)+B287*4096+D287*8,8)</f>
        <v>000B6048</v>
      </c>
      <c r="F287" s="8" t="s">
        <v>91</v>
      </c>
      <c r="G287" s="8" t="s">
        <v>223</v>
      </c>
      <c r="H287" s="8" t="s">
        <v>24</v>
      </c>
      <c r="I287" s="8" t="s">
        <v>21</v>
      </c>
      <c r="J287" s="8" t="s">
        <v>221</v>
      </c>
      <c r="K287" s="10" t="s">
        <v>148</v>
      </c>
      <c r="L287" s="11" t="s">
        <v>137</v>
      </c>
      <c r="M287" s="10" t="str">
        <f aca="false">CONCATENATE("ME",K287,"/",L287)</f>
        <v>ME4n/03</v>
      </c>
      <c r="N287" s="10" t="str">
        <f aca="false">CONCATENATE(O287,SUBSTITUTE(LOWER(M287),"/","_"))</f>
        <v>link_id_me4n_03</v>
      </c>
      <c r="O287" s="3" t="s">
        <v>222</v>
      </c>
    </row>
    <row r="288" customFormat="false" ht="14.4" hidden="false" customHeight="false" outlineLevel="0" collapsed="false">
      <c r="A288" s="8" t="s">
        <v>119</v>
      </c>
      <c r="B288" s="9" t="n">
        <v>54</v>
      </c>
      <c r="C288" s="9" t="n">
        <v>0</v>
      </c>
      <c r="D288" s="9" t="n">
        <v>9</v>
      </c>
      <c r="E288" s="10" t="str">
        <f aca="false">DEC2HEX(HEX2DEC(A288)+B288*4096+D288*8,8)</f>
        <v>000B6048</v>
      </c>
      <c r="F288" s="8" t="s">
        <v>91</v>
      </c>
      <c r="G288" s="8" t="s">
        <v>224</v>
      </c>
      <c r="H288" s="8" t="s">
        <v>24</v>
      </c>
      <c r="I288" s="8" t="s">
        <v>21</v>
      </c>
      <c r="J288" s="8" t="s">
        <v>221</v>
      </c>
      <c r="K288" s="10" t="s">
        <v>148</v>
      </c>
      <c r="L288" s="11" t="s">
        <v>143</v>
      </c>
      <c r="M288" s="10" t="str">
        <f aca="false">CONCATENATE("ME",K288,"/",L288)</f>
        <v>ME4n/09</v>
      </c>
      <c r="N288" s="10" t="str">
        <f aca="false">CONCATENATE(O288,SUBSTITUTE(LOWER(M288),"/","_"))</f>
        <v>link_id_me4n_09</v>
      </c>
      <c r="O288" s="3" t="s">
        <v>222</v>
      </c>
    </row>
    <row r="289" customFormat="false" ht="14.4" hidden="false" customHeight="false" outlineLevel="0" collapsed="false">
      <c r="A289" s="8"/>
      <c r="B289" s="9"/>
      <c r="C289" s="9"/>
      <c r="D289" s="9"/>
      <c r="E289" s="10"/>
      <c r="F289" s="8"/>
      <c r="G289" s="8"/>
      <c r="H289" s="8"/>
      <c r="I289" s="8"/>
      <c r="J289" s="18"/>
      <c r="K289" s="12"/>
      <c r="L289" s="19"/>
      <c r="M289" s="12"/>
      <c r="N289" s="12"/>
    </row>
    <row r="290" customFormat="false" ht="14.4" hidden="false" customHeight="false" outlineLevel="0" collapsed="false">
      <c r="A290" s="8" t="s">
        <v>119</v>
      </c>
      <c r="B290" s="9" t="n">
        <v>54</v>
      </c>
      <c r="C290" s="9" t="n">
        <v>0</v>
      </c>
      <c r="D290" s="9" t="n">
        <v>51</v>
      </c>
      <c r="E290" s="10" t="str">
        <f aca="false">DEC2HEX(HEX2DEC(A290)+B290*4096+HEX2DEC(D290)*8,8)</f>
        <v>000B6288</v>
      </c>
      <c r="F290" s="8" t="s">
        <v>91</v>
      </c>
      <c r="G290" s="8" t="s">
        <v>133</v>
      </c>
      <c r="H290" s="8" t="s">
        <v>24</v>
      </c>
      <c r="I290" s="8" t="s">
        <v>21</v>
      </c>
      <c r="J290" s="18" t="s">
        <v>228</v>
      </c>
      <c r="K290" s="20" t="n">
        <v>1</v>
      </c>
      <c r="L290" s="21"/>
      <c r="M290" s="16"/>
      <c r="N290" s="16" t="str">
        <f aca="false">CONCATENATE(O290,K290)</f>
        <v>cppf_link_id_1</v>
      </c>
      <c r="O290" s="3" t="s">
        <v>229</v>
      </c>
    </row>
    <row r="291" customFormat="false" ht="14.4" hidden="false" customHeight="false" outlineLevel="0" collapsed="false">
      <c r="A291" s="8" t="s">
        <v>119</v>
      </c>
      <c r="B291" s="9" t="n">
        <v>54</v>
      </c>
      <c r="C291" s="9" t="n">
        <v>0</v>
      </c>
      <c r="D291" s="9" t="n">
        <v>51</v>
      </c>
      <c r="E291" s="10" t="str">
        <f aca="false">DEC2HEX(HEX2DEC(A291)+B291*4096+HEX2DEC(D291)*8,8)</f>
        <v>000B6288</v>
      </c>
      <c r="F291" s="8" t="s">
        <v>91</v>
      </c>
      <c r="G291" s="8" t="s">
        <v>230</v>
      </c>
      <c r="H291" s="8" t="s">
        <v>24</v>
      </c>
      <c r="I291" s="8" t="s">
        <v>21</v>
      </c>
      <c r="J291" s="18" t="s">
        <v>228</v>
      </c>
      <c r="K291" s="20" t="n">
        <v>2</v>
      </c>
      <c r="L291" s="21"/>
      <c r="M291" s="16"/>
      <c r="N291" s="16" t="str">
        <f aca="false">CONCATENATE(O291,K291)</f>
        <v>cppf_link_id_2</v>
      </c>
      <c r="O291" s="3" t="s">
        <v>229</v>
      </c>
    </row>
    <row r="292" customFormat="false" ht="14.4" hidden="false" customHeight="false" outlineLevel="0" collapsed="false">
      <c r="A292" s="8" t="s">
        <v>119</v>
      </c>
      <c r="B292" s="9" t="n">
        <v>54</v>
      </c>
      <c r="C292" s="9" t="n">
        <v>0</v>
      </c>
      <c r="D292" s="9" t="n">
        <v>51</v>
      </c>
      <c r="E292" s="10" t="str">
        <f aca="false">DEC2HEX(HEX2DEC(A292)+B292*4096+HEX2DEC(D292)*8,8)</f>
        <v>000B6288</v>
      </c>
      <c r="F292" s="8" t="s">
        <v>91</v>
      </c>
      <c r="G292" s="8" t="s">
        <v>231</v>
      </c>
      <c r="H292" s="8" t="s">
        <v>24</v>
      </c>
      <c r="I292" s="8" t="s">
        <v>21</v>
      </c>
      <c r="J292" s="18" t="s">
        <v>228</v>
      </c>
      <c r="K292" s="20" t="n">
        <v>3</v>
      </c>
      <c r="L292" s="21"/>
      <c r="M292" s="16"/>
      <c r="N292" s="16" t="str">
        <f aca="false">CONCATENATE(O292,K292)</f>
        <v>cppf_link_id_3</v>
      </c>
      <c r="O292" s="3" t="s">
        <v>229</v>
      </c>
    </row>
    <row r="293" customFormat="false" ht="14.4" hidden="false" customHeight="false" outlineLevel="0" collapsed="false">
      <c r="A293" s="8" t="s">
        <v>119</v>
      </c>
      <c r="B293" s="9" t="n">
        <v>54</v>
      </c>
      <c r="C293" s="9" t="n">
        <v>0</v>
      </c>
      <c r="D293" s="9" t="n">
        <v>51</v>
      </c>
      <c r="E293" s="10" t="str">
        <f aca="false">DEC2HEX(HEX2DEC(A293)+B293*4096+HEX2DEC(D293)*8,8)</f>
        <v>000B6288</v>
      </c>
      <c r="F293" s="8" t="s">
        <v>91</v>
      </c>
      <c r="G293" s="8" t="s">
        <v>232</v>
      </c>
      <c r="H293" s="8" t="s">
        <v>24</v>
      </c>
      <c r="I293" s="8" t="s">
        <v>21</v>
      </c>
      <c r="J293" s="18" t="s">
        <v>228</v>
      </c>
      <c r="K293" s="20" t="n">
        <v>4</v>
      </c>
      <c r="L293" s="21"/>
      <c r="M293" s="16"/>
      <c r="N293" s="16" t="str">
        <f aca="false">CONCATENATE(O293,K293)</f>
        <v>cppf_link_id_4</v>
      </c>
      <c r="O293" s="3" t="s">
        <v>229</v>
      </c>
    </row>
    <row r="294" customFormat="false" ht="14.4" hidden="false" customHeight="false" outlineLevel="0" collapsed="false">
      <c r="A294" s="8" t="s">
        <v>119</v>
      </c>
      <c r="B294" s="9" t="n">
        <v>54</v>
      </c>
      <c r="C294" s="9" t="n">
        <v>0</v>
      </c>
      <c r="D294" s="9" t="n">
        <v>51</v>
      </c>
      <c r="E294" s="10" t="str">
        <f aca="false">DEC2HEX(HEX2DEC(A294)+B294*4096+HEX2DEC(D294)*8,8)</f>
        <v>000B6288</v>
      </c>
      <c r="F294" s="8" t="s">
        <v>91</v>
      </c>
      <c r="G294" s="8" t="s">
        <v>233</v>
      </c>
      <c r="H294" s="8" t="s">
        <v>24</v>
      </c>
      <c r="I294" s="8" t="s">
        <v>21</v>
      </c>
      <c r="J294" s="18" t="s">
        <v>228</v>
      </c>
      <c r="K294" s="20" t="n">
        <v>5</v>
      </c>
      <c r="L294" s="21"/>
      <c r="M294" s="16"/>
      <c r="N294" s="16" t="str">
        <f aca="false">CONCATENATE(O294,K294)</f>
        <v>cppf_link_id_5</v>
      </c>
      <c r="O294" s="3" t="s">
        <v>229</v>
      </c>
    </row>
    <row r="295" customFormat="false" ht="14.4" hidden="false" customHeight="false" outlineLevel="0" collapsed="false">
      <c r="A295" s="8" t="s">
        <v>119</v>
      </c>
      <c r="B295" s="9" t="n">
        <v>54</v>
      </c>
      <c r="C295" s="9" t="n">
        <v>0</v>
      </c>
      <c r="D295" s="9" t="n">
        <v>51</v>
      </c>
      <c r="E295" s="10" t="str">
        <f aca="false">DEC2HEX(HEX2DEC(A295)+B295*4096+HEX2DEC(D295)*8,8)</f>
        <v>000B6288</v>
      </c>
      <c r="F295" s="8" t="s">
        <v>91</v>
      </c>
      <c r="G295" s="8" t="s">
        <v>234</v>
      </c>
      <c r="H295" s="8" t="s">
        <v>24</v>
      </c>
      <c r="I295" s="8" t="s">
        <v>21</v>
      </c>
      <c r="J295" s="18" t="s">
        <v>228</v>
      </c>
      <c r="K295" s="20" t="n">
        <v>6</v>
      </c>
      <c r="L295" s="21"/>
      <c r="M295" s="16"/>
      <c r="N295" s="16" t="str">
        <f aca="false">CONCATENATE(O295,K295)</f>
        <v>cppf_link_id_6</v>
      </c>
      <c r="O295" s="3" t="s">
        <v>229</v>
      </c>
    </row>
    <row r="296" customFormat="false" ht="14.4" hidden="false" customHeight="false" outlineLevel="0" collapsed="false">
      <c r="A296" s="8" t="s">
        <v>119</v>
      </c>
      <c r="B296" s="9" t="n">
        <v>54</v>
      </c>
      <c r="C296" s="9" t="n">
        <v>0</v>
      </c>
      <c r="D296" s="9" t="n">
        <v>51</v>
      </c>
      <c r="E296" s="10" t="str">
        <f aca="false">DEC2HEX(HEX2DEC(A296)+B296*4096+HEX2DEC(D296)*8,8)</f>
        <v>000B6288</v>
      </c>
      <c r="F296" s="8" t="s">
        <v>91</v>
      </c>
      <c r="G296" s="8" t="s">
        <v>235</v>
      </c>
      <c r="H296" s="8" t="s">
        <v>24</v>
      </c>
      <c r="I296" s="8" t="s">
        <v>21</v>
      </c>
      <c r="J296" s="18" t="s">
        <v>228</v>
      </c>
      <c r="K296" s="20" t="n">
        <v>7</v>
      </c>
      <c r="L296" s="21"/>
      <c r="M296" s="16"/>
      <c r="N296" s="16" t="str">
        <f aca="false">CONCATENATE(O296,K296)</f>
        <v>cppf_link_id_7</v>
      </c>
      <c r="O296" s="3" t="s">
        <v>229</v>
      </c>
    </row>
    <row r="297" customFormat="false" ht="14.4" hidden="false" customHeight="false" outlineLevel="0" collapsed="false">
      <c r="A297" s="8" t="s">
        <v>119</v>
      </c>
      <c r="B297" s="9" t="n">
        <v>54</v>
      </c>
      <c r="C297" s="9" t="n">
        <v>0</v>
      </c>
      <c r="D297" s="9" t="n">
        <v>51</v>
      </c>
      <c r="E297" s="10" t="str">
        <f aca="false">DEC2HEX(HEX2DEC(A297)+B297*4096+HEX2DEC(D297)*8,8)</f>
        <v>000B6288</v>
      </c>
      <c r="F297" s="8" t="s">
        <v>91</v>
      </c>
      <c r="G297" s="8" t="s">
        <v>236</v>
      </c>
      <c r="H297" s="8" t="s">
        <v>24</v>
      </c>
      <c r="I297" s="8" t="s">
        <v>21</v>
      </c>
      <c r="J297" s="18" t="s">
        <v>237</v>
      </c>
      <c r="K297" s="20" t="n">
        <v>1</v>
      </c>
      <c r="L297" s="21"/>
      <c r="M297" s="16"/>
      <c r="N297" s="16" t="str">
        <f aca="false">CONCATENATE(O297,K297)</f>
        <v>cppf_crc_match_1</v>
      </c>
      <c r="O297" s="3" t="s">
        <v>238</v>
      </c>
    </row>
    <row r="298" customFormat="false" ht="14.4" hidden="false" customHeight="false" outlineLevel="0" collapsed="false">
      <c r="A298" s="8" t="s">
        <v>119</v>
      </c>
      <c r="B298" s="9" t="n">
        <v>54</v>
      </c>
      <c r="C298" s="9" t="n">
        <v>0</v>
      </c>
      <c r="D298" s="9" t="n">
        <v>51</v>
      </c>
      <c r="E298" s="10" t="str">
        <f aca="false">DEC2HEX(HEX2DEC(A298)+B298*4096+HEX2DEC(D298)*8,8)</f>
        <v>000B6288</v>
      </c>
      <c r="F298" s="8" t="s">
        <v>91</v>
      </c>
      <c r="G298" s="8" t="s">
        <v>239</v>
      </c>
      <c r="H298" s="8" t="s">
        <v>24</v>
      </c>
      <c r="I298" s="8" t="s">
        <v>21</v>
      </c>
      <c r="J298" s="18" t="s">
        <v>237</v>
      </c>
      <c r="K298" s="20" t="n">
        <v>2</v>
      </c>
      <c r="L298" s="21"/>
      <c r="M298" s="16"/>
      <c r="N298" s="16" t="str">
        <f aca="false">CONCATENATE(O298,K298)</f>
        <v>cppf_crc_match_2</v>
      </c>
      <c r="O298" s="3" t="s">
        <v>238</v>
      </c>
    </row>
    <row r="299" customFormat="false" ht="14.4" hidden="false" customHeight="false" outlineLevel="0" collapsed="false">
      <c r="A299" s="8" t="s">
        <v>119</v>
      </c>
      <c r="B299" s="9" t="n">
        <v>54</v>
      </c>
      <c r="C299" s="9" t="n">
        <v>0</v>
      </c>
      <c r="D299" s="9" t="n">
        <v>51</v>
      </c>
      <c r="E299" s="10" t="str">
        <f aca="false">DEC2HEX(HEX2DEC(A299)+B299*4096+HEX2DEC(D299)*8,8)</f>
        <v>000B6288</v>
      </c>
      <c r="F299" s="8" t="s">
        <v>91</v>
      </c>
      <c r="G299" s="8" t="s">
        <v>240</v>
      </c>
      <c r="H299" s="8" t="s">
        <v>24</v>
      </c>
      <c r="I299" s="8" t="s">
        <v>21</v>
      </c>
      <c r="J299" s="18" t="s">
        <v>237</v>
      </c>
      <c r="K299" s="20" t="n">
        <v>3</v>
      </c>
      <c r="L299" s="21"/>
      <c r="M299" s="16"/>
      <c r="N299" s="16" t="str">
        <f aca="false">CONCATENATE(O299,K299)</f>
        <v>cppf_crc_match_3</v>
      </c>
      <c r="O299" s="3" t="s">
        <v>238</v>
      </c>
    </row>
    <row r="300" customFormat="false" ht="14.4" hidden="false" customHeight="false" outlineLevel="0" collapsed="false">
      <c r="A300" s="8" t="s">
        <v>119</v>
      </c>
      <c r="B300" s="9" t="n">
        <v>54</v>
      </c>
      <c r="C300" s="9" t="n">
        <v>0</v>
      </c>
      <c r="D300" s="9" t="n">
        <v>51</v>
      </c>
      <c r="E300" s="10" t="str">
        <f aca="false">DEC2HEX(HEX2DEC(A300)+B300*4096+HEX2DEC(D300)*8,8)</f>
        <v>000B6288</v>
      </c>
      <c r="F300" s="8" t="s">
        <v>91</v>
      </c>
      <c r="G300" s="8" t="s">
        <v>241</v>
      </c>
      <c r="H300" s="8" t="s">
        <v>24</v>
      </c>
      <c r="I300" s="8" t="s">
        <v>21</v>
      </c>
      <c r="J300" s="18" t="s">
        <v>237</v>
      </c>
      <c r="K300" s="20" t="n">
        <v>4</v>
      </c>
      <c r="L300" s="21"/>
      <c r="M300" s="16"/>
      <c r="N300" s="16" t="str">
        <f aca="false">CONCATENATE(O300,K300)</f>
        <v>cppf_crc_match_4</v>
      </c>
      <c r="O300" s="3" t="s">
        <v>238</v>
      </c>
    </row>
    <row r="301" customFormat="false" ht="14.4" hidden="false" customHeight="false" outlineLevel="0" collapsed="false">
      <c r="A301" s="8" t="s">
        <v>119</v>
      </c>
      <c r="B301" s="9" t="n">
        <v>54</v>
      </c>
      <c r="C301" s="9" t="n">
        <v>0</v>
      </c>
      <c r="D301" s="9" t="n">
        <v>51</v>
      </c>
      <c r="E301" s="10" t="str">
        <f aca="false">DEC2HEX(HEX2DEC(A301)+B301*4096+HEX2DEC(D301)*8,8)</f>
        <v>000B6288</v>
      </c>
      <c r="F301" s="8" t="s">
        <v>91</v>
      </c>
      <c r="G301" s="8" t="s">
        <v>242</v>
      </c>
      <c r="H301" s="8" t="s">
        <v>24</v>
      </c>
      <c r="I301" s="8" t="s">
        <v>21</v>
      </c>
      <c r="J301" s="18" t="s">
        <v>237</v>
      </c>
      <c r="K301" s="20" t="n">
        <v>5</v>
      </c>
      <c r="L301" s="21"/>
      <c r="M301" s="16"/>
      <c r="N301" s="16" t="str">
        <f aca="false">CONCATENATE(O301,K301)</f>
        <v>cppf_crc_match_5</v>
      </c>
      <c r="O301" s="3" t="s">
        <v>238</v>
      </c>
    </row>
    <row r="302" customFormat="false" ht="14.4" hidden="false" customHeight="false" outlineLevel="0" collapsed="false">
      <c r="A302" s="8" t="s">
        <v>119</v>
      </c>
      <c r="B302" s="9" t="n">
        <v>54</v>
      </c>
      <c r="C302" s="9" t="n">
        <v>0</v>
      </c>
      <c r="D302" s="9" t="n">
        <v>51</v>
      </c>
      <c r="E302" s="10" t="str">
        <f aca="false">DEC2HEX(HEX2DEC(A302)+B302*4096+HEX2DEC(D302)*8,8)</f>
        <v>000B6288</v>
      </c>
      <c r="F302" s="8" t="s">
        <v>91</v>
      </c>
      <c r="G302" s="8" t="s">
        <v>243</v>
      </c>
      <c r="H302" s="8" t="s">
        <v>24</v>
      </c>
      <c r="I302" s="8" t="s">
        <v>21</v>
      </c>
      <c r="J302" s="18" t="s">
        <v>237</v>
      </c>
      <c r="K302" s="20" t="n">
        <v>6</v>
      </c>
      <c r="L302" s="21"/>
      <c r="M302" s="16"/>
      <c r="N302" s="16" t="str">
        <f aca="false">CONCATENATE(O302,K302)</f>
        <v>cppf_crc_match_6</v>
      </c>
      <c r="O302" s="3" t="s">
        <v>238</v>
      </c>
    </row>
    <row r="303" customFormat="false" ht="14.4" hidden="false" customHeight="false" outlineLevel="0" collapsed="false">
      <c r="A303" s="8" t="s">
        <v>119</v>
      </c>
      <c r="B303" s="9" t="n">
        <v>54</v>
      </c>
      <c r="C303" s="9" t="n">
        <v>0</v>
      </c>
      <c r="D303" s="9" t="n">
        <v>51</v>
      </c>
      <c r="E303" s="10" t="str">
        <f aca="false">DEC2HEX(HEX2DEC(A303)+B303*4096+HEX2DEC(D303)*8,8)</f>
        <v>000B6288</v>
      </c>
      <c r="F303" s="8" t="s">
        <v>91</v>
      </c>
      <c r="G303" s="8" t="s">
        <v>244</v>
      </c>
      <c r="H303" s="8" t="s">
        <v>24</v>
      </c>
      <c r="I303" s="8" t="s">
        <v>21</v>
      </c>
      <c r="J303" s="18" t="s">
        <v>237</v>
      </c>
      <c r="K303" s="20" t="n">
        <v>7</v>
      </c>
      <c r="L303" s="21"/>
      <c r="M303" s="16"/>
      <c r="N303" s="16" t="str">
        <f aca="false">CONCATENATE(O303,K303)</f>
        <v>cppf_crc_match_7</v>
      </c>
      <c r="O303" s="3" t="s">
        <v>238</v>
      </c>
    </row>
    <row r="304" customFormat="false" ht="14.4" hidden="false" customHeight="false" outlineLevel="0" collapsed="false">
      <c r="A304" s="8"/>
      <c r="B304" s="9"/>
      <c r="C304" s="9"/>
      <c r="D304" s="8"/>
      <c r="E304" s="10"/>
      <c r="F304" s="8"/>
      <c r="G304" s="8"/>
      <c r="H304" s="8"/>
      <c r="I304" s="8"/>
      <c r="J304" s="8"/>
      <c r="K304" s="10"/>
      <c r="L304" s="8"/>
      <c r="M304" s="10"/>
      <c r="N304" s="10"/>
    </row>
    <row r="305" customFormat="false" ht="14.4" hidden="false" customHeight="false" outlineLevel="0" collapsed="false">
      <c r="A305" s="8" t="s">
        <v>119</v>
      </c>
      <c r="B305" s="9" t="n">
        <v>54</v>
      </c>
      <c r="C305" s="9" t="n">
        <v>0</v>
      </c>
      <c r="D305" s="9" t="s">
        <v>245</v>
      </c>
      <c r="E305" s="10" t="str">
        <f aca="false">DEC2HEX(HEX2DEC(A305)+B305*4096+HEX2DEC(D305)*8,8)</f>
        <v>000B6058</v>
      </c>
      <c r="F305" s="8" t="s">
        <v>91</v>
      </c>
      <c r="G305" s="8" t="s">
        <v>149</v>
      </c>
      <c r="H305" s="8" t="s">
        <v>24</v>
      </c>
      <c r="I305" s="8" t="s">
        <v>24</v>
      </c>
      <c r="J305" s="8" t="s">
        <v>246</v>
      </c>
      <c r="K305" s="10" t="s">
        <v>123</v>
      </c>
      <c r="L305" s="11" t="s">
        <v>136</v>
      </c>
      <c r="M305" s="10" t="str">
        <f aca="false">CONCATENATE("ME",K305,"/",L305)</f>
        <v>ME1a/02</v>
      </c>
      <c r="N305" s="10" t="str">
        <f aca="false">CONCATENATE(O305,SUBSTITUTE(LOWER(M305),"/","_"))</f>
        <v>fiber_en_me1a_02</v>
      </c>
      <c r="O305" s="3" t="s">
        <v>247</v>
      </c>
    </row>
    <row r="306" customFormat="false" ht="14.4" hidden="false" customHeight="false" outlineLevel="0" collapsed="false">
      <c r="A306" s="8" t="s">
        <v>119</v>
      </c>
      <c r="B306" s="9" t="n">
        <v>54</v>
      </c>
      <c r="C306" s="9" t="n">
        <v>0</v>
      </c>
      <c r="D306" s="9" t="s">
        <v>245</v>
      </c>
      <c r="E306" s="10" t="str">
        <f aca="false">DEC2HEX(HEX2DEC(A306)+B306*4096+HEX2DEC(D306)*8,8)</f>
        <v>000B6058</v>
      </c>
      <c r="F306" s="8" t="s">
        <v>91</v>
      </c>
      <c r="G306" s="8" t="s">
        <v>152</v>
      </c>
      <c r="H306" s="8" t="s">
        <v>24</v>
      </c>
      <c r="I306" s="8" t="s">
        <v>24</v>
      </c>
      <c r="J306" s="8" t="s">
        <v>246</v>
      </c>
      <c r="K306" s="10" t="s">
        <v>123</v>
      </c>
      <c r="L306" s="11" t="s">
        <v>137</v>
      </c>
      <c r="M306" s="10" t="str">
        <f aca="false">CONCATENATE("ME",K306,"/",L306)</f>
        <v>ME1a/03</v>
      </c>
      <c r="N306" s="10" t="str">
        <f aca="false">CONCATENATE(O306,SUBSTITUTE(LOWER(M306),"/","_"))</f>
        <v>fiber_en_me1a_03</v>
      </c>
      <c r="O306" s="3" t="s">
        <v>247</v>
      </c>
    </row>
    <row r="307" customFormat="false" ht="14.4" hidden="false" customHeight="false" outlineLevel="0" collapsed="false">
      <c r="A307" s="8" t="s">
        <v>119</v>
      </c>
      <c r="B307" s="9" t="n">
        <v>54</v>
      </c>
      <c r="C307" s="9" t="n">
        <v>0</v>
      </c>
      <c r="D307" s="9" t="s">
        <v>245</v>
      </c>
      <c r="E307" s="10" t="str">
        <f aca="false">DEC2HEX(HEX2DEC(A307)+B307*4096+HEX2DEC(D307)*8,8)</f>
        <v>000B6058</v>
      </c>
      <c r="F307" s="8" t="s">
        <v>91</v>
      </c>
      <c r="G307" s="8" t="s">
        <v>155</v>
      </c>
      <c r="H307" s="8" t="s">
        <v>24</v>
      </c>
      <c r="I307" s="8" t="s">
        <v>24</v>
      </c>
      <c r="J307" s="8" t="s">
        <v>246</v>
      </c>
      <c r="K307" s="10" t="s">
        <v>123</v>
      </c>
      <c r="L307" s="11" t="s">
        <v>138</v>
      </c>
      <c r="M307" s="10" t="str">
        <f aca="false">CONCATENATE("ME",K307,"/",L307)</f>
        <v>ME1a/04</v>
      </c>
      <c r="N307" s="10" t="str">
        <f aca="false">CONCATENATE(O307,SUBSTITUTE(LOWER(M307),"/","_"))</f>
        <v>fiber_en_me1a_04</v>
      </c>
      <c r="O307" s="3" t="s">
        <v>247</v>
      </c>
    </row>
    <row r="308" customFormat="false" ht="14.4" hidden="false" customHeight="false" outlineLevel="0" collapsed="false">
      <c r="A308" s="8" t="s">
        <v>119</v>
      </c>
      <c r="B308" s="9" t="n">
        <v>54</v>
      </c>
      <c r="C308" s="9" t="n">
        <v>0</v>
      </c>
      <c r="D308" s="9" t="s">
        <v>245</v>
      </c>
      <c r="E308" s="10" t="str">
        <f aca="false">DEC2HEX(HEX2DEC(A308)+B308*4096+HEX2DEC(D308)*8,8)</f>
        <v>000B6058</v>
      </c>
      <c r="F308" s="8" t="s">
        <v>91</v>
      </c>
      <c r="G308" s="8" t="s">
        <v>158</v>
      </c>
      <c r="H308" s="8" t="s">
        <v>24</v>
      </c>
      <c r="I308" s="8" t="s">
        <v>24</v>
      </c>
      <c r="J308" s="8" t="s">
        <v>246</v>
      </c>
      <c r="K308" s="10" t="s">
        <v>123</v>
      </c>
      <c r="L308" s="11" t="s">
        <v>139</v>
      </c>
      <c r="M308" s="10" t="str">
        <f aca="false">CONCATENATE("ME",K308,"/",L308)</f>
        <v>ME1a/05</v>
      </c>
      <c r="N308" s="10" t="str">
        <f aca="false">CONCATENATE(O308,SUBSTITUTE(LOWER(M308),"/","_"))</f>
        <v>fiber_en_me1a_05</v>
      </c>
      <c r="O308" s="3" t="s">
        <v>247</v>
      </c>
    </row>
    <row r="309" customFormat="false" ht="14.4" hidden="false" customHeight="false" outlineLevel="0" collapsed="false">
      <c r="A309" s="8" t="s">
        <v>119</v>
      </c>
      <c r="B309" s="9" t="n">
        <v>54</v>
      </c>
      <c r="C309" s="9" t="n">
        <v>0</v>
      </c>
      <c r="D309" s="9" t="s">
        <v>245</v>
      </c>
      <c r="E309" s="10" t="str">
        <f aca="false">DEC2HEX(HEX2DEC(A309)+B309*4096+HEX2DEC(D309)*8,8)</f>
        <v>000B6058</v>
      </c>
      <c r="F309" s="8" t="s">
        <v>91</v>
      </c>
      <c r="G309" s="10" t="str">
        <f aca="false">RIGHT(CONCATENATE(G305,"0"),16)</f>
        <v>0000000000000010</v>
      </c>
      <c r="H309" s="8" t="s">
        <v>24</v>
      </c>
      <c r="I309" s="8" t="s">
        <v>24</v>
      </c>
      <c r="J309" s="8" t="s">
        <v>246</v>
      </c>
      <c r="K309" s="10" t="s">
        <v>123</v>
      </c>
      <c r="L309" s="11" t="s">
        <v>140</v>
      </c>
      <c r="M309" s="10" t="str">
        <f aca="false">CONCATENATE("ME",K309,"/",L309)</f>
        <v>ME1a/06</v>
      </c>
      <c r="N309" s="10" t="str">
        <f aca="false">CONCATENATE(O309,SUBSTITUTE(LOWER(M309),"/","_"))</f>
        <v>fiber_en_me1a_06</v>
      </c>
      <c r="O309" s="3" t="s">
        <v>247</v>
      </c>
    </row>
    <row r="310" customFormat="false" ht="14.4" hidden="false" customHeight="false" outlineLevel="0" collapsed="false">
      <c r="A310" s="8" t="s">
        <v>119</v>
      </c>
      <c r="B310" s="9" t="n">
        <v>54</v>
      </c>
      <c r="C310" s="9" t="n">
        <v>0</v>
      </c>
      <c r="D310" s="9" t="s">
        <v>245</v>
      </c>
      <c r="E310" s="10" t="str">
        <f aca="false">DEC2HEX(HEX2DEC(A310)+B310*4096+HEX2DEC(D310)*8,8)</f>
        <v>000B6058</v>
      </c>
      <c r="F310" s="8" t="s">
        <v>91</v>
      </c>
      <c r="G310" s="10" t="str">
        <f aca="false">RIGHT(CONCATENATE(G306,"0"),16)</f>
        <v>0000000000000020</v>
      </c>
      <c r="H310" s="8" t="s">
        <v>24</v>
      </c>
      <c r="I310" s="8" t="s">
        <v>24</v>
      </c>
      <c r="J310" s="8" t="s">
        <v>246</v>
      </c>
      <c r="K310" s="10" t="s">
        <v>123</v>
      </c>
      <c r="L310" s="11" t="s">
        <v>141</v>
      </c>
      <c r="M310" s="10" t="str">
        <f aca="false">CONCATENATE("ME",K310,"/",L310)</f>
        <v>ME1a/07</v>
      </c>
      <c r="N310" s="10" t="str">
        <f aca="false">CONCATENATE(O310,SUBSTITUTE(LOWER(M310),"/","_"))</f>
        <v>fiber_en_me1a_07</v>
      </c>
      <c r="O310" s="3" t="s">
        <v>247</v>
      </c>
    </row>
    <row r="311" customFormat="false" ht="14.4" hidden="false" customHeight="false" outlineLevel="0" collapsed="false">
      <c r="A311" s="8" t="s">
        <v>119</v>
      </c>
      <c r="B311" s="9" t="n">
        <v>54</v>
      </c>
      <c r="C311" s="9" t="n">
        <v>0</v>
      </c>
      <c r="D311" s="9" t="s">
        <v>245</v>
      </c>
      <c r="E311" s="10" t="str">
        <f aca="false">DEC2HEX(HEX2DEC(A311)+B311*4096+HEX2DEC(D311)*8,8)</f>
        <v>000B6058</v>
      </c>
      <c r="F311" s="8" t="s">
        <v>91</v>
      </c>
      <c r="G311" s="10" t="str">
        <f aca="false">RIGHT(CONCATENATE(G307,"0"),16)</f>
        <v>0000000000000040</v>
      </c>
      <c r="H311" s="8" t="s">
        <v>24</v>
      </c>
      <c r="I311" s="8" t="s">
        <v>24</v>
      </c>
      <c r="J311" s="8" t="s">
        <v>246</v>
      </c>
      <c r="K311" s="10" t="s">
        <v>123</v>
      </c>
      <c r="L311" s="11" t="s">
        <v>142</v>
      </c>
      <c r="M311" s="10" t="str">
        <f aca="false">CONCATENATE("ME",K311,"/",L311)</f>
        <v>ME1a/08</v>
      </c>
      <c r="N311" s="10" t="str">
        <f aca="false">CONCATENATE(O311,SUBSTITUTE(LOWER(M311),"/","_"))</f>
        <v>fiber_en_me1a_08</v>
      </c>
      <c r="O311" s="3" t="s">
        <v>247</v>
      </c>
    </row>
    <row r="312" customFormat="false" ht="14.4" hidden="false" customHeight="false" outlineLevel="0" collapsed="false">
      <c r="A312" s="8" t="s">
        <v>119</v>
      </c>
      <c r="B312" s="9" t="n">
        <v>54</v>
      </c>
      <c r="C312" s="9" t="n">
        <v>0</v>
      </c>
      <c r="D312" s="9" t="s">
        <v>245</v>
      </c>
      <c r="E312" s="10" t="str">
        <f aca="false">DEC2HEX(HEX2DEC(A312)+B312*4096+HEX2DEC(D312)*8,8)</f>
        <v>000B6058</v>
      </c>
      <c r="F312" s="8" t="s">
        <v>91</v>
      </c>
      <c r="G312" s="10" t="str">
        <f aca="false">RIGHT(CONCATENATE(G308,"0"),16)</f>
        <v>0000000000000080</v>
      </c>
      <c r="H312" s="8" t="s">
        <v>24</v>
      </c>
      <c r="I312" s="8" t="s">
        <v>24</v>
      </c>
      <c r="J312" s="8" t="s">
        <v>246</v>
      </c>
      <c r="K312" s="10" t="s">
        <v>123</v>
      </c>
      <c r="L312" s="11" t="s">
        <v>143</v>
      </c>
      <c r="M312" s="10" t="str">
        <f aca="false">CONCATENATE("ME",K312,"/",L312)</f>
        <v>ME1a/09</v>
      </c>
      <c r="N312" s="10" t="str">
        <f aca="false">CONCATENATE(O312,SUBSTITUTE(LOWER(M312),"/","_"))</f>
        <v>fiber_en_me1a_09</v>
      </c>
      <c r="O312" s="3" t="s">
        <v>247</v>
      </c>
    </row>
    <row r="313" customFormat="false" ht="14.4" hidden="false" customHeight="false" outlineLevel="0" collapsed="false">
      <c r="A313" s="8" t="s">
        <v>119</v>
      </c>
      <c r="B313" s="9" t="n">
        <v>54</v>
      </c>
      <c r="C313" s="9" t="n">
        <v>0</v>
      </c>
      <c r="D313" s="9" t="s">
        <v>245</v>
      </c>
      <c r="E313" s="10" t="str">
        <f aca="false">DEC2HEX(HEX2DEC(A313)+B313*4096+HEX2DEC(D313)*8,8)</f>
        <v>000B6058</v>
      </c>
      <c r="F313" s="8" t="s">
        <v>91</v>
      </c>
      <c r="G313" s="10" t="str">
        <f aca="false">RIGHT(CONCATENATE(G309,"0"),16)</f>
        <v>0000000000000100</v>
      </c>
      <c r="H313" s="8" t="s">
        <v>24</v>
      </c>
      <c r="I313" s="8" t="s">
        <v>24</v>
      </c>
      <c r="J313" s="8" t="s">
        <v>246</v>
      </c>
      <c r="K313" s="10" t="s">
        <v>144</v>
      </c>
      <c r="L313" s="11" t="s">
        <v>136</v>
      </c>
      <c r="M313" s="10" t="str">
        <f aca="false">CONCATENATE("ME",K313,"/",L313)</f>
        <v>ME1b/02</v>
      </c>
      <c r="N313" s="10" t="str">
        <f aca="false">CONCATENATE(O313,SUBSTITUTE(LOWER(M313),"/","_"))</f>
        <v>fiber_en_me1b_02</v>
      </c>
      <c r="O313" s="3" t="s">
        <v>247</v>
      </c>
    </row>
    <row r="314" customFormat="false" ht="14.4" hidden="false" customHeight="false" outlineLevel="0" collapsed="false">
      <c r="A314" s="8" t="s">
        <v>119</v>
      </c>
      <c r="B314" s="9" t="n">
        <v>54</v>
      </c>
      <c r="C314" s="9" t="n">
        <v>0</v>
      </c>
      <c r="D314" s="9" t="s">
        <v>245</v>
      </c>
      <c r="E314" s="10" t="str">
        <f aca="false">DEC2HEX(HEX2DEC(A314)+B314*4096+HEX2DEC(D314)*8,8)</f>
        <v>000B6058</v>
      </c>
      <c r="F314" s="8" t="s">
        <v>91</v>
      </c>
      <c r="G314" s="10" t="str">
        <f aca="false">RIGHT(CONCATENATE(G310,"0"),16)</f>
        <v>0000000000000200</v>
      </c>
      <c r="H314" s="8" t="s">
        <v>24</v>
      </c>
      <c r="I314" s="8" t="s">
        <v>24</v>
      </c>
      <c r="J314" s="8" t="s">
        <v>246</v>
      </c>
      <c r="K314" s="10" t="s">
        <v>144</v>
      </c>
      <c r="L314" s="11" t="s">
        <v>137</v>
      </c>
      <c r="M314" s="10" t="str">
        <f aca="false">CONCATENATE("ME",K314,"/",L314)</f>
        <v>ME1b/03</v>
      </c>
      <c r="N314" s="10" t="str">
        <f aca="false">CONCATENATE(O314,SUBSTITUTE(LOWER(M314),"/","_"))</f>
        <v>fiber_en_me1b_03</v>
      </c>
      <c r="O314" s="3" t="s">
        <v>247</v>
      </c>
    </row>
    <row r="315" customFormat="false" ht="14.4" hidden="false" customHeight="false" outlineLevel="0" collapsed="false">
      <c r="A315" s="8" t="s">
        <v>119</v>
      </c>
      <c r="B315" s="9" t="n">
        <v>54</v>
      </c>
      <c r="C315" s="9" t="n">
        <v>0</v>
      </c>
      <c r="D315" s="9" t="s">
        <v>245</v>
      </c>
      <c r="E315" s="10" t="str">
        <f aca="false">DEC2HEX(HEX2DEC(A315)+B315*4096+HEX2DEC(D315)*8,8)</f>
        <v>000B6058</v>
      </c>
      <c r="F315" s="8" t="s">
        <v>91</v>
      </c>
      <c r="G315" s="10" t="str">
        <f aca="false">RIGHT(CONCATENATE(G311,"0"),16)</f>
        <v>0000000000000400</v>
      </c>
      <c r="H315" s="8" t="s">
        <v>24</v>
      </c>
      <c r="I315" s="8" t="s">
        <v>24</v>
      </c>
      <c r="J315" s="8" t="s">
        <v>246</v>
      </c>
      <c r="K315" s="10" t="s">
        <v>144</v>
      </c>
      <c r="L315" s="11" t="s">
        <v>138</v>
      </c>
      <c r="M315" s="10" t="str">
        <f aca="false">CONCATENATE("ME",K315,"/",L315)</f>
        <v>ME1b/04</v>
      </c>
      <c r="N315" s="10" t="str">
        <f aca="false">CONCATENATE(O315,SUBSTITUTE(LOWER(M315),"/","_"))</f>
        <v>fiber_en_me1b_04</v>
      </c>
      <c r="O315" s="3" t="s">
        <v>247</v>
      </c>
    </row>
    <row r="316" customFormat="false" ht="14.4" hidden="false" customHeight="false" outlineLevel="0" collapsed="false">
      <c r="A316" s="8" t="s">
        <v>119</v>
      </c>
      <c r="B316" s="9" t="n">
        <v>54</v>
      </c>
      <c r="C316" s="9" t="n">
        <v>0</v>
      </c>
      <c r="D316" s="9" t="s">
        <v>245</v>
      </c>
      <c r="E316" s="10" t="str">
        <f aca="false">DEC2HEX(HEX2DEC(A316)+B316*4096+HEX2DEC(D316)*8,8)</f>
        <v>000B6058</v>
      </c>
      <c r="F316" s="8" t="s">
        <v>91</v>
      </c>
      <c r="G316" s="10" t="str">
        <f aca="false">RIGHT(CONCATENATE(G312,"0"),16)</f>
        <v>0000000000000800</v>
      </c>
      <c r="H316" s="8" t="s">
        <v>24</v>
      </c>
      <c r="I316" s="8" t="s">
        <v>24</v>
      </c>
      <c r="J316" s="8" t="s">
        <v>246</v>
      </c>
      <c r="K316" s="10" t="s">
        <v>144</v>
      </c>
      <c r="L316" s="11" t="s">
        <v>139</v>
      </c>
      <c r="M316" s="10" t="str">
        <f aca="false">CONCATENATE("ME",K316,"/",L316)</f>
        <v>ME1b/05</v>
      </c>
      <c r="N316" s="10" t="str">
        <f aca="false">CONCATENATE(O316,SUBSTITUTE(LOWER(M316),"/","_"))</f>
        <v>fiber_en_me1b_05</v>
      </c>
      <c r="O316" s="3" t="s">
        <v>247</v>
      </c>
    </row>
    <row r="317" customFormat="false" ht="14.4" hidden="false" customHeight="false" outlineLevel="0" collapsed="false">
      <c r="A317" s="8" t="s">
        <v>119</v>
      </c>
      <c r="B317" s="9" t="n">
        <v>54</v>
      </c>
      <c r="C317" s="9" t="n">
        <v>0</v>
      </c>
      <c r="D317" s="9" t="s">
        <v>245</v>
      </c>
      <c r="E317" s="10" t="str">
        <f aca="false">DEC2HEX(HEX2DEC(A317)+B317*4096+HEX2DEC(D317)*8,8)</f>
        <v>000B6058</v>
      </c>
      <c r="F317" s="8" t="s">
        <v>91</v>
      </c>
      <c r="G317" s="10" t="str">
        <f aca="false">RIGHT(CONCATENATE(G313,"0"),16)</f>
        <v>0000000000001000</v>
      </c>
      <c r="H317" s="8" t="s">
        <v>24</v>
      </c>
      <c r="I317" s="8" t="s">
        <v>24</v>
      </c>
      <c r="J317" s="8" t="s">
        <v>246</v>
      </c>
      <c r="K317" s="10" t="s">
        <v>144</v>
      </c>
      <c r="L317" s="11" t="s">
        <v>140</v>
      </c>
      <c r="M317" s="10" t="str">
        <f aca="false">CONCATENATE("ME",K317,"/",L317)</f>
        <v>ME1b/06</v>
      </c>
      <c r="N317" s="10" t="str">
        <f aca="false">CONCATENATE(O317,SUBSTITUTE(LOWER(M317),"/","_"))</f>
        <v>fiber_en_me1b_06</v>
      </c>
      <c r="O317" s="3" t="s">
        <v>247</v>
      </c>
    </row>
    <row r="318" customFormat="false" ht="14.4" hidden="false" customHeight="false" outlineLevel="0" collapsed="false">
      <c r="A318" s="8" t="s">
        <v>119</v>
      </c>
      <c r="B318" s="9" t="n">
        <v>54</v>
      </c>
      <c r="C318" s="9" t="n">
        <v>0</v>
      </c>
      <c r="D318" s="9" t="s">
        <v>245</v>
      </c>
      <c r="E318" s="10" t="str">
        <f aca="false">DEC2HEX(HEX2DEC(A318)+B318*4096+HEX2DEC(D318)*8,8)</f>
        <v>000B6058</v>
      </c>
      <c r="F318" s="8" t="s">
        <v>91</v>
      </c>
      <c r="G318" s="10" t="str">
        <f aca="false">RIGHT(CONCATENATE(G314,"0"),16)</f>
        <v>0000000000002000</v>
      </c>
      <c r="H318" s="8" t="s">
        <v>24</v>
      </c>
      <c r="I318" s="8" t="s">
        <v>24</v>
      </c>
      <c r="J318" s="8" t="s">
        <v>246</v>
      </c>
      <c r="K318" s="10" t="s">
        <v>144</v>
      </c>
      <c r="L318" s="11" t="s">
        <v>141</v>
      </c>
      <c r="M318" s="10" t="str">
        <f aca="false">CONCATENATE("ME",K318,"/",L318)</f>
        <v>ME1b/07</v>
      </c>
      <c r="N318" s="10" t="str">
        <f aca="false">CONCATENATE(O318,SUBSTITUTE(LOWER(M318),"/","_"))</f>
        <v>fiber_en_me1b_07</v>
      </c>
      <c r="O318" s="3" t="s">
        <v>247</v>
      </c>
    </row>
    <row r="319" customFormat="false" ht="14.4" hidden="false" customHeight="false" outlineLevel="0" collapsed="false">
      <c r="A319" s="8" t="s">
        <v>119</v>
      </c>
      <c r="B319" s="9" t="n">
        <v>54</v>
      </c>
      <c r="C319" s="9" t="n">
        <v>0</v>
      </c>
      <c r="D319" s="9" t="s">
        <v>245</v>
      </c>
      <c r="E319" s="10" t="str">
        <f aca="false">DEC2HEX(HEX2DEC(A319)+B319*4096+HEX2DEC(D319)*8,8)</f>
        <v>000B6058</v>
      </c>
      <c r="F319" s="8" t="s">
        <v>91</v>
      </c>
      <c r="G319" s="10" t="str">
        <f aca="false">RIGHT(CONCATENATE(G315,"0"),16)</f>
        <v>0000000000004000</v>
      </c>
      <c r="H319" s="8" t="s">
        <v>24</v>
      </c>
      <c r="I319" s="8" t="s">
        <v>24</v>
      </c>
      <c r="J319" s="8" t="s">
        <v>246</v>
      </c>
      <c r="K319" s="10" t="s">
        <v>144</v>
      </c>
      <c r="L319" s="11" t="s">
        <v>142</v>
      </c>
      <c r="M319" s="10" t="str">
        <f aca="false">CONCATENATE("ME",K319,"/",L319)</f>
        <v>ME1b/08</v>
      </c>
      <c r="N319" s="10" t="str">
        <f aca="false">CONCATENATE(O319,SUBSTITUTE(LOWER(M319),"/","_"))</f>
        <v>fiber_en_me1b_08</v>
      </c>
      <c r="O319" s="3" t="s">
        <v>247</v>
      </c>
    </row>
    <row r="320" customFormat="false" ht="14.4" hidden="false" customHeight="false" outlineLevel="0" collapsed="false">
      <c r="A320" s="8" t="s">
        <v>119</v>
      </c>
      <c r="B320" s="9" t="n">
        <v>54</v>
      </c>
      <c r="C320" s="9" t="n">
        <v>0</v>
      </c>
      <c r="D320" s="9" t="s">
        <v>245</v>
      </c>
      <c r="E320" s="10" t="str">
        <f aca="false">DEC2HEX(HEX2DEC(A320)+B320*4096+HEX2DEC(D320)*8,8)</f>
        <v>000B6058</v>
      </c>
      <c r="F320" s="8" t="s">
        <v>91</v>
      </c>
      <c r="G320" s="10" t="str">
        <f aca="false">RIGHT(CONCATENATE(G316,"0"),16)</f>
        <v>0000000000008000</v>
      </c>
      <c r="H320" s="8" t="s">
        <v>24</v>
      </c>
      <c r="I320" s="8" t="s">
        <v>24</v>
      </c>
      <c r="J320" s="8" t="s">
        <v>246</v>
      </c>
      <c r="K320" s="10" t="s">
        <v>144</v>
      </c>
      <c r="L320" s="11" t="s">
        <v>143</v>
      </c>
      <c r="M320" s="10" t="str">
        <f aca="false">CONCATENATE("ME",K320,"/",L320)</f>
        <v>ME1b/09</v>
      </c>
      <c r="N320" s="10" t="str">
        <f aca="false">CONCATENATE(O320,SUBSTITUTE(LOWER(M320),"/","_"))</f>
        <v>fiber_en_me1b_09</v>
      </c>
      <c r="O320" s="3" t="s">
        <v>247</v>
      </c>
    </row>
    <row r="321" customFormat="false" ht="14.4" hidden="false" customHeight="false" outlineLevel="0" collapsed="false">
      <c r="A321" s="8" t="s">
        <v>119</v>
      </c>
      <c r="B321" s="9" t="n">
        <v>54</v>
      </c>
      <c r="C321" s="9" t="n">
        <v>0</v>
      </c>
      <c r="D321" s="9" t="s">
        <v>245</v>
      </c>
      <c r="E321" s="10" t="str">
        <f aca="false">DEC2HEX(HEX2DEC(A321)+B321*4096+HEX2DEC(D321)*8,8)</f>
        <v>000B6058</v>
      </c>
      <c r="F321" s="8" t="s">
        <v>91</v>
      </c>
      <c r="G321" s="10" t="str">
        <f aca="false">RIGHT(CONCATENATE(G317,"0"),16)</f>
        <v>0000000000010000</v>
      </c>
      <c r="H321" s="8" t="s">
        <v>24</v>
      </c>
      <c r="I321" s="8" t="s">
        <v>24</v>
      </c>
      <c r="J321" s="8" t="s">
        <v>246</v>
      </c>
      <c r="K321" s="9" t="n">
        <v>2</v>
      </c>
      <c r="L321" s="11" t="s">
        <v>136</v>
      </c>
      <c r="M321" s="10" t="str">
        <f aca="false">CONCATENATE("ME",K321,"/",L321)</f>
        <v>ME2/02</v>
      </c>
      <c r="N321" s="10" t="str">
        <f aca="false">CONCATENATE(O321,SUBSTITUTE(LOWER(M321),"/","_"))</f>
        <v>fiber_en_me2_02</v>
      </c>
      <c r="O321" s="3" t="s">
        <v>247</v>
      </c>
    </row>
    <row r="322" customFormat="false" ht="14.4" hidden="false" customHeight="false" outlineLevel="0" collapsed="false">
      <c r="A322" s="8" t="s">
        <v>119</v>
      </c>
      <c r="B322" s="9" t="n">
        <v>54</v>
      </c>
      <c r="C322" s="9" t="n">
        <v>0</v>
      </c>
      <c r="D322" s="9" t="s">
        <v>245</v>
      </c>
      <c r="E322" s="10" t="str">
        <f aca="false">DEC2HEX(HEX2DEC(A322)+B322*4096+HEX2DEC(D322)*8,8)</f>
        <v>000B6058</v>
      </c>
      <c r="F322" s="8" t="s">
        <v>91</v>
      </c>
      <c r="G322" s="10" t="str">
        <f aca="false">RIGHT(CONCATENATE(G318,"0"),16)</f>
        <v>0000000000020000</v>
      </c>
      <c r="H322" s="8" t="s">
        <v>24</v>
      </c>
      <c r="I322" s="8" t="s">
        <v>24</v>
      </c>
      <c r="J322" s="8" t="s">
        <v>246</v>
      </c>
      <c r="K322" s="9" t="n">
        <v>2</v>
      </c>
      <c r="L322" s="11" t="s">
        <v>137</v>
      </c>
      <c r="M322" s="10" t="str">
        <f aca="false">CONCATENATE("ME",K322,"/",L322)</f>
        <v>ME2/03</v>
      </c>
      <c r="N322" s="10" t="str">
        <f aca="false">CONCATENATE(O322,SUBSTITUTE(LOWER(M322),"/","_"))</f>
        <v>fiber_en_me2_03</v>
      </c>
      <c r="O322" s="3" t="s">
        <v>247</v>
      </c>
    </row>
    <row r="323" customFormat="false" ht="14.4" hidden="false" customHeight="false" outlineLevel="0" collapsed="false">
      <c r="A323" s="8" t="s">
        <v>119</v>
      </c>
      <c r="B323" s="9" t="n">
        <v>54</v>
      </c>
      <c r="C323" s="9" t="n">
        <v>0</v>
      </c>
      <c r="D323" s="9" t="s">
        <v>245</v>
      </c>
      <c r="E323" s="10" t="str">
        <f aca="false">DEC2HEX(HEX2DEC(A323)+B323*4096+HEX2DEC(D323)*8,8)</f>
        <v>000B6058</v>
      </c>
      <c r="F323" s="8" t="s">
        <v>91</v>
      </c>
      <c r="G323" s="10" t="str">
        <f aca="false">RIGHT(CONCATENATE(G319,"0"),16)</f>
        <v>0000000000040000</v>
      </c>
      <c r="H323" s="8" t="s">
        <v>24</v>
      </c>
      <c r="I323" s="8" t="s">
        <v>24</v>
      </c>
      <c r="J323" s="8" t="s">
        <v>246</v>
      </c>
      <c r="K323" s="9" t="n">
        <v>2</v>
      </c>
      <c r="L323" s="11" t="s">
        <v>138</v>
      </c>
      <c r="M323" s="10" t="str">
        <f aca="false">CONCATENATE("ME",K323,"/",L323)</f>
        <v>ME2/04</v>
      </c>
      <c r="N323" s="10" t="str">
        <f aca="false">CONCATENATE(O323,SUBSTITUTE(LOWER(M323),"/","_"))</f>
        <v>fiber_en_me2_04</v>
      </c>
      <c r="O323" s="3" t="s">
        <v>247</v>
      </c>
    </row>
    <row r="324" customFormat="false" ht="14.4" hidden="false" customHeight="false" outlineLevel="0" collapsed="false">
      <c r="A324" s="8" t="s">
        <v>119</v>
      </c>
      <c r="B324" s="9" t="n">
        <v>54</v>
      </c>
      <c r="C324" s="9" t="n">
        <v>0</v>
      </c>
      <c r="D324" s="9" t="s">
        <v>245</v>
      </c>
      <c r="E324" s="10" t="str">
        <f aca="false">DEC2HEX(HEX2DEC(A324)+B324*4096+HEX2DEC(D324)*8,8)</f>
        <v>000B6058</v>
      </c>
      <c r="F324" s="8" t="s">
        <v>91</v>
      </c>
      <c r="G324" s="10" t="str">
        <f aca="false">RIGHT(CONCATENATE(G320,"0"),16)</f>
        <v>0000000000080000</v>
      </c>
      <c r="H324" s="8" t="s">
        <v>24</v>
      </c>
      <c r="I324" s="8" t="s">
        <v>24</v>
      </c>
      <c r="J324" s="8" t="s">
        <v>246</v>
      </c>
      <c r="K324" s="9" t="n">
        <v>2</v>
      </c>
      <c r="L324" s="11" t="s">
        <v>139</v>
      </c>
      <c r="M324" s="10" t="str">
        <f aca="false">CONCATENATE("ME",K324,"/",L324)</f>
        <v>ME2/05</v>
      </c>
      <c r="N324" s="10" t="str">
        <f aca="false">CONCATENATE(O324,SUBSTITUTE(LOWER(M324),"/","_"))</f>
        <v>fiber_en_me2_05</v>
      </c>
      <c r="O324" s="3" t="s">
        <v>247</v>
      </c>
    </row>
    <row r="325" customFormat="false" ht="14.4" hidden="false" customHeight="false" outlineLevel="0" collapsed="false">
      <c r="A325" s="8" t="s">
        <v>119</v>
      </c>
      <c r="B325" s="9" t="n">
        <v>54</v>
      </c>
      <c r="C325" s="9" t="n">
        <v>0</v>
      </c>
      <c r="D325" s="9" t="s">
        <v>245</v>
      </c>
      <c r="E325" s="10" t="str">
        <f aca="false">DEC2HEX(HEX2DEC(A325)+B325*4096+HEX2DEC(D325)*8,8)</f>
        <v>000B6058</v>
      </c>
      <c r="F325" s="8" t="s">
        <v>91</v>
      </c>
      <c r="G325" s="10" t="str">
        <f aca="false">RIGHT(CONCATENATE(G321,"0"),16)</f>
        <v>0000000000100000</v>
      </c>
      <c r="H325" s="8" t="s">
        <v>24</v>
      </c>
      <c r="I325" s="8" t="s">
        <v>24</v>
      </c>
      <c r="J325" s="8" t="s">
        <v>246</v>
      </c>
      <c r="K325" s="9" t="n">
        <v>2</v>
      </c>
      <c r="L325" s="11" t="s">
        <v>140</v>
      </c>
      <c r="M325" s="10" t="str">
        <f aca="false">CONCATENATE("ME",K325,"/",L325)</f>
        <v>ME2/06</v>
      </c>
      <c r="N325" s="10" t="str">
        <f aca="false">CONCATENATE(O325,SUBSTITUTE(LOWER(M325),"/","_"))</f>
        <v>fiber_en_me2_06</v>
      </c>
      <c r="O325" s="3" t="s">
        <v>247</v>
      </c>
    </row>
    <row r="326" customFormat="false" ht="14.4" hidden="false" customHeight="false" outlineLevel="0" collapsed="false">
      <c r="A326" s="8" t="s">
        <v>119</v>
      </c>
      <c r="B326" s="9" t="n">
        <v>54</v>
      </c>
      <c r="C326" s="9" t="n">
        <v>0</v>
      </c>
      <c r="D326" s="9" t="s">
        <v>245</v>
      </c>
      <c r="E326" s="10" t="str">
        <f aca="false">DEC2HEX(HEX2DEC(A326)+B326*4096+HEX2DEC(D326)*8,8)</f>
        <v>000B6058</v>
      </c>
      <c r="F326" s="8" t="s">
        <v>91</v>
      </c>
      <c r="G326" s="10" t="str">
        <f aca="false">RIGHT(CONCATENATE(G322,"0"),16)</f>
        <v>0000000000200000</v>
      </c>
      <c r="H326" s="8" t="s">
        <v>24</v>
      </c>
      <c r="I326" s="8" t="s">
        <v>24</v>
      </c>
      <c r="J326" s="8" t="s">
        <v>246</v>
      </c>
      <c r="K326" s="9" t="n">
        <v>2</v>
      </c>
      <c r="L326" s="11" t="s">
        <v>141</v>
      </c>
      <c r="M326" s="10" t="str">
        <f aca="false">CONCATENATE("ME",K326,"/",L326)</f>
        <v>ME2/07</v>
      </c>
      <c r="N326" s="10" t="str">
        <f aca="false">CONCATENATE(O326,SUBSTITUTE(LOWER(M326),"/","_"))</f>
        <v>fiber_en_me2_07</v>
      </c>
      <c r="O326" s="3" t="s">
        <v>247</v>
      </c>
    </row>
    <row r="327" customFormat="false" ht="14.4" hidden="false" customHeight="false" outlineLevel="0" collapsed="false">
      <c r="A327" s="8" t="s">
        <v>119</v>
      </c>
      <c r="B327" s="9" t="n">
        <v>54</v>
      </c>
      <c r="C327" s="9" t="n">
        <v>0</v>
      </c>
      <c r="D327" s="9" t="s">
        <v>245</v>
      </c>
      <c r="E327" s="10" t="str">
        <f aca="false">DEC2HEX(HEX2DEC(A327)+B327*4096+HEX2DEC(D327)*8,8)</f>
        <v>000B6058</v>
      </c>
      <c r="F327" s="8" t="s">
        <v>91</v>
      </c>
      <c r="G327" s="10" t="str">
        <f aca="false">RIGHT(CONCATENATE(G323,"0"),16)</f>
        <v>0000000000400000</v>
      </c>
      <c r="H327" s="8" t="s">
        <v>24</v>
      </c>
      <c r="I327" s="8" t="s">
        <v>24</v>
      </c>
      <c r="J327" s="8" t="s">
        <v>246</v>
      </c>
      <c r="K327" s="9" t="n">
        <v>2</v>
      </c>
      <c r="L327" s="11" t="s">
        <v>142</v>
      </c>
      <c r="M327" s="10" t="str">
        <f aca="false">CONCATENATE("ME",K327,"/",L327)</f>
        <v>ME2/08</v>
      </c>
      <c r="N327" s="10" t="str">
        <f aca="false">CONCATENATE(O327,SUBSTITUTE(LOWER(M327),"/","_"))</f>
        <v>fiber_en_me2_08</v>
      </c>
      <c r="O327" s="3" t="s">
        <v>247</v>
      </c>
    </row>
    <row r="328" customFormat="false" ht="14.4" hidden="false" customHeight="false" outlineLevel="0" collapsed="false">
      <c r="A328" s="8" t="s">
        <v>119</v>
      </c>
      <c r="B328" s="9" t="n">
        <v>54</v>
      </c>
      <c r="C328" s="9" t="n">
        <v>0</v>
      </c>
      <c r="D328" s="9" t="s">
        <v>245</v>
      </c>
      <c r="E328" s="10" t="str">
        <f aca="false">DEC2HEX(HEX2DEC(A328)+B328*4096+HEX2DEC(D328)*8,8)</f>
        <v>000B6058</v>
      </c>
      <c r="F328" s="8" t="s">
        <v>91</v>
      </c>
      <c r="G328" s="10" t="str">
        <f aca="false">RIGHT(CONCATENATE(G324,"0"),16)</f>
        <v>0000000000800000</v>
      </c>
      <c r="H328" s="8" t="s">
        <v>24</v>
      </c>
      <c r="I328" s="8" t="s">
        <v>24</v>
      </c>
      <c r="J328" s="8" t="s">
        <v>246</v>
      </c>
      <c r="K328" s="9" t="n">
        <v>2</v>
      </c>
      <c r="L328" s="11" t="s">
        <v>143</v>
      </c>
      <c r="M328" s="10" t="str">
        <f aca="false">CONCATENATE("ME",K328,"/",L328)</f>
        <v>ME2/09</v>
      </c>
      <c r="N328" s="10" t="str">
        <f aca="false">CONCATENATE(O328,SUBSTITUTE(LOWER(M328),"/","_"))</f>
        <v>fiber_en_me2_09</v>
      </c>
      <c r="O328" s="3" t="s">
        <v>247</v>
      </c>
    </row>
    <row r="329" customFormat="false" ht="14.4" hidden="false" customHeight="false" outlineLevel="0" collapsed="false">
      <c r="A329" s="8" t="s">
        <v>119</v>
      </c>
      <c r="B329" s="9" t="n">
        <v>54</v>
      </c>
      <c r="C329" s="9" t="n">
        <v>0</v>
      </c>
      <c r="D329" s="9" t="s">
        <v>245</v>
      </c>
      <c r="E329" s="10" t="str">
        <f aca="false">DEC2HEX(HEX2DEC(A329)+B329*4096+HEX2DEC(D329)*8,8)</f>
        <v>000B6058</v>
      </c>
      <c r="F329" s="8" t="s">
        <v>91</v>
      </c>
      <c r="G329" s="10" t="str">
        <f aca="false">RIGHT(CONCATENATE(G325,"0"),16)</f>
        <v>0000000001000000</v>
      </c>
      <c r="H329" s="8" t="s">
        <v>24</v>
      </c>
      <c r="I329" s="8" t="s">
        <v>24</v>
      </c>
      <c r="J329" s="8" t="s">
        <v>246</v>
      </c>
      <c r="K329" s="9" t="n">
        <v>3</v>
      </c>
      <c r="L329" s="11" t="s">
        <v>136</v>
      </c>
      <c r="M329" s="10" t="str">
        <f aca="false">CONCATENATE("ME",K329,"/",L329)</f>
        <v>ME3/02</v>
      </c>
      <c r="N329" s="10" t="str">
        <f aca="false">CONCATENATE(O329,SUBSTITUTE(LOWER(M329),"/","_"))</f>
        <v>fiber_en_me3_02</v>
      </c>
      <c r="O329" s="3" t="s">
        <v>247</v>
      </c>
    </row>
    <row r="330" customFormat="false" ht="14.4" hidden="false" customHeight="false" outlineLevel="0" collapsed="false">
      <c r="A330" s="8" t="s">
        <v>119</v>
      </c>
      <c r="B330" s="9" t="n">
        <v>54</v>
      </c>
      <c r="C330" s="9" t="n">
        <v>0</v>
      </c>
      <c r="D330" s="9" t="s">
        <v>245</v>
      </c>
      <c r="E330" s="10" t="str">
        <f aca="false">DEC2HEX(HEX2DEC(A330)+B330*4096+HEX2DEC(D330)*8,8)</f>
        <v>000B6058</v>
      </c>
      <c r="F330" s="8" t="s">
        <v>91</v>
      </c>
      <c r="G330" s="10" t="str">
        <f aca="false">RIGHT(CONCATENATE(G326,"0"),16)</f>
        <v>0000000002000000</v>
      </c>
      <c r="H330" s="8" t="s">
        <v>24</v>
      </c>
      <c r="I330" s="8" t="s">
        <v>24</v>
      </c>
      <c r="J330" s="8" t="s">
        <v>246</v>
      </c>
      <c r="K330" s="9" t="n">
        <v>3</v>
      </c>
      <c r="L330" s="11" t="s">
        <v>137</v>
      </c>
      <c r="M330" s="10" t="str">
        <f aca="false">CONCATENATE("ME",K330,"/",L330)</f>
        <v>ME3/03</v>
      </c>
      <c r="N330" s="10" t="str">
        <f aca="false">CONCATENATE(O330,SUBSTITUTE(LOWER(M330),"/","_"))</f>
        <v>fiber_en_me3_03</v>
      </c>
      <c r="O330" s="3" t="s">
        <v>247</v>
      </c>
    </row>
    <row r="331" customFormat="false" ht="14.4" hidden="false" customHeight="false" outlineLevel="0" collapsed="false">
      <c r="A331" s="8" t="s">
        <v>119</v>
      </c>
      <c r="B331" s="9" t="n">
        <v>54</v>
      </c>
      <c r="C331" s="9" t="n">
        <v>0</v>
      </c>
      <c r="D331" s="9" t="s">
        <v>245</v>
      </c>
      <c r="E331" s="10" t="str">
        <f aca="false">DEC2HEX(HEX2DEC(A331)+B331*4096+HEX2DEC(D331)*8,8)</f>
        <v>000B6058</v>
      </c>
      <c r="F331" s="8" t="s">
        <v>91</v>
      </c>
      <c r="G331" s="10" t="str">
        <f aca="false">RIGHT(CONCATENATE(G327,"0"),16)</f>
        <v>0000000004000000</v>
      </c>
      <c r="H331" s="8" t="s">
        <v>24</v>
      </c>
      <c r="I331" s="8" t="s">
        <v>24</v>
      </c>
      <c r="J331" s="8" t="s">
        <v>246</v>
      </c>
      <c r="K331" s="9" t="n">
        <v>3</v>
      </c>
      <c r="L331" s="11" t="s">
        <v>138</v>
      </c>
      <c r="M331" s="10" t="str">
        <f aca="false">CONCATENATE("ME",K331,"/",L331)</f>
        <v>ME3/04</v>
      </c>
      <c r="N331" s="10" t="str">
        <f aca="false">CONCATENATE(O331,SUBSTITUTE(LOWER(M331),"/","_"))</f>
        <v>fiber_en_me3_04</v>
      </c>
      <c r="O331" s="3" t="s">
        <v>247</v>
      </c>
    </row>
    <row r="332" customFormat="false" ht="14.4" hidden="false" customHeight="false" outlineLevel="0" collapsed="false">
      <c r="A332" s="8" t="s">
        <v>119</v>
      </c>
      <c r="B332" s="9" t="n">
        <v>54</v>
      </c>
      <c r="C332" s="9" t="n">
        <v>0</v>
      </c>
      <c r="D332" s="9" t="s">
        <v>245</v>
      </c>
      <c r="E332" s="10" t="str">
        <f aca="false">DEC2HEX(HEX2DEC(A332)+B332*4096+HEX2DEC(D332)*8,8)</f>
        <v>000B6058</v>
      </c>
      <c r="F332" s="8" t="s">
        <v>91</v>
      </c>
      <c r="G332" s="10" t="str">
        <f aca="false">RIGHT(CONCATENATE(G328,"0"),16)</f>
        <v>0000000008000000</v>
      </c>
      <c r="H332" s="8" t="s">
        <v>24</v>
      </c>
      <c r="I332" s="8" t="s">
        <v>24</v>
      </c>
      <c r="J332" s="8" t="s">
        <v>246</v>
      </c>
      <c r="K332" s="9" t="n">
        <v>3</v>
      </c>
      <c r="L332" s="11" t="s">
        <v>139</v>
      </c>
      <c r="M332" s="10" t="str">
        <f aca="false">CONCATENATE("ME",K332,"/",L332)</f>
        <v>ME3/05</v>
      </c>
      <c r="N332" s="10" t="str">
        <f aca="false">CONCATENATE(O332,SUBSTITUTE(LOWER(M332),"/","_"))</f>
        <v>fiber_en_me3_05</v>
      </c>
      <c r="O332" s="3" t="s">
        <v>247</v>
      </c>
    </row>
    <row r="333" customFormat="false" ht="14.4" hidden="false" customHeight="false" outlineLevel="0" collapsed="false">
      <c r="A333" s="8" t="s">
        <v>119</v>
      </c>
      <c r="B333" s="9" t="n">
        <v>54</v>
      </c>
      <c r="C333" s="9" t="n">
        <v>0</v>
      </c>
      <c r="D333" s="9" t="s">
        <v>245</v>
      </c>
      <c r="E333" s="10" t="str">
        <f aca="false">DEC2HEX(HEX2DEC(A333)+B333*4096+HEX2DEC(D333)*8,8)</f>
        <v>000B6058</v>
      </c>
      <c r="F333" s="8" t="s">
        <v>91</v>
      </c>
      <c r="G333" s="10" t="str">
        <f aca="false">RIGHT(CONCATENATE(G329,"0"),16)</f>
        <v>0000000010000000</v>
      </c>
      <c r="H333" s="8" t="s">
        <v>24</v>
      </c>
      <c r="I333" s="8" t="s">
        <v>24</v>
      </c>
      <c r="J333" s="8" t="s">
        <v>246</v>
      </c>
      <c r="K333" s="9" t="n">
        <v>3</v>
      </c>
      <c r="L333" s="11" t="s">
        <v>140</v>
      </c>
      <c r="M333" s="10" t="str">
        <f aca="false">CONCATENATE("ME",K333,"/",L333)</f>
        <v>ME3/06</v>
      </c>
      <c r="N333" s="10" t="str">
        <f aca="false">CONCATENATE(O333,SUBSTITUTE(LOWER(M333),"/","_"))</f>
        <v>fiber_en_me3_06</v>
      </c>
      <c r="O333" s="3" t="s">
        <v>247</v>
      </c>
    </row>
    <row r="334" customFormat="false" ht="14.4" hidden="false" customHeight="false" outlineLevel="0" collapsed="false">
      <c r="A334" s="8" t="s">
        <v>119</v>
      </c>
      <c r="B334" s="9" t="n">
        <v>54</v>
      </c>
      <c r="C334" s="9" t="n">
        <v>0</v>
      </c>
      <c r="D334" s="9" t="s">
        <v>245</v>
      </c>
      <c r="E334" s="10" t="str">
        <f aca="false">DEC2HEX(HEX2DEC(A334)+B334*4096+HEX2DEC(D334)*8,8)</f>
        <v>000B6058</v>
      </c>
      <c r="F334" s="8" t="s">
        <v>91</v>
      </c>
      <c r="G334" s="10" t="str">
        <f aca="false">RIGHT(CONCATENATE(G330,"0"),16)</f>
        <v>0000000020000000</v>
      </c>
      <c r="H334" s="8" t="s">
        <v>24</v>
      </c>
      <c r="I334" s="8" t="s">
        <v>24</v>
      </c>
      <c r="J334" s="8" t="s">
        <v>246</v>
      </c>
      <c r="K334" s="9" t="n">
        <v>3</v>
      </c>
      <c r="L334" s="11" t="s">
        <v>141</v>
      </c>
      <c r="M334" s="10" t="str">
        <f aca="false">CONCATENATE("ME",K334,"/",L334)</f>
        <v>ME3/07</v>
      </c>
      <c r="N334" s="10" t="str">
        <f aca="false">CONCATENATE(O334,SUBSTITUTE(LOWER(M334),"/","_"))</f>
        <v>fiber_en_me3_07</v>
      </c>
      <c r="O334" s="3" t="s">
        <v>247</v>
      </c>
    </row>
    <row r="335" customFormat="false" ht="14.4" hidden="false" customHeight="false" outlineLevel="0" collapsed="false">
      <c r="A335" s="8" t="s">
        <v>119</v>
      </c>
      <c r="B335" s="9" t="n">
        <v>54</v>
      </c>
      <c r="C335" s="9" t="n">
        <v>0</v>
      </c>
      <c r="D335" s="9" t="s">
        <v>245</v>
      </c>
      <c r="E335" s="10" t="str">
        <f aca="false">DEC2HEX(HEX2DEC(A335)+B335*4096+HEX2DEC(D335)*8,8)</f>
        <v>000B6058</v>
      </c>
      <c r="F335" s="8" t="s">
        <v>91</v>
      </c>
      <c r="G335" s="10" t="str">
        <f aca="false">RIGHT(CONCATENATE(G331,"0"),16)</f>
        <v>0000000040000000</v>
      </c>
      <c r="H335" s="8" t="s">
        <v>24</v>
      </c>
      <c r="I335" s="8" t="s">
        <v>24</v>
      </c>
      <c r="J335" s="8" t="s">
        <v>246</v>
      </c>
      <c r="K335" s="9" t="n">
        <v>3</v>
      </c>
      <c r="L335" s="11" t="s">
        <v>142</v>
      </c>
      <c r="M335" s="10" t="str">
        <f aca="false">CONCATENATE("ME",K335,"/",L335)</f>
        <v>ME3/08</v>
      </c>
      <c r="N335" s="10" t="str">
        <f aca="false">CONCATENATE(O335,SUBSTITUTE(LOWER(M335),"/","_"))</f>
        <v>fiber_en_me3_08</v>
      </c>
      <c r="O335" s="3" t="s">
        <v>247</v>
      </c>
    </row>
    <row r="336" customFormat="false" ht="14.4" hidden="false" customHeight="false" outlineLevel="0" collapsed="false">
      <c r="A336" s="8" t="s">
        <v>119</v>
      </c>
      <c r="B336" s="9" t="n">
        <v>54</v>
      </c>
      <c r="C336" s="9" t="n">
        <v>0</v>
      </c>
      <c r="D336" s="9" t="s">
        <v>245</v>
      </c>
      <c r="E336" s="10" t="str">
        <f aca="false">DEC2HEX(HEX2DEC(A336)+B336*4096+HEX2DEC(D336)*8,8)</f>
        <v>000B6058</v>
      </c>
      <c r="F336" s="8" t="s">
        <v>91</v>
      </c>
      <c r="G336" s="10" t="str">
        <f aca="false">RIGHT(CONCATENATE(G332,"0"),16)</f>
        <v>0000000080000000</v>
      </c>
      <c r="H336" s="8" t="s">
        <v>24</v>
      </c>
      <c r="I336" s="8" t="s">
        <v>24</v>
      </c>
      <c r="J336" s="8" t="s">
        <v>246</v>
      </c>
      <c r="K336" s="9" t="n">
        <v>3</v>
      </c>
      <c r="L336" s="11" t="s">
        <v>143</v>
      </c>
      <c r="M336" s="10" t="str">
        <f aca="false">CONCATENATE("ME",K336,"/",L336)</f>
        <v>ME3/09</v>
      </c>
      <c r="N336" s="10" t="str">
        <f aca="false">CONCATENATE(O336,SUBSTITUTE(LOWER(M336),"/","_"))</f>
        <v>fiber_en_me3_09</v>
      </c>
      <c r="O336" s="3" t="s">
        <v>247</v>
      </c>
    </row>
    <row r="337" customFormat="false" ht="14.4" hidden="false" customHeight="false" outlineLevel="0" collapsed="false">
      <c r="A337" s="8" t="s">
        <v>119</v>
      </c>
      <c r="B337" s="9" t="n">
        <v>54</v>
      </c>
      <c r="C337" s="9" t="n">
        <v>0</v>
      </c>
      <c r="D337" s="9" t="s">
        <v>245</v>
      </c>
      <c r="E337" s="10" t="str">
        <f aca="false">DEC2HEX(HEX2DEC(A337)+B337*4096+HEX2DEC(D337)*8,8)</f>
        <v>000B6058</v>
      </c>
      <c r="F337" s="8" t="s">
        <v>91</v>
      </c>
      <c r="G337" s="10" t="str">
        <f aca="false">RIGHT(CONCATENATE(G333,"0"),16)</f>
        <v>0000000100000000</v>
      </c>
      <c r="H337" s="8" t="s">
        <v>24</v>
      </c>
      <c r="I337" s="8" t="s">
        <v>24</v>
      </c>
      <c r="J337" s="8" t="s">
        <v>246</v>
      </c>
      <c r="K337" s="9" t="n">
        <v>4</v>
      </c>
      <c r="L337" s="11" t="s">
        <v>136</v>
      </c>
      <c r="M337" s="10" t="str">
        <f aca="false">CONCATENATE("ME",K337,"/",L337)</f>
        <v>ME4/02</v>
      </c>
      <c r="N337" s="10" t="str">
        <f aca="false">CONCATENATE(O337,SUBSTITUTE(LOWER(M337),"/","_"))</f>
        <v>fiber_en_me4_02</v>
      </c>
      <c r="O337" s="3" t="s">
        <v>247</v>
      </c>
    </row>
    <row r="338" customFormat="false" ht="14.4" hidden="false" customHeight="false" outlineLevel="0" collapsed="false">
      <c r="A338" s="8" t="s">
        <v>119</v>
      </c>
      <c r="B338" s="9" t="n">
        <v>54</v>
      </c>
      <c r="C338" s="9" t="n">
        <v>0</v>
      </c>
      <c r="D338" s="9" t="s">
        <v>245</v>
      </c>
      <c r="E338" s="10" t="str">
        <f aca="false">DEC2HEX(HEX2DEC(A338)+B338*4096+HEX2DEC(D338)*8,8)</f>
        <v>000B6058</v>
      </c>
      <c r="F338" s="8" t="s">
        <v>91</v>
      </c>
      <c r="G338" s="10" t="str">
        <f aca="false">RIGHT(CONCATENATE(G334,"0"),16)</f>
        <v>0000000200000000</v>
      </c>
      <c r="H338" s="8" t="s">
        <v>24</v>
      </c>
      <c r="I338" s="8" t="s">
        <v>24</v>
      </c>
      <c r="J338" s="8" t="s">
        <v>246</v>
      </c>
      <c r="K338" s="9" t="n">
        <v>4</v>
      </c>
      <c r="L338" s="11" t="s">
        <v>137</v>
      </c>
      <c r="M338" s="10" t="str">
        <f aca="false">CONCATENATE("ME",K338,"/",L338)</f>
        <v>ME4/03</v>
      </c>
      <c r="N338" s="10" t="str">
        <f aca="false">CONCATENATE(O338,SUBSTITUTE(LOWER(M338),"/","_"))</f>
        <v>fiber_en_me4_03</v>
      </c>
      <c r="O338" s="3" t="s">
        <v>247</v>
      </c>
    </row>
    <row r="339" customFormat="false" ht="14.4" hidden="false" customHeight="false" outlineLevel="0" collapsed="false">
      <c r="A339" s="8" t="s">
        <v>119</v>
      </c>
      <c r="B339" s="9" t="n">
        <v>54</v>
      </c>
      <c r="C339" s="9" t="n">
        <v>0</v>
      </c>
      <c r="D339" s="9" t="s">
        <v>245</v>
      </c>
      <c r="E339" s="10" t="str">
        <f aca="false">DEC2HEX(HEX2DEC(A339)+B339*4096+HEX2DEC(D339)*8,8)</f>
        <v>000B6058</v>
      </c>
      <c r="F339" s="8" t="s">
        <v>91</v>
      </c>
      <c r="G339" s="10" t="str">
        <f aca="false">RIGHT(CONCATENATE(G335,"0"),16)</f>
        <v>0000000400000000</v>
      </c>
      <c r="H339" s="8" t="s">
        <v>24</v>
      </c>
      <c r="I339" s="8" t="s">
        <v>24</v>
      </c>
      <c r="J339" s="8" t="s">
        <v>246</v>
      </c>
      <c r="K339" s="9" t="n">
        <v>4</v>
      </c>
      <c r="L339" s="11" t="s">
        <v>138</v>
      </c>
      <c r="M339" s="10" t="str">
        <f aca="false">CONCATENATE("ME",K339,"/",L339)</f>
        <v>ME4/04</v>
      </c>
      <c r="N339" s="10" t="str">
        <f aca="false">CONCATENATE(O339,SUBSTITUTE(LOWER(M339),"/","_"))</f>
        <v>fiber_en_me4_04</v>
      </c>
      <c r="O339" s="3" t="s">
        <v>247</v>
      </c>
    </row>
    <row r="340" customFormat="false" ht="14.4" hidden="false" customHeight="false" outlineLevel="0" collapsed="false">
      <c r="A340" s="8" t="s">
        <v>119</v>
      </c>
      <c r="B340" s="9" t="n">
        <v>54</v>
      </c>
      <c r="C340" s="9" t="n">
        <v>0</v>
      </c>
      <c r="D340" s="9" t="s">
        <v>245</v>
      </c>
      <c r="E340" s="10" t="str">
        <f aca="false">DEC2HEX(HEX2DEC(A340)+B340*4096+HEX2DEC(D340)*8,8)</f>
        <v>000B6058</v>
      </c>
      <c r="F340" s="8" t="s">
        <v>91</v>
      </c>
      <c r="G340" s="10" t="str">
        <f aca="false">RIGHT(CONCATENATE(G336,"0"),16)</f>
        <v>0000000800000000</v>
      </c>
      <c r="H340" s="8" t="s">
        <v>24</v>
      </c>
      <c r="I340" s="8" t="s">
        <v>24</v>
      </c>
      <c r="J340" s="8" t="s">
        <v>246</v>
      </c>
      <c r="K340" s="9" t="n">
        <v>4</v>
      </c>
      <c r="L340" s="11" t="s">
        <v>139</v>
      </c>
      <c r="M340" s="10" t="str">
        <f aca="false">CONCATENATE("ME",K340,"/",L340)</f>
        <v>ME4/05</v>
      </c>
      <c r="N340" s="10" t="str">
        <f aca="false">CONCATENATE(O340,SUBSTITUTE(LOWER(M340),"/","_"))</f>
        <v>fiber_en_me4_05</v>
      </c>
      <c r="O340" s="3" t="s">
        <v>247</v>
      </c>
    </row>
    <row r="341" customFormat="false" ht="14.4" hidden="false" customHeight="false" outlineLevel="0" collapsed="false">
      <c r="A341" s="8" t="s">
        <v>119</v>
      </c>
      <c r="B341" s="9" t="n">
        <v>54</v>
      </c>
      <c r="C341" s="9" t="n">
        <v>0</v>
      </c>
      <c r="D341" s="9" t="s">
        <v>245</v>
      </c>
      <c r="E341" s="10" t="str">
        <f aca="false">DEC2HEX(HEX2DEC(A341)+B341*4096+HEX2DEC(D341)*8,8)</f>
        <v>000B6058</v>
      </c>
      <c r="F341" s="8" t="s">
        <v>91</v>
      </c>
      <c r="G341" s="10" t="str">
        <f aca="false">RIGHT(CONCATENATE(G337,"0"),16)</f>
        <v>0000001000000000</v>
      </c>
      <c r="H341" s="8" t="s">
        <v>24</v>
      </c>
      <c r="I341" s="8" t="s">
        <v>24</v>
      </c>
      <c r="J341" s="8" t="s">
        <v>246</v>
      </c>
      <c r="K341" s="9" t="n">
        <v>4</v>
      </c>
      <c r="L341" s="11" t="s">
        <v>140</v>
      </c>
      <c r="M341" s="10" t="str">
        <f aca="false">CONCATENATE("ME",K341,"/",L341)</f>
        <v>ME4/06</v>
      </c>
      <c r="N341" s="10" t="str">
        <f aca="false">CONCATENATE(O341,SUBSTITUTE(LOWER(M341),"/","_"))</f>
        <v>fiber_en_me4_06</v>
      </c>
      <c r="O341" s="3" t="s">
        <v>247</v>
      </c>
    </row>
    <row r="342" customFormat="false" ht="14.4" hidden="false" customHeight="false" outlineLevel="0" collapsed="false">
      <c r="A342" s="8" t="s">
        <v>119</v>
      </c>
      <c r="B342" s="9" t="n">
        <v>54</v>
      </c>
      <c r="C342" s="9" t="n">
        <v>0</v>
      </c>
      <c r="D342" s="9" t="s">
        <v>245</v>
      </c>
      <c r="E342" s="10" t="str">
        <f aca="false">DEC2HEX(HEX2DEC(A342)+B342*4096+HEX2DEC(D342)*8,8)</f>
        <v>000B6058</v>
      </c>
      <c r="F342" s="8" t="s">
        <v>91</v>
      </c>
      <c r="G342" s="10" t="str">
        <f aca="false">RIGHT(CONCATENATE(G338,"0"),16)</f>
        <v>0000002000000000</v>
      </c>
      <c r="H342" s="8" t="s">
        <v>24</v>
      </c>
      <c r="I342" s="8" t="s">
        <v>24</v>
      </c>
      <c r="J342" s="8" t="s">
        <v>246</v>
      </c>
      <c r="K342" s="9" t="n">
        <v>4</v>
      </c>
      <c r="L342" s="11" t="s">
        <v>141</v>
      </c>
      <c r="M342" s="10" t="str">
        <f aca="false">CONCATENATE("ME",K342,"/",L342)</f>
        <v>ME4/07</v>
      </c>
      <c r="N342" s="10" t="str">
        <f aca="false">CONCATENATE(O342,SUBSTITUTE(LOWER(M342),"/","_"))</f>
        <v>fiber_en_me4_07</v>
      </c>
      <c r="O342" s="3" t="s">
        <v>247</v>
      </c>
    </row>
    <row r="343" customFormat="false" ht="14.4" hidden="false" customHeight="false" outlineLevel="0" collapsed="false">
      <c r="A343" s="8" t="s">
        <v>119</v>
      </c>
      <c r="B343" s="9" t="n">
        <v>54</v>
      </c>
      <c r="C343" s="9" t="n">
        <v>0</v>
      </c>
      <c r="D343" s="9" t="s">
        <v>245</v>
      </c>
      <c r="E343" s="10" t="str">
        <f aca="false">DEC2HEX(HEX2DEC(A343)+B343*4096+HEX2DEC(D343)*8,8)</f>
        <v>000B6058</v>
      </c>
      <c r="F343" s="8" t="s">
        <v>91</v>
      </c>
      <c r="G343" s="10" t="str">
        <f aca="false">RIGHT(CONCATENATE(G339,"0"),16)</f>
        <v>0000004000000000</v>
      </c>
      <c r="H343" s="8" t="s">
        <v>24</v>
      </c>
      <c r="I343" s="8" t="s">
        <v>24</v>
      </c>
      <c r="J343" s="8" t="s">
        <v>246</v>
      </c>
      <c r="K343" s="9" t="n">
        <v>4</v>
      </c>
      <c r="L343" s="11" t="s">
        <v>142</v>
      </c>
      <c r="M343" s="10" t="str">
        <f aca="false">CONCATENATE("ME",K343,"/",L343)</f>
        <v>ME4/08</v>
      </c>
      <c r="N343" s="10" t="str">
        <f aca="false">CONCATENATE(O343,SUBSTITUTE(LOWER(M343),"/","_"))</f>
        <v>fiber_en_me4_08</v>
      </c>
      <c r="O343" s="3" t="s">
        <v>247</v>
      </c>
    </row>
    <row r="344" customFormat="false" ht="14.4" hidden="false" customHeight="false" outlineLevel="0" collapsed="false">
      <c r="A344" s="8" t="s">
        <v>119</v>
      </c>
      <c r="B344" s="9" t="n">
        <v>54</v>
      </c>
      <c r="C344" s="9" t="n">
        <v>0</v>
      </c>
      <c r="D344" s="9" t="s">
        <v>245</v>
      </c>
      <c r="E344" s="10" t="str">
        <f aca="false">DEC2HEX(HEX2DEC(A344)+B344*4096+HEX2DEC(D344)*8,8)</f>
        <v>000B6058</v>
      </c>
      <c r="F344" s="8" t="s">
        <v>91</v>
      </c>
      <c r="G344" s="10" t="str">
        <f aca="false">RIGHT(CONCATENATE(G340,"0"),16)</f>
        <v>0000008000000000</v>
      </c>
      <c r="H344" s="8" t="s">
        <v>24</v>
      </c>
      <c r="I344" s="8" t="s">
        <v>24</v>
      </c>
      <c r="J344" s="8" t="s">
        <v>246</v>
      </c>
      <c r="K344" s="9" t="n">
        <v>4</v>
      </c>
      <c r="L344" s="11" t="s">
        <v>143</v>
      </c>
      <c r="M344" s="10" t="str">
        <f aca="false">CONCATENATE("ME",K344,"/",L344)</f>
        <v>ME4/09</v>
      </c>
      <c r="N344" s="10" t="str">
        <f aca="false">CONCATENATE(O344,SUBSTITUTE(LOWER(M344),"/","_"))</f>
        <v>fiber_en_me4_09</v>
      </c>
      <c r="O344" s="3" t="s">
        <v>247</v>
      </c>
    </row>
    <row r="345" customFormat="false" ht="14.4" hidden="false" customHeight="false" outlineLevel="0" collapsed="false">
      <c r="A345" s="8" t="s">
        <v>119</v>
      </c>
      <c r="B345" s="9" t="n">
        <v>54</v>
      </c>
      <c r="C345" s="9" t="n">
        <v>0</v>
      </c>
      <c r="D345" s="9" t="s">
        <v>245</v>
      </c>
      <c r="E345" s="10" t="str">
        <f aca="false">DEC2HEX(HEX2DEC(A345)+B345*4096+HEX2DEC(D345)*8,8)</f>
        <v>000B6058</v>
      </c>
      <c r="F345" s="8" t="s">
        <v>91</v>
      </c>
      <c r="G345" s="10" t="str">
        <f aca="false">RIGHT(CONCATENATE(G341,"0"),16)</f>
        <v>0000010000000000</v>
      </c>
      <c r="H345" s="8" t="s">
        <v>24</v>
      </c>
      <c r="I345" s="8" t="s">
        <v>24</v>
      </c>
      <c r="J345" s="8" t="s">
        <v>246</v>
      </c>
      <c r="K345" s="10" t="s">
        <v>145</v>
      </c>
      <c r="L345" s="11" t="s">
        <v>137</v>
      </c>
      <c r="M345" s="10" t="str">
        <f aca="false">CONCATENATE("ME",K345,"/",L345)</f>
        <v>ME1n/03</v>
      </c>
      <c r="N345" s="10" t="str">
        <f aca="false">CONCATENATE(O345,SUBSTITUTE(LOWER(M345),"/","_"))</f>
        <v>fiber_en_me1n_03</v>
      </c>
      <c r="O345" s="3" t="s">
        <v>247</v>
      </c>
    </row>
    <row r="346" customFormat="false" ht="14.4" hidden="false" customHeight="false" outlineLevel="0" collapsed="false">
      <c r="A346" s="8" t="s">
        <v>119</v>
      </c>
      <c r="B346" s="9" t="n">
        <v>54</v>
      </c>
      <c r="C346" s="9" t="n">
        <v>0</v>
      </c>
      <c r="D346" s="9" t="s">
        <v>245</v>
      </c>
      <c r="E346" s="10" t="str">
        <f aca="false">DEC2HEX(HEX2DEC(A346)+B346*4096+HEX2DEC(D346)*8,8)</f>
        <v>000B6058</v>
      </c>
      <c r="F346" s="8" t="s">
        <v>91</v>
      </c>
      <c r="G346" s="10" t="str">
        <f aca="false">RIGHT(CONCATENATE(G342,"0"),16)</f>
        <v>0000020000000000</v>
      </c>
      <c r="H346" s="8" t="s">
        <v>24</v>
      </c>
      <c r="I346" s="8" t="s">
        <v>24</v>
      </c>
      <c r="J346" s="8" t="s">
        <v>246</v>
      </c>
      <c r="K346" s="10" t="s">
        <v>145</v>
      </c>
      <c r="L346" s="11" t="s">
        <v>140</v>
      </c>
      <c r="M346" s="10" t="str">
        <f aca="false">CONCATENATE("ME",K346,"/",L346)</f>
        <v>ME1n/06</v>
      </c>
      <c r="N346" s="10" t="str">
        <f aca="false">CONCATENATE(O346,SUBSTITUTE(LOWER(M346),"/","_"))</f>
        <v>fiber_en_me1n_06</v>
      </c>
      <c r="O346" s="3" t="s">
        <v>247</v>
      </c>
    </row>
    <row r="347" customFormat="false" ht="14.4" hidden="false" customHeight="false" outlineLevel="0" collapsed="false">
      <c r="A347" s="8" t="s">
        <v>119</v>
      </c>
      <c r="B347" s="9" t="n">
        <v>54</v>
      </c>
      <c r="C347" s="9" t="n">
        <v>0</v>
      </c>
      <c r="D347" s="9" t="s">
        <v>245</v>
      </c>
      <c r="E347" s="10" t="str">
        <f aca="false">DEC2HEX(HEX2DEC(A347)+B347*4096+HEX2DEC(D347)*8,8)</f>
        <v>000B6058</v>
      </c>
      <c r="F347" s="8" t="s">
        <v>91</v>
      </c>
      <c r="G347" s="10" t="str">
        <f aca="false">RIGHT(CONCATENATE(G343,"0"),16)</f>
        <v>0000040000000000</v>
      </c>
      <c r="H347" s="8" t="s">
        <v>24</v>
      </c>
      <c r="I347" s="8" t="s">
        <v>24</v>
      </c>
      <c r="J347" s="8" t="s">
        <v>246</v>
      </c>
      <c r="K347" s="10" t="s">
        <v>145</v>
      </c>
      <c r="L347" s="11" t="s">
        <v>143</v>
      </c>
      <c r="M347" s="10" t="str">
        <f aca="false">CONCATENATE("ME",K347,"/",L347)</f>
        <v>ME1n/09</v>
      </c>
      <c r="N347" s="10" t="str">
        <f aca="false">CONCATENATE(O347,SUBSTITUTE(LOWER(M347),"/","_"))</f>
        <v>fiber_en_me1n_09</v>
      </c>
      <c r="O347" s="3" t="s">
        <v>247</v>
      </c>
    </row>
    <row r="348" customFormat="false" ht="14.4" hidden="false" customHeight="false" outlineLevel="0" collapsed="false">
      <c r="A348" s="8" t="s">
        <v>119</v>
      </c>
      <c r="B348" s="9" t="n">
        <v>54</v>
      </c>
      <c r="C348" s="9" t="n">
        <v>0</v>
      </c>
      <c r="D348" s="9" t="s">
        <v>245</v>
      </c>
      <c r="E348" s="10" t="str">
        <f aca="false">DEC2HEX(HEX2DEC(A348)+B348*4096+HEX2DEC(D348)*8,8)</f>
        <v>000B6058</v>
      </c>
      <c r="F348" s="8" t="s">
        <v>91</v>
      </c>
      <c r="G348" s="10" t="str">
        <f aca="false">RIGHT(CONCATENATE(G344,"0"),16)</f>
        <v>0000080000000000</v>
      </c>
      <c r="H348" s="8" t="s">
        <v>24</v>
      </c>
      <c r="I348" s="8" t="s">
        <v>24</v>
      </c>
      <c r="J348" s="8" t="s">
        <v>246</v>
      </c>
      <c r="K348" s="10" t="s">
        <v>146</v>
      </c>
      <c r="L348" s="11" t="s">
        <v>137</v>
      </c>
      <c r="M348" s="10" t="str">
        <f aca="false">CONCATENATE("ME",K348,"/",L348)</f>
        <v>ME2n/03</v>
      </c>
      <c r="N348" s="10" t="str">
        <f aca="false">CONCATENATE(O348,SUBSTITUTE(LOWER(M348),"/","_"))</f>
        <v>fiber_en_me2n_03</v>
      </c>
      <c r="O348" s="3" t="s">
        <v>247</v>
      </c>
    </row>
    <row r="349" customFormat="false" ht="14.4" hidden="false" customHeight="false" outlineLevel="0" collapsed="false">
      <c r="A349" s="8" t="s">
        <v>119</v>
      </c>
      <c r="B349" s="9" t="n">
        <v>54</v>
      </c>
      <c r="C349" s="9" t="n">
        <v>0</v>
      </c>
      <c r="D349" s="9" t="s">
        <v>245</v>
      </c>
      <c r="E349" s="10" t="str">
        <f aca="false">DEC2HEX(HEX2DEC(A349)+B349*4096+HEX2DEC(D349)*8,8)</f>
        <v>000B6058</v>
      </c>
      <c r="F349" s="8" t="s">
        <v>91</v>
      </c>
      <c r="G349" s="10" t="str">
        <f aca="false">RIGHT(CONCATENATE(G345,"0"),16)</f>
        <v>0000100000000000</v>
      </c>
      <c r="H349" s="8" t="s">
        <v>24</v>
      </c>
      <c r="I349" s="8" t="s">
        <v>24</v>
      </c>
      <c r="J349" s="8" t="s">
        <v>246</v>
      </c>
      <c r="K349" s="10" t="s">
        <v>146</v>
      </c>
      <c r="L349" s="11" t="s">
        <v>143</v>
      </c>
      <c r="M349" s="10" t="str">
        <f aca="false">CONCATENATE("ME",K349,"/",L349)</f>
        <v>ME2n/09</v>
      </c>
      <c r="N349" s="10" t="str">
        <f aca="false">CONCATENATE(O349,SUBSTITUTE(LOWER(M349),"/","_"))</f>
        <v>fiber_en_me2n_09</v>
      </c>
      <c r="O349" s="3" t="s">
        <v>247</v>
      </c>
    </row>
    <row r="350" customFormat="false" ht="14.4" hidden="false" customHeight="false" outlineLevel="0" collapsed="false">
      <c r="A350" s="8" t="s">
        <v>119</v>
      </c>
      <c r="B350" s="9" t="n">
        <v>54</v>
      </c>
      <c r="C350" s="9" t="n">
        <v>0</v>
      </c>
      <c r="D350" s="9" t="s">
        <v>245</v>
      </c>
      <c r="E350" s="10" t="str">
        <f aca="false">DEC2HEX(HEX2DEC(A350)+B350*4096+HEX2DEC(D350)*8,8)</f>
        <v>000B6058</v>
      </c>
      <c r="F350" s="8" t="s">
        <v>91</v>
      </c>
      <c r="G350" s="10" t="str">
        <f aca="false">RIGHT(CONCATENATE(G346,"0"),16)</f>
        <v>0000200000000000</v>
      </c>
      <c r="H350" s="8" t="s">
        <v>24</v>
      </c>
      <c r="I350" s="8" t="s">
        <v>24</v>
      </c>
      <c r="J350" s="8" t="s">
        <v>246</v>
      </c>
      <c r="K350" s="10" t="s">
        <v>147</v>
      </c>
      <c r="L350" s="11" t="s">
        <v>137</v>
      </c>
      <c r="M350" s="10" t="str">
        <f aca="false">CONCATENATE("ME",K350,"/",L350)</f>
        <v>ME3n/03</v>
      </c>
      <c r="N350" s="10" t="str">
        <f aca="false">CONCATENATE(O350,SUBSTITUTE(LOWER(M350),"/","_"))</f>
        <v>fiber_en_me3n_03</v>
      </c>
      <c r="O350" s="3" t="s">
        <v>247</v>
      </c>
    </row>
    <row r="351" customFormat="false" ht="14.4" hidden="false" customHeight="false" outlineLevel="0" collapsed="false">
      <c r="A351" s="8" t="s">
        <v>119</v>
      </c>
      <c r="B351" s="9" t="n">
        <v>54</v>
      </c>
      <c r="C351" s="9" t="n">
        <v>0</v>
      </c>
      <c r="D351" s="9" t="s">
        <v>245</v>
      </c>
      <c r="E351" s="10" t="str">
        <f aca="false">DEC2HEX(HEX2DEC(A351)+B351*4096+HEX2DEC(D351)*8,8)</f>
        <v>000B6058</v>
      </c>
      <c r="F351" s="8" t="s">
        <v>91</v>
      </c>
      <c r="G351" s="10" t="str">
        <f aca="false">RIGHT(CONCATENATE(G347,"0"),16)</f>
        <v>0000400000000000</v>
      </c>
      <c r="H351" s="8" t="s">
        <v>24</v>
      </c>
      <c r="I351" s="8" t="s">
        <v>24</v>
      </c>
      <c r="J351" s="8" t="s">
        <v>246</v>
      </c>
      <c r="K351" s="10" t="s">
        <v>147</v>
      </c>
      <c r="L351" s="11" t="s">
        <v>143</v>
      </c>
      <c r="M351" s="10" t="str">
        <f aca="false">CONCATENATE("ME",K351,"/",L351)</f>
        <v>ME3n/09</v>
      </c>
      <c r="N351" s="10" t="str">
        <f aca="false">CONCATENATE(O351,SUBSTITUTE(LOWER(M351),"/","_"))</f>
        <v>fiber_en_me3n_09</v>
      </c>
      <c r="O351" s="3" t="s">
        <v>247</v>
      </c>
    </row>
    <row r="352" customFormat="false" ht="14.4" hidden="false" customHeight="false" outlineLevel="0" collapsed="false">
      <c r="A352" s="8" t="s">
        <v>119</v>
      </c>
      <c r="B352" s="9" t="n">
        <v>54</v>
      </c>
      <c r="C352" s="9" t="n">
        <v>0</v>
      </c>
      <c r="D352" s="9" t="s">
        <v>245</v>
      </c>
      <c r="E352" s="10" t="str">
        <f aca="false">DEC2HEX(HEX2DEC(A352)+B352*4096+HEX2DEC(D352)*8,8)</f>
        <v>000B6058</v>
      </c>
      <c r="F352" s="8" t="s">
        <v>91</v>
      </c>
      <c r="G352" s="10" t="str">
        <f aca="false">RIGHT(CONCATENATE(G348,"0"),16)</f>
        <v>0000800000000000</v>
      </c>
      <c r="H352" s="8" t="s">
        <v>24</v>
      </c>
      <c r="I352" s="8" t="s">
        <v>24</v>
      </c>
      <c r="J352" s="8" t="s">
        <v>246</v>
      </c>
      <c r="K352" s="10" t="s">
        <v>148</v>
      </c>
      <c r="L352" s="11" t="s">
        <v>137</v>
      </c>
      <c r="M352" s="10" t="str">
        <f aca="false">CONCATENATE("ME",K352,"/",L352)</f>
        <v>ME4n/03</v>
      </c>
      <c r="N352" s="10" t="str">
        <f aca="false">CONCATENATE(O352,SUBSTITUTE(LOWER(M352),"/","_"))</f>
        <v>fiber_en_me4n_03</v>
      </c>
      <c r="O352" s="3" t="s">
        <v>247</v>
      </c>
    </row>
    <row r="353" customFormat="false" ht="14.4" hidden="false" customHeight="false" outlineLevel="0" collapsed="false">
      <c r="A353" s="8" t="s">
        <v>119</v>
      </c>
      <c r="B353" s="9" t="n">
        <v>54</v>
      </c>
      <c r="C353" s="9" t="n">
        <v>0</v>
      </c>
      <c r="D353" s="9" t="s">
        <v>245</v>
      </c>
      <c r="E353" s="10" t="str">
        <f aca="false">DEC2HEX(HEX2DEC(A353)+B353*4096+HEX2DEC(D353)*8,8)</f>
        <v>000B6058</v>
      </c>
      <c r="F353" s="8" t="s">
        <v>91</v>
      </c>
      <c r="G353" s="10" t="str">
        <f aca="false">RIGHT(CONCATENATE(G349,"0"),16)</f>
        <v>0001000000000000</v>
      </c>
      <c r="H353" s="8" t="s">
        <v>24</v>
      </c>
      <c r="I353" s="8" t="s">
        <v>24</v>
      </c>
      <c r="J353" s="8" t="s">
        <v>246</v>
      </c>
      <c r="K353" s="10" t="s">
        <v>148</v>
      </c>
      <c r="L353" s="11" t="s">
        <v>143</v>
      </c>
      <c r="M353" s="10" t="str">
        <f aca="false">CONCATENATE("ME",K353,"/",L353)</f>
        <v>ME4n/09</v>
      </c>
      <c r="N353" s="10" t="str">
        <f aca="false">CONCATENATE(O353,SUBSTITUTE(LOWER(M353),"/","_"))</f>
        <v>fiber_en_me4n_09</v>
      </c>
      <c r="O353" s="3" t="s">
        <v>247</v>
      </c>
    </row>
    <row r="354" customFormat="false" ht="14.4" hidden="false" customHeight="false" outlineLevel="0" collapsed="false">
      <c r="A354" s="8" t="s">
        <v>119</v>
      </c>
      <c r="B354" s="9" t="n">
        <v>54</v>
      </c>
      <c r="C354" s="9" t="n">
        <v>0</v>
      </c>
      <c r="D354" s="9" t="s">
        <v>245</v>
      </c>
      <c r="E354" s="10" t="str">
        <f aca="false">DEC2HEX(HEX2DEC(A354)+B354*4096+HEX2DEC(D354)*8,8)</f>
        <v>000B6058</v>
      </c>
      <c r="F354" s="8" t="s">
        <v>91</v>
      </c>
      <c r="G354" s="10" t="str">
        <f aca="false">RIGHT(CONCATENATE(G350,"0"),16)</f>
        <v>0002000000000000</v>
      </c>
      <c r="H354" s="8" t="s">
        <v>24</v>
      </c>
      <c r="I354" s="8" t="s">
        <v>24</v>
      </c>
      <c r="J354" s="8" t="s">
        <v>246</v>
      </c>
      <c r="K354" s="10" t="s">
        <v>248</v>
      </c>
      <c r="L354" s="11" t="s">
        <v>21</v>
      </c>
      <c r="M354" s="10" t="str">
        <f aca="false">CONCATENATE(K354,"_",L354)</f>
        <v>rpc_0</v>
      </c>
      <c r="N354" s="10" t="str">
        <f aca="false">CONCATENATE(O354,SUBSTITUTE(LOWER(M354),"/","_"))</f>
        <v>fiber_en_rpc_0</v>
      </c>
      <c r="O354" s="3" t="s">
        <v>247</v>
      </c>
    </row>
    <row r="355" customFormat="false" ht="14.4" hidden="false" customHeight="false" outlineLevel="0" collapsed="false">
      <c r="A355" s="8" t="s">
        <v>119</v>
      </c>
      <c r="B355" s="9" t="n">
        <v>54</v>
      </c>
      <c r="C355" s="9" t="n">
        <v>0</v>
      </c>
      <c r="D355" s="9" t="s">
        <v>245</v>
      </c>
      <c r="E355" s="10" t="str">
        <f aca="false">DEC2HEX(HEX2DEC(A355)+B355*4096+HEX2DEC(D355)*8,8)</f>
        <v>000B6058</v>
      </c>
      <c r="F355" s="8" t="s">
        <v>91</v>
      </c>
      <c r="G355" s="10" t="str">
        <f aca="false">RIGHT(CONCATENATE(G351,"0"),16)</f>
        <v>0004000000000000</v>
      </c>
      <c r="H355" s="8" t="s">
        <v>24</v>
      </c>
      <c r="I355" s="8" t="s">
        <v>24</v>
      </c>
      <c r="J355" s="8" t="s">
        <v>246</v>
      </c>
      <c r="K355" s="10" t="s">
        <v>248</v>
      </c>
      <c r="L355" s="11" t="s">
        <v>24</v>
      </c>
      <c r="M355" s="10" t="str">
        <f aca="false">CONCATENATE(K355,"_",L355)</f>
        <v>rpc_1</v>
      </c>
      <c r="N355" s="10" t="str">
        <f aca="false">CONCATENATE(O355,SUBSTITUTE(LOWER(M355),"/","_"))</f>
        <v>fiber_en_rpc_1</v>
      </c>
      <c r="O355" s="3" t="s">
        <v>247</v>
      </c>
    </row>
    <row r="356" customFormat="false" ht="14.4" hidden="false" customHeight="false" outlineLevel="0" collapsed="false">
      <c r="A356" s="8" t="s">
        <v>119</v>
      </c>
      <c r="B356" s="9" t="n">
        <v>54</v>
      </c>
      <c r="C356" s="9" t="n">
        <v>0</v>
      </c>
      <c r="D356" s="9" t="s">
        <v>245</v>
      </c>
      <c r="E356" s="10" t="str">
        <f aca="false">DEC2HEX(HEX2DEC(A356)+B356*4096+HEX2DEC(D356)*8,8)</f>
        <v>000B6058</v>
      </c>
      <c r="F356" s="8" t="s">
        <v>91</v>
      </c>
      <c r="G356" s="10" t="str">
        <f aca="false">RIGHT(CONCATENATE(G352,"0"),16)</f>
        <v>0008000000000000</v>
      </c>
      <c r="H356" s="8" t="s">
        <v>24</v>
      </c>
      <c r="I356" s="8" t="s">
        <v>24</v>
      </c>
      <c r="J356" s="8" t="s">
        <v>246</v>
      </c>
      <c r="K356" s="10" t="s">
        <v>248</v>
      </c>
      <c r="L356" s="11" t="s">
        <v>130</v>
      </c>
      <c r="M356" s="10" t="str">
        <f aca="false">CONCATENATE(K356,"_",L356)</f>
        <v>rpc_2</v>
      </c>
      <c r="N356" s="10" t="str">
        <f aca="false">CONCATENATE(O356,SUBSTITUTE(LOWER(M356),"/","_"))</f>
        <v>fiber_en_rpc_2</v>
      </c>
      <c r="O356" s="3" t="s">
        <v>247</v>
      </c>
    </row>
    <row r="357" customFormat="false" ht="14.4" hidden="false" customHeight="false" outlineLevel="0" collapsed="false">
      <c r="A357" s="8" t="s">
        <v>119</v>
      </c>
      <c r="B357" s="9" t="n">
        <v>54</v>
      </c>
      <c r="C357" s="9" t="n">
        <v>0</v>
      </c>
      <c r="D357" s="9" t="s">
        <v>245</v>
      </c>
      <c r="E357" s="10" t="str">
        <f aca="false">DEC2HEX(HEX2DEC(A357)+B357*4096+HEX2DEC(D357)*8,8)</f>
        <v>000B6058</v>
      </c>
      <c r="F357" s="8" t="s">
        <v>91</v>
      </c>
      <c r="G357" s="10" t="str">
        <f aca="false">RIGHT(CONCATENATE(G353,"0"),16)</f>
        <v>0010000000000000</v>
      </c>
      <c r="H357" s="8" t="s">
        <v>24</v>
      </c>
      <c r="I357" s="8" t="s">
        <v>24</v>
      </c>
      <c r="J357" s="8" t="s">
        <v>246</v>
      </c>
      <c r="K357" s="10" t="s">
        <v>248</v>
      </c>
      <c r="L357" s="11" t="s">
        <v>249</v>
      </c>
      <c r="M357" s="10" t="str">
        <f aca="false">CONCATENATE(K357,"_",L357)</f>
        <v>rpc_3</v>
      </c>
      <c r="N357" s="10" t="str">
        <f aca="false">CONCATENATE(O357,SUBSTITUTE(LOWER(M357),"/","_"))</f>
        <v>fiber_en_rpc_3</v>
      </c>
      <c r="O357" s="3" t="s">
        <v>247</v>
      </c>
    </row>
    <row r="358" customFormat="false" ht="14.4" hidden="false" customHeight="false" outlineLevel="0" collapsed="false">
      <c r="A358" s="8" t="s">
        <v>119</v>
      </c>
      <c r="B358" s="9" t="n">
        <v>54</v>
      </c>
      <c r="C358" s="9" t="n">
        <v>0</v>
      </c>
      <c r="D358" s="9" t="s">
        <v>245</v>
      </c>
      <c r="E358" s="10" t="str">
        <f aca="false">DEC2HEX(HEX2DEC(A358)+B358*4096+HEX2DEC(D358)*8,8)</f>
        <v>000B6058</v>
      </c>
      <c r="F358" s="8" t="s">
        <v>91</v>
      </c>
      <c r="G358" s="10" t="str">
        <f aca="false">RIGHT(CONCATENATE(G354,"0"),16)</f>
        <v>0020000000000000</v>
      </c>
      <c r="H358" s="8" t="s">
        <v>24</v>
      </c>
      <c r="I358" s="8" t="s">
        <v>24</v>
      </c>
      <c r="J358" s="8" t="s">
        <v>246</v>
      </c>
      <c r="K358" s="10" t="s">
        <v>248</v>
      </c>
      <c r="L358" s="11" t="s">
        <v>28</v>
      </c>
      <c r="M358" s="10" t="str">
        <f aca="false">CONCATENATE(K358,"_",L358)</f>
        <v>rpc_4</v>
      </c>
      <c r="N358" s="10" t="str">
        <f aca="false">CONCATENATE(O358,SUBSTITUTE(LOWER(M358),"/","_"))</f>
        <v>fiber_en_rpc_4</v>
      </c>
      <c r="O358" s="3" t="s">
        <v>247</v>
      </c>
    </row>
    <row r="359" customFormat="false" ht="14.4" hidden="false" customHeight="false" outlineLevel="0" collapsed="false">
      <c r="A359" s="8" t="s">
        <v>119</v>
      </c>
      <c r="B359" s="9" t="n">
        <v>54</v>
      </c>
      <c r="C359" s="9" t="n">
        <v>0</v>
      </c>
      <c r="D359" s="9" t="s">
        <v>245</v>
      </c>
      <c r="E359" s="10" t="str">
        <f aca="false">DEC2HEX(HEX2DEC(A359)+B359*4096+HEX2DEC(D359)*8,8)</f>
        <v>000B6058</v>
      </c>
      <c r="F359" s="8" t="s">
        <v>91</v>
      </c>
      <c r="G359" s="10" t="str">
        <f aca="false">RIGHT(CONCATENATE(G355,"0"),16)</f>
        <v>0040000000000000</v>
      </c>
      <c r="H359" s="8" t="s">
        <v>24</v>
      </c>
      <c r="I359" s="8" t="s">
        <v>24</v>
      </c>
      <c r="J359" s="8" t="s">
        <v>246</v>
      </c>
      <c r="K359" s="10" t="s">
        <v>248</v>
      </c>
      <c r="L359" s="11" t="s">
        <v>250</v>
      </c>
      <c r="M359" s="10" t="str">
        <f aca="false">CONCATENATE(K359,"_",L359)</f>
        <v>rpc_5</v>
      </c>
      <c r="N359" s="10" t="str">
        <f aca="false">CONCATENATE(O359,SUBSTITUTE(LOWER(M359),"/","_"))</f>
        <v>fiber_en_rpc_5</v>
      </c>
      <c r="O359" s="3" t="s">
        <v>247</v>
      </c>
    </row>
    <row r="360" customFormat="false" ht="14.4" hidden="false" customHeight="false" outlineLevel="0" collapsed="false">
      <c r="A360" s="8" t="s">
        <v>119</v>
      </c>
      <c r="B360" s="9" t="n">
        <v>54</v>
      </c>
      <c r="C360" s="9" t="n">
        <v>0</v>
      </c>
      <c r="D360" s="9" t="s">
        <v>245</v>
      </c>
      <c r="E360" s="10" t="str">
        <f aca="false">DEC2HEX(HEX2DEC(A360)+B360*4096+HEX2DEC(D360)*8,8)</f>
        <v>000B6058</v>
      </c>
      <c r="F360" s="8" t="s">
        <v>91</v>
      </c>
      <c r="G360" s="10" t="str">
        <f aca="false">RIGHT(CONCATENATE(G356,"0"),16)</f>
        <v>0080000000000000</v>
      </c>
      <c r="H360" s="8" t="s">
        <v>24</v>
      </c>
      <c r="I360" s="8" t="s">
        <v>24</v>
      </c>
      <c r="J360" s="8" t="s">
        <v>246</v>
      </c>
      <c r="K360" s="10" t="s">
        <v>248</v>
      </c>
      <c r="L360" s="11" t="s">
        <v>251</v>
      </c>
      <c r="M360" s="10" t="str">
        <f aca="false">CONCATENATE(K360,"_",L360)</f>
        <v>rpc_6</v>
      </c>
      <c r="N360" s="10" t="str">
        <f aca="false">CONCATENATE(O360,SUBSTITUTE(LOWER(M360),"/","_"))</f>
        <v>fiber_en_rpc_6</v>
      </c>
      <c r="O360" s="3" t="s">
        <v>247</v>
      </c>
    </row>
    <row r="361" customFormat="false" ht="14.4" hidden="false" customHeight="false" outlineLevel="0" collapsed="false">
      <c r="A361" s="8" t="s">
        <v>119</v>
      </c>
      <c r="B361" s="9" t="n">
        <v>54</v>
      </c>
      <c r="C361" s="9" t="n">
        <v>0</v>
      </c>
      <c r="D361" s="9" t="s">
        <v>245</v>
      </c>
      <c r="E361" s="10" t="str">
        <f aca="false">DEC2HEX(HEX2DEC(A361)+B361*4096+HEX2DEC(D361)*8,8)</f>
        <v>000B6058</v>
      </c>
      <c r="F361" s="8" t="s">
        <v>91</v>
      </c>
      <c r="G361" s="10" t="str">
        <f aca="false">RIGHT(CONCATENATE(G357,"0"),16)</f>
        <v>0100000000000000</v>
      </c>
      <c r="H361" s="8" t="s">
        <v>24</v>
      </c>
      <c r="I361" s="8" t="s">
        <v>24</v>
      </c>
      <c r="J361" s="8" t="s">
        <v>246</v>
      </c>
      <c r="K361" s="10" t="s">
        <v>252</v>
      </c>
      <c r="L361" s="11" t="s">
        <v>21</v>
      </c>
      <c r="M361" s="10" t="str">
        <f aca="false">CONCATENATE(K361,"_",L361)</f>
        <v>ge11_0</v>
      </c>
      <c r="N361" s="10" t="str">
        <f aca="false">CONCATENATE(O361,SUBSTITUTE(LOWER(M361),"/","_"))</f>
        <v>fiber_en_ge11_0</v>
      </c>
      <c r="O361" s="3" t="s">
        <v>247</v>
      </c>
    </row>
    <row r="362" customFormat="false" ht="14.4" hidden="false" customHeight="false" outlineLevel="0" collapsed="false">
      <c r="A362" s="8" t="s">
        <v>119</v>
      </c>
      <c r="B362" s="9" t="n">
        <v>54</v>
      </c>
      <c r="C362" s="9" t="n">
        <v>0</v>
      </c>
      <c r="D362" s="9" t="s">
        <v>245</v>
      </c>
      <c r="E362" s="10" t="str">
        <f aca="false">DEC2HEX(HEX2DEC(A362)+B362*4096+HEX2DEC(D362)*8,8)</f>
        <v>000B6058</v>
      </c>
      <c r="F362" s="8" t="s">
        <v>91</v>
      </c>
      <c r="G362" s="10" t="str">
        <f aca="false">RIGHT(CONCATENATE(G358,"0"),16)</f>
        <v>0200000000000000</v>
      </c>
      <c r="H362" s="8" t="s">
        <v>24</v>
      </c>
      <c r="I362" s="8" t="s">
        <v>24</v>
      </c>
      <c r="J362" s="8" t="s">
        <v>246</v>
      </c>
      <c r="K362" s="10" t="s">
        <v>252</v>
      </c>
      <c r="L362" s="11" t="s">
        <v>24</v>
      </c>
      <c r="M362" s="10" t="str">
        <f aca="false">CONCATENATE(K362,"_",L362)</f>
        <v>ge11_1</v>
      </c>
      <c r="N362" s="10" t="str">
        <f aca="false">CONCATENATE(O362,SUBSTITUTE(LOWER(M362),"/","_"))</f>
        <v>fiber_en_ge11_1</v>
      </c>
      <c r="O362" s="3" t="s">
        <v>247</v>
      </c>
    </row>
    <row r="363" customFormat="false" ht="14.4" hidden="false" customHeight="false" outlineLevel="0" collapsed="false">
      <c r="A363" s="8" t="s">
        <v>119</v>
      </c>
      <c r="B363" s="9" t="n">
        <v>54</v>
      </c>
      <c r="C363" s="9" t="n">
        <v>0</v>
      </c>
      <c r="D363" s="9" t="s">
        <v>245</v>
      </c>
      <c r="E363" s="10" t="str">
        <f aca="false">DEC2HEX(HEX2DEC(A363)+B363*4096+HEX2DEC(D363)*8,8)</f>
        <v>000B6058</v>
      </c>
      <c r="F363" s="8" t="s">
        <v>91</v>
      </c>
      <c r="G363" s="10" t="str">
        <f aca="false">RIGHT(CONCATENATE(G359,"0"),16)</f>
        <v>0400000000000000</v>
      </c>
      <c r="H363" s="8" t="s">
        <v>24</v>
      </c>
      <c r="I363" s="8" t="s">
        <v>24</v>
      </c>
      <c r="J363" s="8" t="s">
        <v>246</v>
      </c>
      <c r="K363" s="10" t="s">
        <v>252</v>
      </c>
      <c r="L363" s="11" t="s">
        <v>130</v>
      </c>
      <c r="M363" s="10" t="str">
        <f aca="false">CONCATENATE(K363,"_",L363)</f>
        <v>ge11_2</v>
      </c>
      <c r="N363" s="10" t="str">
        <f aca="false">CONCATENATE(O363,SUBSTITUTE(LOWER(M363),"/","_"))</f>
        <v>fiber_en_ge11_2</v>
      </c>
      <c r="O363" s="3" t="s">
        <v>247</v>
      </c>
    </row>
    <row r="364" customFormat="false" ht="14.4" hidden="false" customHeight="false" outlineLevel="0" collapsed="false">
      <c r="A364" s="8" t="s">
        <v>119</v>
      </c>
      <c r="B364" s="9" t="n">
        <v>54</v>
      </c>
      <c r="C364" s="9" t="n">
        <v>0</v>
      </c>
      <c r="D364" s="9" t="s">
        <v>245</v>
      </c>
      <c r="E364" s="10" t="str">
        <f aca="false">DEC2HEX(HEX2DEC(A364)+B364*4096+HEX2DEC(D364)*8,8)</f>
        <v>000B6058</v>
      </c>
      <c r="F364" s="8" t="s">
        <v>91</v>
      </c>
      <c r="G364" s="10" t="str">
        <f aca="false">RIGHT(CONCATENATE(G360,"0"),16)</f>
        <v>0800000000000000</v>
      </c>
      <c r="H364" s="8" t="s">
        <v>24</v>
      </c>
      <c r="I364" s="8" t="s">
        <v>24</v>
      </c>
      <c r="J364" s="8" t="s">
        <v>246</v>
      </c>
      <c r="K364" s="10" t="s">
        <v>252</v>
      </c>
      <c r="L364" s="11" t="s">
        <v>249</v>
      </c>
      <c r="M364" s="10" t="str">
        <f aca="false">CONCATENATE(K364,"_",L364)</f>
        <v>ge11_3</v>
      </c>
      <c r="N364" s="10" t="str">
        <f aca="false">CONCATENATE(O364,SUBSTITUTE(LOWER(M364),"/","_"))</f>
        <v>fiber_en_ge11_3</v>
      </c>
      <c r="O364" s="3" t="s">
        <v>247</v>
      </c>
    </row>
    <row r="365" customFormat="false" ht="14.4" hidden="false" customHeight="false" outlineLevel="0" collapsed="false">
      <c r="A365" s="8" t="s">
        <v>119</v>
      </c>
      <c r="B365" s="9" t="n">
        <v>54</v>
      </c>
      <c r="C365" s="9" t="n">
        <v>0</v>
      </c>
      <c r="D365" s="9" t="s">
        <v>245</v>
      </c>
      <c r="E365" s="10" t="str">
        <f aca="false">DEC2HEX(HEX2DEC(A365)+B365*4096+HEX2DEC(D365)*8,8)</f>
        <v>000B6058</v>
      </c>
      <c r="F365" s="8" t="s">
        <v>91</v>
      </c>
      <c r="G365" s="10" t="str">
        <f aca="false">RIGHT(CONCATENATE(G361,"0"),16)</f>
        <v>1000000000000000</v>
      </c>
      <c r="H365" s="8" t="s">
        <v>24</v>
      </c>
      <c r="I365" s="8" t="s">
        <v>24</v>
      </c>
      <c r="J365" s="8" t="s">
        <v>246</v>
      </c>
      <c r="K365" s="10" t="s">
        <v>252</v>
      </c>
      <c r="L365" s="11" t="s">
        <v>28</v>
      </c>
      <c r="M365" s="10" t="str">
        <f aca="false">CONCATENATE(K365,"_",L365)</f>
        <v>ge11_4</v>
      </c>
      <c r="N365" s="10" t="str">
        <f aca="false">CONCATENATE(O365,SUBSTITUTE(LOWER(M365),"/","_"))</f>
        <v>fiber_en_ge11_4</v>
      </c>
      <c r="O365" s="3" t="s">
        <v>247</v>
      </c>
    </row>
    <row r="366" customFormat="false" ht="14.4" hidden="false" customHeight="false" outlineLevel="0" collapsed="false">
      <c r="A366" s="8" t="s">
        <v>119</v>
      </c>
      <c r="B366" s="9" t="n">
        <v>54</v>
      </c>
      <c r="C366" s="9" t="n">
        <v>0</v>
      </c>
      <c r="D366" s="9" t="s">
        <v>245</v>
      </c>
      <c r="E366" s="10" t="str">
        <f aca="false">DEC2HEX(HEX2DEC(A366)+B366*4096+HEX2DEC(D366)*8,8)</f>
        <v>000B6058</v>
      </c>
      <c r="F366" s="8" t="s">
        <v>91</v>
      </c>
      <c r="G366" s="10" t="str">
        <f aca="false">RIGHT(CONCATENATE(G362,"0"),16)</f>
        <v>2000000000000000</v>
      </c>
      <c r="H366" s="8" t="s">
        <v>24</v>
      </c>
      <c r="I366" s="8" t="s">
        <v>24</v>
      </c>
      <c r="J366" s="8" t="s">
        <v>246</v>
      </c>
      <c r="K366" s="10" t="s">
        <v>252</v>
      </c>
      <c r="L366" s="11" t="s">
        <v>250</v>
      </c>
      <c r="M366" s="10" t="str">
        <f aca="false">CONCATENATE(K366,"_",L366)</f>
        <v>ge11_5</v>
      </c>
      <c r="N366" s="10" t="str">
        <f aca="false">CONCATENATE(O366,SUBSTITUTE(LOWER(M366),"/","_"))</f>
        <v>fiber_en_ge11_5</v>
      </c>
      <c r="O366" s="3" t="s">
        <v>247</v>
      </c>
    </row>
    <row r="367" customFormat="false" ht="14.4" hidden="false" customHeight="false" outlineLevel="0" collapsed="false">
      <c r="A367" s="8" t="s">
        <v>119</v>
      </c>
      <c r="B367" s="9" t="n">
        <v>54</v>
      </c>
      <c r="C367" s="9" t="n">
        <v>0</v>
      </c>
      <c r="D367" s="9" t="s">
        <v>245</v>
      </c>
      <c r="E367" s="10" t="str">
        <f aca="false">DEC2HEX(HEX2DEC(A367)+B367*4096+HEX2DEC(D367)*8,8)</f>
        <v>000B6058</v>
      </c>
      <c r="F367" s="8" t="s">
        <v>91</v>
      </c>
      <c r="G367" s="10" t="str">
        <f aca="false">RIGHT(CONCATENATE(G363,"0"),16)</f>
        <v>4000000000000000</v>
      </c>
      <c r="H367" s="8" t="s">
        <v>24</v>
      </c>
      <c r="I367" s="8" t="s">
        <v>24</v>
      </c>
      <c r="J367" s="8" t="s">
        <v>246</v>
      </c>
      <c r="K367" s="10" t="s">
        <v>252</v>
      </c>
      <c r="L367" s="11" t="s">
        <v>251</v>
      </c>
      <c r="M367" s="10" t="str">
        <f aca="false">CONCATENATE(K367,"_",L367)</f>
        <v>ge11_6</v>
      </c>
      <c r="N367" s="10" t="str">
        <f aca="false">CONCATENATE(O367,SUBSTITUTE(LOWER(M367),"/","_"))</f>
        <v>fiber_en_ge11_6</v>
      </c>
      <c r="O367" s="3" t="s">
        <v>247</v>
      </c>
    </row>
    <row r="368" customFormat="false" ht="14.4" hidden="false" customHeight="false" outlineLevel="0" collapsed="false">
      <c r="A368" s="8"/>
      <c r="B368" s="9"/>
      <c r="C368" s="9"/>
      <c r="D368" s="9"/>
      <c r="E368" s="10"/>
      <c r="F368" s="8"/>
      <c r="G368" s="10"/>
      <c r="H368" s="8"/>
      <c r="I368" s="8"/>
      <c r="J368" s="8"/>
      <c r="K368" s="10"/>
      <c r="L368" s="8"/>
      <c r="M368" s="10"/>
      <c r="N368" s="10"/>
    </row>
    <row r="369" customFormat="false" ht="14.4" hidden="false" customHeight="false" outlineLevel="0" collapsed="false">
      <c r="A369" s="8" t="s">
        <v>119</v>
      </c>
      <c r="B369" s="9" t="n">
        <v>54</v>
      </c>
      <c r="C369" s="9" t="n">
        <v>0</v>
      </c>
      <c r="D369" s="9" t="s">
        <v>27</v>
      </c>
      <c r="E369" s="10" t="str">
        <f aca="false">DEC2HEX(HEX2DEC(A369)+B369*4096+HEX2DEC(D369)*8,8)</f>
        <v>000B6060</v>
      </c>
      <c r="F369" s="8" t="s">
        <v>91</v>
      </c>
      <c r="G369" s="10" t="s">
        <v>133</v>
      </c>
      <c r="H369" s="8" t="s">
        <v>24</v>
      </c>
      <c r="I369" s="8" t="s">
        <v>24</v>
      </c>
      <c r="J369" s="8" t="s">
        <v>253</v>
      </c>
      <c r="K369" s="10" t="s">
        <v>123</v>
      </c>
      <c r="L369" s="11" t="s">
        <v>136</v>
      </c>
      <c r="M369" s="10" t="str">
        <f aca="false">CONCATENATE("ME",K369,"/",L369)</f>
        <v>ME1a/02</v>
      </c>
      <c r="N369" s="10" t="str">
        <f aca="false">CONCATENATE(O369,SUBSTITUTE(LOWER(M369),"/","_"))</f>
        <v>af_delay_me1a_02</v>
      </c>
      <c r="O369" s="3" t="s">
        <v>254</v>
      </c>
    </row>
    <row r="370" customFormat="false" ht="14.4" hidden="false" customHeight="false" outlineLevel="0" collapsed="false">
      <c r="A370" s="8" t="s">
        <v>119</v>
      </c>
      <c r="B370" s="9" t="n">
        <v>54</v>
      </c>
      <c r="C370" s="9" t="n">
        <v>0</v>
      </c>
      <c r="D370" s="9" t="s">
        <v>27</v>
      </c>
      <c r="E370" s="10" t="str">
        <f aca="false">DEC2HEX(HEX2DEC(A370)+B370*4096+HEX2DEC(D370)*8,8)</f>
        <v>000B6060</v>
      </c>
      <c r="F370" s="8" t="s">
        <v>91</v>
      </c>
      <c r="G370" s="10" t="str">
        <f aca="false">RIGHT(CONCATENATE(G369,"00"),16)</f>
        <v>000000000000ff00</v>
      </c>
      <c r="H370" s="8" t="s">
        <v>24</v>
      </c>
      <c r="I370" s="8" t="s">
        <v>24</v>
      </c>
      <c r="J370" s="8" t="s">
        <v>253</v>
      </c>
      <c r="K370" s="10" t="s">
        <v>123</v>
      </c>
      <c r="L370" s="11" t="s">
        <v>137</v>
      </c>
      <c r="M370" s="10" t="str">
        <f aca="false">CONCATENATE("ME",K370,"/",L370)</f>
        <v>ME1a/03</v>
      </c>
      <c r="N370" s="10" t="str">
        <f aca="false">CONCATENATE(O370,SUBSTITUTE(LOWER(M370),"/","_"))</f>
        <v>af_delay_me1a_03</v>
      </c>
      <c r="O370" s="3" t="s">
        <v>254</v>
      </c>
    </row>
    <row r="371" customFormat="false" ht="14.4" hidden="false" customHeight="false" outlineLevel="0" collapsed="false">
      <c r="A371" s="8" t="s">
        <v>119</v>
      </c>
      <c r="B371" s="9" t="n">
        <v>54</v>
      </c>
      <c r="C371" s="9" t="n">
        <v>0</v>
      </c>
      <c r="D371" s="9" t="s">
        <v>27</v>
      </c>
      <c r="E371" s="10" t="str">
        <f aca="false">DEC2HEX(HEX2DEC(A371)+B371*4096+HEX2DEC(D371)*8,8)</f>
        <v>000B6060</v>
      </c>
      <c r="F371" s="8" t="s">
        <v>91</v>
      </c>
      <c r="G371" s="10" t="str">
        <f aca="false">RIGHT(CONCATENATE(G370,"00"),16)</f>
        <v>0000000000ff0000</v>
      </c>
      <c r="H371" s="8" t="s">
        <v>24</v>
      </c>
      <c r="I371" s="8" t="s">
        <v>24</v>
      </c>
      <c r="J371" s="8" t="s">
        <v>253</v>
      </c>
      <c r="K371" s="10" t="s">
        <v>123</v>
      </c>
      <c r="L371" s="11" t="s">
        <v>138</v>
      </c>
      <c r="M371" s="10" t="str">
        <f aca="false">CONCATENATE("ME",K371,"/",L371)</f>
        <v>ME1a/04</v>
      </c>
      <c r="N371" s="10" t="str">
        <f aca="false">CONCATENATE(O371,SUBSTITUTE(LOWER(M371),"/","_"))</f>
        <v>af_delay_me1a_04</v>
      </c>
      <c r="O371" s="3" t="s">
        <v>254</v>
      </c>
    </row>
    <row r="372" customFormat="false" ht="14.4" hidden="false" customHeight="false" outlineLevel="0" collapsed="false">
      <c r="A372" s="8" t="s">
        <v>119</v>
      </c>
      <c r="B372" s="9" t="n">
        <v>54</v>
      </c>
      <c r="C372" s="9" t="n">
        <v>0</v>
      </c>
      <c r="D372" s="9" t="s">
        <v>27</v>
      </c>
      <c r="E372" s="10" t="str">
        <f aca="false">DEC2HEX(HEX2DEC(A372)+B372*4096+HEX2DEC(D372)*8,8)</f>
        <v>000B6060</v>
      </c>
      <c r="F372" s="8" t="s">
        <v>91</v>
      </c>
      <c r="G372" s="10" t="str">
        <f aca="false">RIGHT(CONCATENATE(G371,"00"),16)</f>
        <v>00000000ff000000</v>
      </c>
      <c r="H372" s="8" t="s">
        <v>24</v>
      </c>
      <c r="I372" s="8" t="s">
        <v>24</v>
      </c>
      <c r="J372" s="8" t="s">
        <v>253</v>
      </c>
      <c r="K372" s="10" t="s">
        <v>123</v>
      </c>
      <c r="L372" s="11" t="s">
        <v>139</v>
      </c>
      <c r="M372" s="10" t="str">
        <f aca="false">CONCATENATE("ME",K372,"/",L372)</f>
        <v>ME1a/05</v>
      </c>
      <c r="N372" s="10" t="str">
        <f aca="false">CONCATENATE(O372,SUBSTITUTE(LOWER(M372),"/","_"))</f>
        <v>af_delay_me1a_05</v>
      </c>
      <c r="O372" s="3" t="s">
        <v>254</v>
      </c>
    </row>
    <row r="373" customFormat="false" ht="14.4" hidden="false" customHeight="false" outlineLevel="0" collapsed="false">
      <c r="A373" s="8" t="s">
        <v>119</v>
      </c>
      <c r="B373" s="9" t="n">
        <v>54</v>
      </c>
      <c r="C373" s="9" t="n">
        <v>0</v>
      </c>
      <c r="D373" s="9" t="s">
        <v>27</v>
      </c>
      <c r="E373" s="10" t="str">
        <f aca="false">DEC2HEX(HEX2DEC(A373)+B373*4096+HEX2DEC(D373)*8,8)</f>
        <v>000B6060</v>
      </c>
      <c r="F373" s="8" t="s">
        <v>91</v>
      </c>
      <c r="G373" s="10" t="str">
        <f aca="false">RIGHT(CONCATENATE(G372,"00"),16)</f>
        <v>000000ff00000000</v>
      </c>
      <c r="H373" s="8" t="s">
        <v>24</v>
      </c>
      <c r="I373" s="8" t="s">
        <v>24</v>
      </c>
      <c r="J373" s="8" t="s">
        <v>253</v>
      </c>
      <c r="K373" s="10" t="s">
        <v>123</v>
      </c>
      <c r="L373" s="11" t="s">
        <v>140</v>
      </c>
      <c r="M373" s="10" t="str">
        <f aca="false">CONCATENATE("ME",K373,"/",L373)</f>
        <v>ME1a/06</v>
      </c>
      <c r="N373" s="10" t="str">
        <f aca="false">CONCATENATE(O373,SUBSTITUTE(LOWER(M373),"/","_"))</f>
        <v>af_delay_me1a_06</v>
      </c>
      <c r="O373" s="3" t="s">
        <v>254</v>
      </c>
    </row>
    <row r="374" customFormat="false" ht="14.4" hidden="false" customHeight="false" outlineLevel="0" collapsed="false">
      <c r="A374" s="8" t="s">
        <v>119</v>
      </c>
      <c r="B374" s="9" t="n">
        <v>54</v>
      </c>
      <c r="C374" s="9" t="n">
        <v>0</v>
      </c>
      <c r="D374" s="9" t="s">
        <v>27</v>
      </c>
      <c r="E374" s="10" t="str">
        <f aca="false">DEC2HEX(HEX2DEC(A374)+B374*4096+HEX2DEC(D374)*8,8)</f>
        <v>000B6060</v>
      </c>
      <c r="F374" s="8" t="s">
        <v>91</v>
      </c>
      <c r="G374" s="10" t="str">
        <f aca="false">RIGHT(CONCATENATE(G373,"00"),16)</f>
        <v>0000ff0000000000</v>
      </c>
      <c r="H374" s="8" t="s">
        <v>24</v>
      </c>
      <c r="I374" s="8" t="s">
        <v>24</v>
      </c>
      <c r="J374" s="8" t="s">
        <v>253</v>
      </c>
      <c r="K374" s="10" t="s">
        <v>123</v>
      </c>
      <c r="L374" s="11" t="s">
        <v>141</v>
      </c>
      <c r="M374" s="10" t="str">
        <f aca="false">CONCATENATE("ME",K374,"/",L374)</f>
        <v>ME1a/07</v>
      </c>
      <c r="N374" s="10" t="str">
        <f aca="false">CONCATENATE(O374,SUBSTITUTE(LOWER(M374),"/","_"))</f>
        <v>af_delay_me1a_07</v>
      </c>
      <c r="O374" s="3" t="s">
        <v>254</v>
      </c>
    </row>
    <row r="375" customFormat="false" ht="14.4" hidden="false" customHeight="false" outlineLevel="0" collapsed="false">
      <c r="A375" s="8" t="s">
        <v>119</v>
      </c>
      <c r="B375" s="9" t="n">
        <v>54</v>
      </c>
      <c r="C375" s="9" t="n">
        <v>0</v>
      </c>
      <c r="D375" s="9" t="s">
        <v>27</v>
      </c>
      <c r="E375" s="10" t="str">
        <f aca="false">DEC2HEX(HEX2DEC(A375)+B375*4096+HEX2DEC(D375)*8,8)</f>
        <v>000B6060</v>
      </c>
      <c r="F375" s="8" t="s">
        <v>91</v>
      </c>
      <c r="G375" s="10" t="str">
        <f aca="false">RIGHT(CONCATENATE(G374,"00"),16)</f>
        <v>00ff000000000000</v>
      </c>
      <c r="H375" s="8" t="s">
        <v>24</v>
      </c>
      <c r="I375" s="8" t="s">
        <v>24</v>
      </c>
      <c r="J375" s="8" t="s">
        <v>253</v>
      </c>
      <c r="K375" s="10" t="s">
        <v>123</v>
      </c>
      <c r="L375" s="11" t="s">
        <v>142</v>
      </c>
      <c r="M375" s="10" t="str">
        <f aca="false">CONCATENATE("ME",K375,"/",L375)</f>
        <v>ME1a/08</v>
      </c>
      <c r="N375" s="10" t="str">
        <f aca="false">CONCATENATE(O375,SUBSTITUTE(LOWER(M375),"/","_"))</f>
        <v>af_delay_me1a_08</v>
      </c>
      <c r="O375" s="3" t="s">
        <v>254</v>
      </c>
    </row>
    <row r="376" customFormat="false" ht="14.4" hidden="false" customHeight="false" outlineLevel="0" collapsed="false">
      <c r="A376" s="8" t="s">
        <v>119</v>
      </c>
      <c r="B376" s="9" t="n">
        <v>54</v>
      </c>
      <c r="C376" s="9" t="n">
        <v>0</v>
      </c>
      <c r="D376" s="9" t="s">
        <v>27</v>
      </c>
      <c r="E376" s="10" t="str">
        <f aca="false">DEC2HEX(HEX2DEC(A376)+B376*4096+HEX2DEC(D376)*8,8)</f>
        <v>000B6060</v>
      </c>
      <c r="F376" s="8" t="s">
        <v>91</v>
      </c>
      <c r="G376" s="10" t="str">
        <f aca="false">RIGHT(CONCATENATE(G375,"00"),16)</f>
        <v>ff00000000000000</v>
      </c>
      <c r="H376" s="8" t="s">
        <v>24</v>
      </c>
      <c r="I376" s="8" t="s">
        <v>24</v>
      </c>
      <c r="J376" s="8" t="s">
        <v>253</v>
      </c>
      <c r="K376" s="10" t="s">
        <v>123</v>
      </c>
      <c r="L376" s="11" t="s">
        <v>143</v>
      </c>
      <c r="M376" s="10" t="str">
        <f aca="false">CONCATENATE("ME",K376,"/",L376)</f>
        <v>ME1a/09</v>
      </c>
      <c r="N376" s="10" t="str">
        <f aca="false">CONCATENATE(O376,SUBSTITUTE(LOWER(M376),"/","_"))</f>
        <v>af_delay_me1a_09</v>
      </c>
      <c r="O376" s="3" t="s">
        <v>254</v>
      </c>
    </row>
    <row r="377" customFormat="false" ht="14.4" hidden="false" customHeight="false" outlineLevel="0" collapsed="false">
      <c r="A377" s="8" t="s">
        <v>119</v>
      </c>
      <c r="B377" s="9" t="n">
        <v>54</v>
      </c>
      <c r="C377" s="9" t="n">
        <v>0</v>
      </c>
      <c r="D377" s="9" t="s">
        <v>255</v>
      </c>
      <c r="E377" s="10" t="str">
        <f aca="false">DEC2HEX(HEX2DEC(A377)+B377*4096+HEX2DEC(D377)*8,8)</f>
        <v>000B6068</v>
      </c>
      <c r="F377" s="8" t="s">
        <v>91</v>
      </c>
      <c r="G377" s="10" t="s">
        <v>133</v>
      </c>
      <c r="H377" s="8" t="s">
        <v>24</v>
      </c>
      <c r="I377" s="8" t="s">
        <v>24</v>
      </c>
      <c r="J377" s="8" t="s">
        <v>253</v>
      </c>
      <c r="K377" s="10" t="s">
        <v>144</v>
      </c>
      <c r="L377" s="11" t="s">
        <v>136</v>
      </c>
      <c r="M377" s="10" t="str">
        <f aca="false">CONCATENATE("ME",K377,"/",L377)</f>
        <v>ME1b/02</v>
      </c>
      <c r="N377" s="10" t="str">
        <f aca="false">CONCATENATE(O377,SUBSTITUTE(LOWER(M377),"/","_"))</f>
        <v>af_delay_me1b_02</v>
      </c>
      <c r="O377" s="3" t="s">
        <v>254</v>
      </c>
    </row>
    <row r="378" customFormat="false" ht="14.4" hidden="false" customHeight="false" outlineLevel="0" collapsed="false">
      <c r="A378" s="8" t="s">
        <v>119</v>
      </c>
      <c r="B378" s="9" t="n">
        <v>54</v>
      </c>
      <c r="C378" s="9" t="n">
        <v>0</v>
      </c>
      <c r="D378" s="9" t="s">
        <v>255</v>
      </c>
      <c r="E378" s="10" t="str">
        <f aca="false">DEC2HEX(HEX2DEC(A378)+B378*4096+HEX2DEC(D378)*8,8)</f>
        <v>000B6068</v>
      </c>
      <c r="F378" s="8" t="s">
        <v>91</v>
      </c>
      <c r="G378" s="10" t="str">
        <f aca="false">RIGHT(CONCATENATE(G377,"00"),16)</f>
        <v>000000000000ff00</v>
      </c>
      <c r="H378" s="8" t="s">
        <v>24</v>
      </c>
      <c r="I378" s="8" t="s">
        <v>24</v>
      </c>
      <c r="J378" s="8" t="s">
        <v>253</v>
      </c>
      <c r="K378" s="10" t="s">
        <v>144</v>
      </c>
      <c r="L378" s="11" t="s">
        <v>137</v>
      </c>
      <c r="M378" s="10" t="str">
        <f aca="false">CONCATENATE("ME",K378,"/",L378)</f>
        <v>ME1b/03</v>
      </c>
      <c r="N378" s="10" t="str">
        <f aca="false">CONCATENATE(O378,SUBSTITUTE(LOWER(M378),"/","_"))</f>
        <v>af_delay_me1b_03</v>
      </c>
      <c r="O378" s="3" t="s">
        <v>254</v>
      </c>
    </row>
    <row r="379" customFormat="false" ht="14.4" hidden="false" customHeight="false" outlineLevel="0" collapsed="false">
      <c r="A379" s="8" t="s">
        <v>119</v>
      </c>
      <c r="B379" s="9" t="n">
        <v>54</v>
      </c>
      <c r="C379" s="9" t="n">
        <v>0</v>
      </c>
      <c r="D379" s="9" t="s">
        <v>255</v>
      </c>
      <c r="E379" s="10" t="str">
        <f aca="false">DEC2HEX(HEX2DEC(A379)+B379*4096+HEX2DEC(D379)*8,8)</f>
        <v>000B6068</v>
      </c>
      <c r="F379" s="8" t="s">
        <v>91</v>
      </c>
      <c r="G379" s="10" t="str">
        <f aca="false">RIGHT(CONCATENATE(G378,"00"),16)</f>
        <v>0000000000ff0000</v>
      </c>
      <c r="H379" s="8" t="s">
        <v>24</v>
      </c>
      <c r="I379" s="8" t="s">
        <v>24</v>
      </c>
      <c r="J379" s="8" t="s">
        <v>253</v>
      </c>
      <c r="K379" s="10" t="s">
        <v>144</v>
      </c>
      <c r="L379" s="11" t="s">
        <v>138</v>
      </c>
      <c r="M379" s="10" t="str">
        <f aca="false">CONCATENATE("ME",K379,"/",L379)</f>
        <v>ME1b/04</v>
      </c>
      <c r="N379" s="10" t="str">
        <f aca="false">CONCATENATE(O379,SUBSTITUTE(LOWER(M379),"/","_"))</f>
        <v>af_delay_me1b_04</v>
      </c>
      <c r="O379" s="3" t="s">
        <v>254</v>
      </c>
    </row>
    <row r="380" customFormat="false" ht="14.4" hidden="false" customHeight="false" outlineLevel="0" collapsed="false">
      <c r="A380" s="8" t="s">
        <v>119</v>
      </c>
      <c r="B380" s="9" t="n">
        <v>54</v>
      </c>
      <c r="C380" s="9" t="n">
        <v>0</v>
      </c>
      <c r="D380" s="9" t="s">
        <v>255</v>
      </c>
      <c r="E380" s="10" t="str">
        <f aca="false">DEC2HEX(HEX2DEC(A380)+B380*4096+HEX2DEC(D380)*8,8)</f>
        <v>000B6068</v>
      </c>
      <c r="F380" s="8" t="s">
        <v>91</v>
      </c>
      <c r="G380" s="10" t="str">
        <f aca="false">RIGHT(CONCATENATE(G379,"00"),16)</f>
        <v>00000000ff000000</v>
      </c>
      <c r="H380" s="8" t="s">
        <v>24</v>
      </c>
      <c r="I380" s="8" t="s">
        <v>24</v>
      </c>
      <c r="J380" s="8" t="s">
        <v>253</v>
      </c>
      <c r="K380" s="10" t="s">
        <v>144</v>
      </c>
      <c r="L380" s="11" t="s">
        <v>139</v>
      </c>
      <c r="M380" s="10" t="str">
        <f aca="false">CONCATENATE("ME",K380,"/",L380)</f>
        <v>ME1b/05</v>
      </c>
      <c r="N380" s="10" t="str">
        <f aca="false">CONCATENATE(O380,SUBSTITUTE(LOWER(M380),"/","_"))</f>
        <v>af_delay_me1b_05</v>
      </c>
      <c r="O380" s="3" t="s">
        <v>254</v>
      </c>
    </row>
    <row r="381" customFormat="false" ht="14.4" hidden="false" customHeight="false" outlineLevel="0" collapsed="false">
      <c r="A381" s="8" t="s">
        <v>119</v>
      </c>
      <c r="B381" s="9" t="n">
        <v>54</v>
      </c>
      <c r="C381" s="9" t="n">
        <v>0</v>
      </c>
      <c r="D381" s="9" t="s">
        <v>255</v>
      </c>
      <c r="E381" s="10" t="str">
        <f aca="false">DEC2HEX(HEX2DEC(A381)+B381*4096+HEX2DEC(D381)*8,8)</f>
        <v>000B6068</v>
      </c>
      <c r="F381" s="8" t="s">
        <v>91</v>
      </c>
      <c r="G381" s="10" t="str">
        <f aca="false">RIGHT(CONCATENATE(G380,"00"),16)</f>
        <v>000000ff00000000</v>
      </c>
      <c r="H381" s="8" t="s">
        <v>24</v>
      </c>
      <c r="I381" s="8" t="s">
        <v>24</v>
      </c>
      <c r="J381" s="8" t="s">
        <v>253</v>
      </c>
      <c r="K381" s="10" t="s">
        <v>144</v>
      </c>
      <c r="L381" s="11" t="s">
        <v>140</v>
      </c>
      <c r="M381" s="10" t="str">
        <f aca="false">CONCATENATE("ME",K381,"/",L381)</f>
        <v>ME1b/06</v>
      </c>
      <c r="N381" s="10" t="str">
        <f aca="false">CONCATENATE(O381,SUBSTITUTE(LOWER(M381),"/","_"))</f>
        <v>af_delay_me1b_06</v>
      </c>
      <c r="O381" s="3" t="s">
        <v>254</v>
      </c>
    </row>
    <row r="382" customFormat="false" ht="14.4" hidden="false" customHeight="false" outlineLevel="0" collapsed="false">
      <c r="A382" s="8" t="s">
        <v>119</v>
      </c>
      <c r="B382" s="9" t="n">
        <v>54</v>
      </c>
      <c r="C382" s="9" t="n">
        <v>0</v>
      </c>
      <c r="D382" s="9" t="s">
        <v>255</v>
      </c>
      <c r="E382" s="10" t="str">
        <f aca="false">DEC2HEX(HEX2DEC(A382)+B382*4096+HEX2DEC(D382)*8,8)</f>
        <v>000B6068</v>
      </c>
      <c r="F382" s="8" t="s">
        <v>91</v>
      </c>
      <c r="G382" s="10" t="str">
        <f aca="false">RIGHT(CONCATENATE(G381,"00"),16)</f>
        <v>0000ff0000000000</v>
      </c>
      <c r="H382" s="8" t="s">
        <v>24</v>
      </c>
      <c r="I382" s="8" t="s">
        <v>24</v>
      </c>
      <c r="J382" s="8" t="s">
        <v>253</v>
      </c>
      <c r="K382" s="10" t="s">
        <v>144</v>
      </c>
      <c r="L382" s="11" t="s">
        <v>141</v>
      </c>
      <c r="M382" s="10" t="str">
        <f aca="false">CONCATENATE("ME",K382,"/",L382)</f>
        <v>ME1b/07</v>
      </c>
      <c r="N382" s="10" t="str">
        <f aca="false">CONCATENATE(O382,SUBSTITUTE(LOWER(M382),"/","_"))</f>
        <v>af_delay_me1b_07</v>
      </c>
      <c r="O382" s="3" t="s">
        <v>254</v>
      </c>
    </row>
    <row r="383" customFormat="false" ht="14.4" hidden="false" customHeight="false" outlineLevel="0" collapsed="false">
      <c r="A383" s="8" t="s">
        <v>119</v>
      </c>
      <c r="B383" s="9" t="n">
        <v>54</v>
      </c>
      <c r="C383" s="9" t="n">
        <v>0</v>
      </c>
      <c r="D383" s="9" t="s">
        <v>255</v>
      </c>
      <c r="E383" s="10" t="str">
        <f aca="false">DEC2HEX(HEX2DEC(A383)+B383*4096+HEX2DEC(D383)*8,8)</f>
        <v>000B6068</v>
      </c>
      <c r="F383" s="8" t="s">
        <v>91</v>
      </c>
      <c r="G383" s="10" t="str">
        <f aca="false">RIGHT(CONCATENATE(G382,"00"),16)</f>
        <v>00ff000000000000</v>
      </c>
      <c r="H383" s="8" t="s">
        <v>24</v>
      </c>
      <c r="I383" s="8" t="s">
        <v>24</v>
      </c>
      <c r="J383" s="8" t="s">
        <v>253</v>
      </c>
      <c r="K383" s="10" t="s">
        <v>144</v>
      </c>
      <c r="L383" s="11" t="s">
        <v>142</v>
      </c>
      <c r="M383" s="10" t="str">
        <f aca="false">CONCATENATE("ME",K383,"/",L383)</f>
        <v>ME1b/08</v>
      </c>
      <c r="N383" s="10" t="str">
        <f aca="false">CONCATENATE(O383,SUBSTITUTE(LOWER(M383),"/","_"))</f>
        <v>af_delay_me1b_08</v>
      </c>
      <c r="O383" s="3" t="s">
        <v>254</v>
      </c>
    </row>
    <row r="384" customFormat="false" ht="14.4" hidden="false" customHeight="false" outlineLevel="0" collapsed="false">
      <c r="A384" s="8" t="s">
        <v>119</v>
      </c>
      <c r="B384" s="9" t="n">
        <v>54</v>
      </c>
      <c r="C384" s="9" t="n">
        <v>0</v>
      </c>
      <c r="D384" s="9" t="s">
        <v>255</v>
      </c>
      <c r="E384" s="10" t="str">
        <f aca="false">DEC2HEX(HEX2DEC(A384)+B384*4096+HEX2DEC(D384)*8,8)</f>
        <v>000B6068</v>
      </c>
      <c r="F384" s="8" t="s">
        <v>91</v>
      </c>
      <c r="G384" s="10" t="str">
        <f aca="false">RIGHT(CONCATENATE(G383,"00"),16)</f>
        <v>ff00000000000000</v>
      </c>
      <c r="H384" s="8" t="s">
        <v>24</v>
      </c>
      <c r="I384" s="8" t="s">
        <v>24</v>
      </c>
      <c r="J384" s="8" t="s">
        <v>253</v>
      </c>
      <c r="K384" s="10" t="s">
        <v>144</v>
      </c>
      <c r="L384" s="11" t="s">
        <v>143</v>
      </c>
      <c r="M384" s="10" t="str">
        <f aca="false">CONCATENATE("ME",K384,"/",L384)</f>
        <v>ME1b/09</v>
      </c>
      <c r="N384" s="10" t="str">
        <f aca="false">CONCATENATE(O384,SUBSTITUTE(LOWER(M384),"/","_"))</f>
        <v>af_delay_me1b_09</v>
      </c>
      <c r="O384" s="3" t="s">
        <v>254</v>
      </c>
    </row>
    <row r="385" customFormat="false" ht="14.4" hidden="false" customHeight="false" outlineLevel="0" collapsed="false">
      <c r="A385" s="8" t="s">
        <v>119</v>
      </c>
      <c r="B385" s="9" t="n">
        <v>54</v>
      </c>
      <c r="C385" s="9" t="n">
        <v>0</v>
      </c>
      <c r="D385" s="9" t="s">
        <v>256</v>
      </c>
      <c r="E385" s="10" t="str">
        <f aca="false">DEC2HEX(HEX2DEC(A385)+B385*4096+HEX2DEC(D385)*8,8)</f>
        <v>000B6070</v>
      </c>
      <c r="F385" s="8" t="s">
        <v>91</v>
      </c>
      <c r="G385" s="10" t="s">
        <v>133</v>
      </c>
      <c r="H385" s="8" t="s">
        <v>24</v>
      </c>
      <c r="I385" s="8" t="s">
        <v>24</v>
      </c>
      <c r="J385" s="8" t="s">
        <v>253</v>
      </c>
      <c r="K385" s="9" t="n">
        <v>2</v>
      </c>
      <c r="L385" s="11" t="s">
        <v>136</v>
      </c>
      <c r="M385" s="10" t="str">
        <f aca="false">CONCATENATE("ME",K385,"/",L385)</f>
        <v>ME2/02</v>
      </c>
      <c r="N385" s="10" t="str">
        <f aca="false">CONCATENATE(O385,SUBSTITUTE(LOWER(M385),"/","_"))</f>
        <v>af_delay_me2_02</v>
      </c>
      <c r="O385" s="3" t="s">
        <v>254</v>
      </c>
    </row>
    <row r="386" customFormat="false" ht="14.4" hidden="false" customHeight="false" outlineLevel="0" collapsed="false">
      <c r="A386" s="8" t="s">
        <v>119</v>
      </c>
      <c r="B386" s="9" t="n">
        <v>54</v>
      </c>
      <c r="C386" s="9" t="n">
        <v>0</v>
      </c>
      <c r="D386" s="9" t="s">
        <v>256</v>
      </c>
      <c r="E386" s="10" t="str">
        <f aca="false">DEC2HEX(HEX2DEC(A386)+B386*4096+HEX2DEC(D386)*8,8)</f>
        <v>000B6070</v>
      </c>
      <c r="F386" s="8" t="s">
        <v>91</v>
      </c>
      <c r="G386" s="10" t="str">
        <f aca="false">RIGHT(CONCATENATE(G385,"00"),16)</f>
        <v>000000000000ff00</v>
      </c>
      <c r="H386" s="8" t="s">
        <v>24</v>
      </c>
      <c r="I386" s="8" t="s">
        <v>24</v>
      </c>
      <c r="J386" s="8" t="s">
        <v>253</v>
      </c>
      <c r="K386" s="9" t="n">
        <v>2</v>
      </c>
      <c r="L386" s="11" t="s">
        <v>137</v>
      </c>
      <c r="M386" s="10" t="str">
        <f aca="false">CONCATENATE("ME",K386,"/",L386)</f>
        <v>ME2/03</v>
      </c>
      <c r="N386" s="10" t="str">
        <f aca="false">CONCATENATE(O386,SUBSTITUTE(LOWER(M386),"/","_"))</f>
        <v>af_delay_me2_03</v>
      </c>
      <c r="O386" s="3" t="s">
        <v>254</v>
      </c>
    </row>
    <row r="387" customFormat="false" ht="14.4" hidden="false" customHeight="false" outlineLevel="0" collapsed="false">
      <c r="A387" s="8" t="s">
        <v>119</v>
      </c>
      <c r="B387" s="9" t="n">
        <v>54</v>
      </c>
      <c r="C387" s="9" t="n">
        <v>0</v>
      </c>
      <c r="D387" s="9" t="s">
        <v>256</v>
      </c>
      <c r="E387" s="10" t="str">
        <f aca="false">DEC2HEX(HEX2DEC(A387)+B387*4096+HEX2DEC(D387)*8,8)</f>
        <v>000B6070</v>
      </c>
      <c r="F387" s="8" t="s">
        <v>91</v>
      </c>
      <c r="G387" s="10" t="str">
        <f aca="false">RIGHT(CONCATENATE(G386,"00"),16)</f>
        <v>0000000000ff0000</v>
      </c>
      <c r="H387" s="8" t="s">
        <v>24</v>
      </c>
      <c r="I387" s="8" t="s">
        <v>24</v>
      </c>
      <c r="J387" s="8" t="s">
        <v>253</v>
      </c>
      <c r="K387" s="9" t="n">
        <v>2</v>
      </c>
      <c r="L387" s="11" t="s">
        <v>138</v>
      </c>
      <c r="M387" s="10" t="str">
        <f aca="false">CONCATENATE("ME",K387,"/",L387)</f>
        <v>ME2/04</v>
      </c>
      <c r="N387" s="10" t="str">
        <f aca="false">CONCATENATE(O387,SUBSTITUTE(LOWER(M387),"/","_"))</f>
        <v>af_delay_me2_04</v>
      </c>
      <c r="O387" s="3" t="s">
        <v>254</v>
      </c>
    </row>
    <row r="388" customFormat="false" ht="14.4" hidden="false" customHeight="false" outlineLevel="0" collapsed="false">
      <c r="A388" s="8" t="s">
        <v>119</v>
      </c>
      <c r="B388" s="9" t="n">
        <v>54</v>
      </c>
      <c r="C388" s="9" t="n">
        <v>0</v>
      </c>
      <c r="D388" s="9" t="s">
        <v>256</v>
      </c>
      <c r="E388" s="10" t="str">
        <f aca="false">DEC2HEX(HEX2DEC(A388)+B388*4096+HEX2DEC(D388)*8,8)</f>
        <v>000B6070</v>
      </c>
      <c r="F388" s="8" t="s">
        <v>91</v>
      </c>
      <c r="G388" s="10" t="str">
        <f aca="false">RIGHT(CONCATENATE(G387,"00"),16)</f>
        <v>00000000ff000000</v>
      </c>
      <c r="H388" s="8" t="s">
        <v>24</v>
      </c>
      <c r="I388" s="8" t="s">
        <v>24</v>
      </c>
      <c r="J388" s="8" t="s">
        <v>253</v>
      </c>
      <c r="K388" s="9" t="n">
        <v>2</v>
      </c>
      <c r="L388" s="11" t="s">
        <v>139</v>
      </c>
      <c r="M388" s="10" t="str">
        <f aca="false">CONCATENATE("ME",K388,"/",L388)</f>
        <v>ME2/05</v>
      </c>
      <c r="N388" s="10" t="str">
        <f aca="false">CONCATENATE(O388,SUBSTITUTE(LOWER(M388),"/","_"))</f>
        <v>af_delay_me2_05</v>
      </c>
      <c r="O388" s="3" t="s">
        <v>254</v>
      </c>
    </row>
    <row r="389" customFormat="false" ht="14.4" hidden="false" customHeight="false" outlineLevel="0" collapsed="false">
      <c r="A389" s="8" t="s">
        <v>119</v>
      </c>
      <c r="B389" s="9" t="n">
        <v>54</v>
      </c>
      <c r="C389" s="9" t="n">
        <v>0</v>
      </c>
      <c r="D389" s="9" t="s">
        <v>256</v>
      </c>
      <c r="E389" s="10" t="str">
        <f aca="false">DEC2HEX(HEX2DEC(A389)+B389*4096+HEX2DEC(D389)*8,8)</f>
        <v>000B6070</v>
      </c>
      <c r="F389" s="8" t="s">
        <v>91</v>
      </c>
      <c r="G389" s="10" t="str">
        <f aca="false">RIGHT(CONCATENATE(G388,"00"),16)</f>
        <v>000000ff00000000</v>
      </c>
      <c r="H389" s="8" t="s">
        <v>24</v>
      </c>
      <c r="I389" s="8" t="s">
        <v>24</v>
      </c>
      <c r="J389" s="8" t="s">
        <v>253</v>
      </c>
      <c r="K389" s="9" t="n">
        <v>2</v>
      </c>
      <c r="L389" s="11" t="s">
        <v>140</v>
      </c>
      <c r="M389" s="10" t="str">
        <f aca="false">CONCATENATE("ME",K389,"/",L389)</f>
        <v>ME2/06</v>
      </c>
      <c r="N389" s="10" t="str">
        <f aca="false">CONCATENATE(O389,SUBSTITUTE(LOWER(M389),"/","_"))</f>
        <v>af_delay_me2_06</v>
      </c>
      <c r="O389" s="3" t="s">
        <v>254</v>
      </c>
    </row>
    <row r="390" customFormat="false" ht="14.4" hidden="false" customHeight="false" outlineLevel="0" collapsed="false">
      <c r="A390" s="8" t="s">
        <v>119</v>
      </c>
      <c r="B390" s="9" t="n">
        <v>54</v>
      </c>
      <c r="C390" s="9" t="n">
        <v>0</v>
      </c>
      <c r="D390" s="9" t="s">
        <v>256</v>
      </c>
      <c r="E390" s="10" t="str">
        <f aca="false">DEC2HEX(HEX2DEC(A390)+B390*4096+HEX2DEC(D390)*8,8)</f>
        <v>000B6070</v>
      </c>
      <c r="F390" s="8" t="s">
        <v>91</v>
      </c>
      <c r="G390" s="10" t="str">
        <f aca="false">RIGHT(CONCATENATE(G389,"00"),16)</f>
        <v>0000ff0000000000</v>
      </c>
      <c r="H390" s="8" t="s">
        <v>24</v>
      </c>
      <c r="I390" s="8" t="s">
        <v>24</v>
      </c>
      <c r="J390" s="8" t="s">
        <v>253</v>
      </c>
      <c r="K390" s="9" t="n">
        <v>2</v>
      </c>
      <c r="L390" s="11" t="s">
        <v>141</v>
      </c>
      <c r="M390" s="10" t="str">
        <f aca="false">CONCATENATE("ME",K390,"/",L390)</f>
        <v>ME2/07</v>
      </c>
      <c r="N390" s="10" t="str">
        <f aca="false">CONCATENATE(O390,SUBSTITUTE(LOWER(M390),"/","_"))</f>
        <v>af_delay_me2_07</v>
      </c>
      <c r="O390" s="3" t="s">
        <v>254</v>
      </c>
    </row>
    <row r="391" customFormat="false" ht="14.4" hidden="false" customHeight="false" outlineLevel="0" collapsed="false">
      <c r="A391" s="8" t="s">
        <v>119</v>
      </c>
      <c r="B391" s="9" t="n">
        <v>54</v>
      </c>
      <c r="C391" s="9" t="n">
        <v>0</v>
      </c>
      <c r="D391" s="9" t="s">
        <v>256</v>
      </c>
      <c r="E391" s="10" t="str">
        <f aca="false">DEC2HEX(HEX2DEC(A391)+B391*4096+HEX2DEC(D391)*8,8)</f>
        <v>000B6070</v>
      </c>
      <c r="F391" s="8" t="s">
        <v>91</v>
      </c>
      <c r="G391" s="10" t="str">
        <f aca="false">RIGHT(CONCATENATE(G390,"00"),16)</f>
        <v>00ff000000000000</v>
      </c>
      <c r="H391" s="8" t="s">
        <v>24</v>
      </c>
      <c r="I391" s="8" t="s">
        <v>24</v>
      </c>
      <c r="J391" s="8" t="s">
        <v>253</v>
      </c>
      <c r="K391" s="9" t="n">
        <v>2</v>
      </c>
      <c r="L391" s="11" t="s">
        <v>142</v>
      </c>
      <c r="M391" s="10" t="str">
        <f aca="false">CONCATENATE("ME",K391,"/",L391)</f>
        <v>ME2/08</v>
      </c>
      <c r="N391" s="10" t="str">
        <f aca="false">CONCATENATE(O391,SUBSTITUTE(LOWER(M391),"/","_"))</f>
        <v>af_delay_me2_08</v>
      </c>
      <c r="O391" s="3" t="s">
        <v>254</v>
      </c>
    </row>
    <row r="392" customFormat="false" ht="14.4" hidden="false" customHeight="false" outlineLevel="0" collapsed="false">
      <c r="A392" s="8" t="s">
        <v>119</v>
      </c>
      <c r="B392" s="9" t="n">
        <v>54</v>
      </c>
      <c r="C392" s="9" t="n">
        <v>0</v>
      </c>
      <c r="D392" s="9" t="s">
        <v>256</v>
      </c>
      <c r="E392" s="10" t="str">
        <f aca="false">DEC2HEX(HEX2DEC(A392)+B392*4096+HEX2DEC(D392)*8,8)</f>
        <v>000B6070</v>
      </c>
      <c r="F392" s="8" t="s">
        <v>91</v>
      </c>
      <c r="G392" s="10" t="str">
        <f aca="false">RIGHT(CONCATENATE(G391,"00"),16)</f>
        <v>ff00000000000000</v>
      </c>
      <c r="H392" s="8" t="s">
        <v>24</v>
      </c>
      <c r="I392" s="8" t="s">
        <v>24</v>
      </c>
      <c r="J392" s="8" t="s">
        <v>253</v>
      </c>
      <c r="K392" s="9" t="n">
        <v>2</v>
      </c>
      <c r="L392" s="11" t="s">
        <v>143</v>
      </c>
      <c r="M392" s="10" t="str">
        <f aca="false">CONCATENATE("ME",K392,"/",L392)</f>
        <v>ME2/09</v>
      </c>
      <c r="N392" s="10" t="str">
        <f aca="false">CONCATENATE(O392,SUBSTITUTE(LOWER(M392),"/","_"))</f>
        <v>af_delay_me2_09</v>
      </c>
      <c r="O392" s="3" t="s">
        <v>254</v>
      </c>
    </row>
    <row r="393" customFormat="false" ht="14.4" hidden="false" customHeight="false" outlineLevel="0" collapsed="false">
      <c r="A393" s="8" t="s">
        <v>119</v>
      </c>
      <c r="B393" s="9" t="n">
        <v>54</v>
      </c>
      <c r="C393" s="9" t="n">
        <v>0</v>
      </c>
      <c r="D393" s="9" t="s">
        <v>257</v>
      </c>
      <c r="E393" s="10" t="str">
        <f aca="false">DEC2HEX(HEX2DEC(A393)+B393*4096+HEX2DEC(D393)*8,8)</f>
        <v>000B6078</v>
      </c>
      <c r="F393" s="8" t="s">
        <v>91</v>
      </c>
      <c r="G393" s="10" t="s">
        <v>133</v>
      </c>
      <c r="H393" s="8" t="s">
        <v>24</v>
      </c>
      <c r="I393" s="8" t="s">
        <v>24</v>
      </c>
      <c r="J393" s="8" t="s">
        <v>253</v>
      </c>
      <c r="K393" s="9" t="n">
        <v>3</v>
      </c>
      <c r="L393" s="11" t="s">
        <v>136</v>
      </c>
      <c r="M393" s="10" t="str">
        <f aca="false">CONCATENATE("ME",K393,"/",L393)</f>
        <v>ME3/02</v>
      </c>
      <c r="N393" s="10" t="str">
        <f aca="false">CONCATENATE(O393,SUBSTITUTE(LOWER(M393),"/","_"))</f>
        <v>af_delay_me3_02</v>
      </c>
      <c r="O393" s="3" t="s">
        <v>254</v>
      </c>
    </row>
    <row r="394" customFormat="false" ht="14.4" hidden="false" customHeight="false" outlineLevel="0" collapsed="false">
      <c r="A394" s="8" t="s">
        <v>119</v>
      </c>
      <c r="B394" s="9" t="n">
        <v>54</v>
      </c>
      <c r="C394" s="9" t="n">
        <v>0</v>
      </c>
      <c r="D394" s="9" t="s">
        <v>257</v>
      </c>
      <c r="E394" s="10" t="str">
        <f aca="false">DEC2HEX(HEX2DEC(A394)+B394*4096+HEX2DEC(D394)*8,8)</f>
        <v>000B6078</v>
      </c>
      <c r="F394" s="8" t="s">
        <v>91</v>
      </c>
      <c r="G394" s="10" t="str">
        <f aca="false">RIGHT(CONCATENATE(G393,"00"),16)</f>
        <v>000000000000ff00</v>
      </c>
      <c r="H394" s="8" t="s">
        <v>24</v>
      </c>
      <c r="I394" s="8" t="s">
        <v>24</v>
      </c>
      <c r="J394" s="8" t="s">
        <v>253</v>
      </c>
      <c r="K394" s="9" t="n">
        <v>3</v>
      </c>
      <c r="L394" s="11" t="s">
        <v>137</v>
      </c>
      <c r="M394" s="10" t="str">
        <f aca="false">CONCATENATE("ME",K394,"/",L394)</f>
        <v>ME3/03</v>
      </c>
      <c r="N394" s="10" t="str">
        <f aca="false">CONCATENATE(O394,SUBSTITUTE(LOWER(M394),"/","_"))</f>
        <v>af_delay_me3_03</v>
      </c>
      <c r="O394" s="3" t="s">
        <v>254</v>
      </c>
    </row>
    <row r="395" customFormat="false" ht="14.4" hidden="false" customHeight="false" outlineLevel="0" collapsed="false">
      <c r="A395" s="8" t="s">
        <v>119</v>
      </c>
      <c r="B395" s="9" t="n">
        <v>54</v>
      </c>
      <c r="C395" s="9" t="n">
        <v>0</v>
      </c>
      <c r="D395" s="9" t="s">
        <v>257</v>
      </c>
      <c r="E395" s="10" t="str">
        <f aca="false">DEC2HEX(HEX2DEC(A395)+B395*4096+HEX2DEC(D395)*8,8)</f>
        <v>000B6078</v>
      </c>
      <c r="F395" s="8" t="s">
        <v>91</v>
      </c>
      <c r="G395" s="10" t="str">
        <f aca="false">RIGHT(CONCATENATE(G394,"00"),16)</f>
        <v>0000000000ff0000</v>
      </c>
      <c r="H395" s="8" t="s">
        <v>24</v>
      </c>
      <c r="I395" s="8" t="s">
        <v>24</v>
      </c>
      <c r="J395" s="8" t="s">
        <v>253</v>
      </c>
      <c r="K395" s="9" t="n">
        <v>3</v>
      </c>
      <c r="L395" s="11" t="s">
        <v>138</v>
      </c>
      <c r="M395" s="10" t="str">
        <f aca="false">CONCATENATE("ME",K395,"/",L395)</f>
        <v>ME3/04</v>
      </c>
      <c r="N395" s="10" t="str">
        <f aca="false">CONCATENATE(O395,SUBSTITUTE(LOWER(M395),"/","_"))</f>
        <v>af_delay_me3_04</v>
      </c>
      <c r="O395" s="3" t="s">
        <v>254</v>
      </c>
    </row>
    <row r="396" customFormat="false" ht="14.4" hidden="false" customHeight="false" outlineLevel="0" collapsed="false">
      <c r="A396" s="8" t="s">
        <v>119</v>
      </c>
      <c r="B396" s="9" t="n">
        <v>54</v>
      </c>
      <c r="C396" s="9" t="n">
        <v>0</v>
      </c>
      <c r="D396" s="9" t="s">
        <v>257</v>
      </c>
      <c r="E396" s="10" t="str">
        <f aca="false">DEC2HEX(HEX2DEC(A396)+B396*4096+HEX2DEC(D396)*8,8)</f>
        <v>000B6078</v>
      </c>
      <c r="F396" s="8" t="s">
        <v>91</v>
      </c>
      <c r="G396" s="10" t="str">
        <f aca="false">RIGHT(CONCATENATE(G395,"00"),16)</f>
        <v>00000000ff000000</v>
      </c>
      <c r="H396" s="8" t="s">
        <v>24</v>
      </c>
      <c r="I396" s="8" t="s">
        <v>24</v>
      </c>
      <c r="J396" s="8" t="s">
        <v>253</v>
      </c>
      <c r="K396" s="9" t="n">
        <v>3</v>
      </c>
      <c r="L396" s="11" t="s">
        <v>139</v>
      </c>
      <c r="M396" s="10" t="str">
        <f aca="false">CONCATENATE("ME",K396,"/",L396)</f>
        <v>ME3/05</v>
      </c>
      <c r="N396" s="10" t="str">
        <f aca="false">CONCATENATE(O396,SUBSTITUTE(LOWER(M396),"/","_"))</f>
        <v>af_delay_me3_05</v>
      </c>
      <c r="O396" s="3" t="s">
        <v>254</v>
      </c>
    </row>
    <row r="397" customFormat="false" ht="14.4" hidden="false" customHeight="false" outlineLevel="0" collapsed="false">
      <c r="A397" s="8" t="s">
        <v>119</v>
      </c>
      <c r="B397" s="9" t="n">
        <v>54</v>
      </c>
      <c r="C397" s="9" t="n">
        <v>0</v>
      </c>
      <c r="D397" s="9" t="s">
        <v>257</v>
      </c>
      <c r="E397" s="10" t="str">
        <f aca="false">DEC2HEX(HEX2DEC(A397)+B397*4096+HEX2DEC(D397)*8,8)</f>
        <v>000B6078</v>
      </c>
      <c r="F397" s="8" t="s">
        <v>91</v>
      </c>
      <c r="G397" s="10" t="str">
        <f aca="false">RIGHT(CONCATENATE(G396,"00"),16)</f>
        <v>000000ff00000000</v>
      </c>
      <c r="H397" s="8" t="s">
        <v>24</v>
      </c>
      <c r="I397" s="8" t="s">
        <v>24</v>
      </c>
      <c r="J397" s="8" t="s">
        <v>253</v>
      </c>
      <c r="K397" s="9" t="n">
        <v>3</v>
      </c>
      <c r="L397" s="11" t="s">
        <v>140</v>
      </c>
      <c r="M397" s="10" t="str">
        <f aca="false">CONCATENATE("ME",K397,"/",L397)</f>
        <v>ME3/06</v>
      </c>
      <c r="N397" s="10" t="str">
        <f aca="false">CONCATENATE(O397,SUBSTITUTE(LOWER(M397),"/","_"))</f>
        <v>af_delay_me3_06</v>
      </c>
      <c r="O397" s="3" t="s">
        <v>254</v>
      </c>
    </row>
    <row r="398" customFormat="false" ht="14.4" hidden="false" customHeight="false" outlineLevel="0" collapsed="false">
      <c r="A398" s="8" t="s">
        <v>119</v>
      </c>
      <c r="B398" s="9" t="n">
        <v>54</v>
      </c>
      <c r="C398" s="9" t="n">
        <v>0</v>
      </c>
      <c r="D398" s="9" t="s">
        <v>257</v>
      </c>
      <c r="E398" s="10" t="str">
        <f aca="false">DEC2HEX(HEX2DEC(A398)+B398*4096+HEX2DEC(D398)*8,8)</f>
        <v>000B6078</v>
      </c>
      <c r="F398" s="8" t="s">
        <v>91</v>
      </c>
      <c r="G398" s="10" t="str">
        <f aca="false">RIGHT(CONCATENATE(G397,"00"),16)</f>
        <v>0000ff0000000000</v>
      </c>
      <c r="H398" s="8" t="s">
        <v>24</v>
      </c>
      <c r="I398" s="8" t="s">
        <v>24</v>
      </c>
      <c r="J398" s="8" t="s">
        <v>253</v>
      </c>
      <c r="K398" s="9" t="n">
        <v>3</v>
      </c>
      <c r="L398" s="11" t="s">
        <v>141</v>
      </c>
      <c r="M398" s="10" t="str">
        <f aca="false">CONCATENATE("ME",K398,"/",L398)</f>
        <v>ME3/07</v>
      </c>
      <c r="N398" s="10" t="str">
        <f aca="false">CONCATENATE(O398,SUBSTITUTE(LOWER(M398),"/","_"))</f>
        <v>af_delay_me3_07</v>
      </c>
      <c r="O398" s="3" t="s">
        <v>254</v>
      </c>
    </row>
    <row r="399" customFormat="false" ht="14.4" hidden="false" customHeight="false" outlineLevel="0" collapsed="false">
      <c r="A399" s="8" t="s">
        <v>119</v>
      </c>
      <c r="B399" s="9" t="n">
        <v>54</v>
      </c>
      <c r="C399" s="9" t="n">
        <v>0</v>
      </c>
      <c r="D399" s="9" t="s">
        <v>257</v>
      </c>
      <c r="E399" s="10" t="str">
        <f aca="false">DEC2HEX(HEX2DEC(A399)+B399*4096+HEX2DEC(D399)*8,8)</f>
        <v>000B6078</v>
      </c>
      <c r="F399" s="8" t="s">
        <v>91</v>
      </c>
      <c r="G399" s="10" t="str">
        <f aca="false">RIGHT(CONCATENATE(G398,"00"),16)</f>
        <v>00ff000000000000</v>
      </c>
      <c r="H399" s="8" t="s">
        <v>24</v>
      </c>
      <c r="I399" s="8" t="s">
        <v>24</v>
      </c>
      <c r="J399" s="8" t="s">
        <v>253</v>
      </c>
      <c r="K399" s="9" t="n">
        <v>3</v>
      </c>
      <c r="L399" s="11" t="s">
        <v>142</v>
      </c>
      <c r="M399" s="10" t="str">
        <f aca="false">CONCATENATE("ME",K399,"/",L399)</f>
        <v>ME3/08</v>
      </c>
      <c r="N399" s="10" t="str">
        <f aca="false">CONCATENATE(O399,SUBSTITUTE(LOWER(M399),"/","_"))</f>
        <v>af_delay_me3_08</v>
      </c>
      <c r="O399" s="3" t="s">
        <v>254</v>
      </c>
    </row>
    <row r="400" customFormat="false" ht="14.4" hidden="false" customHeight="false" outlineLevel="0" collapsed="false">
      <c r="A400" s="8" t="s">
        <v>119</v>
      </c>
      <c r="B400" s="9" t="n">
        <v>54</v>
      </c>
      <c r="C400" s="9" t="n">
        <v>0</v>
      </c>
      <c r="D400" s="9" t="s">
        <v>257</v>
      </c>
      <c r="E400" s="10" t="str">
        <f aca="false">DEC2HEX(HEX2DEC(A400)+B400*4096+HEX2DEC(D400)*8,8)</f>
        <v>000B6078</v>
      </c>
      <c r="F400" s="8" t="s">
        <v>91</v>
      </c>
      <c r="G400" s="10" t="str">
        <f aca="false">RIGHT(CONCATENATE(G399,"00"),16)</f>
        <v>ff00000000000000</v>
      </c>
      <c r="H400" s="8" t="s">
        <v>24</v>
      </c>
      <c r="I400" s="8" t="s">
        <v>24</v>
      </c>
      <c r="J400" s="8" t="s">
        <v>253</v>
      </c>
      <c r="K400" s="9" t="n">
        <v>3</v>
      </c>
      <c r="L400" s="11" t="s">
        <v>143</v>
      </c>
      <c r="M400" s="10" t="str">
        <f aca="false">CONCATENATE("ME",K400,"/",L400)</f>
        <v>ME3/09</v>
      </c>
      <c r="N400" s="10" t="str">
        <f aca="false">CONCATENATE(O400,SUBSTITUTE(LOWER(M400),"/","_"))</f>
        <v>af_delay_me3_09</v>
      </c>
      <c r="O400" s="3" t="s">
        <v>254</v>
      </c>
    </row>
    <row r="401" customFormat="false" ht="14.4" hidden="false" customHeight="false" outlineLevel="0" collapsed="false">
      <c r="A401" s="8" t="s">
        <v>119</v>
      </c>
      <c r="B401" s="9" t="n">
        <v>54</v>
      </c>
      <c r="C401" s="9" t="n">
        <v>0</v>
      </c>
      <c r="D401" s="9" t="n">
        <v>10</v>
      </c>
      <c r="E401" s="10" t="str">
        <f aca="false">DEC2HEX(HEX2DEC(A401)+B401*4096+HEX2DEC(D401)*8,8)</f>
        <v>000B6080</v>
      </c>
      <c r="F401" s="8" t="s">
        <v>91</v>
      </c>
      <c r="G401" s="10" t="s">
        <v>133</v>
      </c>
      <c r="H401" s="8" t="s">
        <v>24</v>
      </c>
      <c r="I401" s="8" t="s">
        <v>24</v>
      </c>
      <c r="J401" s="8" t="s">
        <v>253</v>
      </c>
      <c r="K401" s="9" t="n">
        <v>4</v>
      </c>
      <c r="L401" s="11" t="s">
        <v>136</v>
      </c>
      <c r="M401" s="10" t="str">
        <f aca="false">CONCATENATE("ME",K401,"/",L401)</f>
        <v>ME4/02</v>
      </c>
      <c r="N401" s="10" t="str">
        <f aca="false">CONCATENATE(O401,SUBSTITUTE(LOWER(M401),"/","_"))</f>
        <v>af_delay_me4_02</v>
      </c>
      <c r="O401" s="3" t="s">
        <v>254</v>
      </c>
    </row>
    <row r="402" customFormat="false" ht="14.4" hidden="false" customHeight="false" outlineLevel="0" collapsed="false">
      <c r="A402" s="8" t="s">
        <v>119</v>
      </c>
      <c r="B402" s="9" t="n">
        <v>54</v>
      </c>
      <c r="C402" s="9" t="n">
        <v>0</v>
      </c>
      <c r="D402" s="9" t="n">
        <v>10</v>
      </c>
      <c r="E402" s="10" t="str">
        <f aca="false">DEC2HEX(HEX2DEC(A402)+B402*4096+HEX2DEC(D402)*8,8)</f>
        <v>000B6080</v>
      </c>
      <c r="F402" s="8" t="s">
        <v>91</v>
      </c>
      <c r="G402" s="10" t="str">
        <f aca="false">RIGHT(CONCATENATE(G401,"00"),16)</f>
        <v>000000000000ff00</v>
      </c>
      <c r="H402" s="8" t="s">
        <v>24</v>
      </c>
      <c r="I402" s="8" t="s">
        <v>24</v>
      </c>
      <c r="J402" s="8" t="s">
        <v>253</v>
      </c>
      <c r="K402" s="9" t="n">
        <v>4</v>
      </c>
      <c r="L402" s="11" t="s">
        <v>137</v>
      </c>
      <c r="M402" s="10" t="str">
        <f aca="false">CONCATENATE("ME",K402,"/",L402)</f>
        <v>ME4/03</v>
      </c>
      <c r="N402" s="10" t="str">
        <f aca="false">CONCATENATE(O402,SUBSTITUTE(LOWER(M402),"/","_"))</f>
        <v>af_delay_me4_03</v>
      </c>
      <c r="O402" s="3" t="s">
        <v>254</v>
      </c>
    </row>
    <row r="403" customFormat="false" ht="14.4" hidden="false" customHeight="false" outlineLevel="0" collapsed="false">
      <c r="A403" s="8" t="s">
        <v>119</v>
      </c>
      <c r="B403" s="9" t="n">
        <v>54</v>
      </c>
      <c r="C403" s="9" t="n">
        <v>0</v>
      </c>
      <c r="D403" s="9" t="n">
        <v>10</v>
      </c>
      <c r="E403" s="10" t="str">
        <f aca="false">DEC2HEX(HEX2DEC(A403)+B403*4096+HEX2DEC(D403)*8,8)</f>
        <v>000B6080</v>
      </c>
      <c r="F403" s="8" t="s">
        <v>91</v>
      </c>
      <c r="G403" s="10" t="str">
        <f aca="false">RIGHT(CONCATENATE(G402,"00"),16)</f>
        <v>0000000000ff0000</v>
      </c>
      <c r="H403" s="8" t="s">
        <v>24</v>
      </c>
      <c r="I403" s="8" t="s">
        <v>24</v>
      </c>
      <c r="J403" s="8" t="s">
        <v>253</v>
      </c>
      <c r="K403" s="9" t="n">
        <v>4</v>
      </c>
      <c r="L403" s="11" t="s">
        <v>138</v>
      </c>
      <c r="M403" s="10" t="str">
        <f aca="false">CONCATENATE("ME",K403,"/",L403)</f>
        <v>ME4/04</v>
      </c>
      <c r="N403" s="10" t="str">
        <f aca="false">CONCATENATE(O403,SUBSTITUTE(LOWER(M403),"/","_"))</f>
        <v>af_delay_me4_04</v>
      </c>
      <c r="O403" s="3" t="s">
        <v>254</v>
      </c>
    </row>
    <row r="404" customFormat="false" ht="14.4" hidden="false" customHeight="false" outlineLevel="0" collapsed="false">
      <c r="A404" s="8" t="s">
        <v>119</v>
      </c>
      <c r="B404" s="9" t="n">
        <v>54</v>
      </c>
      <c r="C404" s="9" t="n">
        <v>0</v>
      </c>
      <c r="D404" s="9" t="n">
        <v>10</v>
      </c>
      <c r="E404" s="10" t="str">
        <f aca="false">DEC2HEX(HEX2DEC(A404)+B404*4096+HEX2DEC(D404)*8,8)</f>
        <v>000B6080</v>
      </c>
      <c r="F404" s="8" t="s">
        <v>91</v>
      </c>
      <c r="G404" s="10" t="str">
        <f aca="false">RIGHT(CONCATENATE(G403,"00"),16)</f>
        <v>00000000ff000000</v>
      </c>
      <c r="H404" s="8" t="s">
        <v>24</v>
      </c>
      <c r="I404" s="8" t="s">
        <v>24</v>
      </c>
      <c r="J404" s="8" t="s">
        <v>253</v>
      </c>
      <c r="K404" s="9" t="n">
        <v>4</v>
      </c>
      <c r="L404" s="11" t="s">
        <v>139</v>
      </c>
      <c r="M404" s="10" t="str">
        <f aca="false">CONCATENATE("ME",K404,"/",L404)</f>
        <v>ME4/05</v>
      </c>
      <c r="N404" s="10" t="str">
        <f aca="false">CONCATENATE(O404,SUBSTITUTE(LOWER(M404),"/","_"))</f>
        <v>af_delay_me4_05</v>
      </c>
      <c r="O404" s="3" t="s">
        <v>254</v>
      </c>
    </row>
    <row r="405" customFormat="false" ht="14.4" hidden="false" customHeight="false" outlineLevel="0" collapsed="false">
      <c r="A405" s="8" t="s">
        <v>119</v>
      </c>
      <c r="B405" s="9" t="n">
        <v>54</v>
      </c>
      <c r="C405" s="9" t="n">
        <v>0</v>
      </c>
      <c r="D405" s="9" t="n">
        <v>10</v>
      </c>
      <c r="E405" s="10" t="str">
        <f aca="false">DEC2HEX(HEX2DEC(A405)+B405*4096+HEX2DEC(D405)*8,8)</f>
        <v>000B6080</v>
      </c>
      <c r="F405" s="8" t="s">
        <v>91</v>
      </c>
      <c r="G405" s="10" t="str">
        <f aca="false">RIGHT(CONCATENATE(G404,"00"),16)</f>
        <v>000000ff00000000</v>
      </c>
      <c r="H405" s="8" t="s">
        <v>24</v>
      </c>
      <c r="I405" s="8" t="s">
        <v>24</v>
      </c>
      <c r="J405" s="8" t="s">
        <v>253</v>
      </c>
      <c r="K405" s="9" t="n">
        <v>4</v>
      </c>
      <c r="L405" s="11" t="s">
        <v>140</v>
      </c>
      <c r="M405" s="10" t="str">
        <f aca="false">CONCATENATE("ME",K405,"/",L405)</f>
        <v>ME4/06</v>
      </c>
      <c r="N405" s="10" t="str">
        <f aca="false">CONCATENATE(O405,SUBSTITUTE(LOWER(M405),"/","_"))</f>
        <v>af_delay_me4_06</v>
      </c>
      <c r="O405" s="3" t="s">
        <v>254</v>
      </c>
    </row>
    <row r="406" customFormat="false" ht="14.4" hidden="false" customHeight="false" outlineLevel="0" collapsed="false">
      <c r="A406" s="8" t="s">
        <v>119</v>
      </c>
      <c r="B406" s="9" t="n">
        <v>54</v>
      </c>
      <c r="C406" s="9" t="n">
        <v>0</v>
      </c>
      <c r="D406" s="9" t="n">
        <v>10</v>
      </c>
      <c r="E406" s="10" t="str">
        <f aca="false">DEC2HEX(HEX2DEC(A406)+B406*4096+HEX2DEC(D406)*8,8)</f>
        <v>000B6080</v>
      </c>
      <c r="F406" s="8" t="s">
        <v>91</v>
      </c>
      <c r="G406" s="10" t="str">
        <f aca="false">RIGHT(CONCATENATE(G405,"00"),16)</f>
        <v>0000ff0000000000</v>
      </c>
      <c r="H406" s="8" t="s">
        <v>24</v>
      </c>
      <c r="I406" s="8" t="s">
        <v>24</v>
      </c>
      <c r="J406" s="8" t="s">
        <v>253</v>
      </c>
      <c r="K406" s="9" t="n">
        <v>4</v>
      </c>
      <c r="L406" s="11" t="s">
        <v>141</v>
      </c>
      <c r="M406" s="10" t="str">
        <f aca="false">CONCATENATE("ME",K406,"/",L406)</f>
        <v>ME4/07</v>
      </c>
      <c r="N406" s="10" t="str">
        <f aca="false">CONCATENATE(O406,SUBSTITUTE(LOWER(M406),"/","_"))</f>
        <v>af_delay_me4_07</v>
      </c>
      <c r="O406" s="3" t="s">
        <v>254</v>
      </c>
    </row>
    <row r="407" customFormat="false" ht="14.4" hidden="false" customHeight="false" outlineLevel="0" collapsed="false">
      <c r="A407" s="8" t="s">
        <v>119</v>
      </c>
      <c r="B407" s="9" t="n">
        <v>54</v>
      </c>
      <c r="C407" s="9" t="n">
        <v>0</v>
      </c>
      <c r="D407" s="9" t="n">
        <v>10</v>
      </c>
      <c r="E407" s="10" t="str">
        <f aca="false">DEC2HEX(HEX2DEC(A407)+B407*4096+HEX2DEC(D407)*8,8)</f>
        <v>000B6080</v>
      </c>
      <c r="F407" s="8" t="s">
        <v>91</v>
      </c>
      <c r="G407" s="10" t="str">
        <f aca="false">RIGHT(CONCATENATE(G406,"00"),16)</f>
        <v>00ff000000000000</v>
      </c>
      <c r="H407" s="8" t="s">
        <v>24</v>
      </c>
      <c r="I407" s="8" t="s">
        <v>24</v>
      </c>
      <c r="J407" s="8" t="s">
        <v>253</v>
      </c>
      <c r="K407" s="9" t="n">
        <v>4</v>
      </c>
      <c r="L407" s="11" t="s">
        <v>142</v>
      </c>
      <c r="M407" s="10" t="str">
        <f aca="false">CONCATENATE("ME",K407,"/",L407)</f>
        <v>ME4/08</v>
      </c>
      <c r="N407" s="10" t="str">
        <f aca="false">CONCATENATE(O407,SUBSTITUTE(LOWER(M407),"/","_"))</f>
        <v>af_delay_me4_08</v>
      </c>
      <c r="O407" s="3" t="s">
        <v>254</v>
      </c>
    </row>
    <row r="408" customFormat="false" ht="14.4" hidden="false" customHeight="false" outlineLevel="0" collapsed="false">
      <c r="A408" s="8" t="s">
        <v>119</v>
      </c>
      <c r="B408" s="9" t="n">
        <v>54</v>
      </c>
      <c r="C408" s="9" t="n">
        <v>0</v>
      </c>
      <c r="D408" s="9" t="n">
        <v>10</v>
      </c>
      <c r="E408" s="10" t="str">
        <f aca="false">DEC2HEX(HEX2DEC(A408)+B408*4096+HEX2DEC(D408)*8,8)</f>
        <v>000B6080</v>
      </c>
      <c r="F408" s="8" t="s">
        <v>91</v>
      </c>
      <c r="G408" s="10" t="str">
        <f aca="false">RIGHT(CONCATENATE(G407,"00"),16)</f>
        <v>ff00000000000000</v>
      </c>
      <c r="H408" s="8" t="s">
        <v>24</v>
      </c>
      <c r="I408" s="8" t="s">
        <v>24</v>
      </c>
      <c r="J408" s="8" t="s">
        <v>253</v>
      </c>
      <c r="K408" s="9" t="n">
        <v>4</v>
      </c>
      <c r="L408" s="11" t="s">
        <v>143</v>
      </c>
      <c r="M408" s="10" t="str">
        <f aca="false">CONCATENATE("ME",K408,"/",L408)</f>
        <v>ME4/09</v>
      </c>
      <c r="N408" s="10" t="str">
        <f aca="false">CONCATENATE(O408,SUBSTITUTE(LOWER(M408),"/","_"))</f>
        <v>af_delay_me4_09</v>
      </c>
      <c r="O408" s="3" t="s">
        <v>254</v>
      </c>
    </row>
    <row r="409" customFormat="false" ht="14.4" hidden="false" customHeight="false" outlineLevel="0" collapsed="false">
      <c r="A409" s="8" t="s">
        <v>119</v>
      </c>
      <c r="B409" s="9" t="n">
        <v>54</v>
      </c>
      <c r="C409" s="9" t="n">
        <v>0</v>
      </c>
      <c r="D409" s="9" t="s">
        <v>258</v>
      </c>
      <c r="E409" s="10" t="str">
        <f aca="false">DEC2HEX(HEX2DEC(A409)+B409*4096+HEX2DEC(D409)*8,8)</f>
        <v>000B6050</v>
      </c>
      <c r="F409" s="8" t="s">
        <v>91</v>
      </c>
      <c r="G409" s="10" t="s">
        <v>133</v>
      </c>
      <c r="H409" s="8" t="s">
        <v>24</v>
      </c>
      <c r="I409" s="8" t="s">
        <v>24</v>
      </c>
      <c r="J409" s="8" t="s">
        <v>253</v>
      </c>
      <c r="K409" s="10" t="s">
        <v>145</v>
      </c>
      <c r="L409" s="11" t="s">
        <v>137</v>
      </c>
      <c r="M409" s="10" t="str">
        <f aca="false">CONCATENATE("ME",K409,"/",L409)</f>
        <v>ME1n/03</v>
      </c>
      <c r="N409" s="10" t="str">
        <f aca="false">CONCATENATE(O409,SUBSTITUTE(LOWER(M409),"/","_"))</f>
        <v>af_delay_me1n_03</v>
      </c>
      <c r="O409" s="3" t="s">
        <v>254</v>
      </c>
    </row>
    <row r="410" customFormat="false" ht="14.4" hidden="false" customHeight="false" outlineLevel="0" collapsed="false">
      <c r="A410" s="8" t="s">
        <v>119</v>
      </c>
      <c r="B410" s="9" t="n">
        <v>54</v>
      </c>
      <c r="C410" s="9" t="n">
        <v>0</v>
      </c>
      <c r="D410" s="9" t="s">
        <v>258</v>
      </c>
      <c r="E410" s="10" t="str">
        <f aca="false">DEC2HEX(HEX2DEC(A410)+B410*4096+HEX2DEC(D410)*8,8)</f>
        <v>000B6050</v>
      </c>
      <c r="F410" s="8" t="s">
        <v>91</v>
      </c>
      <c r="G410" s="10" t="str">
        <f aca="false">RIGHT(CONCATENATE(G409,"00"),16)</f>
        <v>000000000000ff00</v>
      </c>
      <c r="H410" s="8" t="s">
        <v>24</v>
      </c>
      <c r="I410" s="8" t="s">
        <v>24</v>
      </c>
      <c r="J410" s="8" t="s">
        <v>253</v>
      </c>
      <c r="K410" s="10" t="s">
        <v>145</v>
      </c>
      <c r="L410" s="11" t="s">
        <v>140</v>
      </c>
      <c r="M410" s="10" t="str">
        <f aca="false">CONCATENATE("ME",K410,"/",L410)</f>
        <v>ME1n/06</v>
      </c>
      <c r="N410" s="10" t="str">
        <f aca="false">CONCATENATE(O410,SUBSTITUTE(LOWER(M410),"/","_"))</f>
        <v>af_delay_me1n_06</v>
      </c>
      <c r="O410" s="3" t="s">
        <v>254</v>
      </c>
    </row>
    <row r="411" customFormat="false" ht="14.4" hidden="false" customHeight="false" outlineLevel="0" collapsed="false">
      <c r="A411" s="8" t="s">
        <v>119</v>
      </c>
      <c r="B411" s="9" t="n">
        <v>54</v>
      </c>
      <c r="C411" s="9" t="n">
        <v>0</v>
      </c>
      <c r="D411" s="9" t="s">
        <v>258</v>
      </c>
      <c r="E411" s="10" t="str">
        <f aca="false">DEC2HEX(HEX2DEC(A411)+B411*4096+HEX2DEC(D411)*8,8)</f>
        <v>000B6050</v>
      </c>
      <c r="F411" s="8" t="s">
        <v>91</v>
      </c>
      <c r="G411" s="10" t="str">
        <f aca="false">RIGHT(CONCATENATE(G410,"00"),16)</f>
        <v>0000000000ff0000</v>
      </c>
      <c r="H411" s="8" t="s">
        <v>24</v>
      </c>
      <c r="I411" s="8" t="s">
        <v>24</v>
      </c>
      <c r="J411" s="8" t="s">
        <v>253</v>
      </c>
      <c r="K411" s="10" t="s">
        <v>145</v>
      </c>
      <c r="L411" s="11" t="s">
        <v>143</v>
      </c>
      <c r="M411" s="10" t="str">
        <f aca="false">CONCATENATE("ME",K411,"/",L411)</f>
        <v>ME1n/09</v>
      </c>
      <c r="N411" s="10" t="str">
        <f aca="false">CONCATENATE(O411,SUBSTITUTE(LOWER(M411),"/","_"))</f>
        <v>af_delay_me1n_09</v>
      </c>
      <c r="O411" s="3" t="s">
        <v>254</v>
      </c>
    </row>
    <row r="412" customFormat="false" ht="14.4" hidden="false" customHeight="false" outlineLevel="0" collapsed="false">
      <c r="A412" s="8" t="s">
        <v>119</v>
      </c>
      <c r="B412" s="9" t="n">
        <v>54</v>
      </c>
      <c r="C412" s="9" t="n">
        <v>0</v>
      </c>
      <c r="D412" s="9" t="s">
        <v>258</v>
      </c>
      <c r="E412" s="10" t="str">
        <f aca="false">DEC2HEX(HEX2DEC(A412)+B412*4096+HEX2DEC(D412)*8,8)</f>
        <v>000B6050</v>
      </c>
      <c r="F412" s="8" t="s">
        <v>91</v>
      </c>
      <c r="G412" s="10" t="str">
        <f aca="false">RIGHT(CONCATENATE(G411,"00"),16)</f>
        <v>00000000ff000000</v>
      </c>
      <c r="H412" s="8" t="s">
        <v>24</v>
      </c>
      <c r="I412" s="8" t="s">
        <v>24</v>
      </c>
      <c r="J412" s="8" t="s">
        <v>253</v>
      </c>
      <c r="K412" s="10" t="s">
        <v>146</v>
      </c>
      <c r="L412" s="11" t="s">
        <v>137</v>
      </c>
      <c r="M412" s="10" t="str">
        <f aca="false">CONCATENATE("ME",K412,"/",L412)</f>
        <v>ME2n/03</v>
      </c>
      <c r="N412" s="10" t="str">
        <f aca="false">CONCATENATE(O412,SUBSTITUTE(LOWER(M412),"/","_"))</f>
        <v>af_delay_me2n_03</v>
      </c>
      <c r="O412" s="3" t="s">
        <v>254</v>
      </c>
    </row>
    <row r="413" customFormat="false" ht="14.4" hidden="false" customHeight="false" outlineLevel="0" collapsed="false">
      <c r="A413" s="8" t="s">
        <v>119</v>
      </c>
      <c r="B413" s="9" t="n">
        <v>54</v>
      </c>
      <c r="C413" s="9" t="n">
        <v>0</v>
      </c>
      <c r="D413" s="9" t="s">
        <v>258</v>
      </c>
      <c r="E413" s="10" t="str">
        <f aca="false">DEC2HEX(HEX2DEC(A413)+B413*4096+HEX2DEC(D413)*8,8)</f>
        <v>000B6050</v>
      </c>
      <c r="F413" s="8" t="s">
        <v>91</v>
      </c>
      <c r="G413" s="10" t="str">
        <f aca="false">RIGHT(CONCATENATE(G412,"00"),16)</f>
        <v>000000ff00000000</v>
      </c>
      <c r="H413" s="8" t="s">
        <v>24</v>
      </c>
      <c r="I413" s="8" t="s">
        <v>24</v>
      </c>
      <c r="J413" s="8" t="s">
        <v>253</v>
      </c>
      <c r="K413" s="10" t="s">
        <v>146</v>
      </c>
      <c r="L413" s="11" t="s">
        <v>143</v>
      </c>
      <c r="M413" s="10" t="str">
        <f aca="false">CONCATENATE("ME",K413,"/",L413)</f>
        <v>ME2n/09</v>
      </c>
      <c r="N413" s="10" t="str">
        <f aca="false">CONCATENATE(O413,SUBSTITUTE(LOWER(M413),"/","_"))</f>
        <v>af_delay_me2n_09</v>
      </c>
      <c r="O413" s="3" t="s">
        <v>254</v>
      </c>
    </row>
    <row r="414" customFormat="false" ht="14.4" hidden="false" customHeight="false" outlineLevel="0" collapsed="false">
      <c r="A414" s="8" t="s">
        <v>119</v>
      </c>
      <c r="B414" s="9" t="n">
        <v>54</v>
      </c>
      <c r="C414" s="9" t="n">
        <v>0</v>
      </c>
      <c r="D414" s="9" t="s">
        <v>258</v>
      </c>
      <c r="E414" s="10" t="str">
        <f aca="false">DEC2HEX(HEX2DEC(A414)+B414*4096+HEX2DEC(D414)*8,8)</f>
        <v>000B6050</v>
      </c>
      <c r="F414" s="8" t="s">
        <v>91</v>
      </c>
      <c r="G414" s="10" t="str">
        <f aca="false">RIGHT(CONCATENATE(G413,"00"),16)</f>
        <v>0000ff0000000000</v>
      </c>
      <c r="H414" s="8" t="s">
        <v>24</v>
      </c>
      <c r="I414" s="8" t="s">
        <v>24</v>
      </c>
      <c r="J414" s="8" t="s">
        <v>253</v>
      </c>
      <c r="K414" s="10" t="s">
        <v>147</v>
      </c>
      <c r="L414" s="11" t="s">
        <v>137</v>
      </c>
      <c r="M414" s="10" t="str">
        <f aca="false">CONCATENATE("ME",K414,"/",L414)</f>
        <v>ME3n/03</v>
      </c>
      <c r="N414" s="10" t="str">
        <f aca="false">CONCATENATE(O414,SUBSTITUTE(LOWER(M414),"/","_"))</f>
        <v>af_delay_me3n_03</v>
      </c>
      <c r="O414" s="3" t="s">
        <v>254</v>
      </c>
    </row>
    <row r="415" customFormat="false" ht="14.4" hidden="false" customHeight="false" outlineLevel="0" collapsed="false">
      <c r="A415" s="8" t="s">
        <v>119</v>
      </c>
      <c r="B415" s="9" t="n">
        <v>54</v>
      </c>
      <c r="C415" s="9" t="n">
        <v>0</v>
      </c>
      <c r="D415" s="9" t="s">
        <v>258</v>
      </c>
      <c r="E415" s="10" t="str">
        <f aca="false">DEC2HEX(HEX2DEC(A415)+B415*4096+HEX2DEC(D415)*8,8)</f>
        <v>000B6050</v>
      </c>
      <c r="F415" s="8" t="s">
        <v>91</v>
      </c>
      <c r="G415" s="10" t="str">
        <f aca="false">RIGHT(CONCATENATE(G414,"00"),16)</f>
        <v>00ff000000000000</v>
      </c>
      <c r="H415" s="8" t="s">
        <v>24</v>
      </c>
      <c r="I415" s="8" t="s">
        <v>24</v>
      </c>
      <c r="J415" s="8" t="s">
        <v>253</v>
      </c>
      <c r="K415" s="10" t="s">
        <v>147</v>
      </c>
      <c r="L415" s="11" t="s">
        <v>143</v>
      </c>
      <c r="M415" s="10" t="str">
        <f aca="false">CONCATENATE("ME",K415,"/",L415)</f>
        <v>ME3n/09</v>
      </c>
      <c r="N415" s="10" t="str">
        <f aca="false">CONCATENATE(O415,SUBSTITUTE(LOWER(M415),"/","_"))</f>
        <v>af_delay_me3n_09</v>
      </c>
      <c r="O415" s="3" t="s">
        <v>254</v>
      </c>
    </row>
    <row r="416" customFormat="false" ht="14.4" hidden="false" customHeight="false" outlineLevel="0" collapsed="false">
      <c r="A416" s="8" t="s">
        <v>119</v>
      </c>
      <c r="B416" s="9" t="n">
        <v>54</v>
      </c>
      <c r="C416" s="9" t="n">
        <v>0</v>
      </c>
      <c r="D416" s="9" t="s">
        <v>258</v>
      </c>
      <c r="E416" s="10" t="str">
        <f aca="false">DEC2HEX(HEX2DEC(A416)+B416*4096+HEX2DEC(D416)*8,8)</f>
        <v>000B6050</v>
      </c>
      <c r="F416" s="8" t="s">
        <v>91</v>
      </c>
      <c r="G416" s="10" t="str">
        <f aca="false">RIGHT(CONCATENATE(G415,"00"),16)</f>
        <v>ff00000000000000</v>
      </c>
      <c r="H416" s="8" t="s">
        <v>24</v>
      </c>
      <c r="I416" s="8" t="s">
        <v>24</v>
      </c>
      <c r="J416" s="8" t="s">
        <v>253</v>
      </c>
      <c r="K416" s="10" t="s">
        <v>148</v>
      </c>
      <c r="L416" s="11" t="s">
        <v>137</v>
      </c>
      <c r="M416" s="10" t="str">
        <f aca="false">CONCATENATE("ME",K416,"/",L416)</f>
        <v>ME4n/03</v>
      </c>
      <c r="N416" s="10" t="str">
        <f aca="false">CONCATENATE(O416,SUBSTITUTE(LOWER(M416),"/","_"))</f>
        <v>af_delay_me4n_03</v>
      </c>
      <c r="O416" s="3" t="s">
        <v>254</v>
      </c>
    </row>
    <row r="417" customFormat="false" ht="14.4" hidden="false" customHeight="false" outlineLevel="0" collapsed="false">
      <c r="A417" s="8" t="s">
        <v>119</v>
      </c>
      <c r="B417" s="9" t="n">
        <v>54</v>
      </c>
      <c r="C417" s="9" t="n">
        <v>0</v>
      </c>
      <c r="D417" s="9" t="n">
        <v>9</v>
      </c>
      <c r="E417" s="10" t="str">
        <f aca="false">DEC2HEX(HEX2DEC(A417)+B417*4096+HEX2DEC(D417)*8,8)</f>
        <v>000B6048</v>
      </c>
      <c r="F417" s="8" t="s">
        <v>91</v>
      </c>
      <c r="G417" s="8" t="s">
        <v>259</v>
      </c>
      <c r="H417" s="8" t="s">
        <v>24</v>
      </c>
      <c r="I417" s="8" t="s">
        <v>24</v>
      </c>
      <c r="J417" s="8" t="s">
        <v>253</v>
      </c>
      <c r="K417" s="10" t="s">
        <v>148</v>
      </c>
      <c r="L417" s="11" t="s">
        <v>143</v>
      </c>
      <c r="M417" s="10" t="str">
        <f aca="false">CONCATENATE("ME",K417,"/",L417)</f>
        <v>ME4n/09</v>
      </c>
      <c r="N417" s="10" t="str">
        <f aca="false">CONCATENATE(O417,SUBSTITUTE(LOWER(M417),"/","_"))</f>
        <v>af_delay_me4n_09</v>
      </c>
      <c r="O417" s="3" t="s">
        <v>254</v>
      </c>
    </row>
    <row r="418" customFormat="false" ht="14.4" hidden="false" customHeight="false" outlineLevel="0" collapsed="false">
      <c r="A418" s="8"/>
      <c r="B418" s="9"/>
      <c r="C418" s="9"/>
      <c r="D418" s="8"/>
      <c r="E418" s="10"/>
      <c r="F418" s="8"/>
      <c r="G418" s="10"/>
      <c r="H418" s="8"/>
      <c r="I418" s="8"/>
      <c r="J418" s="8"/>
      <c r="K418" s="10"/>
      <c r="L418" s="8"/>
      <c r="M418" s="10"/>
      <c r="N418" s="10"/>
    </row>
    <row r="419" customFormat="false" ht="14.4" hidden="false" customHeight="false" outlineLevel="0" collapsed="false">
      <c r="A419" s="8" t="s">
        <v>119</v>
      </c>
      <c r="B419" s="9" t="n">
        <v>54</v>
      </c>
      <c r="C419" s="9" t="n">
        <v>0</v>
      </c>
      <c r="D419" s="9" t="n">
        <v>11</v>
      </c>
      <c r="E419" s="10" t="str">
        <f aca="false">DEC2HEX(HEX2DEC(A419)+B419*4096+HEX2DEC(D419)*8,8)</f>
        <v>000B6088</v>
      </c>
      <c r="F419" s="8" t="s">
        <v>91</v>
      </c>
      <c r="G419" s="8" t="s">
        <v>149</v>
      </c>
      <c r="H419" s="8" t="s">
        <v>24</v>
      </c>
      <c r="I419" s="8" t="s">
        <v>24</v>
      </c>
      <c r="J419" s="8" t="s">
        <v>260</v>
      </c>
      <c r="K419" s="10"/>
      <c r="L419" s="8"/>
      <c r="M419" s="10"/>
      <c r="N419" s="10" t="s">
        <v>261</v>
      </c>
    </row>
    <row r="420" customFormat="false" ht="14.4" hidden="false" customHeight="false" outlineLevel="0" collapsed="false">
      <c r="A420" s="8" t="s">
        <v>119</v>
      </c>
      <c r="B420" s="9" t="n">
        <v>54</v>
      </c>
      <c r="C420" s="9" t="n">
        <v>0</v>
      </c>
      <c r="D420" s="9" t="n">
        <v>11</v>
      </c>
      <c r="E420" s="10" t="str">
        <f aca="false">DEC2HEX(HEX2DEC(A420)+B420*4096+HEX2DEC(D420)*8,8)</f>
        <v>000B6088</v>
      </c>
      <c r="F420" s="8" t="s">
        <v>91</v>
      </c>
      <c r="G420" s="8" t="s">
        <v>262</v>
      </c>
      <c r="H420" s="8" t="s">
        <v>24</v>
      </c>
      <c r="I420" s="8" t="s">
        <v>24</v>
      </c>
      <c r="J420" s="8" t="s">
        <v>263</v>
      </c>
      <c r="K420" s="10"/>
      <c r="L420" s="8"/>
      <c r="M420" s="10"/>
      <c r="N420" s="10" t="s">
        <v>264</v>
      </c>
    </row>
    <row r="421" customFormat="false" ht="14.4" hidden="false" customHeight="false" outlineLevel="0" collapsed="false">
      <c r="A421" s="8" t="s">
        <v>119</v>
      </c>
      <c r="B421" s="9" t="n">
        <v>54</v>
      </c>
      <c r="C421" s="9" t="n">
        <v>0</v>
      </c>
      <c r="D421" s="9" t="n">
        <v>11</v>
      </c>
      <c r="E421" s="10" t="str">
        <f aca="false">DEC2HEX(HEX2DEC(A421)+B421*4096+HEX2DEC(D421)*8,8)</f>
        <v>000B6088</v>
      </c>
      <c r="F421" s="8" t="s">
        <v>91</v>
      </c>
      <c r="G421" s="8" t="s">
        <v>265</v>
      </c>
      <c r="H421" s="8" t="s">
        <v>24</v>
      </c>
      <c r="I421" s="8" t="s">
        <v>24</v>
      </c>
      <c r="J421" s="8" t="s">
        <v>266</v>
      </c>
      <c r="K421" s="10"/>
      <c r="L421" s="8"/>
      <c r="M421" s="10"/>
      <c r="N421" s="10" t="s">
        <v>267</v>
      </c>
    </row>
    <row r="422" customFormat="false" ht="14.4" hidden="false" customHeight="false" outlineLevel="0" collapsed="false">
      <c r="A422" s="8" t="s">
        <v>119</v>
      </c>
      <c r="B422" s="9" t="n">
        <v>54</v>
      </c>
      <c r="C422" s="9" t="n">
        <v>0</v>
      </c>
      <c r="D422" s="9" t="n">
        <v>11</v>
      </c>
      <c r="E422" s="10" t="str">
        <f aca="false">DEC2HEX(HEX2DEC(A422)+B422*4096+HEX2DEC(D422)*8,8)</f>
        <v>000B6088</v>
      </c>
      <c r="F422" s="8" t="s">
        <v>91</v>
      </c>
      <c r="G422" s="8" t="s">
        <v>190</v>
      </c>
      <c r="H422" s="8" t="s">
        <v>24</v>
      </c>
      <c r="I422" s="8" t="s">
        <v>24</v>
      </c>
      <c r="J422" s="8" t="s">
        <v>268</v>
      </c>
      <c r="K422" s="10"/>
      <c r="L422" s="8"/>
      <c r="M422" s="10"/>
      <c r="N422" s="10" t="s">
        <v>269</v>
      </c>
    </row>
    <row r="423" customFormat="false" ht="14.4" hidden="false" customHeight="false" outlineLevel="0" collapsed="false">
      <c r="A423" s="8" t="s">
        <v>119</v>
      </c>
      <c r="B423" s="9" t="n">
        <v>54</v>
      </c>
      <c r="C423" s="9" t="n">
        <v>0</v>
      </c>
      <c r="D423" s="9" t="n">
        <v>11</v>
      </c>
      <c r="E423" s="10" t="str">
        <f aca="false">DEC2HEX(HEX2DEC(A423)+B423*4096+HEX2DEC(D423)*8,8)</f>
        <v>000B6088</v>
      </c>
      <c r="F423" s="8" t="s">
        <v>91</v>
      </c>
      <c r="G423" s="8" t="s">
        <v>193</v>
      </c>
      <c r="H423" s="8" t="s">
        <v>24</v>
      </c>
      <c r="I423" s="8" t="s">
        <v>24</v>
      </c>
      <c r="J423" s="8" t="s">
        <v>270</v>
      </c>
      <c r="K423" s="10"/>
      <c r="L423" s="8"/>
      <c r="M423" s="10"/>
      <c r="N423" s="10" t="s">
        <v>271</v>
      </c>
    </row>
    <row r="424" customFormat="false" ht="14.4" hidden="false" customHeight="false" outlineLevel="0" collapsed="false">
      <c r="A424" s="8" t="s">
        <v>119</v>
      </c>
      <c r="B424" s="9" t="n">
        <v>54</v>
      </c>
      <c r="C424" s="9" t="n">
        <v>0</v>
      </c>
      <c r="D424" s="9" t="n">
        <v>11</v>
      </c>
      <c r="E424" s="10" t="str">
        <f aca="false">DEC2HEX(HEX2DEC(A424)+B424*4096+HEX2DEC(D424)*8,8)</f>
        <v>000B6088</v>
      </c>
      <c r="F424" s="8" t="s">
        <v>91</v>
      </c>
      <c r="G424" s="8" t="s">
        <v>196</v>
      </c>
      <c r="H424" s="8" t="s">
        <v>24</v>
      </c>
      <c r="I424" s="8" t="s">
        <v>24</v>
      </c>
      <c r="J424" s="8" t="s">
        <v>272</v>
      </c>
      <c r="K424" s="10"/>
      <c r="L424" s="8"/>
      <c r="M424" s="10"/>
      <c r="N424" s="10" t="s">
        <v>273</v>
      </c>
    </row>
    <row r="425" customFormat="false" ht="14.4" hidden="false" customHeight="false" outlineLevel="0" collapsed="false">
      <c r="A425" s="8" t="s">
        <v>119</v>
      </c>
      <c r="B425" s="9" t="n">
        <v>54</v>
      </c>
      <c r="C425" s="9" t="n">
        <v>0</v>
      </c>
      <c r="D425" s="9" t="n">
        <v>11</v>
      </c>
      <c r="E425" s="10" t="str">
        <f aca="false">DEC2HEX(HEX2DEC(A425)+B425*4096+HEX2DEC(D425)*8,8)</f>
        <v>000B6088</v>
      </c>
      <c r="F425" s="8" t="s">
        <v>91</v>
      </c>
      <c r="G425" s="8" t="s">
        <v>199</v>
      </c>
      <c r="H425" s="8" t="s">
        <v>24</v>
      </c>
      <c r="I425" s="8" t="s">
        <v>24</v>
      </c>
      <c r="J425" s="8" t="s">
        <v>274</v>
      </c>
      <c r="K425" s="10"/>
      <c r="L425" s="8"/>
      <c r="M425" s="10"/>
      <c r="N425" s="10" t="s">
        <v>275</v>
      </c>
    </row>
    <row r="426" customFormat="false" ht="14.4" hidden="false" customHeight="false" outlineLevel="0" collapsed="false">
      <c r="A426" s="8" t="s">
        <v>119</v>
      </c>
      <c r="B426" s="9" t="n">
        <v>54</v>
      </c>
      <c r="C426" s="9" t="n">
        <v>0</v>
      </c>
      <c r="D426" s="9" t="n">
        <v>11</v>
      </c>
      <c r="E426" s="10" t="str">
        <f aca="false">DEC2HEX(HEX2DEC(A426)+B426*4096+HEX2DEC(D426)*8,8)</f>
        <v>000B6088</v>
      </c>
      <c r="F426" s="8" t="s">
        <v>91</v>
      </c>
      <c r="G426" s="8" t="s">
        <v>202</v>
      </c>
      <c r="H426" s="8" t="s">
        <v>24</v>
      </c>
      <c r="I426" s="8" t="s">
        <v>24</v>
      </c>
      <c r="J426" s="8" t="s">
        <v>276</v>
      </c>
      <c r="K426" s="10"/>
      <c r="L426" s="8"/>
      <c r="M426" s="10"/>
      <c r="N426" s="10" t="s">
        <v>277</v>
      </c>
    </row>
    <row r="427" customFormat="false" ht="14.4" hidden="false" customHeight="false" outlineLevel="0" collapsed="false">
      <c r="A427" s="8" t="s">
        <v>119</v>
      </c>
      <c r="B427" s="9" t="n">
        <v>54</v>
      </c>
      <c r="C427" s="9" t="n">
        <v>0</v>
      </c>
      <c r="D427" s="9" t="n">
        <v>11</v>
      </c>
      <c r="E427" s="10" t="str">
        <f aca="false">DEC2HEX(HEX2DEC(A427)+B427*4096+HEX2DEC(D427)*8,8)</f>
        <v>000B6088</v>
      </c>
      <c r="F427" s="8" t="s">
        <v>91</v>
      </c>
      <c r="G427" s="8" t="s">
        <v>205</v>
      </c>
      <c r="H427" s="8" t="s">
        <v>24</v>
      </c>
      <c r="I427" s="8" t="s">
        <v>21</v>
      </c>
      <c r="J427" s="8" t="s">
        <v>278</v>
      </c>
      <c r="K427" s="10"/>
      <c r="L427" s="8"/>
      <c r="M427" s="10"/>
      <c r="N427" s="10" t="s">
        <v>279</v>
      </c>
    </row>
    <row r="428" customFormat="false" ht="14.4" hidden="false" customHeight="false" outlineLevel="0" collapsed="false">
      <c r="A428" s="8" t="s">
        <v>119</v>
      </c>
      <c r="B428" s="9" t="n">
        <v>54</v>
      </c>
      <c r="C428" s="9" t="n">
        <v>0</v>
      </c>
      <c r="D428" s="9" t="n">
        <v>11</v>
      </c>
      <c r="E428" s="10" t="str">
        <f aca="false">DEC2HEX(HEX2DEC(A428)+B428*4096+HEX2DEC(D428)*8,8)</f>
        <v>000B6088</v>
      </c>
      <c r="F428" s="8" t="s">
        <v>91</v>
      </c>
      <c r="G428" s="8" t="s">
        <v>280</v>
      </c>
      <c r="H428" s="8" t="s">
        <v>24</v>
      </c>
      <c r="I428" s="8" t="s">
        <v>21</v>
      </c>
      <c r="J428" s="8" t="s">
        <v>281</v>
      </c>
      <c r="K428" s="10"/>
      <c r="L428" s="8"/>
      <c r="M428" s="10"/>
      <c r="N428" s="10" t="s">
        <v>282</v>
      </c>
    </row>
    <row r="429" customFormat="false" ht="14.4" hidden="false" customHeight="false" outlineLevel="0" collapsed="false">
      <c r="A429" s="8" t="s">
        <v>119</v>
      </c>
      <c r="B429" s="9" t="n">
        <v>54</v>
      </c>
      <c r="C429" s="9" t="n">
        <v>0</v>
      </c>
      <c r="D429" s="9" t="n">
        <v>11</v>
      </c>
      <c r="E429" s="10" t="str">
        <f aca="false">DEC2HEX(HEX2DEC(A429)+B429*4096+HEX2DEC(D429)*8,8)</f>
        <v>000B6088</v>
      </c>
      <c r="F429" s="8" t="s">
        <v>91</v>
      </c>
      <c r="G429" s="8" t="s">
        <v>283</v>
      </c>
      <c r="H429" s="8" t="s">
        <v>24</v>
      </c>
      <c r="I429" s="8" t="s">
        <v>24</v>
      </c>
      <c r="J429" s="8" t="s">
        <v>284</v>
      </c>
      <c r="K429" s="10"/>
      <c r="L429" s="8"/>
      <c r="M429" s="10"/>
      <c r="N429" s="10" t="s">
        <v>285</v>
      </c>
    </row>
    <row r="430" customFormat="false" ht="14.4" hidden="false" customHeight="false" outlineLevel="0" collapsed="false">
      <c r="A430" s="8" t="s">
        <v>119</v>
      </c>
      <c r="B430" s="9" t="n">
        <v>54</v>
      </c>
      <c r="C430" s="9" t="n">
        <v>0</v>
      </c>
      <c r="D430" s="9" t="n">
        <v>11</v>
      </c>
      <c r="E430" s="10" t="str">
        <f aca="false">DEC2HEX(HEX2DEC(A430)+B430*4096+HEX2DEC(D430)*8,8)</f>
        <v>000B6088</v>
      </c>
      <c r="F430" s="8" t="s">
        <v>91</v>
      </c>
      <c r="G430" s="8" t="s">
        <v>286</v>
      </c>
      <c r="H430" s="8" t="s">
        <v>24</v>
      </c>
      <c r="I430" s="8" t="s">
        <v>24</v>
      </c>
      <c r="J430" s="8" t="s">
        <v>287</v>
      </c>
      <c r="K430" s="10"/>
      <c r="L430" s="8"/>
      <c r="M430" s="10"/>
      <c r="N430" s="10" t="s">
        <v>288</v>
      </c>
    </row>
    <row r="431" customFormat="false" ht="14.4" hidden="false" customHeight="false" outlineLevel="0" collapsed="false">
      <c r="A431" s="8" t="s">
        <v>119</v>
      </c>
      <c r="B431" s="9" t="n">
        <v>54</v>
      </c>
      <c r="C431" s="9" t="n">
        <v>0</v>
      </c>
      <c r="D431" s="9" t="n">
        <v>11</v>
      </c>
      <c r="E431" s="10" t="str">
        <f aca="false">DEC2HEX(HEX2DEC(A431)+B431*4096+HEX2DEC(D431)*8,8)</f>
        <v>000B6088</v>
      </c>
      <c r="F431" s="8" t="s">
        <v>91</v>
      </c>
      <c r="G431" s="8" t="s">
        <v>289</v>
      </c>
      <c r="H431" s="8" t="s">
        <v>24</v>
      </c>
      <c r="I431" s="8" t="s">
        <v>24</v>
      </c>
      <c r="J431" s="8" t="s">
        <v>290</v>
      </c>
      <c r="K431" s="10"/>
      <c r="L431" s="8"/>
      <c r="M431" s="10"/>
      <c r="N431" s="10" t="s">
        <v>291</v>
      </c>
    </row>
    <row r="432" customFormat="false" ht="14.4" hidden="false" customHeight="false" outlineLevel="0" collapsed="false">
      <c r="A432" s="8" t="s">
        <v>119</v>
      </c>
      <c r="B432" s="9" t="n">
        <v>54</v>
      </c>
      <c r="C432" s="9" t="n">
        <v>0</v>
      </c>
      <c r="D432" s="9" t="n">
        <v>11</v>
      </c>
      <c r="E432" s="10" t="str">
        <f aca="false">DEC2HEX(HEX2DEC(A432)+B432*4096+HEX2DEC(D432)*8,8)</f>
        <v>000B6088</v>
      </c>
      <c r="F432" s="8" t="s">
        <v>91</v>
      </c>
      <c r="G432" s="8" t="s">
        <v>292</v>
      </c>
      <c r="H432" s="8" t="s">
        <v>24</v>
      </c>
      <c r="I432" s="8" t="s">
        <v>24</v>
      </c>
      <c r="J432" s="8" t="s">
        <v>293</v>
      </c>
      <c r="K432" s="10"/>
      <c r="L432" s="8"/>
      <c r="M432" s="10"/>
      <c r="N432" s="10" t="s">
        <v>294</v>
      </c>
    </row>
    <row r="433" customFormat="false" ht="14.4" hidden="false" customHeight="false" outlineLevel="0" collapsed="false">
      <c r="A433" s="8" t="s">
        <v>119</v>
      </c>
      <c r="B433" s="9" t="n">
        <v>54</v>
      </c>
      <c r="C433" s="9" t="n">
        <v>0</v>
      </c>
      <c r="D433" s="9" t="n">
        <v>11</v>
      </c>
      <c r="E433" s="10" t="str">
        <f aca="false">DEC2HEX(HEX2DEC(A433)+B433*4096+HEX2DEC(D433)*8,8)</f>
        <v>000B6088</v>
      </c>
      <c r="F433" s="8" t="s">
        <v>91</v>
      </c>
      <c r="G433" s="8" t="s">
        <v>295</v>
      </c>
      <c r="H433" s="8" t="s">
        <v>24</v>
      </c>
      <c r="I433" s="8" t="s">
        <v>24</v>
      </c>
      <c r="J433" s="8" t="s">
        <v>296</v>
      </c>
      <c r="K433" s="10"/>
      <c r="L433" s="8"/>
      <c r="M433" s="10"/>
      <c r="N433" s="10" t="s">
        <v>297</v>
      </c>
    </row>
    <row r="434" customFormat="false" ht="14.4" hidden="false" customHeight="false" outlineLevel="0" collapsed="false">
      <c r="A434" s="8"/>
      <c r="B434" s="9"/>
      <c r="C434" s="9"/>
      <c r="D434" s="8"/>
      <c r="E434" s="10"/>
      <c r="F434" s="8"/>
      <c r="G434" s="8"/>
      <c r="H434" s="8"/>
      <c r="I434" s="8"/>
      <c r="J434" s="8"/>
      <c r="K434" s="10"/>
      <c r="L434" s="8"/>
      <c r="M434" s="10"/>
      <c r="N434" s="10"/>
    </row>
    <row r="435" customFormat="false" ht="14.4" hidden="false" customHeight="false" outlineLevel="0" collapsed="false">
      <c r="A435" s="8" t="s">
        <v>119</v>
      </c>
      <c r="B435" s="9" t="n">
        <v>54</v>
      </c>
      <c r="C435" s="9" t="n">
        <v>0</v>
      </c>
      <c r="D435" s="9" t="n">
        <v>12</v>
      </c>
      <c r="E435" s="10" t="str">
        <f aca="false">DEC2HEX(HEX2DEC(A435)+B435*4096+HEX2DEC(D435)*8,8)</f>
        <v>000B6090</v>
      </c>
      <c r="F435" s="8" t="s">
        <v>91</v>
      </c>
      <c r="G435" s="8" t="s">
        <v>149</v>
      </c>
      <c r="H435" s="8" t="s">
        <v>24</v>
      </c>
      <c r="I435" s="8" t="s">
        <v>21</v>
      </c>
      <c r="J435" s="8" t="s">
        <v>298</v>
      </c>
      <c r="K435" s="10" t="s">
        <v>123</v>
      </c>
      <c r="L435" s="11" t="s">
        <v>136</v>
      </c>
      <c r="M435" s="10" t="str">
        <f aca="false">CONCATENATE("ME",K435,"/",L435)</f>
        <v>ME1a/02</v>
      </c>
      <c r="N435" s="10" t="str">
        <f aca="false">CONCATENATE(O435,SUBSTITUTE(LOWER(M435),"/","_"))</f>
        <v>bc0_err_me1a_02</v>
      </c>
      <c r="O435" s="3" t="s">
        <v>299</v>
      </c>
    </row>
    <row r="436" customFormat="false" ht="14.4" hidden="false" customHeight="false" outlineLevel="0" collapsed="false">
      <c r="A436" s="8" t="s">
        <v>119</v>
      </c>
      <c r="B436" s="9" t="n">
        <v>54</v>
      </c>
      <c r="C436" s="9" t="n">
        <v>0</v>
      </c>
      <c r="D436" s="9" t="n">
        <v>12</v>
      </c>
      <c r="E436" s="10" t="str">
        <f aca="false">DEC2HEX(HEX2DEC(A436)+B436*4096+HEX2DEC(D436)*8,8)</f>
        <v>000B6090</v>
      </c>
      <c r="F436" s="8" t="s">
        <v>91</v>
      </c>
      <c r="G436" s="8" t="s">
        <v>152</v>
      </c>
      <c r="H436" s="8" t="s">
        <v>24</v>
      </c>
      <c r="I436" s="8" t="s">
        <v>21</v>
      </c>
      <c r="J436" s="8" t="s">
        <v>298</v>
      </c>
      <c r="K436" s="10" t="s">
        <v>123</v>
      </c>
      <c r="L436" s="11" t="s">
        <v>137</v>
      </c>
      <c r="M436" s="10" t="str">
        <f aca="false">CONCATENATE("ME",K436,"/",L436)</f>
        <v>ME1a/03</v>
      </c>
      <c r="N436" s="10" t="str">
        <f aca="false">CONCATENATE(O436,SUBSTITUTE(LOWER(M436),"/","_"))</f>
        <v>bc0_err_me1a_03</v>
      </c>
      <c r="O436" s="3" t="s">
        <v>299</v>
      </c>
    </row>
    <row r="437" customFormat="false" ht="14.4" hidden="false" customHeight="false" outlineLevel="0" collapsed="false">
      <c r="A437" s="8" t="s">
        <v>119</v>
      </c>
      <c r="B437" s="9" t="n">
        <v>54</v>
      </c>
      <c r="C437" s="9" t="n">
        <v>0</v>
      </c>
      <c r="D437" s="9" t="n">
        <v>12</v>
      </c>
      <c r="E437" s="10" t="str">
        <f aca="false">DEC2HEX(HEX2DEC(A437)+B437*4096+HEX2DEC(D437)*8,8)</f>
        <v>000B6090</v>
      </c>
      <c r="F437" s="8" t="s">
        <v>91</v>
      </c>
      <c r="G437" s="8" t="s">
        <v>155</v>
      </c>
      <c r="H437" s="8" t="s">
        <v>24</v>
      </c>
      <c r="I437" s="8" t="s">
        <v>21</v>
      </c>
      <c r="J437" s="8" t="s">
        <v>298</v>
      </c>
      <c r="K437" s="10" t="s">
        <v>123</v>
      </c>
      <c r="L437" s="11" t="s">
        <v>138</v>
      </c>
      <c r="M437" s="10" t="str">
        <f aca="false">CONCATENATE("ME",K437,"/",L437)</f>
        <v>ME1a/04</v>
      </c>
      <c r="N437" s="10" t="str">
        <f aca="false">CONCATENATE(O437,SUBSTITUTE(LOWER(M437),"/","_"))</f>
        <v>bc0_err_me1a_04</v>
      </c>
      <c r="O437" s="3" t="s">
        <v>299</v>
      </c>
    </row>
    <row r="438" customFormat="false" ht="14.4" hidden="false" customHeight="false" outlineLevel="0" collapsed="false">
      <c r="A438" s="8" t="s">
        <v>119</v>
      </c>
      <c r="B438" s="9" t="n">
        <v>54</v>
      </c>
      <c r="C438" s="9" t="n">
        <v>0</v>
      </c>
      <c r="D438" s="9" t="n">
        <v>12</v>
      </c>
      <c r="E438" s="10" t="str">
        <f aca="false">DEC2HEX(HEX2DEC(A438)+B438*4096+HEX2DEC(D438)*8,8)</f>
        <v>000B6090</v>
      </c>
      <c r="F438" s="8" t="s">
        <v>91</v>
      </c>
      <c r="G438" s="8" t="s">
        <v>158</v>
      </c>
      <c r="H438" s="8" t="s">
        <v>24</v>
      </c>
      <c r="I438" s="8" t="s">
        <v>21</v>
      </c>
      <c r="J438" s="8" t="s">
        <v>298</v>
      </c>
      <c r="K438" s="10" t="s">
        <v>123</v>
      </c>
      <c r="L438" s="11" t="s">
        <v>139</v>
      </c>
      <c r="M438" s="10" t="str">
        <f aca="false">CONCATENATE("ME",K438,"/",L438)</f>
        <v>ME1a/05</v>
      </c>
      <c r="N438" s="10" t="str">
        <f aca="false">CONCATENATE(O438,SUBSTITUTE(LOWER(M438),"/","_"))</f>
        <v>bc0_err_me1a_05</v>
      </c>
      <c r="O438" s="3" t="s">
        <v>299</v>
      </c>
    </row>
    <row r="439" customFormat="false" ht="14.4" hidden="false" customHeight="false" outlineLevel="0" collapsed="false">
      <c r="A439" s="8" t="s">
        <v>119</v>
      </c>
      <c r="B439" s="9" t="n">
        <v>54</v>
      </c>
      <c r="C439" s="9" t="n">
        <v>0</v>
      </c>
      <c r="D439" s="9" t="n">
        <v>12</v>
      </c>
      <c r="E439" s="10" t="str">
        <f aca="false">DEC2HEX(HEX2DEC(A439)+B439*4096+HEX2DEC(D439)*8,8)</f>
        <v>000B6090</v>
      </c>
      <c r="F439" s="8" t="s">
        <v>91</v>
      </c>
      <c r="G439" s="10" t="str">
        <f aca="false">RIGHT(CONCATENATE(G435,"0"),16)</f>
        <v>0000000000000010</v>
      </c>
      <c r="H439" s="8" t="s">
        <v>24</v>
      </c>
      <c r="I439" s="8" t="s">
        <v>21</v>
      </c>
      <c r="J439" s="8" t="s">
        <v>298</v>
      </c>
      <c r="K439" s="10" t="s">
        <v>123</v>
      </c>
      <c r="L439" s="11" t="s">
        <v>140</v>
      </c>
      <c r="M439" s="10" t="str">
        <f aca="false">CONCATENATE("ME",K439,"/",L439)</f>
        <v>ME1a/06</v>
      </c>
      <c r="N439" s="10" t="str">
        <f aca="false">CONCATENATE(O439,SUBSTITUTE(LOWER(M439),"/","_"))</f>
        <v>bc0_err_me1a_06</v>
      </c>
      <c r="O439" s="3" t="s">
        <v>299</v>
      </c>
    </row>
    <row r="440" customFormat="false" ht="14.4" hidden="false" customHeight="false" outlineLevel="0" collapsed="false">
      <c r="A440" s="8" t="s">
        <v>119</v>
      </c>
      <c r="B440" s="9" t="n">
        <v>54</v>
      </c>
      <c r="C440" s="9" t="n">
        <v>0</v>
      </c>
      <c r="D440" s="9" t="n">
        <v>12</v>
      </c>
      <c r="E440" s="10" t="str">
        <f aca="false">DEC2HEX(HEX2DEC(A440)+B440*4096+HEX2DEC(D440)*8,8)</f>
        <v>000B6090</v>
      </c>
      <c r="F440" s="8" t="s">
        <v>91</v>
      </c>
      <c r="G440" s="10" t="str">
        <f aca="false">RIGHT(CONCATENATE(G436,"0"),16)</f>
        <v>0000000000000020</v>
      </c>
      <c r="H440" s="8" t="s">
        <v>24</v>
      </c>
      <c r="I440" s="8" t="s">
        <v>21</v>
      </c>
      <c r="J440" s="8" t="s">
        <v>298</v>
      </c>
      <c r="K440" s="10" t="s">
        <v>123</v>
      </c>
      <c r="L440" s="11" t="s">
        <v>141</v>
      </c>
      <c r="M440" s="10" t="str">
        <f aca="false">CONCATENATE("ME",K440,"/",L440)</f>
        <v>ME1a/07</v>
      </c>
      <c r="N440" s="10" t="str">
        <f aca="false">CONCATENATE(O440,SUBSTITUTE(LOWER(M440),"/","_"))</f>
        <v>bc0_err_me1a_07</v>
      </c>
      <c r="O440" s="3" t="s">
        <v>299</v>
      </c>
    </row>
    <row r="441" customFormat="false" ht="14.4" hidden="false" customHeight="false" outlineLevel="0" collapsed="false">
      <c r="A441" s="8" t="s">
        <v>119</v>
      </c>
      <c r="B441" s="9" t="n">
        <v>54</v>
      </c>
      <c r="C441" s="9" t="n">
        <v>0</v>
      </c>
      <c r="D441" s="9" t="n">
        <v>12</v>
      </c>
      <c r="E441" s="10" t="str">
        <f aca="false">DEC2HEX(HEX2DEC(A441)+B441*4096+HEX2DEC(D441)*8,8)</f>
        <v>000B6090</v>
      </c>
      <c r="F441" s="8" t="s">
        <v>91</v>
      </c>
      <c r="G441" s="10" t="str">
        <f aca="false">RIGHT(CONCATENATE(G437,"0"),16)</f>
        <v>0000000000000040</v>
      </c>
      <c r="H441" s="8" t="s">
        <v>24</v>
      </c>
      <c r="I441" s="8" t="s">
        <v>21</v>
      </c>
      <c r="J441" s="8" t="s">
        <v>298</v>
      </c>
      <c r="K441" s="10" t="s">
        <v>123</v>
      </c>
      <c r="L441" s="11" t="s">
        <v>142</v>
      </c>
      <c r="M441" s="10" t="str">
        <f aca="false">CONCATENATE("ME",K441,"/",L441)</f>
        <v>ME1a/08</v>
      </c>
      <c r="N441" s="10" t="str">
        <f aca="false">CONCATENATE(O441,SUBSTITUTE(LOWER(M441),"/","_"))</f>
        <v>bc0_err_me1a_08</v>
      </c>
      <c r="O441" s="3" t="s">
        <v>299</v>
      </c>
    </row>
    <row r="442" customFormat="false" ht="14.4" hidden="false" customHeight="false" outlineLevel="0" collapsed="false">
      <c r="A442" s="8" t="s">
        <v>119</v>
      </c>
      <c r="B442" s="9" t="n">
        <v>54</v>
      </c>
      <c r="C442" s="9" t="n">
        <v>0</v>
      </c>
      <c r="D442" s="9" t="n">
        <v>12</v>
      </c>
      <c r="E442" s="10" t="str">
        <f aca="false">DEC2HEX(HEX2DEC(A442)+B442*4096+HEX2DEC(D442)*8,8)</f>
        <v>000B6090</v>
      </c>
      <c r="F442" s="8" t="s">
        <v>91</v>
      </c>
      <c r="G442" s="10" t="str">
        <f aca="false">RIGHT(CONCATENATE(G438,"0"),16)</f>
        <v>0000000000000080</v>
      </c>
      <c r="H442" s="8" t="s">
        <v>24</v>
      </c>
      <c r="I442" s="8" t="s">
        <v>21</v>
      </c>
      <c r="J442" s="8" t="s">
        <v>298</v>
      </c>
      <c r="K442" s="10" t="s">
        <v>123</v>
      </c>
      <c r="L442" s="11" t="s">
        <v>143</v>
      </c>
      <c r="M442" s="10" t="str">
        <f aca="false">CONCATENATE("ME",K442,"/",L442)</f>
        <v>ME1a/09</v>
      </c>
      <c r="N442" s="10" t="str">
        <f aca="false">CONCATENATE(O442,SUBSTITUTE(LOWER(M442),"/","_"))</f>
        <v>bc0_err_me1a_09</v>
      </c>
      <c r="O442" s="3" t="s">
        <v>299</v>
      </c>
    </row>
    <row r="443" customFormat="false" ht="14.4" hidden="false" customHeight="false" outlineLevel="0" collapsed="false">
      <c r="A443" s="8" t="s">
        <v>119</v>
      </c>
      <c r="B443" s="9" t="n">
        <v>54</v>
      </c>
      <c r="C443" s="9" t="n">
        <v>0</v>
      </c>
      <c r="D443" s="9" t="n">
        <v>12</v>
      </c>
      <c r="E443" s="10" t="str">
        <f aca="false">DEC2HEX(HEX2DEC(A443)+B443*4096+HEX2DEC(D443)*8,8)</f>
        <v>000B6090</v>
      </c>
      <c r="F443" s="8" t="s">
        <v>91</v>
      </c>
      <c r="G443" s="10" t="str">
        <f aca="false">RIGHT(CONCATENATE(G439,"0"),16)</f>
        <v>0000000000000100</v>
      </c>
      <c r="H443" s="8" t="s">
        <v>24</v>
      </c>
      <c r="I443" s="8" t="s">
        <v>21</v>
      </c>
      <c r="J443" s="8" t="s">
        <v>298</v>
      </c>
      <c r="K443" s="10" t="s">
        <v>144</v>
      </c>
      <c r="L443" s="11" t="s">
        <v>136</v>
      </c>
      <c r="M443" s="10" t="str">
        <f aca="false">CONCATENATE("ME",K443,"/",L443)</f>
        <v>ME1b/02</v>
      </c>
      <c r="N443" s="10" t="str">
        <f aca="false">CONCATENATE(O443,SUBSTITUTE(LOWER(M443),"/","_"))</f>
        <v>bc0_err_me1b_02</v>
      </c>
      <c r="O443" s="3" t="s">
        <v>299</v>
      </c>
    </row>
    <row r="444" customFormat="false" ht="14.4" hidden="false" customHeight="false" outlineLevel="0" collapsed="false">
      <c r="A444" s="8" t="s">
        <v>119</v>
      </c>
      <c r="B444" s="9" t="n">
        <v>54</v>
      </c>
      <c r="C444" s="9" t="n">
        <v>0</v>
      </c>
      <c r="D444" s="9" t="n">
        <v>12</v>
      </c>
      <c r="E444" s="10" t="str">
        <f aca="false">DEC2HEX(HEX2DEC(A444)+B444*4096+HEX2DEC(D444)*8,8)</f>
        <v>000B6090</v>
      </c>
      <c r="F444" s="8" t="s">
        <v>91</v>
      </c>
      <c r="G444" s="10" t="str">
        <f aca="false">RIGHT(CONCATENATE(G440,"0"),16)</f>
        <v>0000000000000200</v>
      </c>
      <c r="H444" s="8" t="s">
        <v>24</v>
      </c>
      <c r="I444" s="8" t="s">
        <v>21</v>
      </c>
      <c r="J444" s="8" t="s">
        <v>298</v>
      </c>
      <c r="K444" s="10" t="s">
        <v>144</v>
      </c>
      <c r="L444" s="11" t="s">
        <v>137</v>
      </c>
      <c r="M444" s="10" t="str">
        <f aca="false">CONCATENATE("ME",K444,"/",L444)</f>
        <v>ME1b/03</v>
      </c>
      <c r="N444" s="10" t="str">
        <f aca="false">CONCATENATE(O444,SUBSTITUTE(LOWER(M444),"/","_"))</f>
        <v>bc0_err_me1b_03</v>
      </c>
      <c r="O444" s="3" t="s">
        <v>299</v>
      </c>
    </row>
    <row r="445" customFormat="false" ht="14.4" hidden="false" customHeight="false" outlineLevel="0" collapsed="false">
      <c r="A445" s="8" t="s">
        <v>119</v>
      </c>
      <c r="B445" s="9" t="n">
        <v>54</v>
      </c>
      <c r="C445" s="9" t="n">
        <v>0</v>
      </c>
      <c r="D445" s="9" t="n">
        <v>12</v>
      </c>
      <c r="E445" s="10" t="str">
        <f aca="false">DEC2HEX(HEX2DEC(A445)+B445*4096+HEX2DEC(D445)*8,8)</f>
        <v>000B6090</v>
      </c>
      <c r="F445" s="8" t="s">
        <v>91</v>
      </c>
      <c r="G445" s="10" t="str">
        <f aca="false">RIGHT(CONCATENATE(G441,"0"),16)</f>
        <v>0000000000000400</v>
      </c>
      <c r="H445" s="8" t="s">
        <v>24</v>
      </c>
      <c r="I445" s="8" t="s">
        <v>21</v>
      </c>
      <c r="J445" s="8" t="s">
        <v>298</v>
      </c>
      <c r="K445" s="10" t="s">
        <v>144</v>
      </c>
      <c r="L445" s="11" t="s">
        <v>138</v>
      </c>
      <c r="M445" s="10" t="str">
        <f aca="false">CONCATENATE("ME",K445,"/",L445)</f>
        <v>ME1b/04</v>
      </c>
      <c r="N445" s="10" t="str">
        <f aca="false">CONCATENATE(O445,SUBSTITUTE(LOWER(M445),"/","_"))</f>
        <v>bc0_err_me1b_04</v>
      </c>
      <c r="O445" s="3" t="s">
        <v>299</v>
      </c>
    </row>
    <row r="446" customFormat="false" ht="14.4" hidden="false" customHeight="false" outlineLevel="0" collapsed="false">
      <c r="A446" s="8" t="s">
        <v>119</v>
      </c>
      <c r="B446" s="9" t="n">
        <v>54</v>
      </c>
      <c r="C446" s="9" t="n">
        <v>0</v>
      </c>
      <c r="D446" s="9" t="n">
        <v>12</v>
      </c>
      <c r="E446" s="10" t="str">
        <f aca="false">DEC2HEX(HEX2DEC(A446)+B446*4096+HEX2DEC(D446)*8,8)</f>
        <v>000B6090</v>
      </c>
      <c r="F446" s="8" t="s">
        <v>91</v>
      </c>
      <c r="G446" s="10" t="str">
        <f aca="false">RIGHT(CONCATENATE(G442,"0"),16)</f>
        <v>0000000000000800</v>
      </c>
      <c r="H446" s="8" t="s">
        <v>24</v>
      </c>
      <c r="I446" s="8" t="s">
        <v>21</v>
      </c>
      <c r="J446" s="8" t="s">
        <v>298</v>
      </c>
      <c r="K446" s="10" t="s">
        <v>144</v>
      </c>
      <c r="L446" s="11" t="s">
        <v>139</v>
      </c>
      <c r="M446" s="10" t="str">
        <f aca="false">CONCATENATE("ME",K446,"/",L446)</f>
        <v>ME1b/05</v>
      </c>
      <c r="N446" s="10" t="str">
        <f aca="false">CONCATENATE(O446,SUBSTITUTE(LOWER(M446),"/","_"))</f>
        <v>bc0_err_me1b_05</v>
      </c>
      <c r="O446" s="3" t="s">
        <v>299</v>
      </c>
    </row>
    <row r="447" customFormat="false" ht="14.4" hidden="false" customHeight="false" outlineLevel="0" collapsed="false">
      <c r="A447" s="8" t="s">
        <v>119</v>
      </c>
      <c r="B447" s="9" t="n">
        <v>54</v>
      </c>
      <c r="C447" s="9" t="n">
        <v>0</v>
      </c>
      <c r="D447" s="9" t="n">
        <v>12</v>
      </c>
      <c r="E447" s="10" t="str">
        <f aca="false">DEC2HEX(HEX2DEC(A447)+B447*4096+HEX2DEC(D447)*8,8)</f>
        <v>000B6090</v>
      </c>
      <c r="F447" s="8" t="s">
        <v>91</v>
      </c>
      <c r="G447" s="10" t="str">
        <f aca="false">RIGHT(CONCATENATE(G443,"0"),16)</f>
        <v>0000000000001000</v>
      </c>
      <c r="H447" s="8" t="s">
        <v>24</v>
      </c>
      <c r="I447" s="8" t="s">
        <v>21</v>
      </c>
      <c r="J447" s="8" t="s">
        <v>298</v>
      </c>
      <c r="K447" s="10" t="s">
        <v>144</v>
      </c>
      <c r="L447" s="11" t="s">
        <v>140</v>
      </c>
      <c r="M447" s="10" t="str">
        <f aca="false">CONCATENATE("ME",K447,"/",L447)</f>
        <v>ME1b/06</v>
      </c>
      <c r="N447" s="10" t="str">
        <f aca="false">CONCATENATE(O447,SUBSTITUTE(LOWER(M447),"/","_"))</f>
        <v>bc0_err_me1b_06</v>
      </c>
      <c r="O447" s="3" t="s">
        <v>299</v>
      </c>
    </row>
    <row r="448" customFormat="false" ht="14.4" hidden="false" customHeight="false" outlineLevel="0" collapsed="false">
      <c r="A448" s="8" t="s">
        <v>119</v>
      </c>
      <c r="B448" s="9" t="n">
        <v>54</v>
      </c>
      <c r="C448" s="9" t="n">
        <v>0</v>
      </c>
      <c r="D448" s="9" t="n">
        <v>12</v>
      </c>
      <c r="E448" s="10" t="str">
        <f aca="false">DEC2HEX(HEX2DEC(A448)+B448*4096+HEX2DEC(D448)*8,8)</f>
        <v>000B6090</v>
      </c>
      <c r="F448" s="8" t="s">
        <v>91</v>
      </c>
      <c r="G448" s="10" t="str">
        <f aca="false">RIGHT(CONCATENATE(G444,"0"),16)</f>
        <v>0000000000002000</v>
      </c>
      <c r="H448" s="8" t="s">
        <v>24</v>
      </c>
      <c r="I448" s="8" t="s">
        <v>21</v>
      </c>
      <c r="J448" s="8" t="s">
        <v>298</v>
      </c>
      <c r="K448" s="10" t="s">
        <v>144</v>
      </c>
      <c r="L448" s="11" t="s">
        <v>141</v>
      </c>
      <c r="M448" s="10" t="str">
        <f aca="false">CONCATENATE("ME",K448,"/",L448)</f>
        <v>ME1b/07</v>
      </c>
      <c r="N448" s="10" t="str">
        <f aca="false">CONCATENATE(O448,SUBSTITUTE(LOWER(M448),"/","_"))</f>
        <v>bc0_err_me1b_07</v>
      </c>
      <c r="O448" s="3" t="s">
        <v>299</v>
      </c>
    </row>
    <row r="449" customFormat="false" ht="14.4" hidden="false" customHeight="false" outlineLevel="0" collapsed="false">
      <c r="A449" s="8" t="s">
        <v>119</v>
      </c>
      <c r="B449" s="9" t="n">
        <v>54</v>
      </c>
      <c r="C449" s="9" t="n">
        <v>0</v>
      </c>
      <c r="D449" s="9" t="n">
        <v>12</v>
      </c>
      <c r="E449" s="10" t="str">
        <f aca="false">DEC2HEX(HEX2DEC(A449)+B449*4096+HEX2DEC(D449)*8,8)</f>
        <v>000B6090</v>
      </c>
      <c r="F449" s="8" t="s">
        <v>91</v>
      </c>
      <c r="G449" s="10" t="str">
        <f aca="false">RIGHT(CONCATENATE(G445,"0"),16)</f>
        <v>0000000000004000</v>
      </c>
      <c r="H449" s="8" t="s">
        <v>24</v>
      </c>
      <c r="I449" s="8" t="s">
        <v>21</v>
      </c>
      <c r="J449" s="8" t="s">
        <v>298</v>
      </c>
      <c r="K449" s="10" t="s">
        <v>144</v>
      </c>
      <c r="L449" s="11" t="s">
        <v>142</v>
      </c>
      <c r="M449" s="10" t="str">
        <f aca="false">CONCATENATE("ME",K449,"/",L449)</f>
        <v>ME1b/08</v>
      </c>
      <c r="N449" s="10" t="str">
        <f aca="false">CONCATENATE(O449,SUBSTITUTE(LOWER(M449),"/","_"))</f>
        <v>bc0_err_me1b_08</v>
      </c>
      <c r="O449" s="3" t="s">
        <v>299</v>
      </c>
    </row>
    <row r="450" customFormat="false" ht="14.4" hidden="false" customHeight="false" outlineLevel="0" collapsed="false">
      <c r="A450" s="8" t="s">
        <v>119</v>
      </c>
      <c r="B450" s="9" t="n">
        <v>54</v>
      </c>
      <c r="C450" s="9" t="n">
        <v>0</v>
      </c>
      <c r="D450" s="9" t="n">
        <v>12</v>
      </c>
      <c r="E450" s="10" t="str">
        <f aca="false">DEC2HEX(HEX2DEC(A450)+B450*4096+HEX2DEC(D450)*8,8)</f>
        <v>000B6090</v>
      </c>
      <c r="F450" s="8" t="s">
        <v>91</v>
      </c>
      <c r="G450" s="10" t="str">
        <f aca="false">RIGHT(CONCATENATE(G446,"0"),16)</f>
        <v>0000000000008000</v>
      </c>
      <c r="H450" s="8" t="s">
        <v>24</v>
      </c>
      <c r="I450" s="8" t="s">
        <v>21</v>
      </c>
      <c r="J450" s="8" t="s">
        <v>298</v>
      </c>
      <c r="K450" s="10" t="s">
        <v>144</v>
      </c>
      <c r="L450" s="11" t="s">
        <v>143</v>
      </c>
      <c r="M450" s="10" t="str">
        <f aca="false">CONCATENATE("ME",K450,"/",L450)</f>
        <v>ME1b/09</v>
      </c>
      <c r="N450" s="10" t="str">
        <f aca="false">CONCATENATE(O450,SUBSTITUTE(LOWER(M450),"/","_"))</f>
        <v>bc0_err_me1b_09</v>
      </c>
      <c r="O450" s="3" t="s">
        <v>299</v>
      </c>
    </row>
    <row r="451" customFormat="false" ht="14.4" hidden="false" customHeight="false" outlineLevel="0" collapsed="false">
      <c r="A451" s="8" t="s">
        <v>119</v>
      </c>
      <c r="B451" s="9" t="n">
        <v>54</v>
      </c>
      <c r="C451" s="9" t="n">
        <v>0</v>
      </c>
      <c r="D451" s="9" t="n">
        <v>12</v>
      </c>
      <c r="E451" s="10" t="str">
        <f aca="false">DEC2HEX(HEX2DEC(A451)+B451*4096+HEX2DEC(D451)*8,8)</f>
        <v>000B6090</v>
      </c>
      <c r="F451" s="8" t="s">
        <v>91</v>
      </c>
      <c r="G451" s="10" t="str">
        <f aca="false">RIGHT(CONCATENATE(G447,"0"),16)</f>
        <v>0000000000010000</v>
      </c>
      <c r="H451" s="8" t="s">
        <v>24</v>
      </c>
      <c r="I451" s="8" t="s">
        <v>21</v>
      </c>
      <c r="J451" s="8" t="s">
        <v>298</v>
      </c>
      <c r="K451" s="9" t="n">
        <v>2</v>
      </c>
      <c r="L451" s="11" t="s">
        <v>136</v>
      </c>
      <c r="M451" s="10" t="str">
        <f aca="false">CONCATENATE("ME",K451,"/",L451)</f>
        <v>ME2/02</v>
      </c>
      <c r="N451" s="10" t="str">
        <f aca="false">CONCATENATE(O451,SUBSTITUTE(LOWER(M451),"/","_"))</f>
        <v>bc0_err_me2_02</v>
      </c>
      <c r="O451" s="3" t="s">
        <v>299</v>
      </c>
    </row>
    <row r="452" customFormat="false" ht="14.4" hidden="false" customHeight="false" outlineLevel="0" collapsed="false">
      <c r="A452" s="8" t="s">
        <v>119</v>
      </c>
      <c r="B452" s="9" t="n">
        <v>54</v>
      </c>
      <c r="C452" s="9" t="n">
        <v>0</v>
      </c>
      <c r="D452" s="9" t="n">
        <v>12</v>
      </c>
      <c r="E452" s="10" t="str">
        <f aca="false">DEC2HEX(HEX2DEC(A452)+B452*4096+HEX2DEC(D452)*8,8)</f>
        <v>000B6090</v>
      </c>
      <c r="F452" s="8" t="s">
        <v>91</v>
      </c>
      <c r="G452" s="10" t="str">
        <f aca="false">RIGHT(CONCATENATE(G448,"0"),16)</f>
        <v>0000000000020000</v>
      </c>
      <c r="H452" s="8" t="s">
        <v>24</v>
      </c>
      <c r="I452" s="8" t="s">
        <v>21</v>
      </c>
      <c r="J452" s="8" t="s">
        <v>298</v>
      </c>
      <c r="K452" s="9" t="n">
        <v>2</v>
      </c>
      <c r="L452" s="11" t="s">
        <v>137</v>
      </c>
      <c r="M452" s="10" t="str">
        <f aca="false">CONCATENATE("ME",K452,"/",L452)</f>
        <v>ME2/03</v>
      </c>
      <c r="N452" s="10" t="str">
        <f aca="false">CONCATENATE(O452,SUBSTITUTE(LOWER(M452),"/","_"))</f>
        <v>bc0_err_me2_03</v>
      </c>
      <c r="O452" s="3" t="s">
        <v>299</v>
      </c>
    </row>
    <row r="453" customFormat="false" ht="14.4" hidden="false" customHeight="false" outlineLevel="0" collapsed="false">
      <c r="A453" s="8" t="s">
        <v>119</v>
      </c>
      <c r="B453" s="9" t="n">
        <v>54</v>
      </c>
      <c r="C453" s="9" t="n">
        <v>0</v>
      </c>
      <c r="D453" s="9" t="n">
        <v>12</v>
      </c>
      <c r="E453" s="10" t="str">
        <f aca="false">DEC2HEX(HEX2DEC(A453)+B453*4096+HEX2DEC(D453)*8,8)</f>
        <v>000B6090</v>
      </c>
      <c r="F453" s="8" t="s">
        <v>91</v>
      </c>
      <c r="G453" s="10" t="str">
        <f aca="false">RIGHT(CONCATENATE(G449,"0"),16)</f>
        <v>0000000000040000</v>
      </c>
      <c r="H453" s="8" t="s">
        <v>24</v>
      </c>
      <c r="I453" s="8" t="s">
        <v>21</v>
      </c>
      <c r="J453" s="8" t="s">
        <v>298</v>
      </c>
      <c r="K453" s="9" t="n">
        <v>2</v>
      </c>
      <c r="L453" s="11" t="s">
        <v>138</v>
      </c>
      <c r="M453" s="10" t="str">
        <f aca="false">CONCATENATE("ME",K453,"/",L453)</f>
        <v>ME2/04</v>
      </c>
      <c r="N453" s="10" t="str">
        <f aca="false">CONCATENATE(O453,SUBSTITUTE(LOWER(M453),"/","_"))</f>
        <v>bc0_err_me2_04</v>
      </c>
      <c r="O453" s="3" t="s">
        <v>299</v>
      </c>
    </row>
    <row r="454" customFormat="false" ht="14.4" hidden="false" customHeight="false" outlineLevel="0" collapsed="false">
      <c r="A454" s="8" t="s">
        <v>119</v>
      </c>
      <c r="B454" s="9" t="n">
        <v>54</v>
      </c>
      <c r="C454" s="9" t="n">
        <v>0</v>
      </c>
      <c r="D454" s="9" t="n">
        <v>12</v>
      </c>
      <c r="E454" s="10" t="str">
        <f aca="false">DEC2HEX(HEX2DEC(A454)+B454*4096+HEX2DEC(D454)*8,8)</f>
        <v>000B6090</v>
      </c>
      <c r="F454" s="8" t="s">
        <v>91</v>
      </c>
      <c r="G454" s="10" t="str">
        <f aca="false">RIGHT(CONCATENATE(G450,"0"),16)</f>
        <v>0000000000080000</v>
      </c>
      <c r="H454" s="8" t="s">
        <v>24</v>
      </c>
      <c r="I454" s="8" t="s">
        <v>21</v>
      </c>
      <c r="J454" s="8" t="s">
        <v>298</v>
      </c>
      <c r="K454" s="9" t="n">
        <v>2</v>
      </c>
      <c r="L454" s="11" t="s">
        <v>139</v>
      </c>
      <c r="M454" s="10" t="str">
        <f aca="false">CONCATENATE("ME",K454,"/",L454)</f>
        <v>ME2/05</v>
      </c>
      <c r="N454" s="10" t="str">
        <f aca="false">CONCATENATE(O454,SUBSTITUTE(LOWER(M454),"/","_"))</f>
        <v>bc0_err_me2_05</v>
      </c>
      <c r="O454" s="3" t="s">
        <v>299</v>
      </c>
    </row>
    <row r="455" customFormat="false" ht="14.4" hidden="false" customHeight="false" outlineLevel="0" collapsed="false">
      <c r="A455" s="8" t="s">
        <v>119</v>
      </c>
      <c r="B455" s="9" t="n">
        <v>54</v>
      </c>
      <c r="C455" s="9" t="n">
        <v>0</v>
      </c>
      <c r="D455" s="9" t="n">
        <v>12</v>
      </c>
      <c r="E455" s="10" t="str">
        <f aca="false">DEC2HEX(HEX2DEC(A455)+B455*4096+HEX2DEC(D455)*8,8)</f>
        <v>000B6090</v>
      </c>
      <c r="F455" s="8" t="s">
        <v>91</v>
      </c>
      <c r="G455" s="10" t="str">
        <f aca="false">RIGHT(CONCATENATE(G451,"0"),16)</f>
        <v>0000000000100000</v>
      </c>
      <c r="H455" s="8" t="s">
        <v>24</v>
      </c>
      <c r="I455" s="8" t="s">
        <v>21</v>
      </c>
      <c r="J455" s="8" t="s">
        <v>298</v>
      </c>
      <c r="K455" s="9" t="n">
        <v>2</v>
      </c>
      <c r="L455" s="11" t="s">
        <v>140</v>
      </c>
      <c r="M455" s="10" t="str">
        <f aca="false">CONCATENATE("ME",K455,"/",L455)</f>
        <v>ME2/06</v>
      </c>
      <c r="N455" s="10" t="str">
        <f aca="false">CONCATENATE(O455,SUBSTITUTE(LOWER(M455),"/","_"))</f>
        <v>bc0_err_me2_06</v>
      </c>
      <c r="O455" s="3" t="s">
        <v>299</v>
      </c>
    </row>
    <row r="456" customFormat="false" ht="14.4" hidden="false" customHeight="false" outlineLevel="0" collapsed="false">
      <c r="A456" s="8" t="s">
        <v>119</v>
      </c>
      <c r="B456" s="9" t="n">
        <v>54</v>
      </c>
      <c r="C456" s="9" t="n">
        <v>0</v>
      </c>
      <c r="D456" s="9" t="n">
        <v>12</v>
      </c>
      <c r="E456" s="10" t="str">
        <f aca="false">DEC2HEX(HEX2DEC(A456)+B456*4096+HEX2DEC(D456)*8,8)</f>
        <v>000B6090</v>
      </c>
      <c r="F456" s="8" t="s">
        <v>91</v>
      </c>
      <c r="G456" s="10" t="str">
        <f aca="false">RIGHT(CONCATENATE(G452,"0"),16)</f>
        <v>0000000000200000</v>
      </c>
      <c r="H456" s="8" t="s">
        <v>24</v>
      </c>
      <c r="I456" s="8" t="s">
        <v>21</v>
      </c>
      <c r="J456" s="8" t="s">
        <v>298</v>
      </c>
      <c r="K456" s="9" t="n">
        <v>2</v>
      </c>
      <c r="L456" s="11" t="s">
        <v>141</v>
      </c>
      <c r="M456" s="10" t="str">
        <f aca="false">CONCATENATE("ME",K456,"/",L456)</f>
        <v>ME2/07</v>
      </c>
      <c r="N456" s="10" t="str">
        <f aca="false">CONCATENATE(O456,SUBSTITUTE(LOWER(M456),"/","_"))</f>
        <v>bc0_err_me2_07</v>
      </c>
      <c r="O456" s="3" t="s">
        <v>299</v>
      </c>
    </row>
    <row r="457" customFormat="false" ht="14.4" hidden="false" customHeight="false" outlineLevel="0" collapsed="false">
      <c r="A457" s="8" t="s">
        <v>119</v>
      </c>
      <c r="B457" s="9" t="n">
        <v>54</v>
      </c>
      <c r="C457" s="9" t="n">
        <v>0</v>
      </c>
      <c r="D457" s="9" t="n">
        <v>12</v>
      </c>
      <c r="E457" s="10" t="str">
        <f aca="false">DEC2HEX(HEX2DEC(A457)+B457*4096+HEX2DEC(D457)*8,8)</f>
        <v>000B6090</v>
      </c>
      <c r="F457" s="8" t="s">
        <v>91</v>
      </c>
      <c r="G457" s="10" t="str">
        <f aca="false">RIGHT(CONCATENATE(G453,"0"),16)</f>
        <v>0000000000400000</v>
      </c>
      <c r="H457" s="8" t="s">
        <v>24</v>
      </c>
      <c r="I457" s="8" t="s">
        <v>21</v>
      </c>
      <c r="J457" s="8" t="s">
        <v>298</v>
      </c>
      <c r="K457" s="9" t="n">
        <v>2</v>
      </c>
      <c r="L457" s="11" t="s">
        <v>142</v>
      </c>
      <c r="M457" s="10" t="str">
        <f aca="false">CONCATENATE("ME",K457,"/",L457)</f>
        <v>ME2/08</v>
      </c>
      <c r="N457" s="10" t="str">
        <f aca="false">CONCATENATE(O457,SUBSTITUTE(LOWER(M457),"/","_"))</f>
        <v>bc0_err_me2_08</v>
      </c>
      <c r="O457" s="3" t="s">
        <v>299</v>
      </c>
    </row>
    <row r="458" customFormat="false" ht="14.4" hidden="false" customHeight="false" outlineLevel="0" collapsed="false">
      <c r="A458" s="8" t="s">
        <v>119</v>
      </c>
      <c r="B458" s="9" t="n">
        <v>54</v>
      </c>
      <c r="C458" s="9" t="n">
        <v>0</v>
      </c>
      <c r="D458" s="9" t="n">
        <v>12</v>
      </c>
      <c r="E458" s="10" t="str">
        <f aca="false">DEC2HEX(HEX2DEC(A458)+B458*4096+HEX2DEC(D458)*8,8)</f>
        <v>000B6090</v>
      </c>
      <c r="F458" s="8" t="s">
        <v>91</v>
      </c>
      <c r="G458" s="10" t="str">
        <f aca="false">RIGHT(CONCATENATE(G454,"0"),16)</f>
        <v>0000000000800000</v>
      </c>
      <c r="H458" s="8" t="s">
        <v>24</v>
      </c>
      <c r="I458" s="8" t="s">
        <v>21</v>
      </c>
      <c r="J458" s="8" t="s">
        <v>298</v>
      </c>
      <c r="K458" s="9" t="n">
        <v>2</v>
      </c>
      <c r="L458" s="11" t="s">
        <v>143</v>
      </c>
      <c r="M458" s="10" t="str">
        <f aca="false">CONCATENATE("ME",K458,"/",L458)</f>
        <v>ME2/09</v>
      </c>
      <c r="N458" s="10" t="str">
        <f aca="false">CONCATENATE(O458,SUBSTITUTE(LOWER(M458),"/","_"))</f>
        <v>bc0_err_me2_09</v>
      </c>
      <c r="O458" s="3" t="s">
        <v>299</v>
      </c>
    </row>
    <row r="459" customFormat="false" ht="14.4" hidden="false" customHeight="false" outlineLevel="0" collapsed="false">
      <c r="A459" s="8" t="s">
        <v>119</v>
      </c>
      <c r="B459" s="9" t="n">
        <v>54</v>
      </c>
      <c r="C459" s="9" t="n">
        <v>0</v>
      </c>
      <c r="D459" s="9" t="n">
        <v>12</v>
      </c>
      <c r="E459" s="10" t="str">
        <f aca="false">DEC2HEX(HEX2DEC(A459)+B459*4096+HEX2DEC(D459)*8,8)</f>
        <v>000B6090</v>
      </c>
      <c r="F459" s="8" t="s">
        <v>91</v>
      </c>
      <c r="G459" s="10" t="str">
        <f aca="false">RIGHT(CONCATENATE(G455,"0"),16)</f>
        <v>0000000001000000</v>
      </c>
      <c r="H459" s="8" t="s">
        <v>24</v>
      </c>
      <c r="I459" s="8" t="s">
        <v>21</v>
      </c>
      <c r="J459" s="8" t="s">
        <v>298</v>
      </c>
      <c r="K459" s="9" t="n">
        <v>3</v>
      </c>
      <c r="L459" s="11" t="s">
        <v>136</v>
      </c>
      <c r="M459" s="10" t="str">
        <f aca="false">CONCATENATE("ME",K459,"/",L459)</f>
        <v>ME3/02</v>
      </c>
      <c r="N459" s="10" t="str">
        <f aca="false">CONCATENATE(O459,SUBSTITUTE(LOWER(M459),"/","_"))</f>
        <v>bc0_err_me3_02</v>
      </c>
      <c r="O459" s="3" t="s">
        <v>299</v>
      </c>
    </row>
    <row r="460" customFormat="false" ht="14.4" hidden="false" customHeight="false" outlineLevel="0" collapsed="false">
      <c r="A460" s="8" t="s">
        <v>119</v>
      </c>
      <c r="B460" s="9" t="n">
        <v>54</v>
      </c>
      <c r="C460" s="9" t="n">
        <v>0</v>
      </c>
      <c r="D460" s="9" t="n">
        <v>12</v>
      </c>
      <c r="E460" s="10" t="str">
        <f aca="false">DEC2HEX(HEX2DEC(A460)+B460*4096+HEX2DEC(D460)*8,8)</f>
        <v>000B6090</v>
      </c>
      <c r="F460" s="8" t="s">
        <v>91</v>
      </c>
      <c r="G460" s="10" t="str">
        <f aca="false">RIGHT(CONCATENATE(G456,"0"),16)</f>
        <v>0000000002000000</v>
      </c>
      <c r="H460" s="8" t="s">
        <v>24</v>
      </c>
      <c r="I460" s="8" t="s">
        <v>21</v>
      </c>
      <c r="J460" s="8" t="s">
        <v>298</v>
      </c>
      <c r="K460" s="9" t="n">
        <v>3</v>
      </c>
      <c r="L460" s="11" t="s">
        <v>137</v>
      </c>
      <c r="M460" s="10" t="str">
        <f aca="false">CONCATENATE("ME",K460,"/",L460)</f>
        <v>ME3/03</v>
      </c>
      <c r="N460" s="10" t="str">
        <f aca="false">CONCATENATE(O460,SUBSTITUTE(LOWER(M460),"/","_"))</f>
        <v>bc0_err_me3_03</v>
      </c>
      <c r="O460" s="3" t="s">
        <v>299</v>
      </c>
    </row>
    <row r="461" customFormat="false" ht="14.4" hidden="false" customHeight="false" outlineLevel="0" collapsed="false">
      <c r="A461" s="8" t="s">
        <v>119</v>
      </c>
      <c r="B461" s="9" t="n">
        <v>54</v>
      </c>
      <c r="C461" s="9" t="n">
        <v>0</v>
      </c>
      <c r="D461" s="9" t="n">
        <v>12</v>
      </c>
      <c r="E461" s="10" t="str">
        <f aca="false">DEC2HEX(HEX2DEC(A461)+B461*4096+HEX2DEC(D461)*8,8)</f>
        <v>000B6090</v>
      </c>
      <c r="F461" s="8" t="s">
        <v>91</v>
      </c>
      <c r="G461" s="10" t="str">
        <f aca="false">RIGHT(CONCATENATE(G457,"0"),16)</f>
        <v>0000000004000000</v>
      </c>
      <c r="H461" s="8" t="s">
        <v>24</v>
      </c>
      <c r="I461" s="8" t="s">
        <v>21</v>
      </c>
      <c r="J461" s="8" t="s">
        <v>298</v>
      </c>
      <c r="K461" s="9" t="n">
        <v>3</v>
      </c>
      <c r="L461" s="11" t="s">
        <v>138</v>
      </c>
      <c r="M461" s="10" t="str">
        <f aca="false">CONCATENATE("ME",K461,"/",L461)</f>
        <v>ME3/04</v>
      </c>
      <c r="N461" s="10" t="str">
        <f aca="false">CONCATENATE(O461,SUBSTITUTE(LOWER(M461),"/","_"))</f>
        <v>bc0_err_me3_04</v>
      </c>
      <c r="O461" s="3" t="s">
        <v>299</v>
      </c>
    </row>
    <row r="462" customFormat="false" ht="14.4" hidden="false" customHeight="false" outlineLevel="0" collapsed="false">
      <c r="A462" s="8" t="s">
        <v>119</v>
      </c>
      <c r="B462" s="9" t="n">
        <v>54</v>
      </c>
      <c r="C462" s="9" t="n">
        <v>0</v>
      </c>
      <c r="D462" s="9" t="n">
        <v>12</v>
      </c>
      <c r="E462" s="10" t="str">
        <f aca="false">DEC2HEX(HEX2DEC(A462)+B462*4096+HEX2DEC(D462)*8,8)</f>
        <v>000B6090</v>
      </c>
      <c r="F462" s="8" t="s">
        <v>91</v>
      </c>
      <c r="G462" s="10" t="str">
        <f aca="false">RIGHT(CONCATENATE(G458,"0"),16)</f>
        <v>0000000008000000</v>
      </c>
      <c r="H462" s="8" t="s">
        <v>24</v>
      </c>
      <c r="I462" s="8" t="s">
        <v>21</v>
      </c>
      <c r="J462" s="8" t="s">
        <v>298</v>
      </c>
      <c r="K462" s="9" t="n">
        <v>3</v>
      </c>
      <c r="L462" s="11" t="s">
        <v>139</v>
      </c>
      <c r="M462" s="10" t="str">
        <f aca="false">CONCATENATE("ME",K462,"/",L462)</f>
        <v>ME3/05</v>
      </c>
      <c r="N462" s="10" t="str">
        <f aca="false">CONCATENATE(O462,SUBSTITUTE(LOWER(M462),"/","_"))</f>
        <v>bc0_err_me3_05</v>
      </c>
      <c r="O462" s="3" t="s">
        <v>299</v>
      </c>
    </row>
    <row r="463" customFormat="false" ht="14.4" hidden="false" customHeight="false" outlineLevel="0" collapsed="false">
      <c r="A463" s="8" t="s">
        <v>119</v>
      </c>
      <c r="B463" s="9" t="n">
        <v>54</v>
      </c>
      <c r="C463" s="9" t="n">
        <v>0</v>
      </c>
      <c r="D463" s="9" t="n">
        <v>12</v>
      </c>
      <c r="E463" s="10" t="str">
        <f aca="false">DEC2HEX(HEX2DEC(A463)+B463*4096+HEX2DEC(D463)*8,8)</f>
        <v>000B6090</v>
      </c>
      <c r="F463" s="8" t="s">
        <v>91</v>
      </c>
      <c r="G463" s="10" t="str">
        <f aca="false">RIGHT(CONCATENATE(G459,"0"),16)</f>
        <v>0000000010000000</v>
      </c>
      <c r="H463" s="8" t="s">
        <v>24</v>
      </c>
      <c r="I463" s="8" t="s">
        <v>21</v>
      </c>
      <c r="J463" s="8" t="s">
        <v>298</v>
      </c>
      <c r="K463" s="9" t="n">
        <v>3</v>
      </c>
      <c r="L463" s="11" t="s">
        <v>140</v>
      </c>
      <c r="M463" s="10" t="str">
        <f aca="false">CONCATENATE("ME",K463,"/",L463)</f>
        <v>ME3/06</v>
      </c>
      <c r="N463" s="10" t="str">
        <f aca="false">CONCATENATE(O463,SUBSTITUTE(LOWER(M463),"/","_"))</f>
        <v>bc0_err_me3_06</v>
      </c>
      <c r="O463" s="3" t="s">
        <v>299</v>
      </c>
    </row>
    <row r="464" customFormat="false" ht="14.4" hidden="false" customHeight="false" outlineLevel="0" collapsed="false">
      <c r="A464" s="8" t="s">
        <v>119</v>
      </c>
      <c r="B464" s="9" t="n">
        <v>54</v>
      </c>
      <c r="C464" s="9" t="n">
        <v>0</v>
      </c>
      <c r="D464" s="9" t="n">
        <v>12</v>
      </c>
      <c r="E464" s="10" t="str">
        <f aca="false">DEC2HEX(HEX2DEC(A464)+B464*4096+HEX2DEC(D464)*8,8)</f>
        <v>000B6090</v>
      </c>
      <c r="F464" s="8" t="s">
        <v>91</v>
      </c>
      <c r="G464" s="10" t="str">
        <f aca="false">RIGHT(CONCATENATE(G460,"0"),16)</f>
        <v>0000000020000000</v>
      </c>
      <c r="H464" s="8" t="s">
        <v>24</v>
      </c>
      <c r="I464" s="8" t="s">
        <v>21</v>
      </c>
      <c r="J464" s="8" t="s">
        <v>298</v>
      </c>
      <c r="K464" s="9" t="n">
        <v>3</v>
      </c>
      <c r="L464" s="11" t="s">
        <v>141</v>
      </c>
      <c r="M464" s="10" t="str">
        <f aca="false">CONCATENATE("ME",K464,"/",L464)</f>
        <v>ME3/07</v>
      </c>
      <c r="N464" s="10" t="str">
        <f aca="false">CONCATENATE(O464,SUBSTITUTE(LOWER(M464),"/","_"))</f>
        <v>bc0_err_me3_07</v>
      </c>
      <c r="O464" s="3" t="s">
        <v>299</v>
      </c>
    </row>
    <row r="465" customFormat="false" ht="14.4" hidden="false" customHeight="false" outlineLevel="0" collapsed="false">
      <c r="A465" s="8" t="s">
        <v>119</v>
      </c>
      <c r="B465" s="9" t="n">
        <v>54</v>
      </c>
      <c r="C465" s="9" t="n">
        <v>0</v>
      </c>
      <c r="D465" s="9" t="n">
        <v>12</v>
      </c>
      <c r="E465" s="10" t="str">
        <f aca="false">DEC2HEX(HEX2DEC(A465)+B465*4096+HEX2DEC(D465)*8,8)</f>
        <v>000B6090</v>
      </c>
      <c r="F465" s="8" t="s">
        <v>91</v>
      </c>
      <c r="G465" s="10" t="str">
        <f aca="false">RIGHT(CONCATENATE(G461,"0"),16)</f>
        <v>0000000040000000</v>
      </c>
      <c r="H465" s="8" t="s">
        <v>24</v>
      </c>
      <c r="I465" s="8" t="s">
        <v>21</v>
      </c>
      <c r="J465" s="8" t="s">
        <v>298</v>
      </c>
      <c r="K465" s="9" t="n">
        <v>3</v>
      </c>
      <c r="L465" s="11" t="s">
        <v>142</v>
      </c>
      <c r="M465" s="10" t="str">
        <f aca="false">CONCATENATE("ME",K465,"/",L465)</f>
        <v>ME3/08</v>
      </c>
      <c r="N465" s="10" t="str">
        <f aca="false">CONCATENATE(O465,SUBSTITUTE(LOWER(M465),"/","_"))</f>
        <v>bc0_err_me3_08</v>
      </c>
      <c r="O465" s="3" t="s">
        <v>299</v>
      </c>
    </row>
    <row r="466" customFormat="false" ht="14.4" hidden="false" customHeight="false" outlineLevel="0" collapsed="false">
      <c r="A466" s="8" t="s">
        <v>119</v>
      </c>
      <c r="B466" s="9" t="n">
        <v>54</v>
      </c>
      <c r="C466" s="9" t="n">
        <v>0</v>
      </c>
      <c r="D466" s="9" t="n">
        <v>12</v>
      </c>
      <c r="E466" s="10" t="str">
        <f aca="false">DEC2HEX(HEX2DEC(A466)+B466*4096+HEX2DEC(D466)*8,8)</f>
        <v>000B6090</v>
      </c>
      <c r="F466" s="8" t="s">
        <v>91</v>
      </c>
      <c r="G466" s="10" t="str">
        <f aca="false">RIGHT(CONCATENATE(G462,"0"),16)</f>
        <v>0000000080000000</v>
      </c>
      <c r="H466" s="8" t="s">
        <v>24</v>
      </c>
      <c r="I466" s="8" t="s">
        <v>21</v>
      </c>
      <c r="J466" s="8" t="s">
        <v>298</v>
      </c>
      <c r="K466" s="9" t="n">
        <v>3</v>
      </c>
      <c r="L466" s="11" t="s">
        <v>143</v>
      </c>
      <c r="M466" s="10" t="str">
        <f aca="false">CONCATENATE("ME",K466,"/",L466)</f>
        <v>ME3/09</v>
      </c>
      <c r="N466" s="10" t="str">
        <f aca="false">CONCATENATE(O466,SUBSTITUTE(LOWER(M466),"/","_"))</f>
        <v>bc0_err_me3_09</v>
      </c>
      <c r="O466" s="3" t="s">
        <v>299</v>
      </c>
    </row>
    <row r="467" customFormat="false" ht="14.4" hidden="false" customHeight="false" outlineLevel="0" collapsed="false">
      <c r="A467" s="8" t="s">
        <v>119</v>
      </c>
      <c r="B467" s="9" t="n">
        <v>54</v>
      </c>
      <c r="C467" s="9" t="n">
        <v>0</v>
      </c>
      <c r="D467" s="9" t="n">
        <v>12</v>
      </c>
      <c r="E467" s="10" t="str">
        <f aca="false">DEC2HEX(HEX2DEC(A467)+B467*4096+HEX2DEC(D467)*8,8)</f>
        <v>000B6090</v>
      </c>
      <c r="F467" s="8" t="s">
        <v>91</v>
      </c>
      <c r="G467" s="10" t="str">
        <f aca="false">RIGHT(CONCATENATE(G463,"0"),16)</f>
        <v>0000000100000000</v>
      </c>
      <c r="H467" s="8" t="s">
        <v>24</v>
      </c>
      <c r="I467" s="8" t="s">
        <v>21</v>
      </c>
      <c r="J467" s="8" t="s">
        <v>298</v>
      </c>
      <c r="K467" s="9" t="n">
        <v>4</v>
      </c>
      <c r="L467" s="11" t="s">
        <v>136</v>
      </c>
      <c r="M467" s="10" t="str">
        <f aca="false">CONCATENATE("ME",K467,"/",L467)</f>
        <v>ME4/02</v>
      </c>
      <c r="N467" s="10" t="str">
        <f aca="false">CONCATENATE(O467,SUBSTITUTE(LOWER(M467),"/","_"))</f>
        <v>bc0_err_me4_02</v>
      </c>
      <c r="O467" s="3" t="s">
        <v>299</v>
      </c>
    </row>
    <row r="468" customFormat="false" ht="14.4" hidden="false" customHeight="false" outlineLevel="0" collapsed="false">
      <c r="A468" s="8" t="s">
        <v>119</v>
      </c>
      <c r="B468" s="9" t="n">
        <v>54</v>
      </c>
      <c r="C468" s="9" t="n">
        <v>0</v>
      </c>
      <c r="D468" s="9" t="n">
        <v>12</v>
      </c>
      <c r="E468" s="10" t="str">
        <f aca="false">DEC2HEX(HEX2DEC(A468)+B468*4096+HEX2DEC(D468)*8,8)</f>
        <v>000B6090</v>
      </c>
      <c r="F468" s="8" t="s">
        <v>91</v>
      </c>
      <c r="G468" s="10" t="str">
        <f aca="false">RIGHT(CONCATENATE(G464,"0"),16)</f>
        <v>0000000200000000</v>
      </c>
      <c r="H468" s="8" t="s">
        <v>24</v>
      </c>
      <c r="I468" s="8" t="s">
        <v>21</v>
      </c>
      <c r="J468" s="8" t="s">
        <v>298</v>
      </c>
      <c r="K468" s="9" t="n">
        <v>4</v>
      </c>
      <c r="L468" s="11" t="s">
        <v>137</v>
      </c>
      <c r="M468" s="10" t="str">
        <f aca="false">CONCATENATE("ME",K468,"/",L468)</f>
        <v>ME4/03</v>
      </c>
      <c r="N468" s="10" t="str">
        <f aca="false">CONCATENATE(O468,SUBSTITUTE(LOWER(M468),"/","_"))</f>
        <v>bc0_err_me4_03</v>
      </c>
      <c r="O468" s="3" t="s">
        <v>299</v>
      </c>
    </row>
    <row r="469" customFormat="false" ht="14.4" hidden="false" customHeight="false" outlineLevel="0" collapsed="false">
      <c r="A469" s="8" t="s">
        <v>119</v>
      </c>
      <c r="B469" s="9" t="n">
        <v>54</v>
      </c>
      <c r="C469" s="9" t="n">
        <v>0</v>
      </c>
      <c r="D469" s="9" t="n">
        <v>12</v>
      </c>
      <c r="E469" s="10" t="str">
        <f aca="false">DEC2HEX(HEX2DEC(A469)+B469*4096+HEX2DEC(D469)*8,8)</f>
        <v>000B6090</v>
      </c>
      <c r="F469" s="8" t="s">
        <v>91</v>
      </c>
      <c r="G469" s="10" t="str">
        <f aca="false">RIGHT(CONCATENATE(G465,"0"),16)</f>
        <v>0000000400000000</v>
      </c>
      <c r="H469" s="8" t="s">
        <v>24</v>
      </c>
      <c r="I469" s="8" t="s">
        <v>21</v>
      </c>
      <c r="J469" s="8" t="s">
        <v>298</v>
      </c>
      <c r="K469" s="9" t="n">
        <v>4</v>
      </c>
      <c r="L469" s="11" t="s">
        <v>138</v>
      </c>
      <c r="M469" s="10" t="str">
        <f aca="false">CONCATENATE("ME",K469,"/",L469)</f>
        <v>ME4/04</v>
      </c>
      <c r="N469" s="10" t="str">
        <f aca="false">CONCATENATE(O469,SUBSTITUTE(LOWER(M469),"/","_"))</f>
        <v>bc0_err_me4_04</v>
      </c>
      <c r="O469" s="3" t="s">
        <v>299</v>
      </c>
    </row>
    <row r="470" customFormat="false" ht="14.4" hidden="false" customHeight="false" outlineLevel="0" collapsed="false">
      <c r="A470" s="8" t="s">
        <v>119</v>
      </c>
      <c r="B470" s="9" t="n">
        <v>54</v>
      </c>
      <c r="C470" s="9" t="n">
        <v>0</v>
      </c>
      <c r="D470" s="9" t="n">
        <v>12</v>
      </c>
      <c r="E470" s="10" t="str">
        <f aca="false">DEC2HEX(HEX2DEC(A470)+B470*4096+HEX2DEC(D470)*8,8)</f>
        <v>000B6090</v>
      </c>
      <c r="F470" s="8" t="s">
        <v>91</v>
      </c>
      <c r="G470" s="10" t="str">
        <f aca="false">RIGHT(CONCATENATE(G466,"0"),16)</f>
        <v>0000000800000000</v>
      </c>
      <c r="H470" s="8" t="s">
        <v>24</v>
      </c>
      <c r="I470" s="8" t="s">
        <v>21</v>
      </c>
      <c r="J470" s="8" t="s">
        <v>298</v>
      </c>
      <c r="K470" s="9" t="n">
        <v>4</v>
      </c>
      <c r="L470" s="11" t="s">
        <v>139</v>
      </c>
      <c r="M470" s="10" t="str">
        <f aca="false">CONCATENATE("ME",K470,"/",L470)</f>
        <v>ME4/05</v>
      </c>
      <c r="N470" s="10" t="str">
        <f aca="false">CONCATENATE(O470,SUBSTITUTE(LOWER(M470),"/","_"))</f>
        <v>bc0_err_me4_05</v>
      </c>
      <c r="O470" s="3" t="s">
        <v>299</v>
      </c>
    </row>
    <row r="471" customFormat="false" ht="14.4" hidden="false" customHeight="false" outlineLevel="0" collapsed="false">
      <c r="A471" s="8" t="s">
        <v>119</v>
      </c>
      <c r="B471" s="9" t="n">
        <v>54</v>
      </c>
      <c r="C471" s="9" t="n">
        <v>0</v>
      </c>
      <c r="D471" s="9" t="n">
        <v>12</v>
      </c>
      <c r="E471" s="10" t="str">
        <f aca="false">DEC2HEX(HEX2DEC(A471)+B471*4096+HEX2DEC(D471)*8,8)</f>
        <v>000B6090</v>
      </c>
      <c r="F471" s="8" t="s">
        <v>91</v>
      </c>
      <c r="G471" s="10" t="str">
        <f aca="false">RIGHT(CONCATENATE(G467,"0"),16)</f>
        <v>0000001000000000</v>
      </c>
      <c r="H471" s="8" t="s">
        <v>24</v>
      </c>
      <c r="I471" s="8" t="s">
        <v>21</v>
      </c>
      <c r="J471" s="8" t="s">
        <v>298</v>
      </c>
      <c r="K471" s="9" t="n">
        <v>4</v>
      </c>
      <c r="L471" s="11" t="s">
        <v>140</v>
      </c>
      <c r="M471" s="10" t="str">
        <f aca="false">CONCATENATE("ME",K471,"/",L471)</f>
        <v>ME4/06</v>
      </c>
      <c r="N471" s="10" t="str">
        <f aca="false">CONCATENATE(O471,SUBSTITUTE(LOWER(M471),"/","_"))</f>
        <v>bc0_err_me4_06</v>
      </c>
      <c r="O471" s="3" t="s">
        <v>299</v>
      </c>
    </row>
    <row r="472" customFormat="false" ht="14.4" hidden="false" customHeight="false" outlineLevel="0" collapsed="false">
      <c r="A472" s="8" t="s">
        <v>119</v>
      </c>
      <c r="B472" s="9" t="n">
        <v>54</v>
      </c>
      <c r="C472" s="9" t="n">
        <v>0</v>
      </c>
      <c r="D472" s="9" t="n">
        <v>12</v>
      </c>
      <c r="E472" s="10" t="str">
        <f aca="false">DEC2HEX(HEX2DEC(A472)+B472*4096+HEX2DEC(D472)*8,8)</f>
        <v>000B6090</v>
      </c>
      <c r="F472" s="8" t="s">
        <v>91</v>
      </c>
      <c r="G472" s="10" t="str">
        <f aca="false">RIGHT(CONCATENATE(G468,"0"),16)</f>
        <v>0000002000000000</v>
      </c>
      <c r="H472" s="8" t="s">
        <v>24</v>
      </c>
      <c r="I472" s="8" t="s">
        <v>21</v>
      </c>
      <c r="J472" s="8" t="s">
        <v>298</v>
      </c>
      <c r="K472" s="9" t="n">
        <v>4</v>
      </c>
      <c r="L472" s="11" t="s">
        <v>141</v>
      </c>
      <c r="M472" s="10" t="str">
        <f aca="false">CONCATENATE("ME",K472,"/",L472)</f>
        <v>ME4/07</v>
      </c>
      <c r="N472" s="10" t="str">
        <f aca="false">CONCATENATE(O472,SUBSTITUTE(LOWER(M472),"/","_"))</f>
        <v>bc0_err_me4_07</v>
      </c>
      <c r="O472" s="3" t="s">
        <v>299</v>
      </c>
    </row>
    <row r="473" customFormat="false" ht="14.4" hidden="false" customHeight="false" outlineLevel="0" collapsed="false">
      <c r="A473" s="8" t="s">
        <v>119</v>
      </c>
      <c r="B473" s="9" t="n">
        <v>54</v>
      </c>
      <c r="C473" s="9" t="n">
        <v>0</v>
      </c>
      <c r="D473" s="9" t="n">
        <v>12</v>
      </c>
      <c r="E473" s="10" t="str">
        <f aca="false">DEC2HEX(HEX2DEC(A473)+B473*4096+HEX2DEC(D473)*8,8)</f>
        <v>000B6090</v>
      </c>
      <c r="F473" s="8" t="s">
        <v>91</v>
      </c>
      <c r="G473" s="10" t="str">
        <f aca="false">RIGHT(CONCATENATE(G469,"0"),16)</f>
        <v>0000004000000000</v>
      </c>
      <c r="H473" s="8" t="s">
        <v>24</v>
      </c>
      <c r="I473" s="8" t="s">
        <v>21</v>
      </c>
      <c r="J473" s="8" t="s">
        <v>298</v>
      </c>
      <c r="K473" s="9" t="n">
        <v>4</v>
      </c>
      <c r="L473" s="11" t="s">
        <v>142</v>
      </c>
      <c r="M473" s="10" t="str">
        <f aca="false">CONCATENATE("ME",K473,"/",L473)</f>
        <v>ME4/08</v>
      </c>
      <c r="N473" s="10" t="str">
        <f aca="false">CONCATENATE(O473,SUBSTITUTE(LOWER(M473),"/","_"))</f>
        <v>bc0_err_me4_08</v>
      </c>
      <c r="O473" s="3" t="s">
        <v>299</v>
      </c>
    </row>
    <row r="474" customFormat="false" ht="14.4" hidden="false" customHeight="false" outlineLevel="0" collapsed="false">
      <c r="A474" s="8" t="s">
        <v>119</v>
      </c>
      <c r="B474" s="9" t="n">
        <v>54</v>
      </c>
      <c r="C474" s="9" t="n">
        <v>0</v>
      </c>
      <c r="D474" s="9" t="n">
        <v>12</v>
      </c>
      <c r="E474" s="10" t="str">
        <f aca="false">DEC2HEX(HEX2DEC(A474)+B474*4096+HEX2DEC(D474)*8,8)</f>
        <v>000B6090</v>
      </c>
      <c r="F474" s="8" t="s">
        <v>91</v>
      </c>
      <c r="G474" s="10" t="str">
        <f aca="false">RIGHT(CONCATENATE(G470,"0"),16)</f>
        <v>0000008000000000</v>
      </c>
      <c r="H474" s="8" t="s">
        <v>24</v>
      </c>
      <c r="I474" s="8" t="s">
        <v>21</v>
      </c>
      <c r="J474" s="8" t="s">
        <v>298</v>
      </c>
      <c r="K474" s="9" t="n">
        <v>4</v>
      </c>
      <c r="L474" s="11" t="s">
        <v>143</v>
      </c>
      <c r="M474" s="10" t="str">
        <f aca="false">CONCATENATE("ME",K474,"/",L474)</f>
        <v>ME4/09</v>
      </c>
      <c r="N474" s="10" t="str">
        <f aca="false">CONCATENATE(O474,SUBSTITUTE(LOWER(M474),"/","_"))</f>
        <v>bc0_err_me4_09</v>
      </c>
      <c r="O474" s="3" t="s">
        <v>299</v>
      </c>
    </row>
    <row r="475" customFormat="false" ht="14.4" hidden="false" customHeight="false" outlineLevel="0" collapsed="false">
      <c r="A475" s="8" t="s">
        <v>119</v>
      </c>
      <c r="B475" s="9" t="n">
        <v>54</v>
      </c>
      <c r="C475" s="9" t="n">
        <v>0</v>
      </c>
      <c r="D475" s="9" t="n">
        <v>12</v>
      </c>
      <c r="E475" s="10" t="str">
        <f aca="false">DEC2HEX(HEX2DEC(A475)+B475*4096+HEX2DEC(D475)*8,8)</f>
        <v>000B6090</v>
      </c>
      <c r="F475" s="8" t="s">
        <v>91</v>
      </c>
      <c r="G475" s="10" t="str">
        <f aca="false">RIGHT(CONCATENATE(G471,"0"),16)</f>
        <v>0000010000000000</v>
      </c>
      <c r="H475" s="8" t="s">
        <v>24</v>
      </c>
      <c r="I475" s="8" t="s">
        <v>21</v>
      </c>
      <c r="J475" s="8" t="s">
        <v>298</v>
      </c>
      <c r="K475" s="10" t="s">
        <v>145</v>
      </c>
      <c r="L475" s="11" t="s">
        <v>137</v>
      </c>
      <c r="M475" s="10" t="str">
        <f aca="false">CONCATENATE("ME",K475,"/",L475)</f>
        <v>ME1n/03</v>
      </c>
      <c r="N475" s="10" t="str">
        <f aca="false">CONCATENATE(O475,SUBSTITUTE(LOWER(M475),"/","_"))</f>
        <v>bc0_err_me1n_03</v>
      </c>
      <c r="O475" s="3" t="s">
        <v>299</v>
      </c>
    </row>
    <row r="476" customFormat="false" ht="14.4" hidden="false" customHeight="false" outlineLevel="0" collapsed="false">
      <c r="A476" s="8" t="s">
        <v>119</v>
      </c>
      <c r="B476" s="9" t="n">
        <v>54</v>
      </c>
      <c r="C476" s="9" t="n">
        <v>0</v>
      </c>
      <c r="D476" s="9" t="n">
        <v>12</v>
      </c>
      <c r="E476" s="10" t="str">
        <f aca="false">DEC2HEX(HEX2DEC(A476)+B476*4096+HEX2DEC(D476)*8,8)</f>
        <v>000B6090</v>
      </c>
      <c r="F476" s="8" t="s">
        <v>91</v>
      </c>
      <c r="G476" s="10" t="str">
        <f aca="false">RIGHT(CONCATENATE(G472,"0"),16)</f>
        <v>0000020000000000</v>
      </c>
      <c r="H476" s="8" t="s">
        <v>24</v>
      </c>
      <c r="I476" s="8" t="s">
        <v>21</v>
      </c>
      <c r="J476" s="8" t="s">
        <v>298</v>
      </c>
      <c r="K476" s="10" t="s">
        <v>145</v>
      </c>
      <c r="L476" s="11" t="s">
        <v>140</v>
      </c>
      <c r="M476" s="10" t="str">
        <f aca="false">CONCATENATE("ME",K476,"/",L476)</f>
        <v>ME1n/06</v>
      </c>
      <c r="N476" s="10" t="str">
        <f aca="false">CONCATENATE(O476,SUBSTITUTE(LOWER(M476),"/","_"))</f>
        <v>bc0_err_me1n_06</v>
      </c>
      <c r="O476" s="3" t="s">
        <v>299</v>
      </c>
    </row>
    <row r="477" customFormat="false" ht="14.4" hidden="false" customHeight="false" outlineLevel="0" collapsed="false">
      <c r="A477" s="8" t="s">
        <v>119</v>
      </c>
      <c r="B477" s="9" t="n">
        <v>54</v>
      </c>
      <c r="C477" s="9" t="n">
        <v>0</v>
      </c>
      <c r="D477" s="9" t="n">
        <v>12</v>
      </c>
      <c r="E477" s="10" t="str">
        <f aca="false">DEC2HEX(HEX2DEC(A477)+B477*4096+HEX2DEC(D477)*8,8)</f>
        <v>000B6090</v>
      </c>
      <c r="F477" s="8" t="s">
        <v>91</v>
      </c>
      <c r="G477" s="10" t="str">
        <f aca="false">RIGHT(CONCATENATE(G473,"0"),16)</f>
        <v>0000040000000000</v>
      </c>
      <c r="H477" s="8" t="s">
        <v>24</v>
      </c>
      <c r="I477" s="8" t="s">
        <v>21</v>
      </c>
      <c r="J477" s="8" t="s">
        <v>298</v>
      </c>
      <c r="K477" s="10" t="s">
        <v>145</v>
      </c>
      <c r="L477" s="11" t="s">
        <v>143</v>
      </c>
      <c r="M477" s="10" t="str">
        <f aca="false">CONCATENATE("ME",K477,"/",L477)</f>
        <v>ME1n/09</v>
      </c>
      <c r="N477" s="10" t="str">
        <f aca="false">CONCATENATE(O477,SUBSTITUTE(LOWER(M477),"/","_"))</f>
        <v>bc0_err_me1n_09</v>
      </c>
      <c r="O477" s="3" t="s">
        <v>299</v>
      </c>
    </row>
    <row r="478" customFormat="false" ht="14.4" hidden="false" customHeight="false" outlineLevel="0" collapsed="false">
      <c r="A478" s="8" t="s">
        <v>119</v>
      </c>
      <c r="B478" s="9" t="n">
        <v>54</v>
      </c>
      <c r="C478" s="9" t="n">
        <v>0</v>
      </c>
      <c r="D478" s="9" t="n">
        <v>12</v>
      </c>
      <c r="E478" s="10" t="str">
        <f aca="false">DEC2HEX(HEX2DEC(A478)+B478*4096+HEX2DEC(D478)*8,8)</f>
        <v>000B6090</v>
      </c>
      <c r="F478" s="8" t="s">
        <v>91</v>
      </c>
      <c r="G478" s="10" t="str">
        <f aca="false">RIGHT(CONCATENATE(G474,"0"),16)</f>
        <v>0000080000000000</v>
      </c>
      <c r="H478" s="8" t="s">
        <v>24</v>
      </c>
      <c r="I478" s="8" t="s">
        <v>21</v>
      </c>
      <c r="J478" s="8" t="s">
        <v>298</v>
      </c>
      <c r="K478" s="10" t="s">
        <v>146</v>
      </c>
      <c r="L478" s="11" t="s">
        <v>137</v>
      </c>
      <c r="M478" s="10" t="str">
        <f aca="false">CONCATENATE("ME",K478,"/",L478)</f>
        <v>ME2n/03</v>
      </c>
      <c r="N478" s="10" t="str">
        <f aca="false">CONCATENATE(O478,SUBSTITUTE(LOWER(M478),"/","_"))</f>
        <v>bc0_err_me2n_03</v>
      </c>
      <c r="O478" s="3" t="s">
        <v>299</v>
      </c>
    </row>
    <row r="479" customFormat="false" ht="14.4" hidden="false" customHeight="false" outlineLevel="0" collapsed="false">
      <c r="A479" s="8" t="s">
        <v>119</v>
      </c>
      <c r="B479" s="9" t="n">
        <v>54</v>
      </c>
      <c r="C479" s="9" t="n">
        <v>0</v>
      </c>
      <c r="D479" s="9" t="n">
        <v>12</v>
      </c>
      <c r="E479" s="10" t="str">
        <f aca="false">DEC2HEX(HEX2DEC(A479)+B479*4096+HEX2DEC(D479)*8,8)</f>
        <v>000B6090</v>
      </c>
      <c r="F479" s="8" t="s">
        <v>91</v>
      </c>
      <c r="G479" s="10" t="str">
        <f aca="false">RIGHT(CONCATENATE(G475,"0"),16)</f>
        <v>0000100000000000</v>
      </c>
      <c r="H479" s="8" t="s">
        <v>24</v>
      </c>
      <c r="I479" s="8" t="s">
        <v>21</v>
      </c>
      <c r="J479" s="8" t="s">
        <v>298</v>
      </c>
      <c r="K479" s="10" t="s">
        <v>146</v>
      </c>
      <c r="L479" s="11" t="s">
        <v>143</v>
      </c>
      <c r="M479" s="10" t="str">
        <f aca="false">CONCATENATE("ME",K479,"/",L479)</f>
        <v>ME2n/09</v>
      </c>
      <c r="N479" s="10" t="str">
        <f aca="false">CONCATENATE(O479,SUBSTITUTE(LOWER(M479),"/","_"))</f>
        <v>bc0_err_me2n_09</v>
      </c>
      <c r="O479" s="3" t="s">
        <v>299</v>
      </c>
    </row>
    <row r="480" customFormat="false" ht="14.4" hidden="false" customHeight="false" outlineLevel="0" collapsed="false">
      <c r="A480" s="8" t="s">
        <v>119</v>
      </c>
      <c r="B480" s="9" t="n">
        <v>54</v>
      </c>
      <c r="C480" s="9" t="n">
        <v>0</v>
      </c>
      <c r="D480" s="9" t="n">
        <v>12</v>
      </c>
      <c r="E480" s="10" t="str">
        <f aca="false">DEC2HEX(HEX2DEC(A480)+B480*4096+HEX2DEC(D480)*8,8)</f>
        <v>000B6090</v>
      </c>
      <c r="F480" s="8" t="s">
        <v>91</v>
      </c>
      <c r="G480" s="10" t="str">
        <f aca="false">RIGHT(CONCATENATE(G476,"0"),16)</f>
        <v>0000200000000000</v>
      </c>
      <c r="H480" s="8" t="s">
        <v>24</v>
      </c>
      <c r="I480" s="8" t="s">
        <v>21</v>
      </c>
      <c r="J480" s="8" t="s">
        <v>298</v>
      </c>
      <c r="K480" s="10" t="s">
        <v>147</v>
      </c>
      <c r="L480" s="11" t="s">
        <v>137</v>
      </c>
      <c r="M480" s="10" t="str">
        <f aca="false">CONCATENATE("ME",K480,"/",L480)</f>
        <v>ME3n/03</v>
      </c>
      <c r="N480" s="10" t="str">
        <f aca="false">CONCATENATE(O480,SUBSTITUTE(LOWER(M480),"/","_"))</f>
        <v>bc0_err_me3n_03</v>
      </c>
      <c r="O480" s="3" t="s">
        <v>299</v>
      </c>
    </row>
    <row r="481" customFormat="false" ht="14.4" hidden="false" customHeight="false" outlineLevel="0" collapsed="false">
      <c r="A481" s="8" t="s">
        <v>119</v>
      </c>
      <c r="B481" s="9" t="n">
        <v>54</v>
      </c>
      <c r="C481" s="9" t="n">
        <v>0</v>
      </c>
      <c r="D481" s="9" t="n">
        <v>12</v>
      </c>
      <c r="E481" s="10" t="str">
        <f aca="false">DEC2HEX(HEX2DEC(A481)+B481*4096+HEX2DEC(D481)*8,8)</f>
        <v>000B6090</v>
      </c>
      <c r="F481" s="8" t="s">
        <v>91</v>
      </c>
      <c r="G481" s="10" t="str">
        <f aca="false">RIGHT(CONCATENATE(G477,"0"),16)</f>
        <v>0000400000000000</v>
      </c>
      <c r="H481" s="8" t="s">
        <v>24</v>
      </c>
      <c r="I481" s="8" t="s">
        <v>21</v>
      </c>
      <c r="J481" s="8" t="s">
        <v>298</v>
      </c>
      <c r="K481" s="10" t="s">
        <v>147</v>
      </c>
      <c r="L481" s="11" t="s">
        <v>143</v>
      </c>
      <c r="M481" s="10" t="str">
        <f aca="false">CONCATENATE("ME",K481,"/",L481)</f>
        <v>ME3n/09</v>
      </c>
      <c r="N481" s="10" t="str">
        <f aca="false">CONCATENATE(O481,SUBSTITUTE(LOWER(M481),"/","_"))</f>
        <v>bc0_err_me3n_09</v>
      </c>
      <c r="O481" s="3" t="s">
        <v>299</v>
      </c>
    </row>
    <row r="482" customFormat="false" ht="14.4" hidden="false" customHeight="false" outlineLevel="0" collapsed="false">
      <c r="A482" s="8" t="s">
        <v>119</v>
      </c>
      <c r="B482" s="9" t="n">
        <v>54</v>
      </c>
      <c r="C482" s="9" t="n">
        <v>0</v>
      </c>
      <c r="D482" s="9" t="n">
        <v>12</v>
      </c>
      <c r="E482" s="10" t="str">
        <f aca="false">DEC2HEX(HEX2DEC(A482)+B482*4096+HEX2DEC(D482)*8,8)</f>
        <v>000B6090</v>
      </c>
      <c r="F482" s="8" t="s">
        <v>91</v>
      </c>
      <c r="G482" s="10" t="str">
        <f aca="false">RIGHT(CONCATENATE(G478,"0"),16)</f>
        <v>0000800000000000</v>
      </c>
      <c r="H482" s="8" t="s">
        <v>24</v>
      </c>
      <c r="I482" s="8" t="s">
        <v>21</v>
      </c>
      <c r="J482" s="8" t="s">
        <v>298</v>
      </c>
      <c r="K482" s="10" t="s">
        <v>148</v>
      </c>
      <c r="L482" s="11" t="s">
        <v>137</v>
      </c>
      <c r="M482" s="10" t="str">
        <f aca="false">CONCATENATE("ME",K482,"/",L482)</f>
        <v>ME4n/03</v>
      </c>
      <c r="N482" s="10" t="str">
        <f aca="false">CONCATENATE(O482,SUBSTITUTE(LOWER(M482),"/","_"))</f>
        <v>bc0_err_me4n_03</v>
      </c>
      <c r="O482" s="3" t="s">
        <v>299</v>
      </c>
    </row>
    <row r="483" customFormat="false" ht="14.4" hidden="false" customHeight="false" outlineLevel="0" collapsed="false">
      <c r="A483" s="8" t="s">
        <v>119</v>
      </c>
      <c r="B483" s="9" t="n">
        <v>54</v>
      </c>
      <c r="C483" s="9" t="n">
        <v>0</v>
      </c>
      <c r="D483" s="9" t="n">
        <v>12</v>
      </c>
      <c r="E483" s="10" t="str">
        <f aca="false">DEC2HEX(HEX2DEC(A483)+B483*4096+HEX2DEC(D483)*8,8)</f>
        <v>000B6090</v>
      </c>
      <c r="F483" s="8" t="s">
        <v>91</v>
      </c>
      <c r="G483" s="10" t="str">
        <f aca="false">RIGHT(CONCATENATE(G479,"0"),16)</f>
        <v>0001000000000000</v>
      </c>
      <c r="H483" s="8" t="s">
        <v>24</v>
      </c>
      <c r="I483" s="8" t="s">
        <v>21</v>
      </c>
      <c r="J483" s="8" t="s">
        <v>298</v>
      </c>
      <c r="K483" s="10" t="s">
        <v>148</v>
      </c>
      <c r="L483" s="11" t="s">
        <v>143</v>
      </c>
      <c r="M483" s="10" t="str">
        <f aca="false">CONCATENATE("ME",K483,"/",L483)</f>
        <v>ME4n/09</v>
      </c>
      <c r="N483" s="10" t="str">
        <f aca="false">CONCATENATE(O483,SUBSTITUTE(LOWER(M483),"/","_"))</f>
        <v>bc0_err_me4n_09</v>
      </c>
      <c r="O483" s="3" t="s">
        <v>299</v>
      </c>
    </row>
    <row r="484" customFormat="false" ht="14.4" hidden="false" customHeight="false" outlineLevel="0" collapsed="false">
      <c r="A484" s="8"/>
      <c r="B484" s="9"/>
      <c r="C484" s="9"/>
      <c r="D484" s="8"/>
      <c r="E484" s="10"/>
      <c r="F484" s="8"/>
      <c r="G484" s="8"/>
      <c r="H484" s="8"/>
      <c r="I484" s="8"/>
      <c r="J484" s="8"/>
      <c r="K484" s="10"/>
      <c r="L484" s="8"/>
      <c r="M484" s="10"/>
      <c r="N484" s="10"/>
    </row>
    <row r="485" customFormat="false" ht="14.4" hidden="false" customHeight="false" outlineLevel="0" collapsed="false">
      <c r="A485" s="8" t="s">
        <v>119</v>
      </c>
      <c r="B485" s="9" t="n">
        <v>54</v>
      </c>
      <c r="C485" s="9" t="n">
        <v>0</v>
      </c>
      <c r="D485" s="9" t="n">
        <v>16</v>
      </c>
      <c r="E485" s="10" t="str">
        <f aca="false">DEC2HEX(HEX2DEC(A485)+B485*4096+HEX2DEC(D485)*8,8)</f>
        <v>000B60B0</v>
      </c>
      <c r="F485" s="8" t="s">
        <v>91</v>
      </c>
      <c r="G485" s="10" t="s">
        <v>300</v>
      </c>
      <c r="H485" s="8" t="s">
        <v>24</v>
      </c>
      <c r="I485" s="8" t="s">
        <v>21</v>
      </c>
      <c r="J485" s="8" t="s">
        <v>301</v>
      </c>
      <c r="K485" s="10"/>
      <c r="L485" s="8"/>
      <c r="M485" s="10"/>
      <c r="N485" s="10" t="s">
        <v>302</v>
      </c>
    </row>
    <row r="486" customFormat="false" ht="14.4" hidden="false" customHeight="false" outlineLevel="0" collapsed="false">
      <c r="A486" s="8"/>
      <c r="B486" s="9"/>
      <c r="C486" s="9"/>
      <c r="D486" s="8"/>
      <c r="E486" s="10"/>
      <c r="F486" s="8"/>
      <c r="G486" s="8"/>
      <c r="H486" s="8"/>
      <c r="I486" s="8"/>
      <c r="J486" s="8"/>
      <c r="K486" s="10"/>
      <c r="L486" s="8"/>
      <c r="M486" s="10"/>
      <c r="N486" s="10"/>
    </row>
    <row r="487" customFormat="false" ht="14.4" hidden="false" customHeight="false" outlineLevel="0" collapsed="false">
      <c r="A487" s="8" t="s">
        <v>119</v>
      </c>
      <c r="B487" s="9" t="n">
        <v>54</v>
      </c>
      <c r="C487" s="9" t="n">
        <v>0</v>
      </c>
      <c r="D487" s="9" t="n">
        <v>17</v>
      </c>
      <c r="E487" s="10" t="str">
        <f aca="false">DEC2HEX(HEX2DEC(A487)+B487*4096+HEX2DEC(D487)*8,8)</f>
        <v>000B60B8</v>
      </c>
      <c r="F487" s="8" t="s">
        <v>91</v>
      </c>
      <c r="G487" s="10" t="s">
        <v>303</v>
      </c>
      <c r="H487" s="8" t="s">
        <v>24</v>
      </c>
      <c r="I487" s="8" t="s">
        <v>21</v>
      </c>
      <c r="J487" s="8" t="s">
        <v>304</v>
      </c>
      <c r="K487" s="10"/>
      <c r="L487" s="8"/>
      <c r="M487" s="10"/>
      <c r="N487" s="10" t="s">
        <v>305</v>
      </c>
    </row>
    <row r="488" customFormat="false" ht="14.4" hidden="false" customHeight="false" outlineLevel="0" collapsed="false">
      <c r="A488" s="8" t="s">
        <v>119</v>
      </c>
      <c r="B488" s="9" t="n">
        <v>54</v>
      </c>
      <c r="C488" s="9" t="n">
        <v>0</v>
      </c>
      <c r="D488" s="9" t="n">
        <v>17</v>
      </c>
      <c r="E488" s="10" t="str">
        <f aca="false">DEC2HEX(HEX2DEC(A488)+B488*4096+HEX2DEC(D488)*8,8)</f>
        <v>000B60B8</v>
      </c>
      <c r="F488" s="8" t="s">
        <v>91</v>
      </c>
      <c r="G488" s="10" t="s">
        <v>306</v>
      </c>
      <c r="H488" s="8" t="s">
        <v>24</v>
      </c>
      <c r="I488" s="8" t="s">
        <v>21</v>
      </c>
      <c r="J488" s="8" t="s">
        <v>174</v>
      </c>
      <c r="K488" s="10"/>
      <c r="L488" s="8"/>
      <c r="M488" s="10"/>
      <c r="N488" s="10"/>
    </row>
    <row r="489" customFormat="false" ht="14.4" hidden="false" customHeight="false" outlineLevel="0" collapsed="false">
      <c r="A489" s="8"/>
      <c r="B489" s="9"/>
      <c r="C489" s="9"/>
      <c r="D489" s="8"/>
      <c r="E489" s="10"/>
      <c r="F489" s="8"/>
      <c r="G489" s="8"/>
      <c r="H489" s="8"/>
      <c r="I489" s="8"/>
      <c r="J489" s="8"/>
      <c r="K489" s="10"/>
      <c r="L489" s="8"/>
      <c r="M489" s="10"/>
      <c r="N489" s="10"/>
    </row>
    <row r="490" customFormat="false" ht="14.4" hidden="false" customHeight="false" outlineLevel="0" collapsed="false">
      <c r="A490" s="8" t="s">
        <v>119</v>
      </c>
      <c r="B490" s="9" t="n">
        <v>54</v>
      </c>
      <c r="C490" s="9" t="n">
        <v>0</v>
      </c>
      <c r="D490" s="9" t="n">
        <v>18</v>
      </c>
      <c r="E490" s="10" t="str">
        <f aca="false">DEC2HEX(HEX2DEC(A490)+B490*4096+HEX2DEC(D490)*8,8)</f>
        <v>000B60C0</v>
      </c>
      <c r="F490" s="8" t="s">
        <v>91</v>
      </c>
      <c r="G490" s="8" t="s">
        <v>127</v>
      </c>
      <c r="H490" s="8" t="s">
        <v>24</v>
      </c>
      <c r="I490" s="8" t="s">
        <v>21</v>
      </c>
      <c r="J490" s="8" t="s">
        <v>307</v>
      </c>
      <c r="K490" s="10"/>
      <c r="L490" s="8"/>
      <c r="M490" s="10"/>
      <c r="N490" s="10" t="s">
        <v>308</v>
      </c>
    </row>
    <row r="491" customFormat="false" ht="14.4" hidden="false" customHeight="false" outlineLevel="0" collapsed="false">
      <c r="A491" s="8" t="s">
        <v>119</v>
      </c>
      <c r="B491" s="9" t="n">
        <v>54</v>
      </c>
      <c r="C491" s="9" t="n">
        <v>0</v>
      </c>
      <c r="D491" s="9" t="n">
        <v>18</v>
      </c>
      <c r="E491" s="10" t="str">
        <f aca="false">DEC2HEX(HEX2DEC(A491)+B491*4096+HEX2DEC(D491)*8,8)</f>
        <v>000B60C0</v>
      </c>
      <c r="F491" s="8" t="s">
        <v>91</v>
      </c>
      <c r="G491" s="8" t="s">
        <v>309</v>
      </c>
      <c r="H491" s="8" t="s">
        <v>24</v>
      </c>
      <c r="I491" s="8" t="s">
        <v>21</v>
      </c>
      <c r="J491" s="8" t="s">
        <v>310</v>
      </c>
      <c r="K491" s="10"/>
      <c r="L491" s="8"/>
      <c r="M491" s="10"/>
      <c r="N491" s="10" t="s">
        <v>311</v>
      </c>
    </row>
    <row r="492" customFormat="false" ht="14.4" hidden="false" customHeight="false" outlineLevel="0" collapsed="false">
      <c r="A492" s="8" t="s">
        <v>119</v>
      </c>
      <c r="B492" s="9" t="n">
        <v>54</v>
      </c>
      <c r="C492" s="9" t="n">
        <v>0</v>
      </c>
      <c r="D492" s="9" t="n">
        <v>18</v>
      </c>
      <c r="E492" s="10" t="str">
        <f aca="false">DEC2HEX(HEX2DEC(A492)+B492*4096+HEX2DEC(D492)*8,8)</f>
        <v>000B60C0</v>
      </c>
      <c r="F492" s="8" t="s">
        <v>91</v>
      </c>
      <c r="G492" s="8" t="s">
        <v>312</v>
      </c>
      <c r="H492" s="8" t="s">
        <v>24</v>
      </c>
      <c r="I492" s="8" t="s">
        <v>21</v>
      </c>
      <c r="J492" s="8" t="s">
        <v>313</v>
      </c>
      <c r="K492" s="10"/>
      <c r="L492" s="8"/>
      <c r="M492" s="10"/>
      <c r="N492" s="10" t="s">
        <v>314</v>
      </c>
    </row>
    <row r="493" customFormat="false" ht="14.4" hidden="false" customHeight="false" outlineLevel="0" collapsed="false">
      <c r="A493" s="8" t="s">
        <v>119</v>
      </c>
      <c r="B493" s="9" t="n">
        <v>54</v>
      </c>
      <c r="C493" s="9" t="n">
        <v>0</v>
      </c>
      <c r="D493" s="9" t="n">
        <v>18</v>
      </c>
      <c r="E493" s="10" t="str">
        <f aca="false">DEC2HEX(HEX2DEC(A493)+B493*4096+HEX2DEC(D493)*8,8)</f>
        <v>000B60C0</v>
      </c>
      <c r="F493" s="8" t="s">
        <v>91</v>
      </c>
      <c r="G493" s="8" t="s">
        <v>315</v>
      </c>
      <c r="H493" s="8" t="s">
        <v>24</v>
      </c>
      <c r="I493" s="8" t="s">
        <v>21</v>
      </c>
      <c r="J493" s="8" t="s">
        <v>316</v>
      </c>
      <c r="K493" s="10"/>
      <c r="L493" s="8"/>
      <c r="M493" s="10"/>
      <c r="N493" s="10" t="s">
        <v>317</v>
      </c>
    </row>
    <row r="494" customFormat="false" ht="14.4" hidden="false" customHeight="false" outlineLevel="0" collapsed="false">
      <c r="A494" s="8" t="s">
        <v>119</v>
      </c>
      <c r="B494" s="9" t="n">
        <v>54</v>
      </c>
      <c r="C494" s="9" t="n">
        <v>0</v>
      </c>
      <c r="D494" s="9" t="n">
        <v>18</v>
      </c>
      <c r="E494" s="10" t="str">
        <f aca="false">DEC2HEX(HEX2DEC(A494)+B494*4096+HEX2DEC(D494)*8,8)</f>
        <v>000B60C0</v>
      </c>
      <c r="F494" s="8" t="s">
        <v>91</v>
      </c>
      <c r="G494" s="8" t="s">
        <v>318</v>
      </c>
      <c r="H494" s="8" t="s">
        <v>24</v>
      </c>
      <c r="I494" s="8" t="s">
        <v>21</v>
      </c>
      <c r="J494" s="8" t="s">
        <v>319</v>
      </c>
      <c r="K494" s="10"/>
      <c r="L494" s="8"/>
      <c r="M494" s="10"/>
      <c r="N494" s="10" t="s">
        <v>320</v>
      </c>
    </row>
    <row r="495" customFormat="false" ht="14.4" hidden="false" customHeight="false" outlineLevel="0" collapsed="false">
      <c r="A495" s="8" t="s">
        <v>119</v>
      </c>
      <c r="B495" s="9" t="n">
        <v>54</v>
      </c>
      <c r="C495" s="9" t="n">
        <v>0</v>
      </c>
      <c r="D495" s="9" t="n">
        <v>18</v>
      </c>
      <c r="E495" s="10" t="str">
        <f aca="false">DEC2HEX(HEX2DEC(A495)+B495*4096+HEX2DEC(D495)*8,8)</f>
        <v>000B60C0</v>
      </c>
      <c r="F495" s="8" t="s">
        <v>91</v>
      </c>
      <c r="G495" s="8" t="s">
        <v>321</v>
      </c>
      <c r="H495" s="8" t="s">
        <v>24</v>
      </c>
      <c r="I495" s="8" t="s">
        <v>21</v>
      </c>
      <c r="J495" s="8" t="s">
        <v>322</v>
      </c>
      <c r="K495" s="10"/>
      <c r="L495" s="8"/>
      <c r="M495" s="10"/>
      <c r="N495" s="10" t="s">
        <v>323</v>
      </c>
    </row>
    <row r="496" customFormat="false" ht="14.4" hidden="false" customHeight="false" outlineLevel="0" collapsed="false">
      <c r="A496" s="8"/>
      <c r="B496" s="9"/>
      <c r="C496" s="9"/>
      <c r="D496" s="8"/>
      <c r="E496" s="10"/>
      <c r="F496" s="8"/>
      <c r="G496" s="8"/>
      <c r="H496" s="8"/>
      <c r="I496" s="8"/>
      <c r="J496" s="8"/>
      <c r="K496" s="10"/>
      <c r="L496" s="8"/>
      <c r="M496" s="10"/>
      <c r="N496" s="10"/>
    </row>
    <row r="497" customFormat="false" ht="14.4" hidden="false" customHeight="false" outlineLevel="0" collapsed="false">
      <c r="A497" s="8" t="s">
        <v>119</v>
      </c>
      <c r="B497" s="9" t="n">
        <v>54</v>
      </c>
      <c r="C497" s="9" t="n">
        <v>0</v>
      </c>
      <c r="D497" s="9" t="n">
        <v>19</v>
      </c>
      <c r="E497" s="10" t="str">
        <f aca="false">DEC2HEX(HEX2DEC(A497)+B497*4096+HEX2DEC(D497)*8,8)</f>
        <v>000B60C8</v>
      </c>
      <c r="F497" s="8" t="s">
        <v>91</v>
      </c>
      <c r="G497" s="8" t="s">
        <v>303</v>
      </c>
      <c r="H497" s="8" t="s">
        <v>24</v>
      </c>
      <c r="I497" s="8" t="s">
        <v>24</v>
      </c>
      <c r="J497" s="8" t="s">
        <v>324</v>
      </c>
      <c r="K497" s="10"/>
      <c r="L497" s="8"/>
      <c r="M497" s="10"/>
      <c r="N497" s="10" t="s">
        <v>325</v>
      </c>
    </row>
    <row r="498" customFormat="false" ht="14.4" hidden="false" customHeight="false" outlineLevel="0" collapsed="false">
      <c r="A498" s="8"/>
      <c r="B498" s="9"/>
      <c r="C498" s="9"/>
      <c r="D498" s="8"/>
      <c r="E498" s="10"/>
      <c r="F498" s="8"/>
      <c r="G498" s="8"/>
      <c r="H498" s="8"/>
      <c r="I498" s="8"/>
      <c r="J498" s="8"/>
      <c r="K498" s="10"/>
      <c r="L498" s="8"/>
      <c r="M498" s="10"/>
      <c r="N498" s="10"/>
    </row>
    <row r="499" customFormat="false" ht="14.4" hidden="false" customHeight="false" outlineLevel="0" collapsed="false">
      <c r="A499" s="8" t="s">
        <v>119</v>
      </c>
      <c r="B499" s="9" t="n">
        <v>54</v>
      </c>
      <c r="C499" s="9" t="n">
        <v>0</v>
      </c>
      <c r="D499" s="8" t="s">
        <v>123</v>
      </c>
      <c r="E499" s="10" t="str">
        <f aca="false">DEC2HEX(HEX2DEC(A499)+B499*4096+HEX2DEC(D499)*8,8)</f>
        <v>000B60D0</v>
      </c>
      <c r="F499" s="8" t="s">
        <v>91</v>
      </c>
      <c r="G499" s="8" t="s">
        <v>326</v>
      </c>
      <c r="H499" s="8" t="s">
        <v>24</v>
      </c>
      <c r="I499" s="8" t="s">
        <v>24</v>
      </c>
      <c r="J499" s="10" t="str">
        <f aca="false">CONCATENATE("PT LUT data bus input delay, bits ",L499)</f>
        <v>PT LUT data bus input delay, bits 11_00</v>
      </c>
      <c r="K499" s="10"/>
      <c r="L499" s="8" t="s">
        <v>327</v>
      </c>
      <c r="M499" s="10"/>
      <c r="N499" s="10" t="str">
        <f aca="false">CONCATENATE("ptlut_db_inp_del_bits_",L499)</f>
        <v>ptlut_db_inp_del_bits_11_00</v>
      </c>
    </row>
    <row r="500" customFormat="false" ht="14.4" hidden="false" customHeight="false" outlineLevel="0" collapsed="false">
      <c r="A500" s="8" t="s">
        <v>119</v>
      </c>
      <c r="B500" s="9" t="n">
        <v>54</v>
      </c>
      <c r="C500" s="9" t="n">
        <v>0</v>
      </c>
      <c r="D500" s="8" t="s">
        <v>144</v>
      </c>
      <c r="E500" s="10" t="str">
        <f aca="false">DEC2HEX(HEX2DEC(A500)+B500*4096+HEX2DEC(D500)*8,8)</f>
        <v>000B60D8</v>
      </c>
      <c r="F500" s="8" t="s">
        <v>91</v>
      </c>
      <c r="G500" s="8" t="s">
        <v>326</v>
      </c>
      <c r="H500" s="8" t="s">
        <v>24</v>
      </c>
      <c r="I500" s="8" t="s">
        <v>24</v>
      </c>
      <c r="J500" s="10" t="str">
        <f aca="false">CONCATENATE("PT LUT data bus input delay, bits ",L500)</f>
        <v>PT LUT data bus input delay, bits 23_12</v>
      </c>
      <c r="K500" s="10"/>
      <c r="L500" s="8" t="s">
        <v>328</v>
      </c>
      <c r="M500" s="10"/>
      <c r="N500" s="10" t="str">
        <f aca="false">CONCATENATE("ptlut_db_inp_del_bits_",L500)</f>
        <v>ptlut_db_inp_del_bits_23_12</v>
      </c>
    </row>
    <row r="501" customFormat="false" ht="14.4" hidden="false" customHeight="false" outlineLevel="0" collapsed="false">
      <c r="A501" s="8" t="s">
        <v>119</v>
      </c>
      <c r="B501" s="9" t="n">
        <v>54</v>
      </c>
      <c r="C501" s="9" t="n">
        <v>0</v>
      </c>
      <c r="D501" s="8" t="s">
        <v>63</v>
      </c>
      <c r="E501" s="10" t="str">
        <f aca="false">DEC2HEX(HEX2DEC(A501)+B501*4096+HEX2DEC(D501)*8,8)</f>
        <v>000B60E0</v>
      </c>
      <c r="F501" s="8" t="s">
        <v>91</v>
      </c>
      <c r="G501" s="8" t="s">
        <v>326</v>
      </c>
      <c r="H501" s="8" t="s">
        <v>24</v>
      </c>
      <c r="I501" s="8" t="s">
        <v>24</v>
      </c>
      <c r="J501" s="10" t="str">
        <f aca="false">CONCATENATE("PT LUT data bus input delay, bits ",L501)</f>
        <v>PT LUT data bus input delay, bits 35_24</v>
      </c>
      <c r="K501" s="10"/>
      <c r="L501" s="8" t="s">
        <v>329</v>
      </c>
      <c r="M501" s="10"/>
      <c r="N501" s="10" t="str">
        <f aca="false">CONCATENATE("ptlut_db_inp_del_bits_",L501)</f>
        <v>ptlut_db_inp_del_bits_35_24</v>
      </c>
    </row>
    <row r="502" customFormat="false" ht="14.4" hidden="false" customHeight="false" outlineLevel="0" collapsed="false">
      <c r="A502" s="8" t="s">
        <v>119</v>
      </c>
      <c r="B502" s="9" t="n">
        <v>54</v>
      </c>
      <c r="C502" s="9" t="n">
        <v>0</v>
      </c>
      <c r="D502" s="8" t="s">
        <v>330</v>
      </c>
      <c r="E502" s="10" t="str">
        <f aca="false">DEC2HEX(HEX2DEC(A502)+B502*4096+HEX2DEC(D502)*8,8)</f>
        <v>000B60E8</v>
      </c>
      <c r="F502" s="8" t="s">
        <v>91</v>
      </c>
      <c r="G502" s="8" t="s">
        <v>326</v>
      </c>
      <c r="H502" s="8" t="s">
        <v>24</v>
      </c>
      <c r="I502" s="8" t="s">
        <v>24</v>
      </c>
      <c r="J502" s="10" t="str">
        <f aca="false">CONCATENATE("PT LUT data bus input delay, bits ",L502)</f>
        <v>PT LUT data bus input delay, bits 47_36</v>
      </c>
      <c r="K502" s="10"/>
      <c r="L502" s="8" t="s">
        <v>331</v>
      </c>
      <c r="M502" s="10"/>
      <c r="N502" s="10" t="str">
        <f aca="false">CONCATENATE("ptlut_db_inp_del_bits_",L502)</f>
        <v>ptlut_db_inp_del_bits_47_36</v>
      </c>
    </row>
    <row r="503" customFormat="false" ht="14.4" hidden="false" customHeight="false" outlineLevel="0" collapsed="false">
      <c r="A503" s="8" t="s">
        <v>119</v>
      </c>
      <c r="B503" s="9" t="n">
        <v>54</v>
      </c>
      <c r="C503" s="9" t="n">
        <v>0</v>
      </c>
      <c r="D503" s="8" t="s">
        <v>332</v>
      </c>
      <c r="E503" s="10" t="str">
        <f aca="false">DEC2HEX(HEX2DEC(A503)+B503*4096+HEX2DEC(D503)*8,8)</f>
        <v>000B60F0</v>
      </c>
      <c r="F503" s="8" t="s">
        <v>91</v>
      </c>
      <c r="G503" s="8" t="s">
        <v>326</v>
      </c>
      <c r="H503" s="8" t="s">
        <v>24</v>
      </c>
      <c r="I503" s="8" t="s">
        <v>24</v>
      </c>
      <c r="J503" s="10" t="str">
        <f aca="false">CONCATENATE("PT LUT data bus input delay, bits ",L503)</f>
        <v>PT LUT data bus input delay, bits 59_48</v>
      </c>
      <c r="K503" s="10"/>
      <c r="L503" s="8" t="s">
        <v>333</v>
      </c>
      <c r="M503" s="10"/>
      <c r="N503" s="10" t="str">
        <f aca="false">CONCATENATE("ptlut_db_inp_del_bits_",L503)</f>
        <v>ptlut_db_inp_del_bits_59_48</v>
      </c>
    </row>
    <row r="504" customFormat="false" ht="14.4" hidden="false" customHeight="false" outlineLevel="0" collapsed="false">
      <c r="A504" s="8" t="s">
        <v>119</v>
      </c>
      <c r="B504" s="9" t="n">
        <v>54</v>
      </c>
      <c r="C504" s="9" t="n">
        <v>0</v>
      </c>
      <c r="D504" s="8" t="s">
        <v>334</v>
      </c>
      <c r="E504" s="10" t="str">
        <f aca="false">DEC2HEX(HEX2DEC(A504)+B504*4096+HEX2DEC(D504)*8,8)</f>
        <v>000B60F8</v>
      </c>
      <c r="F504" s="8" t="s">
        <v>91</v>
      </c>
      <c r="G504" s="8" t="s">
        <v>326</v>
      </c>
      <c r="H504" s="8" t="s">
        <v>24</v>
      </c>
      <c r="I504" s="8" t="s">
        <v>24</v>
      </c>
      <c r="J504" s="10" t="str">
        <f aca="false">CONCATENATE("PT LUT data bus input delay, bits ",L504)</f>
        <v>PT LUT data bus input delay, bits 71_60</v>
      </c>
      <c r="K504" s="10"/>
      <c r="L504" s="8" t="s">
        <v>335</v>
      </c>
      <c r="M504" s="10"/>
      <c r="N504" s="10" t="str">
        <f aca="false">CONCATENATE("ptlut_db_inp_del_bits_",L504)</f>
        <v>ptlut_db_inp_del_bits_71_60</v>
      </c>
    </row>
    <row r="505" customFormat="false" ht="14.4" hidden="false" customHeight="false" outlineLevel="0" collapsed="false">
      <c r="A505" s="8"/>
      <c r="B505" s="9"/>
      <c r="C505" s="9"/>
      <c r="D505" s="8"/>
      <c r="E505" s="10"/>
      <c r="F505" s="8"/>
      <c r="G505" s="8"/>
      <c r="H505" s="8"/>
      <c r="I505" s="8"/>
      <c r="J505" s="10"/>
      <c r="K505" s="10"/>
      <c r="L505" s="8"/>
      <c r="M505" s="10"/>
      <c r="N505" s="10"/>
    </row>
    <row r="506" customFormat="false" ht="14.4" hidden="false" customHeight="false" outlineLevel="0" collapsed="false">
      <c r="A506" s="8" t="s">
        <v>119</v>
      </c>
      <c r="B506" s="9" t="n">
        <v>54</v>
      </c>
      <c r="C506" s="9" t="n">
        <v>0</v>
      </c>
      <c r="D506" s="8" t="s">
        <v>123</v>
      </c>
      <c r="E506" s="10" t="str">
        <f aca="false">DEC2HEX(HEX2DEC(A506)+B506*4096+HEX2DEC(D506)*8,8)</f>
        <v>000B60D0</v>
      </c>
      <c r="F506" s="8" t="s">
        <v>91</v>
      </c>
      <c r="G506" s="8" t="s">
        <v>336</v>
      </c>
      <c r="H506" s="8" t="s">
        <v>24</v>
      </c>
      <c r="I506" s="8" t="s">
        <v>24</v>
      </c>
      <c r="J506" s="8" t="s">
        <v>337</v>
      </c>
      <c r="K506" s="10"/>
      <c r="L506" s="8"/>
      <c r="M506" s="10"/>
      <c r="N506" s="10" t="s">
        <v>338</v>
      </c>
    </row>
    <row r="507" customFormat="false" ht="14.4" hidden="false" customHeight="false" outlineLevel="0" collapsed="false">
      <c r="A507" s="8" t="s">
        <v>119</v>
      </c>
      <c r="B507" s="9" t="n">
        <v>54</v>
      </c>
      <c r="C507" s="9" t="n">
        <v>0</v>
      </c>
      <c r="D507" s="8" t="s">
        <v>123</v>
      </c>
      <c r="E507" s="10" t="str">
        <f aca="false">DEC2HEX(HEX2DEC(A507)+B507*4096+HEX2DEC(D507)*8,8)</f>
        <v>000B60D0</v>
      </c>
      <c r="F507" s="8" t="s">
        <v>91</v>
      </c>
      <c r="G507" s="8" t="s">
        <v>339</v>
      </c>
      <c r="H507" s="8" t="s">
        <v>24</v>
      </c>
      <c r="I507" s="8" t="s">
        <v>24</v>
      </c>
      <c r="J507" s="8" t="s">
        <v>340</v>
      </c>
      <c r="K507" s="10"/>
      <c r="L507" s="8"/>
      <c r="M507" s="10"/>
      <c r="N507" s="10" t="s">
        <v>341</v>
      </c>
    </row>
    <row r="508" customFormat="false" ht="14.4" hidden="false" customHeight="false" outlineLevel="0" collapsed="false">
      <c r="A508" s="8" t="s">
        <v>119</v>
      </c>
      <c r="B508" s="9" t="n">
        <v>54</v>
      </c>
      <c r="C508" s="9" t="n">
        <v>0</v>
      </c>
      <c r="D508" s="8" t="s">
        <v>123</v>
      </c>
      <c r="E508" s="10" t="str">
        <f aca="false">DEC2HEX(HEX2DEC(A508)+B508*4096+HEX2DEC(D508)*8,8)</f>
        <v>000B60D0</v>
      </c>
      <c r="F508" s="8" t="s">
        <v>91</v>
      </c>
      <c r="G508" s="8" t="s">
        <v>342</v>
      </c>
      <c r="H508" s="8" t="s">
        <v>24</v>
      </c>
      <c r="I508" s="8" t="s">
        <v>24</v>
      </c>
      <c r="J508" s="8" t="s">
        <v>343</v>
      </c>
      <c r="K508" s="10"/>
      <c r="L508" s="8"/>
      <c r="M508" s="10"/>
      <c r="N508" s="10" t="s">
        <v>344</v>
      </c>
    </row>
    <row r="509" customFormat="false" ht="14.4" hidden="false" customHeight="false" outlineLevel="0" collapsed="false">
      <c r="A509" s="8" t="s">
        <v>119</v>
      </c>
      <c r="B509" s="9" t="n">
        <v>54</v>
      </c>
      <c r="C509" s="9" t="n">
        <v>0</v>
      </c>
      <c r="D509" s="8" t="s">
        <v>123</v>
      </c>
      <c r="E509" s="10" t="str">
        <f aca="false">DEC2HEX(HEX2DEC(A509)+B509*4096+HEX2DEC(D509)*8,8)</f>
        <v>000B60D0</v>
      </c>
      <c r="F509" s="8" t="s">
        <v>91</v>
      </c>
      <c r="G509" s="8" t="s">
        <v>345</v>
      </c>
      <c r="H509" s="8" t="s">
        <v>24</v>
      </c>
      <c r="I509" s="8" t="s">
        <v>24</v>
      </c>
      <c r="J509" s="8" t="s">
        <v>346</v>
      </c>
      <c r="K509" s="10"/>
      <c r="L509" s="8"/>
      <c r="M509" s="10"/>
      <c r="N509" s="10" t="s">
        <v>347</v>
      </c>
    </row>
    <row r="510" customFormat="false" ht="14.4" hidden="false" customHeight="false" outlineLevel="0" collapsed="false">
      <c r="A510" s="8" t="s">
        <v>119</v>
      </c>
      <c r="B510" s="9" t="n">
        <v>54</v>
      </c>
      <c r="C510" s="9" t="n">
        <v>0</v>
      </c>
      <c r="D510" s="8" t="s">
        <v>123</v>
      </c>
      <c r="E510" s="10" t="str">
        <f aca="false">DEC2HEX(HEX2DEC(A510)+B510*4096+HEX2DEC(D510)*8,8)</f>
        <v>000B60D0</v>
      </c>
      <c r="F510" s="8" t="s">
        <v>91</v>
      </c>
      <c r="G510" s="10" t="str">
        <f aca="false">RIGHT(CONCATENATE(G506,"00000"),16)</f>
        <v>0000000001f00000</v>
      </c>
      <c r="H510" s="8" t="s">
        <v>24</v>
      </c>
      <c r="I510" s="8" t="s">
        <v>24</v>
      </c>
      <c r="J510" s="8" t="s">
        <v>348</v>
      </c>
      <c r="K510" s="10"/>
      <c r="L510" s="8"/>
      <c r="M510" s="10"/>
      <c r="N510" s="10" t="s">
        <v>349</v>
      </c>
    </row>
    <row r="511" customFormat="false" ht="14.4" hidden="false" customHeight="false" outlineLevel="0" collapsed="false">
      <c r="A511" s="8" t="s">
        <v>119</v>
      </c>
      <c r="B511" s="9" t="n">
        <v>54</v>
      </c>
      <c r="C511" s="9" t="n">
        <v>0</v>
      </c>
      <c r="D511" s="8" t="s">
        <v>123</v>
      </c>
      <c r="E511" s="10" t="str">
        <f aca="false">DEC2HEX(HEX2DEC(A511)+B511*4096+HEX2DEC(D511)*8,8)</f>
        <v>000B60D0</v>
      </c>
      <c r="F511" s="8" t="s">
        <v>91</v>
      </c>
      <c r="G511" s="10" t="str">
        <f aca="false">RIGHT(CONCATENATE(G507,"00000"),16)</f>
        <v>000000003e000000</v>
      </c>
      <c r="H511" s="8" t="s">
        <v>24</v>
      </c>
      <c r="I511" s="8" t="s">
        <v>24</v>
      </c>
      <c r="J511" s="8" t="s">
        <v>350</v>
      </c>
      <c r="K511" s="10"/>
      <c r="L511" s="8"/>
      <c r="M511" s="10"/>
      <c r="N511" s="10" t="s">
        <v>351</v>
      </c>
    </row>
    <row r="512" customFormat="false" ht="14.4" hidden="false" customHeight="false" outlineLevel="0" collapsed="false">
      <c r="A512" s="8" t="s">
        <v>119</v>
      </c>
      <c r="B512" s="9" t="n">
        <v>54</v>
      </c>
      <c r="C512" s="9" t="n">
        <v>0</v>
      </c>
      <c r="D512" s="8" t="s">
        <v>123</v>
      </c>
      <c r="E512" s="10" t="str">
        <f aca="false">DEC2HEX(HEX2DEC(A512)+B512*4096+HEX2DEC(D512)*8,8)</f>
        <v>000B60D0</v>
      </c>
      <c r="F512" s="8" t="s">
        <v>91</v>
      </c>
      <c r="G512" s="10" t="str">
        <f aca="false">RIGHT(CONCATENATE(G508,"00000"),16)</f>
        <v>00000007c0000000</v>
      </c>
      <c r="H512" s="8" t="s">
        <v>24</v>
      </c>
      <c r="I512" s="8" t="s">
        <v>24</v>
      </c>
      <c r="J512" s="8" t="s">
        <v>352</v>
      </c>
      <c r="K512" s="10"/>
      <c r="L512" s="8"/>
      <c r="M512" s="10"/>
      <c r="N512" s="10" t="s">
        <v>353</v>
      </c>
    </row>
    <row r="513" customFormat="false" ht="14.4" hidden="false" customHeight="false" outlineLevel="0" collapsed="false">
      <c r="A513" s="8" t="s">
        <v>119</v>
      </c>
      <c r="B513" s="9" t="n">
        <v>54</v>
      </c>
      <c r="C513" s="9" t="n">
        <v>0</v>
      </c>
      <c r="D513" s="8" t="s">
        <v>123</v>
      </c>
      <c r="E513" s="10" t="str">
        <f aca="false">DEC2HEX(HEX2DEC(A513)+B513*4096+HEX2DEC(D513)*8,8)</f>
        <v>000B60D0</v>
      </c>
      <c r="F513" s="8" t="s">
        <v>91</v>
      </c>
      <c r="G513" s="10" t="str">
        <f aca="false">RIGHT(CONCATENATE(G509,"00000"),16)</f>
        <v>000000f800000000</v>
      </c>
      <c r="H513" s="8" t="s">
        <v>24</v>
      </c>
      <c r="I513" s="8" t="s">
        <v>24</v>
      </c>
      <c r="J513" s="8" t="s">
        <v>354</v>
      </c>
      <c r="K513" s="10"/>
      <c r="L513" s="8"/>
      <c r="M513" s="10"/>
      <c r="N513" s="10" t="s">
        <v>355</v>
      </c>
    </row>
    <row r="514" customFormat="false" ht="14.4" hidden="false" customHeight="false" outlineLevel="0" collapsed="false">
      <c r="A514" s="8" t="s">
        <v>119</v>
      </c>
      <c r="B514" s="9" t="n">
        <v>54</v>
      </c>
      <c r="C514" s="9" t="n">
        <v>0</v>
      </c>
      <c r="D514" s="8" t="s">
        <v>123</v>
      </c>
      <c r="E514" s="10" t="str">
        <f aca="false">DEC2HEX(HEX2DEC(A514)+B514*4096+HEX2DEC(D514)*8,8)</f>
        <v>000B60D0</v>
      </c>
      <c r="F514" s="8" t="s">
        <v>91</v>
      </c>
      <c r="G514" s="10" t="str">
        <f aca="false">RIGHT(CONCATENATE(G510,"00000"),16)</f>
        <v>00001f0000000000</v>
      </c>
      <c r="H514" s="8" t="s">
        <v>24</v>
      </c>
      <c r="I514" s="8" t="s">
        <v>24</v>
      </c>
      <c r="J514" s="8" t="s">
        <v>356</v>
      </c>
      <c r="K514" s="10"/>
      <c r="L514" s="8"/>
      <c r="M514" s="10"/>
      <c r="N514" s="10" t="s">
        <v>357</v>
      </c>
    </row>
    <row r="515" customFormat="false" ht="14.4" hidden="false" customHeight="false" outlineLevel="0" collapsed="false">
      <c r="A515" s="8" t="s">
        <v>119</v>
      </c>
      <c r="B515" s="9" t="n">
        <v>54</v>
      </c>
      <c r="C515" s="9" t="n">
        <v>0</v>
      </c>
      <c r="D515" s="8" t="s">
        <v>123</v>
      </c>
      <c r="E515" s="10" t="str">
        <f aca="false">DEC2HEX(HEX2DEC(A515)+B515*4096+HEX2DEC(D515)*8,8)</f>
        <v>000B60D0</v>
      </c>
      <c r="F515" s="8" t="s">
        <v>91</v>
      </c>
      <c r="G515" s="10" t="str">
        <f aca="false">RIGHT(CONCATENATE(G511,"00000"),16)</f>
        <v>0003e00000000000</v>
      </c>
      <c r="H515" s="8" t="s">
        <v>24</v>
      </c>
      <c r="I515" s="8" t="s">
        <v>24</v>
      </c>
      <c r="J515" s="8" t="s">
        <v>358</v>
      </c>
      <c r="K515" s="10"/>
      <c r="L515" s="8"/>
      <c r="M515" s="10"/>
      <c r="N515" s="10" t="s">
        <v>359</v>
      </c>
    </row>
    <row r="516" customFormat="false" ht="14.4" hidden="false" customHeight="false" outlineLevel="0" collapsed="false">
      <c r="A516" s="8" t="s">
        <v>119</v>
      </c>
      <c r="B516" s="9" t="n">
        <v>54</v>
      </c>
      <c r="C516" s="9" t="n">
        <v>0</v>
      </c>
      <c r="D516" s="8" t="s">
        <v>123</v>
      </c>
      <c r="E516" s="10" t="str">
        <f aca="false">DEC2HEX(HEX2DEC(A516)+B516*4096+HEX2DEC(D516)*8,8)</f>
        <v>000B60D0</v>
      </c>
      <c r="F516" s="8" t="s">
        <v>91</v>
      </c>
      <c r="G516" s="10" t="str">
        <f aca="false">RIGHT(CONCATENATE(G512,"00000"),16)</f>
        <v>007c000000000000</v>
      </c>
      <c r="H516" s="8" t="s">
        <v>24</v>
      </c>
      <c r="I516" s="8" t="s">
        <v>24</v>
      </c>
      <c r="J516" s="8" t="s">
        <v>360</v>
      </c>
      <c r="K516" s="10"/>
      <c r="L516" s="8"/>
      <c r="M516" s="10"/>
      <c r="N516" s="10" t="s">
        <v>361</v>
      </c>
    </row>
    <row r="517" customFormat="false" ht="14.4" hidden="false" customHeight="false" outlineLevel="0" collapsed="false">
      <c r="A517" s="8" t="s">
        <v>119</v>
      </c>
      <c r="B517" s="9" t="n">
        <v>54</v>
      </c>
      <c r="C517" s="9" t="n">
        <v>0</v>
      </c>
      <c r="D517" s="8" t="s">
        <v>123</v>
      </c>
      <c r="E517" s="10" t="str">
        <f aca="false">DEC2HEX(HEX2DEC(A517)+B517*4096+HEX2DEC(D517)*8,8)</f>
        <v>000B60D0</v>
      </c>
      <c r="F517" s="8" t="s">
        <v>91</v>
      </c>
      <c r="G517" s="10" t="str">
        <f aca="false">RIGHT(CONCATENATE(G513,"00000"),16)</f>
        <v>0f80000000000000</v>
      </c>
      <c r="H517" s="8" t="s">
        <v>24</v>
      </c>
      <c r="I517" s="8" t="s">
        <v>24</v>
      </c>
      <c r="J517" s="8" t="s">
        <v>362</v>
      </c>
      <c r="K517" s="10"/>
      <c r="L517" s="8"/>
      <c r="M517" s="10"/>
      <c r="N517" s="10" t="s">
        <v>363</v>
      </c>
    </row>
    <row r="518" customFormat="false" ht="14.4" hidden="false" customHeight="false" outlineLevel="0" collapsed="false">
      <c r="A518" s="8" t="s">
        <v>119</v>
      </c>
      <c r="B518" s="9" t="n">
        <v>54</v>
      </c>
      <c r="C518" s="9" t="n">
        <v>0</v>
      </c>
      <c r="D518" s="8" t="s">
        <v>144</v>
      </c>
      <c r="E518" s="10" t="str">
        <f aca="false">DEC2HEX(HEX2DEC(A518)+B518*4096+HEX2DEC(D518)*8,8)</f>
        <v>000B60D8</v>
      </c>
      <c r="F518" s="8" t="s">
        <v>91</v>
      </c>
      <c r="G518" s="8" t="s">
        <v>336</v>
      </c>
      <c r="H518" s="8" t="s">
        <v>24</v>
      </c>
      <c r="I518" s="8" t="s">
        <v>24</v>
      </c>
      <c r="J518" s="8" t="s">
        <v>364</v>
      </c>
      <c r="K518" s="10"/>
      <c r="L518" s="8"/>
      <c r="M518" s="10"/>
      <c r="N518" s="10" t="s">
        <v>365</v>
      </c>
    </row>
    <row r="519" customFormat="false" ht="14.4" hidden="false" customHeight="false" outlineLevel="0" collapsed="false">
      <c r="A519" s="8" t="s">
        <v>119</v>
      </c>
      <c r="B519" s="9" t="n">
        <v>54</v>
      </c>
      <c r="C519" s="9" t="n">
        <v>0</v>
      </c>
      <c r="D519" s="8" t="s">
        <v>144</v>
      </c>
      <c r="E519" s="10" t="str">
        <f aca="false">DEC2HEX(HEX2DEC(A519)+B519*4096+HEX2DEC(D519)*8,8)</f>
        <v>000B60D8</v>
      </c>
      <c r="F519" s="8" t="s">
        <v>91</v>
      </c>
      <c r="G519" s="8" t="s">
        <v>339</v>
      </c>
      <c r="H519" s="8" t="s">
        <v>24</v>
      </c>
      <c r="I519" s="8" t="s">
        <v>24</v>
      </c>
      <c r="J519" s="8" t="s">
        <v>366</v>
      </c>
      <c r="K519" s="10"/>
      <c r="L519" s="8"/>
      <c r="M519" s="10"/>
      <c r="N519" s="10" t="s">
        <v>367</v>
      </c>
    </row>
    <row r="520" customFormat="false" ht="14.4" hidden="false" customHeight="false" outlineLevel="0" collapsed="false">
      <c r="A520" s="8" t="s">
        <v>119</v>
      </c>
      <c r="B520" s="9" t="n">
        <v>54</v>
      </c>
      <c r="C520" s="9" t="n">
        <v>0</v>
      </c>
      <c r="D520" s="8" t="s">
        <v>144</v>
      </c>
      <c r="E520" s="10" t="str">
        <f aca="false">DEC2HEX(HEX2DEC(A520)+B520*4096+HEX2DEC(D520)*8,8)</f>
        <v>000B60D8</v>
      </c>
      <c r="F520" s="8" t="s">
        <v>91</v>
      </c>
      <c r="G520" s="8" t="s">
        <v>342</v>
      </c>
      <c r="H520" s="8" t="s">
        <v>24</v>
      </c>
      <c r="I520" s="8" t="s">
        <v>24</v>
      </c>
      <c r="J520" s="8" t="s">
        <v>368</v>
      </c>
      <c r="K520" s="10"/>
      <c r="L520" s="8"/>
      <c r="M520" s="10"/>
      <c r="N520" s="10" t="s">
        <v>369</v>
      </c>
    </row>
    <row r="521" customFormat="false" ht="14.4" hidden="false" customHeight="false" outlineLevel="0" collapsed="false">
      <c r="A521" s="8" t="s">
        <v>119</v>
      </c>
      <c r="B521" s="9" t="n">
        <v>54</v>
      </c>
      <c r="C521" s="9" t="n">
        <v>0</v>
      </c>
      <c r="D521" s="8" t="s">
        <v>144</v>
      </c>
      <c r="E521" s="10" t="str">
        <f aca="false">DEC2HEX(HEX2DEC(A521)+B521*4096+HEX2DEC(D521)*8,8)</f>
        <v>000B60D8</v>
      </c>
      <c r="F521" s="8" t="s">
        <v>91</v>
      </c>
      <c r="G521" s="8" t="s">
        <v>345</v>
      </c>
      <c r="H521" s="8" t="s">
        <v>24</v>
      </c>
      <c r="I521" s="8" t="s">
        <v>24</v>
      </c>
      <c r="J521" s="8" t="s">
        <v>370</v>
      </c>
      <c r="K521" s="10"/>
      <c r="L521" s="8"/>
      <c r="M521" s="10"/>
      <c r="N521" s="10" t="s">
        <v>371</v>
      </c>
    </row>
    <row r="522" customFormat="false" ht="14.4" hidden="false" customHeight="false" outlineLevel="0" collapsed="false">
      <c r="A522" s="8" t="s">
        <v>119</v>
      </c>
      <c r="B522" s="9" t="n">
        <v>54</v>
      </c>
      <c r="C522" s="9" t="n">
        <v>0</v>
      </c>
      <c r="D522" s="8" t="s">
        <v>144</v>
      </c>
      <c r="E522" s="10" t="str">
        <f aca="false">DEC2HEX(HEX2DEC(A522)+B522*4096+HEX2DEC(D522)*8,8)</f>
        <v>000B60D8</v>
      </c>
      <c r="F522" s="8" t="s">
        <v>91</v>
      </c>
      <c r="G522" s="10" t="str">
        <f aca="false">RIGHT(CONCATENATE(G518,"00000"),16)</f>
        <v>0000000001f00000</v>
      </c>
      <c r="H522" s="8" t="s">
        <v>24</v>
      </c>
      <c r="I522" s="8" t="s">
        <v>24</v>
      </c>
      <c r="J522" s="8" t="s">
        <v>372</v>
      </c>
      <c r="K522" s="10"/>
      <c r="L522" s="8"/>
      <c r="M522" s="10"/>
      <c r="N522" s="10" t="s">
        <v>373</v>
      </c>
    </row>
    <row r="523" customFormat="false" ht="14.4" hidden="false" customHeight="false" outlineLevel="0" collapsed="false">
      <c r="A523" s="8" t="s">
        <v>119</v>
      </c>
      <c r="B523" s="9" t="n">
        <v>54</v>
      </c>
      <c r="C523" s="9" t="n">
        <v>0</v>
      </c>
      <c r="D523" s="8" t="s">
        <v>144</v>
      </c>
      <c r="E523" s="10" t="str">
        <f aca="false">DEC2HEX(HEX2DEC(A523)+B523*4096+HEX2DEC(D523)*8,8)</f>
        <v>000B60D8</v>
      </c>
      <c r="F523" s="8" t="s">
        <v>91</v>
      </c>
      <c r="G523" s="10" t="str">
        <f aca="false">RIGHT(CONCATENATE(G519,"00000"),16)</f>
        <v>000000003e000000</v>
      </c>
      <c r="H523" s="8" t="s">
        <v>24</v>
      </c>
      <c r="I523" s="8" t="s">
        <v>24</v>
      </c>
      <c r="J523" s="8" t="s">
        <v>374</v>
      </c>
      <c r="K523" s="10"/>
      <c r="L523" s="8"/>
      <c r="M523" s="10"/>
      <c r="N523" s="10" t="s">
        <v>375</v>
      </c>
    </row>
    <row r="524" customFormat="false" ht="14.4" hidden="false" customHeight="false" outlineLevel="0" collapsed="false">
      <c r="A524" s="8" t="s">
        <v>119</v>
      </c>
      <c r="B524" s="9" t="n">
        <v>54</v>
      </c>
      <c r="C524" s="9" t="n">
        <v>0</v>
      </c>
      <c r="D524" s="8" t="s">
        <v>144</v>
      </c>
      <c r="E524" s="10" t="str">
        <f aca="false">DEC2HEX(HEX2DEC(A524)+B524*4096+HEX2DEC(D524)*8,8)</f>
        <v>000B60D8</v>
      </c>
      <c r="F524" s="8" t="s">
        <v>91</v>
      </c>
      <c r="G524" s="10" t="str">
        <f aca="false">RIGHT(CONCATENATE(G520,"00000"),16)</f>
        <v>00000007c0000000</v>
      </c>
      <c r="H524" s="8" t="s">
        <v>24</v>
      </c>
      <c r="I524" s="8" t="s">
        <v>24</v>
      </c>
      <c r="J524" s="8" t="s">
        <v>376</v>
      </c>
      <c r="K524" s="10"/>
      <c r="L524" s="8"/>
      <c r="M524" s="10"/>
      <c r="N524" s="10" t="s">
        <v>377</v>
      </c>
    </row>
    <row r="525" customFormat="false" ht="14.4" hidden="false" customHeight="false" outlineLevel="0" collapsed="false">
      <c r="A525" s="8" t="s">
        <v>119</v>
      </c>
      <c r="B525" s="9" t="n">
        <v>54</v>
      </c>
      <c r="C525" s="9" t="n">
        <v>0</v>
      </c>
      <c r="D525" s="8" t="s">
        <v>144</v>
      </c>
      <c r="E525" s="10" t="str">
        <f aca="false">DEC2HEX(HEX2DEC(A525)+B525*4096+HEX2DEC(D525)*8,8)</f>
        <v>000B60D8</v>
      </c>
      <c r="F525" s="8" t="s">
        <v>91</v>
      </c>
      <c r="G525" s="10" t="str">
        <f aca="false">RIGHT(CONCATENATE(G521,"00000"),16)</f>
        <v>000000f800000000</v>
      </c>
      <c r="H525" s="8" t="s">
        <v>24</v>
      </c>
      <c r="I525" s="8" t="s">
        <v>24</v>
      </c>
      <c r="J525" s="8" t="s">
        <v>378</v>
      </c>
      <c r="K525" s="10"/>
      <c r="L525" s="8"/>
      <c r="M525" s="10"/>
      <c r="N525" s="10" t="s">
        <v>379</v>
      </c>
    </row>
    <row r="526" customFormat="false" ht="14.4" hidden="false" customHeight="false" outlineLevel="0" collapsed="false">
      <c r="A526" s="8" t="s">
        <v>119</v>
      </c>
      <c r="B526" s="9" t="n">
        <v>54</v>
      </c>
      <c r="C526" s="9" t="n">
        <v>0</v>
      </c>
      <c r="D526" s="8" t="s">
        <v>144</v>
      </c>
      <c r="E526" s="10" t="str">
        <f aca="false">DEC2HEX(HEX2DEC(A526)+B526*4096+HEX2DEC(D526)*8,8)</f>
        <v>000B60D8</v>
      </c>
      <c r="F526" s="8" t="s">
        <v>91</v>
      </c>
      <c r="G526" s="10" t="str">
        <f aca="false">RIGHT(CONCATENATE(G522,"00000"),16)</f>
        <v>00001f0000000000</v>
      </c>
      <c r="H526" s="8" t="s">
        <v>24</v>
      </c>
      <c r="I526" s="8" t="s">
        <v>24</v>
      </c>
      <c r="J526" s="8" t="s">
        <v>380</v>
      </c>
      <c r="K526" s="10"/>
      <c r="L526" s="8"/>
      <c r="M526" s="10"/>
      <c r="N526" s="10" t="s">
        <v>381</v>
      </c>
    </row>
    <row r="527" customFormat="false" ht="14.4" hidden="false" customHeight="false" outlineLevel="0" collapsed="false">
      <c r="A527" s="8" t="s">
        <v>119</v>
      </c>
      <c r="B527" s="9" t="n">
        <v>54</v>
      </c>
      <c r="C527" s="9" t="n">
        <v>0</v>
      </c>
      <c r="D527" s="8" t="s">
        <v>144</v>
      </c>
      <c r="E527" s="10" t="str">
        <f aca="false">DEC2HEX(HEX2DEC(A527)+B527*4096+HEX2DEC(D527)*8,8)</f>
        <v>000B60D8</v>
      </c>
      <c r="F527" s="8" t="s">
        <v>91</v>
      </c>
      <c r="G527" s="10" t="str">
        <f aca="false">RIGHT(CONCATENATE(G523,"00000"),16)</f>
        <v>0003e00000000000</v>
      </c>
      <c r="H527" s="8" t="s">
        <v>24</v>
      </c>
      <c r="I527" s="8" t="s">
        <v>24</v>
      </c>
      <c r="J527" s="8" t="s">
        <v>382</v>
      </c>
      <c r="K527" s="10"/>
      <c r="L527" s="8"/>
      <c r="M527" s="10"/>
      <c r="N527" s="10" t="s">
        <v>383</v>
      </c>
    </row>
    <row r="528" customFormat="false" ht="14.4" hidden="false" customHeight="false" outlineLevel="0" collapsed="false">
      <c r="A528" s="8" t="s">
        <v>119</v>
      </c>
      <c r="B528" s="9" t="n">
        <v>54</v>
      </c>
      <c r="C528" s="9" t="n">
        <v>0</v>
      </c>
      <c r="D528" s="8" t="s">
        <v>144</v>
      </c>
      <c r="E528" s="10" t="str">
        <f aca="false">DEC2HEX(HEX2DEC(A528)+B528*4096+HEX2DEC(D528)*8,8)</f>
        <v>000B60D8</v>
      </c>
      <c r="F528" s="8" t="s">
        <v>91</v>
      </c>
      <c r="G528" s="10" t="str">
        <f aca="false">RIGHT(CONCATENATE(G524,"00000"),16)</f>
        <v>007c000000000000</v>
      </c>
      <c r="H528" s="8" t="s">
        <v>24</v>
      </c>
      <c r="I528" s="8" t="s">
        <v>24</v>
      </c>
      <c r="J528" s="8" t="s">
        <v>384</v>
      </c>
      <c r="K528" s="10"/>
      <c r="L528" s="8"/>
      <c r="M528" s="10"/>
      <c r="N528" s="10" t="s">
        <v>385</v>
      </c>
    </row>
    <row r="529" customFormat="false" ht="14.4" hidden="false" customHeight="false" outlineLevel="0" collapsed="false">
      <c r="A529" s="8" t="s">
        <v>119</v>
      </c>
      <c r="B529" s="9" t="n">
        <v>54</v>
      </c>
      <c r="C529" s="9" t="n">
        <v>0</v>
      </c>
      <c r="D529" s="8" t="s">
        <v>144</v>
      </c>
      <c r="E529" s="10" t="str">
        <f aca="false">DEC2HEX(HEX2DEC(A529)+B529*4096+HEX2DEC(D529)*8,8)</f>
        <v>000B60D8</v>
      </c>
      <c r="F529" s="8" t="s">
        <v>91</v>
      </c>
      <c r="G529" s="10" t="str">
        <f aca="false">RIGHT(CONCATENATE(G525,"00000"),16)</f>
        <v>0f80000000000000</v>
      </c>
      <c r="H529" s="8" t="s">
        <v>24</v>
      </c>
      <c r="I529" s="8" t="s">
        <v>24</v>
      </c>
      <c r="J529" s="8" t="s">
        <v>386</v>
      </c>
      <c r="K529" s="10"/>
      <c r="L529" s="8"/>
      <c r="M529" s="10"/>
      <c r="N529" s="10" t="s">
        <v>387</v>
      </c>
    </row>
    <row r="530" customFormat="false" ht="14.4" hidden="false" customHeight="false" outlineLevel="0" collapsed="false">
      <c r="A530" s="8" t="s">
        <v>119</v>
      </c>
      <c r="B530" s="9" t="n">
        <v>54</v>
      </c>
      <c r="C530" s="9" t="n">
        <v>0</v>
      </c>
      <c r="D530" s="8" t="s">
        <v>63</v>
      </c>
      <c r="E530" s="10" t="str">
        <f aca="false">DEC2HEX(HEX2DEC(A530)+B530*4096+HEX2DEC(D530)*8,8)</f>
        <v>000B60E0</v>
      </c>
      <c r="F530" s="8" t="s">
        <v>91</v>
      </c>
      <c r="G530" s="8" t="s">
        <v>336</v>
      </c>
      <c r="H530" s="8" t="s">
        <v>24</v>
      </c>
      <c r="I530" s="8" t="s">
        <v>24</v>
      </c>
      <c r="J530" s="8" t="s">
        <v>388</v>
      </c>
      <c r="K530" s="10"/>
      <c r="L530" s="8"/>
      <c r="M530" s="10"/>
      <c r="N530" s="10" t="s">
        <v>389</v>
      </c>
    </row>
    <row r="531" customFormat="false" ht="14.4" hidden="false" customHeight="false" outlineLevel="0" collapsed="false">
      <c r="A531" s="8" t="s">
        <v>119</v>
      </c>
      <c r="B531" s="9" t="n">
        <v>54</v>
      </c>
      <c r="C531" s="9" t="n">
        <v>0</v>
      </c>
      <c r="D531" s="8" t="s">
        <v>63</v>
      </c>
      <c r="E531" s="10" t="str">
        <f aca="false">DEC2HEX(HEX2DEC(A531)+B531*4096+HEX2DEC(D531)*8,8)</f>
        <v>000B60E0</v>
      </c>
      <c r="F531" s="8" t="s">
        <v>91</v>
      </c>
      <c r="G531" s="8" t="s">
        <v>339</v>
      </c>
      <c r="H531" s="8" t="s">
        <v>24</v>
      </c>
      <c r="I531" s="8" t="s">
        <v>24</v>
      </c>
      <c r="J531" s="8" t="s">
        <v>390</v>
      </c>
      <c r="K531" s="10"/>
      <c r="L531" s="8"/>
      <c r="M531" s="10"/>
      <c r="N531" s="10" t="s">
        <v>391</v>
      </c>
    </row>
    <row r="532" customFormat="false" ht="14.4" hidden="false" customHeight="false" outlineLevel="0" collapsed="false">
      <c r="A532" s="8" t="s">
        <v>119</v>
      </c>
      <c r="B532" s="9" t="n">
        <v>54</v>
      </c>
      <c r="C532" s="9" t="n">
        <v>0</v>
      </c>
      <c r="D532" s="8" t="s">
        <v>63</v>
      </c>
      <c r="E532" s="10" t="str">
        <f aca="false">DEC2HEX(HEX2DEC(A532)+B532*4096+HEX2DEC(D532)*8,8)</f>
        <v>000B60E0</v>
      </c>
      <c r="F532" s="8" t="s">
        <v>91</v>
      </c>
      <c r="G532" s="8" t="s">
        <v>342</v>
      </c>
      <c r="H532" s="8" t="s">
        <v>24</v>
      </c>
      <c r="I532" s="8" t="s">
        <v>24</v>
      </c>
      <c r="J532" s="8" t="s">
        <v>392</v>
      </c>
      <c r="K532" s="10"/>
      <c r="L532" s="8"/>
      <c r="M532" s="10"/>
      <c r="N532" s="10" t="s">
        <v>393</v>
      </c>
    </row>
    <row r="533" customFormat="false" ht="14.4" hidden="false" customHeight="false" outlineLevel="0" collapsed="false">
      <c r="A533" s="8" t="s">
        <v>119</v>
      </c>
      <c r="B533" s="9" t="n">
        <v>54</v>
      </c>
      <c r="C533" s="9" t="n">
        <v>0</v>
      </c>
      <c r="D533" s="8" t="s">
        <v>63</v>
      </c>
      <c r="E533" s="10" t="str">
        <f aca="false">DEC2HEX(HEX2DEC(A533)+B533*4096+HEX2DEC(D533)*8,8)</f>
        <v>000B60E0</v>
      </c>
      <c r="F533" s="8" t="s">
        <v>91</v>
      </c>
      <c r="G533" s="8" t="s">
        <v>345</v>
      </c>
      <c r="H533" s="8" t="s">
        <v>24</v>
      </c>
      <c r="I533" s="8" t="s">
        <v>24</v>
      </c>
      <c r="J533" s="8" t="s">
        <v>394</v>
      </c>
      <c r="K533" s="10"/>
      <c r="L533" s="8"/>
      <c r="M533" s="10"/>
      <c r="N533" s="10" t="s">
        <v>395</v>
      </c>
    </row>
    <row r="534" customFormat="false" ht="14.4" hidden="false" customHeight="false" outlineLevel="0" collapsed="false">
      <c r="A534" s="8" t="s">
        <v>119</v>
      </c>
      <c r="B534" s="9" t="n">
        <v>54</v>
      </c>
      <c r="C534" s="9" t="n">
        <v>0</v>
      </c>
      <c r="D534" s="8" t="s">
        <v>63</v>
      </c>
      <c r="E534" s="10" t="str">
        <f aca="false">DEC2HEX(HEX2DEC(A534)+B534*4096+HEX2DEC(D534)*8,8)</f>
        <v>000B60E0</v>
      </c>
      <c r="F534" s="8" t="s">
        <v>91</v>
      </c>
      <c r="G534" s="10" t="str">
        <f aca="false">RIGHT(CONCATENATE(G530,"00000"),16)</f>
        <v>0000000001f00000</v>
      </c>
      <c r="H534" s="8" t="s">
        <v>24</v>
      </c>
      <c r="I534" s="8" t="s">
        <v>24</v>
      </c>
      <c r="J534" s="8" t="s">
        <v>396</v>
      </c>
      <c r="K534" s="10"/>
      <c r="L534" s="8"/>
      <c r="M534" s="10"/>
      <c r="N534" s="10" t="s">
        <v>397</v>
      </c>
    </row>
    <row r="535" customFormat="false" ht="14.4" hidden="false" customHeight="false" outlineLevel="0" collapsed="false">
      <c r="A535" s="8" t="s">
        <v>119</v>
      </c>
      <c r="B535" s="9" t="n">
        <v>54</v>
      </c>
      <c r="C535" s="9" t="n">
        <v>0</v>
      </c>
      <c r="D535" s="8" t="s">
        <v>63</v>
      </c>
      <c r="E535" s="10" t="str">
        <f aca="false">DEC2HEX(HEX2DEC(A535)+B535*4096+HEX2DEC(D535)*8,8)</f>
        <v>000B60E0</v>
      </c>
      <c r="F535" s="8" t="s">
        <v>91</v>
      </c>
      <c r="G535" s="10" t="str">
        <f aca="false">RIGHT(CONCATENATE(G531,"00000"),16)</f>
        <v>000000003e000000</v>
      </c>
      <c r="H535" s="8" t="s">
        <v>24</v>
      </c>
      <c r="I535" s="8" t="s">
        <v>24</v>
      </c>
      <c r="J535" s="8" t="s">
        <v>398</v>
      </c>
      <c r="K535" s="10"/>
      <c r="L535" s="8"/>
      <c r="M535" s="10"/>
      <c r="N535" s="10" t="s">
        <v>399</v>
      </c>
    </row>
    <row r="536" customFormat="false" ht="14.4" hidden="false" customHeight="false" outlineLevel="0" collapsed="false">
      <c r="A536" s="8" t="s">
        <v>119</v>
      </c>
      <c r="B536" s="9" t="n">
        <v>54</v>
      </c>
      <c r="C536" s="9" t="n">
        <v>0</v>
      </c>
      <c r="D536" s="8" t="s">
        <v>63</v>
      </c>
      <c r="E536" s="10" t="str">
        <f aca="false">DEC2HEX(HEX2DEC(A536)+B536*4096+HEX2DEC(D536)*8,8)</f>
        <v>000B60E0</v>
      </c>
      <c r="F536" s="8" t="s">
        <v>91</v>
      </c>
      <c r="G536" s="10" t="str">
        <f aca="false">RIGHT(CONCATENATE(G532,"00000"),16)</f>
        <v>00000007c0000000</v>
      </c>
      <c r="H536" s="8" t="s">
        <v>24</v>
      </c>
      <c r="I536" s="8" t="s">
        <v>24</v>
      </c>
      <c r="J536" s="8" t="s">
        <v>400</v>
      </c>
      <c r="K536" s="10"/>
      <c r="L536" s="8"/>
      <c r="M536" s="10"/>
      <c r="N536" s="10" t="s">
        <v>401</v>
      </c>
    </row>
    <row r="537" customFormat="false" ht="14.4" hidden="false" customHeight="false" outlineLevel="0" collapsed="false">
      <c r="A537" s="8" t="s">
        <v>119</v>
      </c>
      <c r="B537" s="9" t="n">
        <v>54</v>
      </c>
      <c r="C537" s="9" t="n">
        <v>0</v>
      </c>
      <c r="D537" s="8" t="s">
        <v>63</v>
      </c>
      <c r="E537" s="10" t="str">
        <f aca="false">DEC2HEX(HEX2DEC(A537)+B537*4096+HEX2DEC(D537)*8,8)</f>
        <v>000B60E0</v>
      </c>
      <c r="F537" s="8" t="s">
        <v>91</v>
      </c>
      <c r="G537" s="10" t="str">
        <f aca="false">RIGHT(CONCATENATE(G533,"00000"),16)</f>
        <v>000000f800000000</v>
      </c>
      <c r="H537" s="8" t="s">
        <v>24</v>
      </c>
      <c r="I537" s="8" t="s">
        <v>24</v>
      </c>
      <c r="J537" s="8" t="s">
        <v>402</v>
      </c>
      <c r="K537" s="10"/>
      <c r="L537" s="8"/>
      <c r="M537" s="10"/>
      <c r="N537" s="10" t="s">
        <v>403</v>
      </c>
    </row>
    <row r="538" customFormat="false" ht="14.4" hidden="false" customHeight="false" outlineLevel="0" collapsed="false">
      <c r="A538" s="8" t="s">
        <v>119</v>
      </c>
      <c r="B538" s="9" t="n">
        <v>54</v>
      </c>
      <c r="C538" s="9" t="n">
        <v>0</v>
      </c>
      <c r="D538" s="8" t="s">
        <v>63</v>
      </c>
      <c r="E538" s="10" t="str">
        <f aca="false">DEC2HEX(HEX2DEC(A538)+B538*4096+HEX2DEC(D538)*8,8)</f>
        <v>000B60E0</v>
      </c>
      <c r="F538" s="8" t="s">
        <v>91</v>
      </c>
      <c r="G538" s="10" t="str">
        <f aca="false">RIGHT(CONCATENATE(G534,"00000"),16)</f>
        <v>00001f0000000000</v>
      </c>
      <c r="H538" s="8" t="s">
        <v>24</v>
      </c>
      <c r="I538" s="8" t="s">
        <v>24</v>
      </c>
      <c r="J538" s="8" t="s">
        <v>404</v>
      </c>
      <c r="K538" s="10"/>
      <c r="L538" s="8"/>
      <c r="M538" s="10"/>
      <c r="N538" s="10" t="s">
        <v>405</v>
      </c>
    </row>
    <row r="539" customFormat="false" ht="14.4" hidden="false" customHeight="false" outlineLevel="0" collapsed="false">
      <c r="A539" s="8" t="s">
        <v>119</v>
      </c>
      <c r="B539" s="9" t="n">
        <v>54</v>
      </c>
      <c r="C539" s="9" t="n">
        <v>0</v>
      </c>
      <c r="D539" s="8" t="s">
        <v>63</v>
      </c>
      <c r="E539" s="10" t="str">
        <f aca="false">DEC2HEX(HEX2DEC(A539)+B539*4096+HEX2DEC(D539)*8,8)</f>
        <v>000B60E0</v>
      </c>
      <c r="F539" s="8" t="s">
        <v>91</v>
      </c>
      <c r="G539" s="10" t="str">
        <f aca="false">RIGHT(CONCATENATE(G535,"00000"),16)</f>
        <v>0003e00000000000</v>
      </c>
      <c r="H539" s="8" t="s">
        <v>24</v>
      </c>
      <c r="I539" s="8" t="s">
        <v>24</v>
      </c>
      <c r="J539" s="8" t="s">
        <v>406</v>
      </c>
      <c r="K539" s="10"/>
      <c r="L539" s="8"/>
      <c r="M539" s="10"/>
      <c r="N539" s="10" t="s">
        <v>407</v>
      </c>
    </row>
    <row r="540" customFormat="false" ht="14.4" hidden="false" customHeight="false" outlineLevel="0" collapsed="false">
      <c r="A540" s="8" t="s">
        <v>119</v>
      </c>
      <c r="B540" s="9" t="n">
        <v>54</v>
      </c>
      <c r="C540" s="9" t="n">
        <v>0</v>
      </c>
      <c r="D540" s="8" t="s">
        <v>63</v>
      </c>
      <c r="E540" s="10" t="str">
        <f aca="false">DEC2HEX(HEX2DEC(A540)+B540*4096+HEX2DEC(D540)*8,8)</f>
        <v>000B60E0</v>
      </c>
      <c r="F540" s="8" t="s">
        <v>91</v>
      </c>
      <c r="G540" s="10" t="str">
        <f aca="false">RIGHT(CONCATENATE(G536,"00000"),16)</f>
        <v>007c000000000000</v>
      </c>
      <c r="H540" s="8" t="s">
        <v>24</v>
      </c>
      <c r="I540" s="8" t="s">
        <v>24</v>
      </c>
      <c r="J540" s="8" t="s">
        <v>408</v>
      </c>
      <c r="K540" s="10"/>
      <c r="L540" s="8"/>
      <c r="M540" s="10"/>
      <c r="N540" s="10" t="s">
        <v>409</v>
      </c>
    </row>
    <row r="541" customFormat="false" ht="14.4" hidden="false" customHeight="false" outlineLevel="0" collapsed="false">
      <c r="A541" s="8" t="s">
        <v>119</v>
      </c>
      <c r="B541" s="9" t="n">
        <v>54</v>
      </c>
      <c r="C541" s="9" t="n">
        <v>0</v>
      </c>
      <c r="D541" s="8" t="s">
        <v>63</v>
      </c>
      <c r="E541" s="10" t="str">
        <f aca="false">DEC2HEX(HEX2DEC(A541)+B541*4096+HEX2DEC(D541)*8,8)</f>
        <v>000B60E0</v>
      </c>
      <c r="F541" s="8" t="s">
        <v>91</v>
      </c>
      <c r="G541" s="10" t="str">
        <f aca="false">RIGHT(CONCATENATE(G537,"00000"),16)</f>
        <v>0f80000000000000</v>
      </c>
      <c r="H541" s="8" t="s">
        <v>24</v>
      </c>
      <c r="I541" s="8" t="s">
        <v>24</v>
      </c>
      <c r="J541" s="8" t="s">
        <v>410</v>
      </c>
      <c r="K541" s="10"/>
      <c r="L541" s="8"/>
      <c r="M541" s="10"/>
      <c r="N541" s="10" t="s">
        <v>411</v>
      </c>
    </row>
    <row r="542" customFormat="false" ht="14.4" hidden="false" customHeight="false" outlineLevel="0" collapsed="false">
      <c r="A542" s="8" t="s">
        <v>119</v>
      </c>
      <c r="B542" s="9" t="n">
        <v>54</v>
      </c>
      <c r="C542" s="9" t="n">
        <v>0</v>
      </c>
      <c r="D542" s="8" t="s">
        <v>330</v>
      </c>
      <c r="E542" s="10" t="str">
        <f aca="false">DEC2HEX(HEX2DEC(A542)+B542*4096+HEX2DEC(D542)*8,8)</f>
        <v>000B60E8</v>
      </c>
      <c r="F542" s="8" t="s">
        <v>91</v>
      </c>
      <c r="G542" s="8" t="s">
        <v>336</v>
      </c>
      <c r="H542" s="8" t="s">
        <v>24</v>
      </c>
      <c r="I542" s="8" t="s">
        <v>24</v>
      </c>
      <c r="J542" s="8" t="s">
        <v>412</v>
      </c>
      <c r="K542" s="10"/>
      <c r="L542" s="8"/>
      <c r="M542" s="10"/>
      <c r="N542" s="10" t="s">
        <v>413</v>
      </c>
    </row>
    <row r="543" customFormat="false" ht="14.4" hidden="false" customHeight="false" outlineLevel="0" collapsed="false">
      <c r="A543" s="8" t="s">
        <v>119</v>
      </c>
      <c r="B543" s="9" t="n">
        <v>54</v>
      </c>
      <c r="C543" s="9" t="n">
        <v>0</v>
      </c>
      <c r="D543" s="8" t="s">
        <v>330</v>
      </c>
      <c r="E543" s="10" t="str">
        <f aca="false">DEC2HEX(HEX2DEC(A543)+B543*4096+HEX2DEC(D543)*8,8)</f>
        <v>000B60E8</v>
      </c>
      <c r="F543" s="8" t="s">
        <v>91</v>
      </c>
      <c r="G543" s="8" t="s">
        <v>339</v>
      </c>
      <c r="H543" s="8" t="s">
        <v>24</v>
      </c>
      <c r="I543" s="8" t="s">
        <v>24</v>
      </c>
      <c r="J543" s="8" t="s">
        <v>414</v>
      </c>
      <c r="K543" s="10"/>
      <c r="L543" s="8"/>
      <c r="M543" s="10"/>
      <c r="N543" s="10" t="s">
        <v>415</v>
      </c>
    </row>
    <row r="544" customFormat="false" ht="14.4" hidden="false" customHeight="false" outlineLevel="0" collapsed="false">
      <c r="A544" s="8" t="s">
        <v>119</v>
      </c>
      <c r="B544" s="9" t="n">
        <v>54</v>
      </c>
      <c r="C544" s="9" t="n">
        <v>0</v>
      </c>
      <c r="D544" s="8" t="s">
        <v>330</v>
      </c>
      <c r="E544" s="10" t="str">
        <f aca="false">DEC2HEX(HEX2DEC(A544)+B544*4096+HEX2DEC(D544)*8,8)</f>
        <v>000B60E8</v>
      </c>
      <c r="F544" s="8" t="s">
        <v>91</v>
      </c>
      <c r="G544" s="8" t="s">
        <v>342</v>
      </c>
      <c r="H544" s="8" t="s">
        <v>24</v>
      </c>
      <c r="I544" s="8" t="s">
        <v>24</v>
      </c>
      <c r="J544" s="8" t="s">
        <v>416</v>
      </c>
      <c r="K544" s="10"/>
      <c r="L544" s="8"/>
      <c r="M544" s="10"/>
      <c r="N544" s="10" t="s">
        <v>417</v>
      </c>
    </row>
    <row r="545" customFormat="false" ht="14.4" hidden="false" customHeight="false" outlineLevel="0" collapsed="false">
      <c r="A545" s="8" t="s">
        <v>119</v>
      </c>
      <c r="B545" s="9" t="n">
        <v>54</v>
      </c>
      <c r="C545" s="9" t="n">
        <v>0</v>
      </c>
      <c r="D545" s="8" t="s">
        <v>330</v>
      </c>
      <c r="E545" s="10" t="str">
        <f aca="false">DEC2HEX(HEX2DEC(A545)+B545*4096+HEX2DEC(D545)*8,8)</f>
        <v>000B60E8</v>
      </c>
      <c r="F545" s="8" t="s">
        <v>91</v>
      </c>
      <c r="G545" s="8" t="s">
        <v>345</v>
      </c>
      <c r="H545" s="8" t="s">
        <v>24</v>
      </c>
      <c r="I545" s="8" t="s">
        <v>24</v>
      </c>
      <c r="J545" s="8" t="s">
        <v>418</v>
      </c>
      <c r="K545" s="10"/>
      <c r="L545" s="8"/>
      <c r="M545" s="10"/>
      <c r="N545" s="10" t="s">
        <v>419</v>
      </c>
    </row>
    <row r="546" customFormat="false" ht="14.4" hidden="false" customHeight="false" outlineLevel="0" collapsed="false">
      <c r="A546" s="8" t="s">
        <v>119</v>
      </c>
      <c r="B546" s="9" t="n">
        <v>54</v>
      </c>
      <c r="C546" s="9" t="n">
        <v>0</v>
      </c>
      <c r="D546" s="8" t="s">
        <v>330</v>
      </c>
      <c r="E546" s="10" t="str">
        <f aca="false">DEC2HEX(HEX2DEC(A546)+B546*4096+HEX2DEC(D546)*8,8)</f>
        <v>000B60E8</v>
      </c>
      <c r="F546" s="8" t="s">
        <v>91</v>
      </c>
      <c r="G546" s="10" t="str">
        <f aca="false">RIGHT(CONCATENATE(G542,"00000"),16)</f>
        <v>0000000001f00000</v>
      </c>
      <c r="H546" s="8" t="s">
        <v>24</v>
      </c>
      <c r="I546" s="8" t="s">
        <v>24</v>
      </c>
      <c r="J546" s="8" t="s">
        <v>420</v>
      </c>
      <c r="K546" s="10"/>
      <c r="L546" s="8"/>
      <c r="M546" s="10"/>
      <c r="N546" s="10" t="s">
        <v>421</v>
      </c>
    </row>
    <row r="547" customFormat="false" ht="14.4" hidden="false" customHeight="false" outlineLevel="0" collapsed="false">
      <c r="A547" s="8" t="s">
        <v>119</v>
      </c>
      <c r="B547" s="9" t="n">
        <v>54</v>
      </c>
      <c r="C547" s="9" t="n">
        <v>0</v>
      </c>
      <c r="D547" s="8" t="s">
        <v>330</v>
      </c>
      <c r="E547" s="10" t="str">
        <f aca="false">DEC2HEX(HEX2DEC(A547)+B547*4096+HEX2DEC(D547)*8,8)</f>
        <v>000B60E8</v>
      </c>
      <c r="F547" s="8" t="s">
        <v>91</v>
      </c>
      <c r="G547" s="10" t="str">
        <f aca="false">RIGHT(CONCATENATE(G543,"00000"),16)</f>
        <v>000000003e000000</v>
      </c>
      <c r="H547" s="8" t="s">
        <v>24</v>
      </c>
      <c r="I547" s="8" t="s">
        <v>24</v>
      </c>
      <c r="J547" s="8" t="s">
        <v>422</v>
      </c>
      <c r="K547" s="10"/>
      <c r="L547" s="8"/>
      <c r="M547" s="10"/>
      <c r="N547" s="10" t="s">
        <v>423</v>
      </c>
    </row>
    <row r="548" customFormat="false" ht="14.4" hidden="false" customHeight="false" outlineLevel="0" collapsed="false">
      <c r="A548" s="8" t="s">
        <v>119</v>
      </c>
      <c r="B548" s="9" t="n">
        <v>54</v>
      </c>
      <c r="C548" s="9" t="n">
        <v>0</v>
      </c>
      <c r="D548" s="8" t="s">
        <v>330</v>
      </c>
      <c r="E548" s="10" t="str">
        <f aca="false">DEC2HEX(HEX2DEC(A548)+B548*4096+HEX2DEC(D548)*8,8)</f>
        <v>000B60E8</v>
      </c>
      <c r="F548" s="8" t="s">
        <v>91</v>
      </c>
      <c r="G548" s="10" t="str">
        <f aca="false">RIGHT(CONCATENATE(G544,"00000"),16)</f>
        <v>00000007c0000000</v>
      </c>
      <c r="H548" s="8" t="s">
        <v>24</v>
      </c>
      <c r="I548" s="8" t="s">
        <v>24</v>
      </c>
      <c r="J548" s="8" t="s">
        <v>424</v>
      </c>
      <c r="K548" s="10"/>
      <c r="L548" s="8"/>
      <c r="M548" s="10"/>
      <c r="N548" s="10" t="s">
        <v>425</v>
      </c>
    </row>
    <row r="549" customFormat="false" ht="14.4" hidden="false" customHeight="false" outlineLevel="0" collapsed="false">
      <c r="A549" s="8" t="s">
        <v>119</v>
      </c>
      <c r="B549" s="9" t="n">
        <v>54</v>
      </c>
      <c r="C549" s="9" t="n">
        <v>0</v>
      </c>
      <c r="D549" s="8" t="s">
        <v>330</v>
      </c>
      <c r="E549" s="10" t="str">
        <f aca="false">DEC2HEX(HEX2DEC(A549)+B549*4096+HEX2DEC(D549)*8,8)</f>
        <v>000B60E8</v>
      </c>
      <c r="F549" s="8" t="s">
        <v>91</v>
      </c>
      <c r="G549" s="10" t="str">
        <f aca="false">RIGHT(CONCATENATE(G545,"00000"),16)</f>
        <v>000000f800000000</v>
      </c>
      <c r="H549" s="8" t="s">
        <v>24</v>
      </c>
      <c r="I549" s="8" t="s">
        <v>24</v>
      </c>
      <c r="J549" s="8" t="s">
        <v>426</v>
      </c>
      <c r="K549" s="10"/>
      <c r="L549" s="8"/>
      <c r="M549" s="10"/>
      <c r="N549" s="10" t="s">
        <v>427</v>
      </c>
    </row>
    <row r="550" customFormat="false" ht="14.4" hidden="false" customHeight="false" outlineLevel="0" collapsed="false">
      <c r="A550" s="8" t="s">
        <v>119</v>
      </c>
      <c r="B550" s="9" t="n">
        <v>54</v>
      </c>
      <c r="C550" s="9" t="n">
        <v>0</v>
      </c>
      <c r="D550" s="8" t="s">
        <v>330</v>
      </c>
      <c r="E550" s="10" t="str">
        <f aca="false">DEC2HEX(HEX2DEC(A550)+B550*4096+HEX2DEC(D550)*8,8)</f>
        <v>000B60E8</v>
      </c>
      <c r="F550" s="8" t="s">
        <v>91</v>
      </c>
      <c r="G550" s="10" t="str">
        <f aca="false">RIGHT(CONCATENATE(G546,"00000"),16)</f>
        <v>00001f0000000000</v>
      </c>
      <c r="H550" s="8" t="s">
        <v>24</v>
      </c>
      <c r="I550" s="8" t="s">
        <v>24</v>
      </c>
      <c r="J550" s="8" t="s">
        <v>428</v>
      </c>
      <c r="K550" s="10"/>
      <c r="L550" s="8"/>
      <c r="M550" s="10"/>
      <c r="N550" s="10" t="s">
        <v>429</v>
      </c>
    </row>
    <row r="551" customFormat="false" ht="14.4" hidden="false" customHeight="false" outlineLevel="0" collapsed="false">
      <c r="A551" s="8" t="s">
        <v>119</v>
      </c>
      <c r="B551" s="9" t="n">
        <v>54</v>
      </c>
      <c r="C551" s="9" t="n">
        <v>0</v>
      </c>
      <c r="D551" s="8" t="s">
        <v>330</v>
      </c>
      <c r="E551" s="10" t="str">
        <f aca="false">DEC2HEX(HEX2DEC(A551)+B551*4096+HEX2DEC(D551)*8,8)</f>
        <v>000B60E8</v>
      </c>
      <c r="F551" s="8" t="s">
        <v>91</v>
      </c>
      <c r="G551" s="10" t="str">
        <f aca="false">RIGHT(CONCATENATE(G547,"00000"),16)</f>
        <v>0003e00000000000</v>
      </c>
      <c r="H551" s="8" t="s">
        <v>24</v>
      </c>
      <c r="I551" s="8" t="s">
        <v>24</v>
      </c>
      <c r="J551" s="8" t="s">
        <v>430</v>
      </c>
      <c r="K551" s="10"/>
      <c r="L551" s="8"/>
      <c r="M551" s="10"/>
      <c r="N551" s="10" t="s">
        <v>431</v>
      </c>
    </row>
    <row r="552" customFormat="false" ht="14.4" hidden="false" customHeight="false" outlineLevel="0" collapsed="false">
      <c r="A552" s="8" t="s">
        <v>119</v>
      </c>
      <c r="B552" s="9" t="n">
        <v>54</v>
      </c>
      <c r="C552" s="9" t="n">
        <v>0</v>
      </c>
      <c r="D552" s="8" t="s">
        <v>330</v>
      </c>
      <c r="E552" s="10" t="str">
        <f aca="false">DEC2HEX(HEX2DEC(A552)+B552*4096+HEX2DEC(D552)*8,8)</f>
        <v>000B60E8</v>
      </c>
      <c r="F552" s="8" t="s">
        <v>91</v>
      </c>
      <c r="G552" s="10" t="str">
        <f aca="false">RIGHT(CONCATENATE(G548,"00000"),16)</f>
        <v>007c000000000000</v>
      </c>
      <c r="H552" s="8" t="s">
        <v>24</v>
      </c>
      <c r="I552" s="8" t="s">
        <v>24</v>
      </c>
      <c r="J552" s="8" t="s">
        <v>432</v>
      </c>
      <c r="K552" s="10"/>
      <c r="L552" s="8"/>
      <c r="M552" s="10"/>
      <c r="N552" s="10" t="s">
        <v>433</v>
      </c>
    </row>
    <row r="553" customFormat="false" ht="14.4" hidden="false" customHeight="false" outlineLevel="0" collapsed="false">
      <c r="A553" s="8" t="s">
        <v>119</v>
      </c>
      <c r="B553" s="9" t="n">
        <v>54</v>
      </c>
      <c r="C553" s="9" t="n">
        <v>0</v>
      </c>
      <c r="D553" s="8" t="s">
        <v>330</v>
      </c>
      <c r="E553" s="10" t="str">
        <f aca="false">DEC2HEX(HEX2DEC(A553)+B553*4096+HEX2DEC(D553)*8,8)</f>
        <v>000B60E8</v>
      </c>
      <c r="F553" s="8" t="s">
        <v>91</v>
      </c>
      <c r="G553" s="10" t="str">
        <f aca="false">RIGHT(CONCATENATE(G549,"00000"),16)</f>
        <v>0f80000000000000</v>
      </c>
      <c r="H553" s="8" t="s">
        <v>24</v>
      </c>
      <c r="I553" s="8" t="s">
        <v>24</v>
      </c>
      <c r="J553" s="8" t="s">
        <v>434</v>
      </c>
      <c r="K553" s="10"/>
      <c r="L553" s="8"/>
      <c r="M553" s="10"/>
      <c r="N553" s="10" t="s">
        <v>435</v>
      </c>
    </row>
    <row r="554" customFormat="false" ht="14.4" hidden="false" customHeight="false" outlineLevel="0" collapsed="false">
      <c r="A554" s="8" t="s">
        <v>119</v>
      </c>
      <c r="B554" s="9" t="n">
        <v>54</v>
      </c>
      <c r="C554" s="9" t="n">
        <v>0</v>
      </c>
      <c r="D554" s="8" t="s">
        <v>332</v>
      </c>
      <c r="E554" s="10" t="str">
        <f aca="false">DEC2HEX(HEX2DEC(A554)+B554*4096+HEX2DEC(D554)*8,8)</f>
        <v>000B60F0</v>
      </c>
      <c r="F554" s="8" t="s">
        <v>91</v>
      </c>
      <c r="G554" s="8" t="s">
        <v>336</v>
      </c>
      <c r="H554" s="8" t="s">
        <v>24</v>
      </c>
      <c r="I554" s="8" t="s">
        <v>24</v>
      </c>
      <c r="J554" s="8" t="s">
        <v>436</v>
      </c>
      <c r="K554" s="10"/>
      <c r="L554" s="8"/>
      <c r="M554" s="10"/>
      <c r="N554" s="10" t="s">
        <v>437</v>
      </c>
    </row>
    <row r="555" customFormat="false" ht="14.4" hidden="false" customHeight="false" outlineLevel="0" collapsed="false">
      <c r="A555" s="8" t="s">
        <v>119</v>
      </c>
      <c r="B555" s="9" t="n">
        <v>54</v>
      </c>
      <c r="C555" s="9" t="n">
        <v>0</v>
      </c>
      <c r="D555" s="8" t="s">
        <v>332</v>
      </c>
      <c r="E555" s="10" t="str">
        <f aca="false">DEC2HEX(HEX2DEC(A555)+B555*4096+HEX2DEC(D555)*8,8)</f>
        <v>000B60F0</v>
      </c>
      <c r="F555" s="8" t="s">
        <v>91</v>
      </c>
      <c r="G555" s="8" t="s">
        <v>339</v>
      </c>
      <c r="H555" s="8" t="s">
        <v>24</v>
      </c>
      <c r="I555" s="8" t="s">
        <v>24</v>
      </c>
      <c r="J555" s="8" t="s">
        <v>438</v>
      </c>
      <c r="K555" s="10"/>
      <c r="L555" s="8"/>
      <c r="M555" s="10"/>
      <c r="N555" s="10" t="s">
        <v>439</v>
      </c>
    </row>
    <row r="556" customFormat="false" ht="14.4" hidden="false" customHeight="false" outlineLevel="0" collapsed="false">
      <c r="A556" s="8" t="s">
        <v>119</v>
      </c>
      <c r="B556" s="9" t="n">
        <v>54</v>
      </c>
      <c r="C556" s="9" t="n">
        <v>0</v>
      </c>
      <c r="D556" s="8" t="s">
        <v>332</v>
      </c>
      <c r="E556" s="10" t="str">
        <f aca="false">DEC2HEX(HEX2DEC(A556)+B556*4096+HEX2DEC(D556)*8,8)</f>
        <v>000B60F0</v>
      </c>
      <c r="F556" s="8" t="s">
        <v>91</v>
      </c>
      <c r="G556" s="8" t="s">
        <v>342</v>
      </c>
      <c r="H556" s="8" t="s">
        <v>24</v>
      </c>
      <c r="I556" s="8" t="s">
        <v>24</v>
      </c>
      <c r="J556" s="8" t="s">
        <v>440</v>
      </c>
      <c r="K556" s="10"/>
      <c r="L556" s="8"/>
      <c r="M556" s="10"/>
      <c r="N556" s="10" t="s">
        <v>441</v>
      </c>
    </row>
    <row r="557" customFormat="false" ht="14.4" hidden="false" customHeight="false" outlineLevel="0" collapsed="false">
      <c r="A557" s="8" t="s">
        <v>119</v>
      </c>
      <c r="B557" s="9" t="n">
        <v>54</v>
      </c>
      <c r="C557" s="9" t="n">
        <v>0</v>
      </c>
      <c r="D557" s="8" t="s">
        <v>332</v>
      </c>
      <c r="E557" s="10" t="str">
        <f aca="false">DEC2HEX(HEX2DEC(A557)+B557*4096+HEX2DEC(D557)*8,8)</f>
        <v>000B60F0</v>
      </c>
      <c r="F557" s="8" t="s">
        <v>91</v>
      </c>
      <c r="G557" s="8" t="s">
        <v>345</v>
      </c>
      <c r="H557" s="8" t="s">
        <v>24</v>
      </c>
      <c r="I557" s="8" t="s">
        <v>24</v>
      </c>
      <c r="J557" s="8" t="s">
        <v>442</v>
      </c>
      <c r="K557" s="10"/>
      <c r="L557" s="8"/>
      <c r="M557" s="10"/>
      <c r="N557" s="10" t="s">
        <v>443</v>
      </c>
    </row>
    <row r="558" customFormat="false" ht="14.4" hidden="false" customHeight="false" outlineLevel="0" collapsed="false">
      <c r="A558" s="8" t="s">
        <v>119</v>
      </c>
      <c r="B558" s="9" t="n">
        <v>54</v>
      </c>
      <c r="C558" s="9" t="n">
        <v>0</v>
      </c>
      <c r="D558" s="8" t="s">
        <v>332</v>
      </c>
      <c r="E558" s="10" t="str">
        <f aca="false">DEC2HEX(HEX2DEC(A558)+B558*4096+HEX2DEC(D558)*8,8)</f>
        <v>000B60F0</v>
      </c>
      <c r="F558" s="8" t="s">
        <v>91</v>
      </c>
      <c r="G558" s="10" t="str">
        <f aca="false">RIGHT(CONCATENATE(G554,"00000"),16)</f>
        <v>0000000001f00000</v>
      </c>
      <c r="H558" s="8" t="s">
        <v>24</v>
      </c>
      <c r="I558" s="8" t="s">
        <v>24</v>
      </c>
      <c r="J558" s="8" t="s">
        <v>444</v>
      </c>
      <c r="K558" s="10"/>
      <c r="L558" s="8"/>
      <c r="M558" s="10"/>
      <c r="N558" s="10" t="s">
        <v>445</v>
      </c>
    </row>
    <row r="559" customFormat="false" ht="14.4" hidden="false" customHeight="false" outlineLevel="0" collapsed="false">
      <c r="A559" s="8" t="s">
        <v>119</v>
      </c>
      <c r="B559" s="9" t="n">
        <v>54</v>
      </c>
      <c r="C559" s="9" t="n">
        <v>0</v>
      </c>
      <c r="D559" s="8" t="s">
        <v>332</v>
      </c>
      <c r="E559" s="10" t="str">
        <f aca="false">DEC2HEX(HEX2DEC(A559)+B559*4096+HEX2DEC(D559)*8,8)</f>
        <v>000B60F0</v>
      </c>
      <c r="F559" s="8" t="s">
        <v>91</v>
      </c>
      <c r="G559" s="10" t="str">
        <f aca="false">RIGHT(CONCATENATE(G555,"00000"),16)</f>
        <v>000000003e000000</v>
      </c>
      <c r="H559" s="8" t="s">
        <v>24</v>
      </c>
      <c r="I559" s="8" t="s">
        <v>24</v>
      </c>
      <c r="J559" s="8" t="s">
        <v>446</v>
      </c>
      <c r="K559" s="10"/>
      <c r="L559" s="8"/>
      <c r="M559" s="10"/>
      <c r="N559" s="10" t="s">
        <v>447</v>
      </c>
    </row>
    <row r="560" customFormat="false" ht="14.4" hidden="false" customHeight="false" outlineLevel="0" collapsed="false">
      <c r="A560" s="8" t="s">
        <v>119</v>
      </c>
      <c r="B560" s="9" t="n">
        <v>54</v>
      </c>
      <c r="C560" s="9" t="n">
        <v>0</v>
      </c>
      <c r="D560" s="8" t="s">
        <v>332</v>
      </c>
      <c r="E560" s="10" t="str">
        <f aca="false">DEC2HEX(HEX2DEC(A560)+B560*4096+HEX2DEC(D560)*8,8)</f>
        <v>000B60F0</v>
      </c>
      <c r="F560" s="8" t="s">
        <v>91</v>
      </c>
      <c r="G560" s="10" t="str">
        <f aca="false">RIGHT(CONCATENATE(G556,"00000"),16)</f>
        <v>00000007c0000000</v>
      </c>
      <c r="H560" s="8" t="s">
        <v>24</v>
      </c>
      <c r="I560" s="8" t="s">
        <v>24</v>
      </c>
      <c r="J560" s="8" t="s">
        <v>448</v>
      </c>
      <c r="K560" s="10"/>
      <c r="L560" s="8"/>
      <c r="M560" s="10"/>
      <c r="N560" s="10" t="s">
        <v>449</v>
      </c>
    </row>
    <row r="561" customFormat="false" ht="14.4" hidden="false" customHeight="false" outlineLevel="0" collapsed="false">
      <c r="A561" s="8" t="s">
        <v>119</v>
      </c>
      <c r="B561" s="9" t="n">
        <v>54</v>
      </c>
      <c r="C561" s="9" t="n">
        <v>0</v>
      </c>
      <c r="D561" s="8" t="s">
        <v>332</v>
      </c>
      <c r="E561" s="10" t="str">
        <f aca="false">DEC2HEX(HEX2DEC(A561)+B561*4096+HEX2DEC(D561)*8,8)</f>
        <v>000B60F0</v>
      </c>
      <c r="F561" s="8" t="s">
        <v>91</v>
      </c>
      <c r="G561" s="10" t="str">
        <f aca="false">RIGHT(CONCATENATE(G557,"00000"),16)</f>
        <v>000000f800000000</v>
      </c>
      <c r="H561" s="8" t="s">
        <v>24</v>
      </c>
      <c r="I561" s="8" t="s">
        <v>24</v>
      </c>
      <c r="J561" s="8" t="s">
        <v>450</v>
      </c>
      <c r="K561" s="10"/>
      <c r="L561" s="8"/>
      <c r="M561" s="10"/>
      <c r="N561" s="10" t="s">
        <v>451</v>
      </c>
    </row>
    <row r="562" customFormat="false" ht="14.4" hidden="false" customHeight="false" outlineLevel="0" collapsed="false">
      <c r="A562" s="8" t="s">
        <v>119</v>
      </c>
      <c r="B562" s="9" t="n">
        <v>54</v>
      </c>
      <c r="C562" s="9" t="n">
        <v>0</v>
      </c>
      <c r="D562" s="8" t="s">
        <v>332</v>
      </c>
      <c r="E562" s="10" t="str">
        <f aca="false">DEC2HEX(HEX2DEC(A562)+B562*4096+HEX2DEC(D562)*8,8)</f>
        <v>000B60F0</v>
      </c>
      <c r="F562" s="8" t="s">
        <v>91</v>
      </c>
      <c r="G562" s="10" t="str">
        <f aca="false">RIGHT(CONCATENATE(G558,"00000"),16)</f>
        <v>00001f0000000000</v>
      </c>
      <c r="H562" s="8" t="s">
        <v>24</v>
      </c>
      <c r="I562" s="8" t="s">
        <v>24</v>
      </c>
      <c r="J562" s="8" t="s">
        <v>452</v>
      </c>
      <c r="K562" s="10"/>
      <c r="L562" s="8"/>
      <c r="M562" s="10"/>
      <c r="N562" s="10" t="s">
        <v>453</v>
      </c>
    </row>
    <row r="563" customFormat="false" ht="14.4" hidden="false" customHeight="false" outlineLevel="0" collapsed="false">
      <c r="A563" s="8" t="s">
        <v>119</v>
      </c>
      <c r="B563" s="9" t="n">
        <v>54</v>
      </c>
      <c r="C563" s="9" t="n">
        <v>0</v>
      </c>
      <c r="D563" s="8" t="s">
        <v>332</v>
      </c>
      <c r="E563" s="10" t="str">
        <f aca="false">DEC2HEX(HEX2DEC(A563)+B563*4096+HEX2DEC(D563)*8,8)</f>
        <v>000B60F0</v>
      </c>
      <c r="F563" s="8" t="s">
        <v>91</v>
      </c>
      <c r="G563" s="10" t="str">
        <f aca="false">RIGHT(CONCATENATE(G559,"00000"),16)</f>
        <v>0003e00000000000</v>
      </c>
      <c r="H563" s="8" t="s">
        <v>24</v>
      </c>
      <c r="I563" s="8" t="s">
        <v>24</v>
      </c>
      <c r="J563" s="8" t="s">
        <v>454</v>
      </c>
      <c r="K563" s="10"/>
      <c r="L563" s="8"/>
      <c r="M563" s="10"/>
      <c r="N563" s="10" t="s">
        <v>455</v>
      </c>
    </row>
    <row r="564" customFormat="false" ht="14.4" hidden="false" customHeight="false" outlineLevel="0" collapsed="false">
      <c r="A564" s="8" t="s">
        <v>119</v>
      </c>
      <c r="B564" s="9" t="n">
        <v>54</v>
      </c>
      <c r="C564" s="9" t="n">
        <v>0</v>
      </c>
      <c r="D564" s="8" t="s">
        <v>332</v>
      </c>
      <c r="E564" s="10" t="str">
        <f aca="false">DEC2HEX(HEX2DEC(A564)+B564*4096+HEX2DEC(D564)*8,8)</f>
        <v>000B60F0</v>
      </c>
      <c r="F564" s="8" t="s">
        <v>91</v>
      </c>
      <c r="G564" s="10" t="str">
        <f aca="false">RIGHT(CONCATENATE(G560,"00000"),16)</f>
        <v>007c000000000000</v>
      </c>
      <c r="H564" s="8" t="s">
        <v>24</v>
      </c>
      <c r="I564" s="8" t="s">
        <v>24</v>
      </c>
      <c r="J564" s="8" t="s">
        <v>456</v>
      </c>
      <c r="K564" s="10"/>
      <c r="L564" s="8"/>
      <c r="M564" s="10"/>
      <c r="N564" s="10" t="s">
        <v>457</v>
      </c>
    </row>
    <row r="565" customFormat="false" ht="14.4" hidden="false" customHeight="false" outlineLevel="0" collapsed="false">
      <c r="A565" s="8" t="s">
        <v>119</v>
      </c>
      <c r="B565" s="9" t="n">
        <v>54</v>
      </c>
      <c r="C565" s="9" t="n">
        <v>0</v>
      </c>
      <c r="D565" s="8" t="s">
        <v>332</v>
      </c>
      <c r="E565" s="10" t="str">
        <f aca="false">DEC2HEX(HEX2DEC(A565)+B565*4096+HEX2DEC(D565)*8,8)</f>
        <v>000B60F0</v>
      </c>
      <c r="F565" s="8" t="s">
        <v>91</v>
      </c>
      <c r="G565" s="10" t="str">
        <f aca="false">RIGHT(CONCATENATE(G561,"00000"),16)</f>
        <v>0f80000000000000</v>
      </c>
      <c r="H565" s="8" t="s">
        <v>24</v>
      </c>
      <c r="I565" s="8" t="s">
        <v>24</v>
      </c>
      <c r="J565" s="8" t="s">
        <v>458</v>
      </c>
      <c r="K565" s="10"/>
      <c r="L565" s="8"/>
      <c r="M565" s="10"/>
      <c r="N565" s="10" t="s">
        <v>459</v>
      </c>
    </row>
    <row r="566" customFormat="false" ht="14.4" hidden="false" customHeight="false" outlineLevel="0" collapsed="false">
      <c r="A566" s="8" t="s">
        <v>119</v>
      </c>
      <c r="B566" s="9" t="n">
        <v>54</v>
      </c>
      <c r="C566" s="9" t="n">
        <v>0</v>
      </c>
      <c r="D566" s="8" t="s">
        <v>334</v>
      </c>
      <c r="E566" s="10" t="str">
        <f aca="false">DEC2HEX(HEX2DEC(A566)+B566*4096+HEX2DEC(D566)*8,8)</f>
        <v>000B60F8</v>
      </c>
      <c r="F566" s="8" t="s">
        <v>91</v>
      </c>
      <c r="G566" s="8" t="s">
        <v>336</v>
      </c>
      <c r="H566" s="8" t="s">
        <v>24</v>
      </c>
      <c r="I566" s="8" t="s">
        <v>24</v>
      </c>
      <c r="J566" s="8" t="s">
        <v>460</v>
      </c>
      <c r="K566" s="10"/>
      <c r="L566" s="8"/>
      <c r="M566" s="10"/>
      <c r="N566" s="10" t="s">
        <v>461</v>
      </c>
    </row>
    <row r="567" customFormat="false" ht="14.4" hidden="false" customHeight="false" outlineLevel="0" collapsed="false">
      <c r="A567" s="8" t="s">
        <v>119</v>
      </c>
      <c r="B567" s="9" t="n">
        <v>54</v>
      </c>
      <c r="C567" s="9" t="n">
        <v>0</v>
      </c>
      <c r="D567" s="8" t="s">
        <v>334</v>
      </c>
      <c r="E567" s="10" t="str">
        <f aca="false">DEC2HEX(HEX2DEC(A567)+B567*4096+HEX2DEC(D567)*8,8)</f>
        <v>000B60F8</v>
      </c>
      <c r="F567" s="8" t="s">
        <v>91</v>
      </c>
      <c r="G567" s="8" t="s">
        <v>339</v>
      </c>
      <c r="H567" s="8" t="s">
        <v>24</v>
      </c>
      <c r="I567" s="8" t="s">
        <v>24</v>
      </c>
      <c r="J567" s="8" t="s">
        <v>462</v>
      </c>
      <c r="K567" s="10"/>
      <c r="L567" s="8"/>
      <c r="M567" s="10"/>
      <c r="N567" s="10" t="s">
        <v>463</v>
      </c>
    </row>
    <row r="568" customFormat="false" ht="14.4" hidden="false" customHeight="false" outlineLevel="0" collapsed="false">
      <c r="A568" s="8" t="s">
        <v>119</v>
      </c>
      <c r="B568" s="9" t="n">
        <v>54</v>
      </c>
      <c r="C568" s="9" t="n">
        <v>0</v>
      </c>
      <c r="D568" s="8" t="s">
        <v>334</v>
      </c>
      <c r="E568" s="10" t="str">
        <f aca="false">DEC2HEX(HEX2DEC(A568)+B568*4096+HEX2DEC(D568)*8,8)</f>
        <v>000B60F8</v>
      </c>
      <c r="F568" s="8" t="s">
        <v>91</v>
      </c>
      <c r="G568" s="8" t="s">
        <v>342</v>
      </c>
      <c r="H568" s="8" t="s">
        <v>24</v>
      </c>
      <c r="I568" s="8" t="s">
        <v>24</v>
      </c>
      <c r="J568" s="8" t="s">
        <v>464</v>
      </c>
      <c r="K568" s="10"/>
      <c r="L568" s="8"/>
      <c r="M568" s="10"/>
      <c r="N568" s="10" t="s">
        <v>465</v>
      </c>
    </row>
    <row r="569" customFormat="false" ht="14.4" hidden="false" customHeight="false" outlineLevel="0" collapsed="false">
      <c r="A569" s="8" t="s">
        <v>119</v>
      </c>
      <c r="B569" s="9" t="n">
        <v>54</v>
      </c>
      <c r="C569" s="9" t="n">
        <v>0</v>
      </c>
      <c r="D569" s="8" t="s">
        <v>334</v>
      </c>
      <c r="E569" s="10" t="str">
        <f aca="false">DEC2HEX(HEX2DEC(A569)+B569*4096+HEX2DEC(D569)*8,8)</f>
        <v>000B60F8</v>
      </c>
      <c r="F569" s="8" t="s">
        <v>91</v>
      </c>
      <c r="G569" s="8" t="s">
        <v>345</v>
      </c>
      <c r="H569" s="8" t="s">
        <v>24</v>
      </c>
      <c r="I569" s="8" t="s">
        <v>24</v>
      </c>
      <c r="J569" s="8" t="s">
        <v>466</v>
      </c>
      <c r="K569" s="10"/>
      <c r="L569" s="8"/>
      <c r="M569" s="10"/>
      <c r="N569" s="10" t="s">
        <v>467</v>
      </c>
    </row>
    <row r="570" customFormat="false" ht="14.4" hidden="false" customHeight="false" outlineLevel="0" collapsed="false">
      <c r="A570" s="8" t="s">
        <v>119</v>
      </c>
      <c r="B570" s="9" t="n">
        <v>54</v>
      </c>
      <c r="C570" s="9" t="n">
        <v>0</v>
      </c>
      <c r="D570" s="8" t="s">
        <v>334</v>
      </c>
      <c r="E570" s="10" t="str">
        <f aca="false">DEC2HEX(HEX2DEC(A570)+B570*4096+HEX2DEC(D570)*8,8)</f>
        <v>000B60F8</v>
      </c>
      <c r="F570" s="8" t="s">
        <v>91</v>
      </c>
      <c r="G570" s="10" t="str">
        <f aca="false">RIGHT(CONCATENATE(G566,"00000"),16)</f>
        <v>0000000001f00000</v>
      </c>
      <c r="H570" s="8" t="s">
        <v>24</v>
      </c>
      <c r="I570" s="8" t="s">
        <v>24</v>
      </c>
      <c r="J570" s="8" t="s">
        <v>468</v>
      </c>
      <c r="K570" s="10"/>
      <c r="L570" s="8"/>
      <c r="M570" s="10"/>
      <c r="N570" s="10" t="s">
        <v>469</v>
      </c>
    </row>
    <row r="571" customFormat="false" ht="14.4" hidden="false" customHeight="false" outlineLevel="0" collapsed="false">
      <c r="A571" s="8" t="s">
        <v>119</v>
      </c>
      <c r="B571" s="9" t="n">
        <v>54</v>
      </c>
      <c r="C571" s="9" t="n">
        <v>0</v>
      </c>
      <c r="D571" s="8" t="s">
        <v>334</v>
      </c>
      <c r="E571" s="10" t="str">
        <f aca="false">DEC2HEX(HEX2DEC(A571)+B571*4096+HEX2DEC(D571)*8,8)</f>
        <v>000B60F8</v>
      </c>
      <c r="F571" s="8" t="s">
        <v>91</v>
      </c>
      <c r="G571" s="10" t="str">
        <f aca="false">RIGHT(CONCATENATE(G567,"00000"),16)</f>
        <v>000000003e000000</v>
      </c>
      <c r="H571" s="8" t="s">
        <v>24</v>
      </c>
      <c r="I571" s="8" t="s">
        <v>24</v>
      </c>
      <c r="J571" s="8" t="s">
        <v>470</v>
      </c>
      <c r="K571" s="10"/>
      <c r="L571" s="8"/>
      <c r="M571" s="10"/>
      <c r="N571" s="10" t="s">
        <v>471</v>
      </c>
    </row>
    <row r="572" customFormat="false" ht="14.4" hidden="false" customHeight="false" outlineLevel="0" collapsed="false">
      <c r="A572" s="8" t="s">
        <v>119</v>
      </c>
      <c r="B572" s="9" t="n">
        <v>54</v>
      </c>
      <c r="C572" s="9" t="n">
        <v>0</v>
      </c>
      <c r="D572" s="8" t="s">
        <v>334</v>
      </c>
      <c r="E572" s="10" t="str">
        <f aca="false">DEC2HEX(HEX2DEC(A572)+B572*4096+HEX2DEC(D572)*8,8)</f>
        <v>000B60F8</v>
      </c>
      <c r="F572" s="8" t="s">
        <v>91</v>
      </c>
      <c r="G572" s="10" t="str">
        <f aca="false">RIGHT(CONCATENATE(G568,"00000"),16)</f>
        <v>00000007c0000000</v>
      </c>
      <c r="H572" s="8" t="s">
        <v>24</v>
      </c>
      <c r="I572" s="8" t="s">
        <v>24</v>
      </c>
      <c r="J572" s="8" t="s">
        <v>472</v>
      </c>
      <c r="K572" s="10"/>
      <c r="L572" s="8"/>
      <c r="M572" s="10"/>
      <c r="N572" s="10" t="s">
        <v>473</v>
      </c>
    </row>
    <row r="573" customFormat="false" ht="14.4" hidden="false" customHeight="false" outlineLevel="0" collapsed="false">
      <c r="A573" s="8" t="s">
        <v>119</v>
      </c>
      <c r="B573" s="9" t="n">
        <v>54</v>
      </c>
      <c r="C573" s="9" t="n">
        <v>0</v>
      </c>
      <c r="D573" s="8" t="s">
        <v>334</v>
      </c>
      <c r="E573" s="10" t="str">
        <f aca="false">DEC2HEX(HEX2DEC(A573)+B573*4096+HEX2DEC(D573)*8,8)</f>
        <v>000B60F8</v>
      </c>
      <c r="F573" s="8" t="s">
        <v>91</v>
      </c>
      <c r="G573" s="10" t="str">
        <f aca="false">RIGHT(CONCATENATE(G569,"00000"),16)</f>
        <v>000000f800000000</v>
      </c>
      <c r="H573" s="8" t="s">
        <v>24</v>
      </c>
      <c r="I573" s="8" t="s">
        <v>24</v>
      </c>
      <c r="J573" s="8" t="s">
        <v>474</v>
      </c>
      <c r="K573" s="10"/>
      <c r="L573" s="8"/>
      <c r="M573" s="10"/>
      <c r="N573" s="10" t="s">
        <v>475</v>
      </c>
    </row>
    <row r="574" customFormat="false" ht="14.4" hidden="false" customHeight="false" outlineLevel="0" collapsed="false">
      <c r="A574" s="8" t="s">
        <v>119</v>
      </c>
      <c r="B574" s="9" t="n">
        <v>54</v>
      </c>
      <c r="C574" s="9" t="n">
        <v>0</v>
      </c>
      <c r="D574" s="8" t="s">
        <v>334</v>
      </c>
      <c r="E574" s="10" t="str">
        <f aca="false">DEC2HEX(HEX2DEC(A574)+B574*4096+HEX2DEC(D574)*8,8)</f>
        <v>000B60F8</v>
      </c>
      <c r="F574" s="8" t="s">
        <v>91</v>
      </c>
      <c r="G574" s="10" t="str">
        <f aca="false">RIGHT(CONCATENATE(G570,"00000"),16)</f>
        <v>00001f0000000000</v>
      </c>
      <c r="H574" s="8" t="s">
        <v>24</v>
      </c>
      <c r="I574" s="8" t="s">
        <v>24</v>
      </c>
      <c r="J574" s="8" t="s">
        <v>476</v>
      </c>
      <c r="K574" s="10"/>
      <c r="L574" s="8"/>
      <c r="M574" s="10"/>
      <c r="N574" s="10" t="s">
        <v>477</v>
      </c>
    </row>
    <row r="575" customFormat="false" ht="14.4" hidden="false" customHeight="false" outlineLevel="0" collapsed="false">
      <c r="A575" s="8" t="s">
        <v>119</v>
      </c>
      <c r="B575" s="9" t="n">
        <v>54</v>
      </c>
      <c r="C575" s="9" t="n">
        <v>0</v>
      </c>
      <c r="D575" s="8" t="s">
        <v>334</v>
      </c>
      <c r="E575" s="10" t="str">
        <f aca="false">DEC2HEX(HEX2DEC(A575)+B575*4096+HEX2DEC(D575)*8,8)</f>
        <v>000B60F8</v>
      </c>
      <c r="F575" s="8" t="s">
        <v>91</v>
      </c>
      <c r="G575" s="10" t="str">
        <f aca="false">RIGHT(CONCATENATE(G571,"00000"),16)</f>
        <v>0003e00000000000</v>
      </c>
      <c r="H575" s="8" t="s">
        <v>24</v>
      </c>
      <c r="I575" s="8" t="s">
        <v>24</v>
      </c>
      <c r="J575" s="8" t="s">
        <v>478</v>
      </c>
      <c r="K575" s="10"/>
      <c r="L575" s="8"/>
      <c r="M575" s="10"/>
      <c r="N575" s="10" t="s">
        <v>479</v>
      </c>
    </row>
    <row r="576" customFormat="false" ht="14.4" hidden="false" customHeight="false" outlineLevel="0" collapsed="false">
      <c r="A576" s="8" t="s">
        <v>119</v>
      </c>
      <c r="B576" s="9" t="n">
        <v>54</v>
      </c>
      <c r="C576" s="9" t="n">
        <v>0</v>
      </c>
      <c r="D576" s="8" t="s">
        <v>334</v>
      </c>
      <c r="E576" s="10" t="str">
        <f aca="false">DEC2HEX(HEX2DEC(A576)+B576*4096+HEX2DEC(D576)*8,8)</f>
        <v>000B60F8</v>
      </c>
      <c r="F576" s="8" t="s">
        <v>91</v>
      </c>
      <c r="G576" s="10" t="str">
        <f aca="false">RIGHT(CONCATENATE(G572,"00000"),16)</f>
        <v>007c000000000000</v>
      </c>
      <c r="H576" s="8" t="s">
        <v>24</v>
      </c>
      <c r="I576" s="8" t="s">
        <v>24</v>
      </c>
      <c r="J576" s="8" t="s">
        <v>480</v>
      </c>
      <c r="K576" s="10"/>
      <c r="L576" s="8"/>
      <c r="M576" s="10"/>
      <c r="N576" s="10" t="s">
        <v>481</v>
      </c>
    </row>
    <row r="577" customFormat="false" ht="14.4" hidden="false" customHeight="false" outlineLevel="0" collapsed="false">
      <c r="A577" s="8" t="s">
        <v>119</v>
      </c>
      <c r="B577" s="9" t="n">
        <v>54</v>
      </c>
      <c r="C577" s="9" t="n">
        <v>0</v>
      </c>
      <c r="D577" s="8" t="s">
        <v>334</v>
      </c>
      <c r="E577" s="10" t="str">
        <f aca="false">DEC2HEX(HEX2DEC(A577)+B577*4096+HEX2DEC(D577)*8,8)</f>
        <v>000B60F8</v>
      </c>
      <c r="F577" s="8" t="s">
        <v>91</v>
      </c>
      <c r="G577" s="10" t="str">
        <f aca="false">RIGHT(CONCATENATE(G573,"00000"),16)</f>
        <v>0f80000000000000</v>
      </c>
      <c r="H577" s="8" t="s">
        <v>24</v>
      </c>
      <c r="I577" s="8" t="s">
        <v>24</v>
      </c>
      <c r="J577" s="8" t="s">
        <v>482</v>
      </c>
      <c r="K577" s="10"/>
      <c r="L577" s="8"/>
      <c r="M577" s="10"/>
      <c r="N577" s="10" t="s">
        <v>483</v>
      </c>
    </row>
    <row r="578" customFormat="false" ht="14.4" hidden="false" customHeight="false" outlineLevel="0" collapsed="false">
      <c r="A578" s="8"/>
      <c r="B578" s="9"/>
      <c r="C578" s="9"/>
      <c r="D578" s="8"/>
      <c r="E578" s="10"/>
      <c r="F578" s="8"/>
      <c r="G578" s="8"/>
      <c r="H578" s="8"/>
      <c r="I578" s="8"/>
      <c r="J578" s="8"/>
      <c r="K578" s="10"/>
      <c r="L578" s="8"/>
      <c r="M578" s="10"/>
      <c r="N578" s="10"/>
    </row>
    <row r="579" customFormat="false" ht="14.4" hidden="false" customHeight="false" outlineLevel="0" collapsed="false">
      <c r="A579" s="8" t="s">
        <v>119</v>
      </c>
      <c r="B579" s="9" t="n">
        <v>54</v>
      </c>
      <c r="C579" s="9" t="n">
        <v>0</v>
      </c>
      <c r="D579" s="8" t="s">
        <v>82</v>
      </c>
      <c r="E579" s="10" t="str">
        <f aca="false">DEC2HEX(HEX2DEC(A579)+B579*4096+HEX2DEC(D579)*8,8)</f>
        <v>000B6100</v>
      </c>
      <c r="F579" s="8" t="s">
        <v>91</v>
      </c>
      <c r="G579" s="8" t="s">
        <v>326</v>
      </c>
      <c r="H579" s="8" t="s">
        <v>24</v>
      </c>
      <c r="I579" s="8" t="s">
        <v>24</v>
      </c>
      <c r="J579" s="10" t="str">
        <f aca="false">CONCATENATE("PT LUT data bus output delay, bits ",L579)</f>
        <v>PT LUT data bus output delay, bits 11_00</v>
      </c>
      <c r="K579" s="10"/>
      <c r="L579" s="8" t="s">
        <v>327</v>
      </c>
      <c r="M579" s="10"/>
      <c r="N579" s="10" t="str">
        <f aca="false">CONCATENATE("ptlut_db_out_del_bits_",L579)</f>
        <v>ptlut_db_out_del_bits_11_00</v>
      </c>
    </row>
    <row r="580" customFormat="false" ht="14.4" hidden="false" customHeight="false" outlineLevel="0" collapsed="false">
      <c r="A580" s="8" t="s">
        <v>119</v>
      </c>
      <c r="B580" s="9" t="n">
        <v>54</v>
      </c>
      <c r="C580" s="9" t="n">
        <v>0</v>
      </c>
      <c r="D580" s="8" t="s">
        <v>484</v>
      </c>
      <c r="E580" s="10" t="str">
        <f aca="false">DEC2HEX(HEX2DEC(A580)+B580*4096+HEX2DEC(D580)*8,8)</f>
        <v>000B6108</v>
      </c>
      <c r="F580" s="8" t="s">
        <v>91</v>
      </c>
      <c r="G580" s="8" t="s">
        <v>326</v>
      </c>
      <c r="H580" s="8" t="s">
        <v>24</v>
      </c>
      <c r="I580" s="8" t="s">
        <v>24</v>
      </c>
      <c r="J580" s="10" t="str">
        <f aca="false">CONCATENATE("PT LUT data bus output delay, bits ",L580)</f>
        <v>PT LUT data bus output delay, bits 23_12</v>
      </c>
      <c r="K580" s="10"/>
      <c r="L580" s="8" t="s">
        <v>328</v>
      </c>
      <c r="M580" s="10"/>
      <c r="N580" s="10" t="str">
        <f aca="false">CONCATENATE("ptlut_db_out_del_bits_",L580)</f>
        <v>ptlut_db_out_del_bits_23_12</v>
      </c>
    </row>
    <row r="581" customFormat="false" ht="14.4" hidden="false" customHeight="false" outlineLevel="0" collapsed="false">
      <c r="A581" s="8" t="s">
        <v>119</v>
      </c>
      <c r="B581" s="9" t="n">
        <v>54</v>
      </c>
      <c r="C581" s="9" t="n">
        <v>0</v>
      </c>
      <c r="D581" s="8" t="s">
        <v>485</v>
      </c>
      <c r="E581" s="10" t="str">
        <f aca="false">DEC2HEX(HEX2DEC(A581)+B581*4096+HEX2DEC(D581)*8,8)</f>
        <v>000B6110</v>
      </c>
      <c r="F581" s="8" t="s">
        <v>91</v>
      </c>
      <c r="G581" s="8" t="s">
        <v>326</v>
      </c>
      <c r="H581" s="8" t="s">
        <v>24</v>
      </c>
      <c r="I581" s="8" t="s">
        <v>24</v>
      </c>
      <c r="J581" s="10" t="str">
        <f aca="false">CONCATENATE("PT LUT data bus output delay, bits ",L581)</f>
        <v>PT LUT data bus output delay, bits 35_24</v>
      </c>
      <c r="K581" s="10"/>
      <c r="L581" s="8" t="s">
        <v>329</v>
      </c>
      <c r="M581" s="10"/>
      <c r="N581" s="10" t="str">
        <f aca="false">CONCATENATE("ptlut_db_out_del_bits_",L581)</f>
        <v>ptlut_db_out_del_bits_35_24</v>
      </c>
    </row>
    <row r="582" customFormat="false" ht="14.4" hidden="false" customHeight="false" outlineLevel="0" collapsed="false">
      <c r="A582" s="8" t="s">
        <v>119</v>
      </c>
      <c r="B582" s="9" t="n">
        <v>54</v>
      </c>
      <c r="C582" s="9" t="n">
        <v>0</v>
      </c>
      <c r="D582" s="8" t="s">
        <v>486</v>
      </c>
      <c r="E582" s="10" t="str">
        <f aca="false">DEC2HEX(HEX2DEC(A582)+B582*4096+HEX2DEC(D582)*8,8)</f>
        <v>000B6118</v>
      </c>
      <c r="F582" s="8" t="s">
        <v>91</v>
      </c>
      <c r="G582" s="8" t="s">
        <v>326</v>
      </c>
      <c r="H582" s="8" t="s">
        <v>24</v>
      </c>
      <c r="I582" s="8" t="s">
        <v>24</v>
      </c>
      <c r="J582" s="10" t="str">
        <f aca="false">CONCATENATE("PT LUT data bus output delay, bits ",L582)</f>
        <v>PT LUT data bus output delay, bits 47_36</v>
      </c>
      <c r="K582" s="10"/>
      <c r="L582" s="8" t="s">
        <v>331</v>
      </c>
      <c r="M582" s="10"/>
      <c r="N582" s="10" t="str">
        <f aca="false">CONCATENATE("ptlut_db_out_del_bits_",L582)</f>
        <v>ptlut_db_out_del_bits_47_36</v>
      </c>
    </row>
    <row r="583" customFormat="false" ht="14.4" hidden="false" customHeight="false" outlineLevel="0" collapsed="false">
      <c r="A583" s="8" t="s">
        <v>119</v>
      </c>
      <c r="B583" s="9" t="n">
        <v>54</v>
      </c>
      <c r="C583" s="9" t="n">
        <v>0</v>
      </c>
      <c r="D583" s="8" t="s">
        <v>487</v>
      </c>
      <c r="E583" s="10" t="str">
        <f aca="false">DEC2HEX(HEX2DEC(A583)+B583*4096+HEX2DEC(D583)*8,8)</f>
        <v>000B6120</v>
      </c>
      <c r="F583" s="8" t="s">
        <v>91</v>
      </c>
      <c r="G583" s="8" t="s">
        <v>326</v>
      </c>
      <c r="H583" s="8" t="s">
        <v>24</v>
      </c>
      <c r="I583" s="8" t="s">
        <v>24</v>
      </c>
      <c r="J583" s="10" t="str">
        <f aca="false">CONCATENATE("PT LUT data bus output delay, bits ",L583)</f>
        <v>PT LUT data bus output delay, bits 59_48</v>
      </c>
      <c r="K583" s="10"/>
      <c r="L583" s="8" t="s">
        <v>333</v>
      </c>
      <c r="M583" s="10"/>
      <c r="N583" s="10" t="str">
        <f aca="false">CONCATENATE("ptlut_db_out_del_bits_",L583)</f>
        <v>ptlut_db_out_del_bits_59_48</v>
      </c>
    </row>
    <row r="584" customFormat="false" ht="14.4" hidden="false" customHeight="false" outlineLevel="0" collapsed="false">
      <c r="A584" s="8" t="s">
        <v>119</v>
      </c>
      <c r="B584" s="9" t="n">
        <v>54</v>
      </c>
      <c r="C584" s="9" t="n">
        <v>0</v>
      </c>
      <c r="D584" s="8" t="s">
        <v>488</v>
      </c>
      <c r="E584" s="10" t="str">
        <f aca="false">DEC2HEX(HEX2DEC(A584)+B584*4096+HEX2DEC(D584)*8,8)</f>
        <v>000B6128</v>
      </c>
      <c r="F584" s="8" t="s">
        <v>91</v>
      </c>
      <c r="G584" s="8" t="s">
        <v>326</v>
      </c>
      <c r="H584" s="8" t="s">
        <v>24</v>
      </c>
      <c r="I584" s="8" t="s">
        <v>24</v>
      </c>
      <c r="J584" s="10" t="str">
        <f aca="false">CONCATENATE("PT LUT data bus output delay, bits ",L584)</f>
        <v>PT LUT data bus output delay, bits 71_60</v>
      </c>
      <c r="K584" s="10"/>
      <c r="L584" s="8" t="s">
        <v>335</v>
      </c>
      <c r="M584" s="10"/>
      <c r="N584" s="10" t="str">
        <f aca="false">CONCATENATE("ptlut_db_out_del_bits_",L584)</f>
        <v>ptlut_db_out_del_bits_71_60</v>
      </c>
    </row>
    <row r="585" customFormat="false" ht="14.4" hidden="false" customHeight="false" outlineLevel="0" collapsed="false">
      <c r="A585" s="8"/>
      <c r="B585" s="9"/>
      <c r="C585" s="9"/>
      <c r="D585" s="8"/>
      <c r="E585" s="10"/>
      <c r="F585" s="8"/>
      <c r="G585" s="8"/>
      <c r="H585" s="8"/>
      <c r="I585" s="8"/>
      <c r="J585" s="10"/>
      <c r="K585" s="10"/>
      <c r="L585" s="8"/>
      <c r="M585" s="10"/>
      <c r="N585" s="10"/>
    </row>
    <row r="586" customFormat="false" ht="14.4" hidden="false" customHeight="false" outlineLevel="0" collapsed="false">
      <c r="A586" s="8" t="s">
        <v>119</v>
      </c>
      <c r="B586" s="9" t="n">
        <v>54</v>
      </c>
      <c r="C586" s="9" t="n">
        <v>0</v>
      </c>
      <c r="D586" s="8" t="s">
        <v>82</v>
      </c>
      <c r="E586" s="10" t="str">
        <f aca="false">DEC2HEX(HEX2DEC(A586)+B586*4096+HEX2DEC(D586)*8,8)</f>
        <v>000B6100</v>
      </c>
      <c r="F586" s="8" t="s">
        <v>91</v>
      </c>
      <c r="G586" s="8" t="s">
        <v>336</v>
      </c>
      <c r="H586" s="8" t="s">
        <v>24</v>
      </c>
      <c r="I586" s="8" t="s">
        <v>24</v>
      </c>
      <c r="J586" s="8" t="s">
        <v>489</v>
      </c>
      <c r="K586" s="10"/>
      <c r="L586" s="8"/>
      <c r="M586" s="10"/>
      <c r="N586" s="10" t="s">
        <v>490</v>
      </c>
    </row>
    <row r="587" customFormat="false" ht="14.4" hidden="false" customHeight="false" outlineLevel="0" collapsed="false">
      <c r="A587" s="8" t="s">
        <v>119</v>
      </c>
      <c r="B587" s="9" t="n">
        <v>54</v>
      </c>
      <c r="C587" s="9" t="n">
        <v>0</v>
      </c>
      <c r="D587" s="8" t="s">
        <v>82</v>
      </c>
      <c r="E587" s="10" t="str">
        <f aca="false">DEC2HEX(HEX2DEC(A587)+B587*4096+HEX2DEC(D587)*8,8)</f>
        <v>000B6100</v>
      </c>
      <c r="F587" s="8" t="s">
        <v>91</v>
      </c>
      <c r="G587" s="8" t="s">
        <v>339</v>
      </c>
      <c r="H587" s="8" t="s">
        <v>24</v>
      </c>
      <c r="I587" s="8" t="s">
        <v>24</v>
      </c>
      <c r="J587" s="8" t="s">
        <v>491</v>
      </c>
      <c r="K587" s="10"/>
      <c r="L587" s="8"/>
      <c r="M587" s="10"/>
      <c r="N587" s="10" t="s">
        <v>492</v>
      </c>
    </row>
    <row r="588" customFormat="false" ht="14.4" hidden="false" customHeight="false" outlineLevel="0" collapsed="false">
      <c r="A588" s="8" t="s">
        <v>119</v>
      </c>
      <c r="B588" s="9" t="n">
        <v>54</v>
      </c>
      <c r="C588" s="9" t="n">
        <v>0</v>
      </c>
      <c r="D588" s="8" t="s">
        <v>82</v>
      </c>
      <c r="E588" s="10" t="str">
        <f aca="false">DEC2HEX(HEX2DEC(A588)+B588*4096+HEX2DEC(D588)*8,8)</f>
        <v>000B6100</v>
      </c>
      <c r="F588" s="8" t="s">
        <v>91</v>
      </c>
      <c r="G588" s="8" t="s">
        <v>342</v>
      </c>
      <c r="H588" s="8" t="s">
        <v>24</v>
      </c>
      <c r="I588" s="8" t="s">
        <v>24</v>
      </c>
      <c r="J588" s="8" t="s">
        <v>493</v>
      </c>
      <c r="K588" s="10"/>
      <c r="L588" s="8"/>
      <c r="M588" s="10"/>
      <c r="N588" s="10" t="s">
        <v>494</v>
      </c>
    </row>
    <row r="589" customFormat="false" ht="14.4" hidden="false" customHeight="false" outlineLevel="0" collapsed="false">
      <c r="A589" s="8" t="s">
        <v>119</v>
      </c>
      <c r="B589" s="9" t="n">
        <v>54</v>
      </c>
      <c r="C589" s="9" t="n">
        <v>0</v>
      </c>
      <c r="D589" s="8" t="s">
        <v>82</v>
      </c>
      <c r="E589" s="10" t="str">
        <f aca="false">DEC2HEX(HEX2DEC(A589)+B589*4096+HEX2DEC(D589)*8,8)</f>
        <v>000B6100</v>
      </c>
      <c r="F589" s="8" t="s">
        <v>91</v>
      </c>
      <c r="G589" s="8" t="s">
        <v>345</v>
      </c>
      <c r="H589" s="8" t="s">
        <v>24</v>
      </c>
      <c r="I589" s="8" t="s">
        <v>24</v>
      </c>
      <c r="J589" s="8" t="s">
        <v>495</v>
      </c>
      <c r="K589" s="10"/>
      <c r="L589" s="8"/>
      <c r="M589" s="10"/>
      <c r="N589" s="10" t="s">
        <v>496</v>
      </c>
    </row>
    <row r="590" customFormat="false" ht="14.4" hidden="false" customHeight="false" outlineLevel="0" collapsed="false">
      <c r="A590" s="8" t="s">
        <v>119</v>
      </c>
      <c r="B590" s="9" t="n">
        <v>54</v>
      </c>
      <c r="C590" s="9" t="n">
        <v>0</v>
      </c>
      <c r="D590" s="8" t="s">
        <v>82</v>
      </c>
      <c r="E590" s="10" t="str">
        <f aca="false">DEC2HEX(HEX2DEC(A590)+B590*4096+HEX2DEC(D590)*8,8)</f>
        <v>000B6100</v>
      </c>
      <c r="F590" s="8" t="s">
        <v>91</v>
      </c>
      <c r="G590" s="10" t="str">
        <f aca="false">RIGHT(CONCATENATE(G586,"00000"),16)</f>
        <v>0000000001f00000</v>
      </c>
      <c r="H590" s="8" t="s">
        <v>24</v>
      </c>
      <c r="I590" s="8" t="s">
        <v>24</v>
      </c>
      <c r="J590" s="8" t="s">
        <v>497</v>
      </c>
      <c r="K590" s="10"/>
      <c r="L590" s="8"/>
      <c r="M590" s="10"/>
      <c r="N590" s="10" t="s">
        <v>498</v>
      </c>
    </row>
    <row r="591" customFormat="false" ht="14.4" hidden="false" customHeight="false" outlineLevel="0" collapsed="false">
      <c r="A591" s="8" t="s">
        <v>119</v>
      </c>
      <c r="B591" s="9" t="n">
        <v>54</v>
      </c>
      <c r="C591" s="9" t="n">
        <v>0</v>
      </c>
      <c r="D591" s="8" t="s">
        <v>82</v>
      </c>
      <c r="E591" s="10" t="str">
        <f aca="false">DEC2HEX(HEX2DEC(A591)+B591*4096+HEX2DEC(D591)*8,8)</f>
        <v>000B6100</v>
      </c>
      <c r="F591" s="8" t="s">
        <v>91</v>
      </c>
      <c r="G591" s="10" t="str">
        <f aca="false">RIGHT(CONCATENATE(G587,"00000"),16)</f>
        <v>000000003e000000</v>
      </c>
      <c r="H591" s="8" t="s">
        <v>24</v>
      </c>
      <c r="I591" s="8" t="s">
        <v>24</v>
      </c>
      <c r="J591" s="8" t="s">
        <v>499</v>
      </c>
      <c r="K591" s="10"/>
      <c r="L591" s="8"/>
      <c r="M591" s="10"/>
      <c r="N591" s="10" t="s">
        <v>500</v>
      </c>
    </row>
    <row r="592" customFormat="false" ht="14.4" hidden="false" customHeight="false" outlineLevel="0" collapsed="false">
      <c r="A592" s="8" t="s">
        <v>119</v>
      </c>
      <c r="B592" s="9" t="n">
        <v>54</v>
      </c>
      <c r="C592" s="9" t="n">
        <v>0</v>
      </c>
      <c r="D592" s="8" t="s">
        <v>82</v>
      </c>
      <c r="E592" s="10" t="str">
        <f aca="false">DEC2HEX(HEX2DEC(A592)+B592*4096+HEX2DEC(D592)*8,8)</f>
        <v>000B6100</v>
      </c>
      <c r="F592" s="8" t="s">
        <v>91</v>
      </c>
      <c r="G592" s="10" t="str">
        <f aca="false">RIGHT(CONCATENATE(G588,"00000"),16)</f>
        <v>00000007c0000000</v>
      </c>
      <c r="H592" s="8" t="s">
        <v>24</v>
      </c>
      <c r="I592" s="8" t="s">
        <v>24</v>
      </c>
      <c r="J592" s="8" t="s">
        <v>501</v>
      </c>
      <c r="K592" s="10"/>
      <c r="L592" s="8"/>
      <c r="M592" s="10"/>
      <c r="N592" s="10" t="s">
        <v>502</v>
      </c>
    </row>
    <row r="593" customFormat="false" ht="14.4" hidden="false" customHeight="false" outlineLevel="0" collapsed="false">
      <c r="A593" s="8" t="s">
        <v>119</v>
      </c>
      <c r="B593" s="9" t="n">
        <v>54</v>
      </c>
      <c r="C593" s="9" t="n">
        <v>0</v>
      </c>
      <c r="D593" s="8" t="s">
        <v>82</v>
      </c>
      <c r="E593" s="10" t="str">
        <f aca="false">DEC2HEX(HEX2DEC(A593)+B593*4096+HEX2DEC(D593)*8,8)</f>
        <v>000B6100</v>
      </c>
      <c r="F593" s="8" t="s">
        <v>91</v>
      </c>
      <c r="G593" s="10" t="str">
        <f aca="false">RIGHT(CONCATENATE(G589,"00000"),16)</f>
        <v>000000f800000000</v>
      </c>
      <c r="H593" s="8" t="s">
        <v>24</v>
      </c>
      <c r="I593" s="8" t="s">
        <v>24</v>
      </c>
      <c r="J593" s="8" t="s">
        <v>503</v>
      </c>
      <c r="K593" s="10"/>
      <c r="L593" s="8"/>
      <c r="M593" s="10"/>
      <c r="N593" s="10" t="s">
        <v>504</v>
      </c>
    </row>
    <row r="594" customFormat="false" ht="14.4" hidden="false" customHeight="false" outlineLevel="0" collapsed="false">
      <c r="A594" s="8" t="s">
        <v>119</v>
      </c>
      <c r="B594" s="9" t="n">
        <v>54</v>
      </c>
      <c r="C594" s="9" t="n">
        <v>0</v>
      </c>
      <c r="D594" s="8" t="s">
        <v>82</v>
      </c>
      <c r="E594" s="10" t="str">
        <f aca="false">DEC2HEX(HEX2DEC(A594)+B594*4096+HEX2DEC(D594)*8,8)</f>
        <v>000B6100</v>
      </c>
      <c r="F594" s="8" t="s">
        <v>91</v>
      </c>
      <c r="G594" s="10" t="str">
        <f aca="false">RIGHT(CONCATENATE(G590,"00000"),16)</f>
        <v>00001f0000000000</v>
      </c>
      <c r="H594" s="8" t="s">
        <v>24</v>
      </c>
      <c r="I594" s="8" t="s">
        <v>24</v>
      </c>
      <c r="J594" s="8" t="s">
        <v>505</v>
      </c>
      <c r="K594" s="10"/>
      <c r="L594" s="8"/>
      <c r="M594" s="10"/>
      <c r="N594" s="10" t="s">
        <v>506</v>
      </c>
    </row>
    <row r="595" customFormat="false" ht="14.4" hidden="false" customHeight="false" outlineLevel="0" collapsed="false">
      <c r="A595" s="8" t="s">
        <v>119</v>
      </c>
      <c r="B595" s="9" t="n">
        <v>54</v>
      </c>
      <c r="C595" s="9" t="n">
        <v>0</v>
      </c>
      <c r="D595" s="8" t="s">
        <v>82</v>
      </c>
      <c r="E595" s="10" t="str">
        <f aca="false">DEC2HEX(HEX2DEC(A595)+B595*4096+HEX2DEC(D595)*8,8)</f>
        <v>000B6100</v>
      </c>
      <c r="F595" s="8" t="s">
        <v>91</v>
      </c>
      <c r="G595" s="10" t="str">
        <f aca="false">RIGHT(CONCATENATE(G591,"00000"),16)</f>
        <v>0003e00000000000</v>
      </c>
      <c r="H595" s="8" t="s">
        <v>24</v>
      </c>
      <c r="I595" s="8" t="s">
        <v>24</v>
      </c>
      <c r="J595" s="8" t="s">
        <v>507</v>
      </c>
      <c r="K595" s="10"/>
      <c r="L595" s="8"/>
      <c r="M595" s="10"/>
      <c r="N595" s="10" t="s">
        <v>508</v>
      </c>
    </row>
    <row r="596" customFormat="false" ht="14.4" hidden="false" customHeight="false" outlineLevel="0" collapsed="false">
      <c r="A596" s="8" t="s">
        <v>119</v>
      </c>
      <c r="B596" s="9" t="n">
        <v>54</v>
      </c>
      <c r="C596" s="9" t="n">
        <v>0</v>
      </c>
      <c r="D596" s="8" t="s">
        <v>82</v>
      </c>
      <c r="E596" s="10" t="str">
        <f aca="false">DEC2HEX(HEX2DEC(A596)+B596*4096+HEX2DEC(D596)*8,8)</f>
        <v>000B6100</v>
      </c>
      <c r="F596" s="8" t="s">
        <v>91</v>
      </c>
      <c r="G596" s="10" t="str">
        <f aca="false">RIGHT(CONCATENATE(G592,"00000"),16)</f>
        <v>007c000000000000</v>
      </c>
      <c r="H596" s="8" t="s">
        <v>24</v>
      </c>
      <c r="I596" s="8" t="s">
        <v>24</v>
      </c>
      <c r="J596" s="8" t="s">
        <v>509</v>
      </c>
      <c r="K596" s="10"/>
      <c r="L596" s="8"/>
      <c r="M596" s="10"/>
      <c r="N596" s="10" t="s">
        <v>510</v>
      </c>
    </row>
    <row r="597" customFormat="false" ht="14.4" hidden="false" customHeight="false" outlineLevel="0" collapsed="false">
      <c r="A597" s="8" t="s">
        <v>119</v>
      </c>
      <c r="B597" s="9" t="n">
        <v>54</v>
      </c>
      <c r="C597" s="9" t="n">
        <v>0</v>
      </c>
      <c r="D597" s="8" t="s">
        <v>82</v>
      </c>
      <c r="E597" s="10" t="str">
        <f aca="false">DEC2HEX(HEX2DEC(A597)+B597*4096+HEX2DEC(D597)*8,8)</f>
        <v>000B6100</v>
      </c>
      <c r="F597" s="8" t="s">
        <v>91</v>
      </c>
      <c r="G597" s="10" t="str">
        <f aca="false">RIGHT(CONCATENATE(G593,"00000"),16)</f>
        <v>0f80000000000000</v>
      </c>
      <c r="H597" s="8" t="s">
        <v>24</v>
      </c>
      <c r="I597" s="8" t="s">
        <v>24</v>
      </c>
      <c r="J597" s="8" t="s">
        <v>511</v>
      </c>
      <c r="K597" s="10"/>
      <c r="L597" s="8"/>
      <c r="M597" s="10"/>
      <c r="N597" s="10" t="s">
        <v>512</v>
      </c>
    </row>
    <row r="598" customFormat="false" ht="14.4" hidden="false" customHeight="false" outlineLevel="0" collapsed="false">
      <c r="A598" s="8" t="s">
        <v>119</v>
      </c>
      <c r="B598" s="9" t="n">
        <v>54</v>
      </c>
      <c r="C598" s="9" t="n">
        <v>0</v>
      </c>
      <c r="D598" s="8" t="n">
        <f aca="false">D586+1</f>
        <v>21</v>
      </c>
      <c r="E598" s="10" t="str">
        <f aca="false">DEC2HEX(HEX2DEC(A598)+B598*4096+HEX2DEC(D598)*8,8)</f>
        <v>000B6108</v>
      </c>
      <c r="F598" s="8" t="s">
        <v>91</v>
      </c>
      <c r="G598" s="8" t="s">
        <v>336</v>
      </c>
      <c r="H598" s="8" t="s">
        <v>24</v>
      </c>
      <c r="I598" s="8" t="s">
        <v>24</v>
      </c>
      <c r="J598" s="8" t="s">
        <v>513</v>
      </c>
      <c r="K598" s="10"/>
      <c r="L598" s="8"/>
      <c r="M598" s="10"/>
      <c r="N598" s="10" t="s">
        <v>514</v>
      </c>
    </row>
    <row r="599" customFormat="false" ht="14.4" hidden="false" customHeight="false" outlineLevel="0" collapsed="false">
      <c r="A599" s="8" t="s">
        <v>119</v>
      </c>
      <c r="B599" s="9" t="n">
        <v>54</v>
      </c>
      <c r="C599" s="9" t="n">
        <v>0</v>
      </c>
      <c r="D599" s="8" t="n">
        <f aca="false">D587+1</f>
        <v>21</v>
      </c>
      <c r="E599" s="10" t="str">
        <f aca="false">DEC2HEX(HEX2DEC(A599)+B599*4096+HEX2DEC(D599)*8,8)</f>
        <v>000B6108</v>
      </c>
      <c r="F599" s="8" t="s">
        <v>91</v>
      </c>
      <c r="G599" s="8" t="s">
        <v>339</v>
      </c>
      <c r="H599" s="8" t="s">
        <v>24</v>
      </c>
      <c r="I599" s="8" t="s">
        <v>24</v>
      </c>
      <c r="J599" s="8" t="s">
        <v>515</v>
      </c>
      <c r="K599" s="10"/>
      <c r="L599" s="8"/>
      <c r="M599" s="10"/>
      <c r="N599" s="10" t="s">
        <v>516</v>
      </c>
    </row>
    <row r="600" customFormat="false" ht="14.4" hidden="false" customHeight="false" outlineLevel="0" collapsed="false">
      <c r="A600" s="8" t="s">
        <v>119</v>
      </c>
      <c r="B600" s="9" t="n">
        <v>54</v>
      </c>
      <c r="C600" s="9" t="n">
        <v>0</v>
      </c>
      <c r="D600" s="8" t="n">
        <f aca="false">D588+1</f>
        <v>21</v>
      </c>
      <c r="E600" s="10" t="str">
        <f aca="false">DEC2HEX(HEX2DEC(A600)+B600*4096+HEX2DEC(D600)*8,8)</f>
        <v>000B6108</v>
      </c>
      <c r="F600" s="8" t="s">
        <v>91</v>
      </c>
      <c r="G600" s="8" t="s">
        <v>342</v>
      </c>
      <c r="H600" s="8" t="s">
        <v>24</v>
      </c>
      <c r="I600" s="8" t="s">
        <v>24</v>
      </c>
      <c r="J600" s="8" t="s">
        <v>517</v>
      </c>
      <c r="K600" s="10"/>
      <c r="L600" s="8"/>
      <c r="M600" s="10"/>
      <c r="N600" s="10" t="s">
        <v>518</v>
      </c>
    </row>
    <row r="601" customFormat="false" ht="14.4" hidden="false" customHeight="false" outlineLevel="0" collapsed="false">
      <c r="A601" s="8" t="s">
        <v>119</v>
      </c>
      <c r="B601" s="9" t="n">
        <v>54</v>
      </c>
      <c r="C601" s="9" t="n">
        <v>0</v>
      </c>
      <c r="D601" s="8" t="n">
        <f aca="false">D589+1</f>
        <v>21</v>
      </c>
      <c r="E601" s="10" t="str">
        <f aca="false">DEC2HEX(HEX2DEC(A601)+B601*4096+HEX2DEC(D601)*8,8)</f>
        <v>000B6108</v>
      </c>
      <c r="F601" s="8" t="s">
        <v>91</v>
      </c>
      <c r="G601" s="8" t="s">
        <v>345</v>
      </c>
      <c r="H601" s="8" t="s">
        <v>24</v>
      </c>
      <c r="I601" s="8" t="s">
        <v>24</v>
      </c>
      <c r="J601" s="8" t="s">
        <v>519</v>
      </c>
      <c r="K601" s="10"/>
      <c r="L601" s="8"/>
      <c r="M601" s="10"/>
      <c r="N601" s="10" t="s">
        <v>520</v>
      </c>
    </row>
    <row r="602" customFormat="false" ht="14.4" hidden="false" customHeight="false" outlineLevel="0" collapsed="false">
      <c r="A602" s="8" t="s">
        <v>119</v>
      </c>
      <c r="B602" s="9" t="n">
        <v>54</v>
      </c>
      <c r="C602" s="9" t="n">
        <v>0</v>
      </c>
      <c r="D602" s="8" t="n">
        <f aca="false">D590+1</f>
        <v>21</v>
      </c>
      <c r="E602" s="10" t="str">
        <f aca="false">DEC2HEX(HEX2DEC(A602)+B602*4096+HEX2DEC(D602)*8,8)</f>
        <v>000B6108</v>
      </c>
      <c r="F602" s="8" t="s">
        <v>91</v>
      </c>
      <c r="G602" s="10" t="str">
        <f aca="false">RIGHT(CONCATENATE(G598,"00000"),16)</f>
        <v>0000000001f00000</v>
      </c>
      <c r="H602" s="8" t="s">
        <v>24</v>
      </c>
      <c r="I602" s="8" t="s">
        <v>24</v>
      </c>
      <c r="J602" s="8" t="s">
        <v>521</v>
      </c>
      <c r="K602" s="10"/>
      <c r="L602" s="8"/>
      <c r="M602" s="10"/>
      <c r="N602" s="10" t="s">
        <v>522</v>
      </c>
    </row>
    <row r="603" customFormat="false" ht="14.4" hidden="false" customHeight="false" outlineLevel="0" collapsed="false">
      <c r="A603" s="8" t="s">
        <v>119</v>
      </c>
      <c r="B603" s="9" t="n">
        <v>54</v>
      </c>
      <c r="C603" s="9" t="n">
        <v>0</v>
      </c>
      <c r="D603" s="8" t="n">
        <f aca="false">D591+1</f>
        <v>21</v>
      </c>
      <c r="E603" s="10" t="str">
        <f aca="false">DEC2HEX(HEX2DEC(A603)+B603*4096+HEX2DEC(D603)*8,8)</f>
        <v>000B6108</v>
      </c>
      <c r="F603" s="8" t="s">
        <v>91</v>
      </c>
      <c r="G603" s="10" t="str">
        <f aca="false">RIGHT(CONCATENATE(G599,"00000"),16)</f>
        <v>000000003e000000</v>
      </c>
      <c r="H603" s="8" t="s">
        <v>24</v>
      </c>
      <c r="I603" s="8" t="s">
        <v>24</v>
      </c>
      <c r="J603" s="8" t="s">
        <v>523</v>
      </c>
      <c r="K603" s="10"/>
      <c r="L603" s="8"/>
      <c r="M603" s="10"/>
      <c r="N603" s="10" t="s">
        <v>524</v>
      </c>
    </row>
    <row r="604" customFormat="false" ht="14.4" hidden="false" customHeight="false" outlineLevel="0" collapsed="false">
      <c r="A604" s="8" t="s">
        <v>119</v>
      </c>
      <c r="B604" s="9" t="n">
        <v>54</v>
      </c>
      <c r="C604" s="9" t="n">
        <v>0</v>
      </c>
      <c r="D604" s="8" t="n">
        <f aca="false">D592+1</f>
        <v>21</v>
      </c>
      <c r="E604" s="10" t="str">
        <f aca="false">DEC2HEX(HEX2DEC(A604)+B604*4096+HEX2DEC(D604)*8,8)</f>
        <v>000B6108</v>
      </c>
      <c r="F604" s="8" t="s">
        <v>91</v>
      </c>
      <c r="G604" s="10" t="str">
        <f aca="false">RIGHT(CONCATENATE(G600,"00000"),16)</f>
        <v>00000007c0000000</v>
      </c>
      <c r="H604" s="8" t="s">
        <v>24</v>
      </c>
      <c r="I604" s="8" t="s">
        <v>24</v>
      </c>
      <c r="J604" s="8" t="s">
        <v>525</v>
      </c>
      <c r="K604" s="10"/>
      <c r="L604" s="8"/>
      <c r="M604" s="10"/>
      <c r="N604" s="10" t="s">
        <v>526</v>
      </c>
    </row>
    <row r="605" customFormat="false" ht="14.4" hidden="false" customHeight="false" outlineLevel="0" collapsed="false">
      <c r="A605" s="8" t="s">
        <v>119</v>
      </c>
      <c r="B605" s="9" t="n">
        <v>54</v>
      </c>
      <c r="C605" s="9" t="n">
        <v>0</v>
      </c>
      <c r="D605" s="8" t="n">
        <f aca="false">D593+1</f>
        <v>21</v>
      </c>
      <c r="E605" s="10" t="str">
        <f aca="false">DEC2HEX(HEX2DEC(A605)+B605*4096+HEX2DEC(D605)*8,8)</f>
        <v>000B6108</v>
      </c>
      <c r="F605" s="8" t="s">
        <v>91</v>
      </c>
      <c r="G605" s="10" t="str">
        <f aca="false">RIGHT(CONCATENATE(G601,"00000"),16)</f>
        <v>000000f800000000</v>
      </c>
      <c r="H605" s="8" t="s">
        <v>24</v>
      </c>
      <c r="I605" s="8" t="s">
        <v>24</v>
      </c>
      <c r="J605" s="8" t="s">
        <v>527</v>
      </c>
      <c r="K605" s="10"/>
      <c r="L605" s="8"/>
      <c r="M605" s="10"/>
      <c r="N605" s="10" t="s">
        <v>528</v>
      </c>
    </row>
    <row r="606" customFormat="false" ht="14.4" hidden="false" customHeight="false" outlineLevel="0" collapsed="false">
      <c r="A606" s="8" t="s">
        <v>119</v>
      </c>
      <c r="B606" s="9" t="n">
        <v>54</v>
      </c>
      <c r="C606" s="9" t="n">
        <v>0</v>
      </c>
      <c r="D606" s="8" t="n">
        <f aca="false">D594+1</f>
        <v>21</v>
      </c>
      <c r="E606" s="10" t="str">
        <f aca="false">DEC2HEX(HEX2DEC(A606)+B606*4096+HEX2DEC(D606)*8,8)</f>
        <v>000B6108</v>
      </c>
      <c r="F606" s="8" t="s">
        <v>91</v>
      </c>
      <c r="G606" s="10" t="str">
        <f aca="false">RIGHT(CONCATENATE(G602,"00000"),16)</f>
        <v>00001f0000000000</v>
      </c>
      <c r="H606" s="8" t="s">
        <v>24</v>
      </c>
      <c r="I606" s="8" t="s">
        <v>24</v>
      </c>
      <c r="J606" s="8" t="s">
        <v>529</v>
      </c>
      <c r="K606" s="10"/>
      <c r="L606" s="8"/>
      <c r="M606" s="10"/>
      <c r="N606" s="10" t="s">
        <v>530</v>
      </c>
    </row>
    <row r="607" customFormat="false" ht="14.4" hidden="false" customHeight="false" outlineLevel="0" collapsed="false">
      <c r="A607" s="8" t="s">
        <v>119</v>
      </c>
      <c r="B607" s="9" t="n">
        <v>54</v>
      </c>
      <c r="C607" s="9" t="n">
        <v>0</v>
      </c>
      <c r="D607" s="8" t="n">
        <f aca="false">D595+1</f>
        <v>21</v>
      </c>
      <c r="E607" s="10" t="str">
        <f aca="false">DEC2HEX(HEX2DEC(A607)+B607*4096+HEX2DEC(D607)*8,8)</f>
        <v>000B6108</v>
      </c>
      <c r="F607" s="8" t="s">
        <v>91</v>
      </c>
      <c r="G607" s="10" t="str">
        <f aca="false">RIGHT(CONCATENATE(G603,"00000"),16)</f>
        <v>0003e00000000000</v>
      </c>
      <c r="H607" s="8" t="s">
        <v>24</v>
      </c>
      <c r="I607" s="8" t="s">
        <v>24</v>
      </c>
      <c r="J607" s="8" t="s">
        <v>531</v>
      </c>
      <c r="K607" s="10"/>
      <c r="L607" s="8"/>
      <c r="M607" s="10"/>
      <c r="N607" s="10" t="s">
        <v>532</v>
      </c>
    </row>
    <row r="608" customFormat="false" ht="14.4" hidden="false" customHeight="false" outlineLevel="0" collapsed="false">
      <c r="A608" s="8" t="s">
        <v>119</v>
      </c>
      <c r="B608" s="9" t="n">
        <v>54</v>
      </c>
      <c r="C608" s="9" t="n">
        <v>0</v>
      </c>
      <c r="D608" s="8" t="n">
        <f aca="false">D596+1</f>
        <v>21</v>
      </c>
      <c r="E608" s="10" t="str">
        <f aca="false">DEC2HEX(HEX2DEC(A608)+B608*4096+HEX2DEC(D608)*8,8)</f>
        <v>000B6108</v>
      </c>
      <c r="F608" s="8" t="s">
        <v>91</v>
      </c>
      <c r="G608" s="10" t="str">
        <f aca="false">RIGHT(CONCATENATE(G604,"00000"),16)</f>
        <v>007c000000000000</v>
      </c>
      <c r="H608" s="8" t="s">
        <v>24</v>
      </c>
      <c r="I608" s="8" t="s">
        <v>24</v>
      </c>
      <c r="J608" s="8" t="s">
        <v>533</v>
      </c>
      <c r="K608" s="10"/>
      <c r="L608" s="8"/>
      <c r="M608" s="10"/>
      <c r="N608" s="10" t="s">
        <v>534</v>
      </c>
    </row>
    <row r="609" customFormat="false" ht="14.4" hidden="false" customHeight="false" outlineLevel="0" collapsed="false">
      <c r="A609" s="8" t="s">
        <v>119</v>
      </c>
      <c r="B609" s="9" t="n">
        <v>54</v>
      </c>
      <c r="C609" s="9" t="n">
        <v>0</v>
      </c>
      <c r="D609" s="8" t="n">
        <f aca="false">D597+1</f>
        <v>21</v>
      </c>
      <c r="E609" s="10" t="str">
        <f aca="false">DEC2HEX(HEX2DEC(A609)+B609*4096+HEX2DEC(D609)*8,8)</f>
        <v>000B6108</v>
      </c>
      <c r="F609" s="8" t="s">
        <v>91</v>
      </c>
      <c r="G609" s="10" t="str">
        <f aca="false">RIGHT(CONCATENATE(G605,"00000"),16)</f>
        <v>0f80000000000000</v>
      </c>
      <c r="H609" s="8" t="s">
        <v>24</v>
      </c>
      <c r="I609" s="8" t="s">
        <v>24</v>
      </c>
      <c r="J609" s="8" t="s">
        <v>535</v>
      </c>
      <c r="K609" s="10"/>
      <c r="L609" s="8"/>
      <c r="M609" s="10"/>
      <c r="N609" s="10" t="s">
        <v>536</v>
      </c>
    </row>
    <row r="610" customFormat="false" ht="14.4" hidden="false" customHeight="false" outlineLevel="0" collapsed="false">
      <c r="A610" s="8" t="s">
        <v>119</v>
      </c>
      <c r="B610" s="9" t="n">
        <v>54</v>
      </c>
      <c r="C610" s="9" t="n">
        <v>0</v>
      </c>
      <c r="D610" s="8" t="n">
        <f aca="false">D598+1</f>
        <v>22</v>
      </c>
      <c r="E610" s="10" t="str">
        <f aca="false">DEC2HEX(HEX2DEC(A610)+B610*4096+HEX2DEC(D610)*8,8)</f>
        <v>000B6110</v>
      </c>
      <c r="F610" s="8" t="s">
        <v>91</v>
      </c>
      <c r="G610" s="8" t="s">
        <v>336</v>
      </c>
      <c r="H610" s="8" t="s">
        <v>24</v>
      </c>
      <c r="I610" s="8" t="s">
        <v>24</v>
      </c>
      <c r="J610" s="8" t="s">
        <v>537</v>
      </c>
      <c r="K610" s="10"/>
      <c r="L610" s="8"/>
      <c r="M610" s="10"/>
      <c r="N610" s="10" t="s">
        <v>538</v>
      </c>
    </row>
    <row r="611" customFormat="false" ht="14.4" hidden="false" customHeight="false" outlineLevel="0" collapsed="false">
      <c r="A611" s="8" t="s">
        <v>119</v>
      </c>
      <c r="B611" s="9" t="n">
        <v>54</v>
      </c>
      <c r="C611" s="9" t="n">
        <v>0</v>
      </c>
      <c r="D611" s="8" t="n">
        <f aca="false">D599+1</f>
        <v>22</v>
      </c>
      <c r="E611" s="10" t="str">
        <f aca="false">DEC2HEX(HEX2DEC(A611)+B611*4096+HEX2DEC(D611)*8,8)</f>
        <v>000B6110</v>
      </c>
      <c r="F611" s="8" t="s">
        <v>91</v>
      </c>
      <c r="G611" s="8" t="s">
        <v>339</v>
      </c>
      <c r="H611" s="8" t="s">
        <v>24</v>
      </c>
      <c r="I611" s="8" t="s">
        <v>24</v>
      </c>
      <c r="J611" s="8" t="s">
        <v>539</v>
      </c>
      <c r="K611" s="10"/>
      <c r="L611" s="8"/>
      <c r="M611" s="10"/>
      <c r="N611" s="10" t="s">
        <v>540</v>
      </c>
    </row>
    <row r="612" customFormat="false" ht="14.4" hidden="false" customHeight="false" outlineLevel="0" collapsed="false">
      <c r="A612" s="8" t="s">
        <v>119</v>
      </c>
      <c r="B612" s="9" t="n">
        <v>54</v>
      </c>
      <c r="C612" s="9" t="n">
        <v>0</v>
      </c>
      <c r="D612" s="8" t="n">
        <f aca="false">D600+1</f>
        <v>22</v>
      </c>
      <c r="E612" s="10" t="str">
        <f aca="false">DEC2HEX(HEX2DEC(A612)+B612*4096+HEX2DEC(D612)*8,8)</f>
        <v>000B6110</v>
      </c>
      <c r="F612" s="8" t="s">
        <v>91</v>
      </c>
      <c r="G612" s="8" t="s">
        <v>342</v>
      </c>
      <c r="H612" s="8" t="s">
        <v>24</v>
      </c>
      <c r="I612" s="8" t="s">
        <v>24</v>
      </c>
      <c r="J612" s="8" t="s">
        <v>541</v>
      </c>
      <c r="K612" s="10"/>
      <c r="L612" s="8"/>
      <c r="M612" s="10"/>
      <c r="N612" s="10" t="s">
        <v>542</v>
      </c>
    </row>
    <row r="613" customFormat="false" ht="14.4" hidden="false" customHeight="false" outlineLevel="0" collapsed="false">
      <c r="A613" s="8" t="s">
        <v>119</v>
      </c>
      <c r="B613" s="9" t="n">
        <v>54</v>
      </c>
      <c r="C613" s="9" t="n">
        <v>0</v>
      </c>
      <c r="D613" s="8" t="n">
        <f aca="false">D601+1</f>
        <v>22</v>
      </c>
      <c r="E613" s="10" t="str">
        <f aca="false">DEC2HEX(HEX2DEC(A613)+B613*4096+HEX2DEC(D613)*8,8)</f>
        <v>000B6110</v>
      </c>
      <c r="F613" s="8" t="s">
        <v>91</v>
      </c>
      <c r="G613" s="8" t="s">
        <v>345</v>
      </c>
      <c r="H613" s="8" t="s">
        <v>24</v>
      </c>
      <c r="I613" s="8" t="s">
        <v>24</v>
      </c>
      <c r="J613" s="8" t="s">
        <v>543</v>
      </c>
      <c r="K613" s="10"/>
      <c r="L613" s="8"/>
      <c r="M613" s="10"/>
      <c r="N613" s="10" t="s">
        <v>544</v>
      </c>
    </row>
    <row r="614" customFormat="false" ht="14.4" hidden="false" customHeight="false" outlineLevel="0" collapsed="false">
      <c r="A614" s="8" t="s">
        <v>119</v>
      </c>
      <c r="B614" s="9" t="n">
        <v>54</v>
      </c>
      <c r="C614" s="9" t="n">
        <v>0</v>
      </c>
      <c r="D614" s="8" t="n">
        <f aca="false">D602+1</f>
        <v>22</v>
      </c>
      <c r="E614" s="10" t="str">
        <f aca="false">DEC2HEX(HEX2DEC(A614)+B614*4096+HEX2DEC(D614)*8,8)</f>
        <v>000B6110</v>
      </c>
      <c r="F614" s="8" t="s">
        <v>91</v>
      </c>
      <c r="G614" s="10" t="str">
        <f aca="false">RIGHT(CONCATENATE(G610,"00000"),16)</f>
        <v>0000000001f00000</v>
      </c>
      <c r="H614" s="8" t="s">
        <v>24</v>
      </c>
      <c r="I614" s="8" t="s">
        <v>24</v>
      </c>
      <c r="J614" s="8" t="s">
        <v>545</v>
      </c>
      <c r="K614" s="10"/>
      <c r="L614" s="8"/>
      <c r="M614" s="10"/>
      <c r="N614" s="10" t="s">
        <v>546</v>
      </c>
    </row>
    <row r="615" customFormat="false" ht="14.4" hidden="false" customHeight="false" outlineLevel="0" collapsed="false">
      <c r="A615" s="8" t="s">
        <v>119</v>
      </c>
      <c r="B615" s="9" t="n">
        <v>54</v>
      </c>
      <c r="C615" s="9" t="n">
        <v>0</v>
      </c>
      <c r="D615" s="8" t="n">
        <f aca="false">D603+1</f>
        <v>22</v>
      </c>
      <c r="E615" s="10" t="str">
        <f aca="false">DEC2HEX(HEX2DEC(A615)+B615*4096+HEX2DEC(D615)*8,8)</f>
        <v>000B6110</v>
      </c>
      <c r="F615" s="8" t="s">
        <v>91</v>
      </c>
      <c r="G615" s="10" t="str">
        <f aca="false">RIGHT(CONCATENATE(G611,"00000"),16)</f>
        <v>000000003e000000</v>
      </c>
      <c r="H615" s="8" t="s">
        <v>24</v>
      </c>
      <c r="I615" s="8" t="s">
        <v>24</v>
      </c>
      <c r="J615" s="8" t="s">
        <v>547</v>
      </c>
      <c r="K615" s="10"/>
      <c r="L615" s="8"/>
      <c r="M615" s="10"/>
      <c r="N615" s="10" t="s">
        <v>548</v>
      </c>
    </row>
    <row r="616" customFormat="false" ht="14.4" hidden="false" customHeight="false" outlineLevel="0" collapsed="false">
      <c r="A616" s="8" t="s">
        <v>119</v>
      </c>
      <c r="B616" s="9" t="n">
        <v>54</v>
      </c>
      <c r="C616" s="9" t="n">
        <v>0</v>
      </c>
      <c r="D616" s="8" t="n">
        <f aca="false">D604+1</f>
        <v>22</v>
      </c>
      <c r="E616" s="10" t="str">
        <f aca="false">DEC2HEX(HEX2DEC(A616)+B616*4096+HEX2DEC(D616)*8,8)</f>
        <v>000B6110</v>
      </c>
      <c r="F616" s="8" t="s">
        <v>91</v>
      </c>
      <c r="G616" s="10" t="str">
        <f aca="false">RIGHT(CONCATENATE(G612,"00000"),16)</f>
        <v>00000007c0000000</v>
      </c>
      <c r="H616" s="8" t="s">
        <v>24</v>
      </c>
      <c r="I616" s="8" t="s">
        <v>24</v>
      </c>
      <c r="J616" s="8" t="s">
        <v>549</v>
      </c>
      <c r="K616" s="10"/>
      <c r="L616" s="8"/>
      <c r="M616" s="10"/>
      <c r="N616" s="10" t="s">
        <v>550</v>
      </c>
    </row>
    <row r="617" customFormat="false" ht="14.4" hidden="false" customHeight="false" outlineLevel="0" collapsed="false">
      <c r="A617" s="8" t="s">
        <v>119</v>
      </c>
      <c r="B617" s="9" t="n">
        <v>54</v>
      </c>
      <c r="C617" s="9" t="n">
        <v>0</v>
      </c>
      <c r="D617" s="8" t="n">
        <f aca="false">D605+1</f>
        <v>22</v>
      </c>
      <c r="E617" s="10" t="str">
        <f aca="false">DEC2HEX(HEX2DEC(A617)+B617*4096+HEX2DEC(D617)*8,8)</f>
        <v>000B6110</v>
      </c>
      <c r="F617" s="8" t="s">
        <v>91</v>
      </c>
      <c r="G617" s="10" t="str">
        <f aca="false">RIGHT(CONCATENATE(G613,"00000"),16)</f>
        <v>000000f800000000</v>
      </c>
      <c r="H617" s="8" t="s">
        <v>24</v>
      </c>
      <c r="I617" s="8" t="s">
        <v>24</v>
      </c>
      <c r="J617" s="8" t="s">
        <v>551</v>
      </c>
      <c r="K617" s="10"/>
      <c r="L617" s="8"/>
      <c r="M617" s="10"/>
      <c r="N617" s="10" t="s">
        <v>552</v>
      </c>
    </row>
    <row r="618" customFormat="false" ht="14.4" hidden="false" customHeight="false" outlineLevel="0" collapsed="false">
      <c r="A618" s="8" t="s">
        <v>119</v>
      </c>
      <c r="B618" s="9" t="n">
        <v>54</v>
      </c>
      <c r="C618" s="9" t="n">
        <v>0</v>
      </c>
      <c r="D618" s="8" t="n">
        <f aca="false">D606+1</f>
        <v>22</v>
      </c>
      <c r="E618" s="10" t="str">
        <f aca="false">DEC2HEX(HEX2DEC(A618)+B618*4096+HEX2DEC(D618)*8,8)</f>
        <v>000B6110</v>
      </c>
      <c r="F618" s="8" t="s">
        <v>91</v>
      </c>
      <c r="G618" s="10" t="str">
        <f aca="false">RIGHT(CONCATENATE(G614,"00000"),16)</f>
        <v>00001f0000000000</v>
      </c>
      <c r="H618" s="8" t="s">
        <v>24</v>
      </c>
      <c r="I618" s="8" t="s">
        <v>24</v>
      </c>
      <c r="J618" s="8" t="s">
        <v>553</v>
      </c>
      <c r="K618" s="10"/>
      <c r="L618" s="8"/>
      <c r="M618" s="10"/>
      <c r="N618" s="10" t="s">
        <v>554</v>
      </c>
    </row>
    <row r="619" customFormat="false" ht="14.4" hidden="false" customHeight="false" outlineLevel="0" collapsed="false">
      <c r="A619" s="8" t="s">
        <v>119</v>
      </c>
      <c r="B619" s="9" t="n">
        <v>54</v>
      </c>
      <c r="C619" s="9" t="n">
        <v>0</v>
      </c>
      <c r="D619" s="8" t="n">
        <f aca="false">D607+1</f>
        <v>22</v>
      </c>
      <c r="E619" s="10" t="str">
        <f aca="false">DEC2HEX(HEX2DEC(A619)+B619*4096+HEX2DEC(D619)*8,8)</f>
        <v>000B6110</v>
      </c>
      <c r="F619" s="8" t="s">
        <v>91</v>
      </c>
      <c r="G619" s="10" t="str">
        <f aca="false">RIGHT(CONCATENATE(G615,"00000"),16)</f>
        <v>0003e00000000000</v>
      </c>
      <c r="H619" s="8" t="s">
        <v>24</v>
      </c>
      <c r="I619" s="8" t="s">
        <v>24</v>
      </c>
      <c r="J619" s="8" t="s">
        <v>555</v>
      </c>
      <c r="K619" s="10"/>
      <c r="L619" s="8"/>
      <c r="M619" s="10"/>
      <c r="N619" s="10" t="s">
        <v>556</v>
      </c>
    </row>
    <row r="620" customFormat="false" ht="14.4" hidden="false" customHeight="false" outlineLevel="0" collapsed="false">
      <c r="A620" s="8" t="s">
        <v>119</v>
      </c>
      <c r="B620" s="9" t="n">
        <v>54</v>
      </c>
      <c r="C620" s="9" t="n">
        <v>0</v>
      </c>
      <c r="D620" s="8" t="n">
        <f aca="false">D608+1</f>
        <v>22</v>
      </c>
      <c r="E620" s="10" t="str">
        <f aca="false">DEC2HEX(HEX2DEC(A620)+B620*4096+HEX2DEC(D620)*8,8)</f>
        <v>000B6110</v>
      </c>
      <c r="F620" s="8" t="s">
        <v>91</v>
      </c>
      <c r="G620" s="10" t="str">
        <f aca="false">RIGHT(CONCATENATE(G616,"00000"),16)</f>
        <v>007c000000000000</v>
      </c>
      <c r="H620" s="8" t="s">
        <v>24</v>
      </c>
      <c r="I620" s="8" t="s">
        <v>24</v>
      </c>
      <c r="J620" s="8" t="s">
        <v>557</v>
      </c>
      <c r="K620" s="10"/>
      <c r="L620" s="8"/>
      <c r="M620" s="10"/>
      <c r="N620" s="10" t="s">
        <v>558</v>
      </c>
    </row>
    <row r="621" customFormat="false" ht="14.4" hidden="false" customHeight="false" outlineLevel="0" collapsed="false">
      <c r="A621" s="8" t="s">
        <v>119</v>
      </c>
      <c r="B621" s="9" t="n">
        <v>54</v>
      </c>
      <c r="C621" s="9" t="n">
        <v>0</v>
      </c>
      <c r="D621" s="8" t="n">
        <f aca="false">D609+1</f>
        <v>22</v>
      </c>
      <c r="E621" s="10" t="str">
        <f aca="false">DEC2HEX(HEX2DEC(A621)+B621*4096+HEX2DEC(D621)*8,8)</f>
        <v>000B6110</v>
      </c>
      <c r="F621" s="8" t="s">
        <v>91</v>
      </c>
      <c r="G621" s="10" t="str">
        <f aca="false">RIGHT(CONCATENATE(G617,"00000"),16)</f>
        <v>0f80000000000000</v>
      </c>
      <c r="H621" s="8" t="s">
        <v>24</v>
      </c>
      <c r="I621" s="8" t="s">
        <v>24</v>
      </c>
      <c r="J621" s="8" t="s">
        <v>559</v>
      </c>
      <c r="K621" s="10"/>
      <c r="L621" s="8"/>
      <c r="M621" s="10"/>
      <c r="N621" s="10" t="s">
        <v>560</v>
      </c>
    </row>
    <row r="622" customFormat="false" ht="14.4" hidden="false" customHeight="false" outlineLevel="0" collapsed="false">
      <c r="A622" s="8" t="s">
        <v>119</v>
      </c>
      <c r="B622" s="9" t="n">
        <v>54</v>
      </c>
      <c r="C622" s="9" t="n">
        <v>0</v>
      </c>
      <c r="D622" s="8" t="n">
        <f aca="false">D610+1</f>
        <v>23</v>
      </c>
      <c r="E622" s="10" t="str">
        <f aca="false">DEC2HEX(HEX2DEC(A622)+B622*4096+HEX2DEC(D622)*8,8)</f>
        <v>000B6118</v>
      </c>
      <c r="F622" s="8" t="s">
        <v>91</v>
      </c>
      <c r="G622" s="8" t="s">
        <v>336</v>
      </c>
      <c r="H622" s="8" t="s">
        <v>24</v>
      </c>
      <c r="I622" s="8" t="s">
        <v>24</v>
      </c>
      <c r="J622" s="8" t="s">
        <v>561</v>
      </c>
      <c r="K622" s="10"/>
      <c r="L622" s="8"/>
      <c r="M622" s="10"/>
      <c r="N622" s="10" t="s">
        <v>562</v>
      </c>
    </row>
    <row r="623" customFormat="false" ht="14.4" hidden="false" customHeight="false" outlineLevel="0" collapsed="false">
      <c r="A623" s="8" t="s">
        <v>119</v>
      </c>
      <c r="B623" s="9" t="n">
        <v>54</v>
      </c>
      <c r="C623" s="9" t="n">
        <v>0</v>
      </c>
      <c r="D623" s="8" t="n">
        <f aca="false">D611+1</f>
        <v>23</v>
      </c>
      <c r="E623" s="10" t="str">
        <f aca="false">DEC2HEX(HEX2DEC(A623)+B623*4096+HEX2DEC(D623)*8,8)</f>
        <v>000B6118</v>
      </c>
      <c r="F623" s="8" t="s">
        <v>91</v>
      </c>
      <c r="G623" s="8" t="s">
        <v>339</v>
      </c>
      <c r="H623" s="8" t="s">
        <v>24</v>
      </c>
      <c r="I623" s="8" t="s">
        <v>24</v>
      </c>
      <c r="J623" s="8" t="s">
        <v>563</v>
      </c>
      <c r="K623" s="10"/>
      <c r="L623" s="8"/>
      <c r="M623" s="10"/>
      <c r="N623" s="10" t="s">
        <v>564</v>
      </c>
    </row>
    <row r="624" customFormat="false" ht="14.4" hidden="false" customHeight="false" outlineLevel="0" collapsed="false">
      <c r="A624" s="8" t="s">
        <v>119</v>
      </c>
      <c r="B624" s="9" t="n">
        <v>54</v>
      </c>
      <c r="C624" s="9" t="n">
        <v>0</v>
      </c>
      <c r="D624" s="8" t="n">
        <f aca="false">D612+1</f>
        <v>23</v>
      </c>
      <c r="E624" s="10" t="str">
        <f aca="false">DEC2HEX(HEX2DEC(A624)+B624*4096+HEX2DEC(D624)*8,8)</f>
        <v>000B6118</v>
      </c>
      <c r="F624" s="8" t="s">
        <v>91</v>
      </c>
      <c r="G624" s="8" t="s">
        <v>342</v>
      </c>
      <c r="H624" s="8" t="s">
        <v>24</v>
      </c>
      <c r="I624" s="8" t="s">
        <v>24</v>
      </c>
      <c r="J624" s="8" t="s">
        <v>565</v>
      </c>
      <c r="K624" s="10"/>
      <c r="L624" s="8"/>
      <c r="M624" s="10"/>
      <c r="N624" s="10" t="s">
        <v>566</v>
      </c>
    </row>
    <row r="625" customFormat="false" ht="14.4" hidden="false" customHeight="false" outlineLevel="0" collapsed="false">
      <c r="A625" s="8" t="s">
        <v>119</v>
      </c>
      <c r="B625" s="9" t="n">
        <v>54</v>
      </c>
      <c r="C625" s="9" t="n">
        <v>0</v>
      </c>
      <c r="D625" s="8" t="n">
        <f aca="false">D613+1</f>
        <v>23</v>
      </c>
      <c r="E625" s="10" t="str">
        <f aca="false">DEC2HEX(HEX2DEC(A625)+B625*4096+HEX2DEC(D625)*8,8)</f>
        <v>000B6118</v>
      </c>
      <c r="F625" s="8" t="s">
        <v>91</v>
      </c>
      <c r="G625" s="8" t="s">
        <v>345</v>
      </c>
      <c r="H625" s="8" t="s">
        <v>24</v>
      </c>
      <c r="I625" s="8" t="s">
        <v>24</v>
      </c>
      <c r="J625" s="8" t="s">
        <v>567</v>
      </c>
      <c r="K625" s="10"/>
      <c r="L625" s="8"/>
      <c r="M625" s="10"/>
      <c r="N625" s="10" t="s">
        <v>568</v>
      </c>
    </row>
    <row r="626" customFormat="false" ht="14.4" hidden="false" customHeight="false" outlineLevel="0" collapsed="false">
      <c r="A626" s="8" t="s">
        <v>119</v>
      </c>
      <c r="B626" s="9" t="n">
        <v>54</v>
      </c>
      <c r="C626" s="9" t="n">
        <v>0</v>
      </c>
      <c r="D626" s="8" t="n">
        <f aca="false">D614+1</f>
        <v>23</v>
      </c>
      <c r="E626" s="10" t="str">
        <f aca="false">DEC2HEX(HEX2DEC(A626)+B626*4096+HEX2DEC(D626)*8,8)</f>
        <v>000B6118</v>
      </c>
      <c r="F626" s="8" t="s">
        <v>91</v>
      </c>
      <c r="G626" s="10" t="str">
        <f aca="false">RIGHT(CONCATENATE(G622,"00000"),16)</f>
        <v>0000000001f00000</v>
      </c>
      <c r="H626" s="8" t="s">
        <v>24</v>
      </c>
      <c r="I626" s="8" t="s">
        <v>24</v>
      </c>
      <c r="J626" s="8" t="s">
        <v>569</v>
      </c>
      <c r="K626" s="10"/>
      <c r="L626" s="8"/>
      <c r="M626" s="10"/>
      <c r="N626" s="10" t="s">
        <v>570</v>
      </c>
    </row>
    <row r="627" customFormat="false" ht="14.4" hidden="false" customHeight="false" outlineLevel="0" collapsed="false">
      <c r="A627" s="8" t="s">
        <v>119</v>
      </c>
      <c r="B627" s="9" t="n">
        <v>54</v>
      </c>
      <c r="C627" s="9" t="n">
        <v>0</v>
      </c>
      <c r="D627" s="8" t="n">
        <f aca="false">D615+1</f>
        <v>23</v>
      </c>
      <c r="E627" s="10" t="str">
        <f aca="false">DEC2HEX(HEX2DEC(A627)+B627*4096+HEX2DEC(D627)*8,8)</f>
        <v>000B6118</v>
      </c>
      <c r="F627" s="8" t="s">
        <v>91</v>
      </c>
      <c r="G627" s="10" t="str">
        <f aca="false">RIGHT(CONCATENATE(G623,"00000"),16)</f>
        <v>000000003e000000</v>
      </c>
      <c r="H627" s="8" t="s">
        <v>24</v>
      </c>
      <c r="I627" s="8" t="s">
        <v>24</v>
      </c>
      <c r="J627" s="8" t="s">
        <v>571</v>
      </c>
      <c r="K627" s="10"/>
      <c r="L627" s="8"/>
      <c r="M627" s="10"/>
      <c r="N627" s="10" t="s">
        <v>572</v>
      </c>
    </row>
    <row r="628" customFormat="false" ht="14.4" hidden="false" customHeight="false" outlineLevel="0" collapsed="false">
      <c r="A628" s="8" t="s">
        <v>119</v>
      </c>
      <c r="B628" s="9" t="n">
        <v>54</v>
      </c>
      <c r="C628" s="9" t="n">
        <v>0</v>
      </c>
      <c r="D628" s="8" t="n">
        <f aca="false">D616+1</f>
        <v>23</v>
      </c>
      <c r="E628" s="10" t="str">
        <f aca="false">DEC2HEX(HEX2DEC(A628)+B628*4096+HEX2DEC(D628)*8,8)</f>
        <v>000B6118</v>
      </c>
      <c r="F628" s="8" t="s">
        <v>91</v>
      </c>
      <c r="G628" s="10" t="str">
        <f aca="false">RIGHT(CONCATENATE(G624,"00000"),16)</f>
        <v>00000007c0000000</v>
      </c>
      <c r="H628" s="8" t="s">
        <v>24</v>
      </c>
      <c r="I628" s="8" t="s">
        <v>24</v>
      </c>
      <c r="J628" s="8" t="s">
        <v>573</v>
      </c>
      <c r="K628" s="10"/>
      <c r="L628" s="8"/>
      <c r="M628" s="10"/>
      <c r="N628" s="10" t="s">
        <v>574</v>
      </c>
    </row>
    <row r="629" customFormat="false" ht="14.4" hidden="false" customHeight="false" outlineLevel="0" collapsed="false">
      <c r="A629" s="8" t="s">
        <v>119</v>
      </c>
      <c r="B629" s="9" t="n">
        <v>54</v>
      </c>
      <c r="C629" s="9" t="n">
        <v>0</v>
      </c>
      <c r="D629" s="8" t="n">
        <f aca="false">D617+1</f>
        <v>23</v>
      </c>
      <c r="E629" s="10" t="str">
        <f aca="false">DEC2HEX(HEX2DEC(A629)+B629*4096+HEX2DEC(D629)*8,8)</f>
        <v>000B6118</v>
      </c>
      <c r="F629" s="8" t="s">
        <v>91</v>
      </c>
      <c r="G629" s="10" t="str">
        <f aca="false">RIGHT(CONCATENATE(G625,"00000"),16)</f>
        <v>000000f800000000</v>
      </c>
      <c r="H629" s="8" t="s">
        <v>24</v>
      </c>
      <c r="I629" s="8" t="s">
        <v>24</v>
      </c>
      <c r="J629" s="8" t="s">
        <v>575</v>
      </c>
      <c r="K629" s="10"/>
      <c r="L629" s="8"/>
      <c r="M629" s="10"/>
      <c r="N629" s="10" t="s">
        <v>576</v>
      </c>
    </row>
    <row r="630" customFormat="false" ht="14.4" hidden="false" customHeight="false" outlineLevel="0" collapsed="false">
      <c r="A630" s="8" t="s">
        <v>119</v>
      </c>
      <c r="B630" s="9" t="n">
        <v>54</v>
      </c>
      <c r="C630" s="9" t="n">
        <v>0</v>
      </c>
      <c r="D630" s="8" t="n">
        <f aca="false">D618+1</f>
        <v>23</v>
      </c>
      <c r="E630" s="10" t="str">
        <f aca="false">DEC2HEX(HEX2DEC(A630)+B630*4096+HEX2DEC(D630)*8,8)</f>
        <v>000B6118</v>
      </c>
      <c r="F630" s="8" t="s">
        <v>91</v>
      </c>
      <c r="G630" s="10" t="str">
        <f aca="false">RIGHT(CONCATENATE(G626,"00000"),16)</f>
        <v>00001f0000000000</v>
      </c>
      <c r="H630" s="8" t="s">
        <v>24</v>
      </c>
      <c r="I630" s="8" t="s">
        <v>24</v>
      </c>
      <c r="J630" s="8" t="s">
        <v>577</v>
      </c>
      <c r="K630" s="10"/>
      <c r="L630" s="8"/>
      <c r="M630" s="10"/>
      <c r="N630" s="10" t="s">
        <v>578</v>
      </c>
    </row>
    <row r="631" customFormat="false" ht="14.4" hidden="false" customHeight="false" outlineLevel="0" collapsed="false">
      <c r="A631" s="8" t="s">
        <v>119</v>
      </c>
      <c r="B631" s="9" t="n">
        <v>54</v>
      </c>
      <c r="C631" s="9" t="n">
        <v>0</v>
      </c>
      <c r="D631" s="8" t="n">
        <f aca="false">D619+1</f>
        <v>23</v>
      </c>
      <c r="E631" s="10" t="str">
        <f aca="false">DEC2HEX(HEX2DEC(A631)+B631*4096+HEX2DEC(D631)*8,8)</f>
        <v>000B6118</v>
      </c>
      <c r="F631" s="8" t="s">
        <v>91</v>
      </c>
      <c r="G631" s="10" t="str">
        <f aca="false">RIGHT(CONCATENATE(G627,"00000"),16)</f>
        <v>0003e00000000000</v>
      </c>
      <c r="H631" s="8" t="s">
        <v>24</v>
      </c>
      <c r="I631" s="8" t="s">
        <v>24</v>
      </c>
      <c r="J631" s="8" t="s">
        <v>579</v>
      </c>
      <c r="K631" s="10"/>
      <c r="L631" s="8"/>
      <c r="M631" s="10"/>
      <c r="N631" s="10" t="s">
        <v>580</v>
      </c>
    </row>
    <row r="632" customFormat="false" ht="14.4" hidden="false" customHeight="false" outlineLevel="0" collapsed="false">
      <c r="A632" s="8" t="s">
        <v>119</v>
      </c>
      <c r="B632" s="9" t="n">
        <v>54</v>
      </c>
      <c r="C632" s="9" t="n">
        <v>0</v>
      </c>
      <c r="D632" s="8" t="n">
        <f aca="false">D620+1</f>
        <v>23</v>
      </c>
      <c r="E632" s="10" t="str">
        <f aca="false">DEC2HEX(HEX2DEC(A632)+B632*4096+HEX2DEC(D632)*8,8)</f>
        <v>000B6118</v>
      </c>
      <c r="F632" s="8" t="s">
        <v>91</v>
      </c>
      <c r="G632" s="10" t="str">
        <f aca="false">RIGHT(CONCATENATE(G628,"00000"),16)</f>
        <v>007c000000000000</v>
      </c>
      <c r="H632" s="8" t="s">
        <v>24</v>
      </c>
      <c r="I632" s="8" t="s">
        <v>24</v>
      </c>
      <c r="J632" s="8" t="s">
        <v>581</v>
      </c>
      <c r="K632" s="10"/>
      <c r="L632" s="8"/>
      <c r="M632" s="10"/>
      <c r="N632" s="10" t="s">
        <v>582</v>
      </c>
    </row>
    <row r="633" customFormat="false" ht="14.4" hidden="false" customHeight="false" outlineLevel="0" collapsed="false">
      <c r="A633" s="8" t="s">
        <v>119</v>
      </c>
      <c r="B633" s="9" t="n">
        <v>54</v>
      </c>
      <c r="C633" s="9" t="n">
        <v>0</v>
      </c>
      <c r="D633" s="8" t="n">
        <f aca="false">D621+1</f>
        <v>23</v>
      </c>
      <c r="E633" s="10" t="str">
        <f aca="false">DEC2HEX(HEX2DEC(A633)+B633*4096+HEX2DEC(D633)*8,8)</f>
        <v>000B6118</v>
      </c>
      <c r="F633" s="8" t="s">
        <v>91</v>
      </c>
      <c r="G633" s="10" t="str">
        <f aca="false">RIGHT(CONCATENATE(G629,"00000"),16)</f>
        <v>0f80000000000000</v>
      </c>
      <c r="H633" s="8" t="s">
        <v>24</v>
      </c>
      <c r="I633" s="8" t="s">
        <v>24</v>
      </c>
      <c r="J633" s="8" t="s">
        <v>583</v>
      </c>
      <c r="K633" s="10"/>
      <c r="L633" s="8"/>
      <c r="M633" s="10"/>
      <c r="N633" s="10" t="s">
        <v>584</v>
      </c>
    </row>
    <row r="634" customFormat="false" ht="14.4" hidden="false" customHeight="false" outlineLevel="0" collapsed="false">
      <c r="A634" s="8" t="s">
        <v>119</v>
      </c>
      <c r="B634" s="9" t="n">
        <v>54</v>
      </c>
      <c r="C634" s="9" t="n">
        <v>0</v>
      </c>
      <c r="D634" s="8" t="n">
        <f aca="false">D622+1</f>
        <v>24</v>
      </c>
      <c r="E634" s="10" t="str">
        <f aca="false">DEC2HEX(HEX2DEC(A634)+B634*4096+HEX2DEC(D634)*8,8)</f>
        <v>000B6120</v>
      </c>
      <c r="F634" s="8" t="s">
        <v>91</v>
      </c>
      <c r="G634" s="8" t="s">
        <v>336</v>
      </c>
      <c r="H634" s="8" t="s">
        <v>24</v>
      </c>
      <c r="I634" s="8" t="s">
        <v>24</v>
      </c>
      <c r="J634" s="8" t="s">
        <v>585</v>
      </c>
      <c r="K634" s="10"/>
      <c r="L634" s="8"/>
      <c r="M634" s="10"/>
      <c r="N634" s="10" t="s">
        <v>586</v>
      </c>
    </row>
    <row r="635" customFormat="false" ht="14.4" hidden="false" customHeight="false" outlineLevel="0" collapsed="false">
      <c r="A635" s="8" t="s">
        <v>119</v>
      </c>
      <c r="B635" s="9" t="n">
        <v>54</v>
      </c>
      <c r="C635" s="9" t="n">
        <v>0</v>
      </c>
      <c r="D635" s="8" t="n">
        <f aca="false">D623+1</f>
        <v>24</v>
      </c>
      <c r="E635" s="10" t="str">
        <f aca="false">DEC2HEX(HEX2DEC(A635)+B635*4096+HEX2DEC(D635)*8,8)</f>
        <v>000B6120</v>
      </c>
      <c r="F635" s="8" t="s">
        <v>91</v>
      </c>
      <c r="G635" s="8" t="s">
        <v>339</v>
      </c>
      <c r="H635" s="8" t="s">
        <v>24</v>
      </c>
      <c r="I635" s="8" t="s">
        <v>24</v>
      </c>
      <c r="J635" s="8" t="s">
        <v>587</v>
      </c>
      <c r="K635" s="10"/>
      <c r="L635" s="8"/>
      <c r="M635" s="10"/>
      <c r="N635" s="10" t="s">
        <v>588</v>
      </c>
    </row>
    <row r="636" customFormat="false" ht="14.4" hidden="false" customHeight="false" outlineLevel="0" collapsed="false">
      <c r="A636" s="8" t="s">
        <v>119</v>
      </c>
      <c r="B636" s="9" t="n">
        <v>54</v>
      </c>
      <c r="C636" s="9" t="n">
        <v>0</v>
      </c>
      <c r="D636" s="8" t="n">
        <f aca="false">D624+1</f>
        <v>24</v>
      </c>
      <c r="E636" s="10" t="str">
        <f aca="false">DEC2HEX(HEX2DEC(A636)+B636*4096+HEX2DEC(D636)*8,8)</f>
        <v>000B6120</v>
      </c>
      <c r="F636" s="8" t="s">
        <v>91</v>
      </c>
      <c r="G636" s="8" t="s">
        <v>342</v>
      </c>
      <c r="H636" s="8" t="s">
        <v>24</v>
      </c>
      <c r="I636" s="8" t="s">
        <v>24</v>
      </c>
      <c r="J636" s="8" t="s">
        <v>589</v>
      </c>
      <c r="K636" s="10"/>
      <c r="L636" s="8"/>
      <c r="M636" s="10"/>
      <c r="N636" s="10" t="s">
        <v>590</v>
      </c>
    </row>
    <row r="637" customFormat="false" ht="14.4" hidden="false" customHeight="false" outlineLevel="0" collapsed="false">
      <c r="A637" s="8" t="s">
        <v>119</v>
      </c>
      <c r="B637" s="9" t="n">
        <v>54</v>
      </c>
      <c r="C637" s="9" t="n">
        <v>0</v>
      </c>
      <c r="D637" s="8" t="n">
        <f aca="false">D625+1</f>
        <v>24</v>
      </c>
      <c r="E637" s="10" t="str">
        <f aca="false">DEC2HEX(HEX2DEC(A637)+B637*4096+HEX2DEC(D637)*8,8)</f>
        <v>000B6120</v>
      </c>
      <c r="F637" s="8" t="s">
        <v>91</v>
      </c>
      <c r="G637" s="8" t="s">
        <v>345</v>
      </c>
      <c r="H637" s="8" t="s">
        <v>24</v>
      </c>
      <c r="I637" s="8" t="s">
        <v>24</v>
      </c>
      <c r="J637" s="8" t="s">
        <v>591</v>
      </c>
      <c r="K637" s="10"/>
      <c r="L637" s="8"/>
      <c r="M637" s="10"/>
      <c r="N637" s="10" t="s">
        <v>592</v>
      </c>
    </row>
    <row r="638" customFormat="false" ht="14.4" hidden="false" customHeight="false" outlineLevel="0" collapsed="false">
      <c r="A638" s="8" t="s">
        <v>119</v>
      </c>
      <c r="B638" s="9" t="n">
        <v>54</v>
      </c>
      <c r="C638" s="9" t="n">
        <v>0</v>
      </c>
      <c r="D638" s="8" t="n">
        <f aca="false">D626+1</f>
        <v>24</v>
      </c>
      <c r="E638" s="10" t="str">
        <f aca="false">DEC2HEX(HEX2DEC(A638)+B638*4096+HEX2DEC(D638)*8,8)</f>
        <v>000B6120</v>
      </c>
      <c r="F638" s="8" t="s">
        <v>91</v>
      </c>
      <c r="G638" s="10" t="str">
        <f aca="false">RIGHT(CONCATENATE(G634,"00000"),16)</f>
        <v>0000000001f00000</v>
      </c>
      <c r="H638" s="8" t="s">
        <v>24</v>
      </c>
      <c r="I638" s="8" t="s">
        <v>24</v>
      </c>
      <c r="J638" s="8" t="s">
        <v>593</v>
      </c>
      <c r="K638" s="10"/>
      <c r="L638" s="8"/>
      <c r="M638" s="10"/>
      <c r="N638" s="10" t="s">
        <v>594</v>
      </c>
    </row>
    <row r="639" customFormat="false" ht="14.4" hidden="false" customHeight="false" outlineLevel="0" collapsed="false">
      <c r="A639" s="8" t="s">
        <v>119</v>
      </c>
      <c r="B639" s="9" t="n">
        <v>54</v>
      </c>
      <c r="C639" s="9" t="n">
        <v>0</v>
      </c>
      <c r="D639" s="8" t="n">
        <f aca="false">D627+1</f>
        <v>24</v>
      </c>
      <c r="E639" s="10" t="str">
        <f aca="false">DEC2HEX(HEX2DEC(A639)+B639*4096+HEX2DEC(D639)*8,8)</f>
        <v>000B6120</v>
      </c>
      <c r="F639" s="8" t="s">
        <v>91</v>
      </c>
      <c r="G639" s="10" t="str">
        <f aca="false">RIGHT(CONCATENATE(G635,"00000"),16)</f>
        <v>000000003e000000</v>
      </c>
      <c r="H639" s="8" t="s">
        <v>24</v>
      </c>
      <c r="I639" s="8" t="s">
        <v>24</v>
      </c>
      <c r="J639" s="8" t="s">
        <v>595</v>
      </c>
      <c r="K639" s="10"/>
      <c r="L639" s="8"/>
      <c r="M639" s="10"/>
      <c r="N639" s="10" t="s">
        <v>596</v>
      </c>
    </row>
    <row r="640" customFormat="false" ht="14.4" hidden="false" customHeight="false" outlineLevel="0" collapsed="false">
      <c r="A640" s="8" t="s">
        <v>119</v>
      </c>
      <c r="B640" s="9" t="n">
        <v>54</v>
      </c>
      <c r="C640" s="9" t="n">
        <v>0</v>
      </c>
      <c r="D640" s="8" t="n">
        <f aca="false">D628+1</f>
        <v>24</v>
      </c>
      <c r="E640" s="10" t="str">
        <f aca="false">DEC2HEX(HEX2DEC(A640)+B640*4096+HEX2DEC(D640)*8,8)</f>
        <v>000B6120</v>
      </c>
      <c r="F640" s="8" t="s">
        <v>91</v>
      </c>
      <c r="G640" s="10" t="str">
        <f aca="false">RIGHT(CONCATENATE(G636,"00000"),16)</f>
        <v>00000007c0000000</v>
      </c>
      <c r="H640" s="8" t="s">
        <v>24</v>
      </c>
      <c r="I640" s="8" t="s">
        <v>24</v>
      </c>
      <c r="J640" s="8" t="s">
        <v>597</v>
      </c>
      <c r="K640" s="10"/>
      <c r="L640" s="8"/>
      <c r="M640" s="10"/>
      <c r="N640" s="10" t="s">
        <v>598</v>
      </c>
    </row>
    <row r="641" customFormat="false" ht="14.4" hidden="false" customHeight="false" outlineLevel="0" collapsed="false">
      <c r="A641" s="8" t="s">
        <v>119</v>
      </c>
      <c r="B641" s="9" t="n">
        <v>54</v>
      </c>
      <c r="C641" s="9" t="n">
        <v>0</v>
      </c>
      <c r="D641" s="8" t="n">
        <f aca="false">D629+1</f>
        <v>24</v>
      </c>
      <c r="E641" s="10" t="str">
        <f aca="false">DEC2HEX(HEX2DEC(A641)+B641*4096+HEX2DEC(D641)*8,8)</f>
        <v>000B6120</v>
      </c>
      <c r="F641" s="8" t="s">
        <v>91</v>
      </c>
      <c r="G641" s="10" t="str">
        <f aca="false">RIGHT(CONCATENATE(G637,"00000"),16)</f>
        <v>000000f800000000</v>
      </c>
      <c r="H641" s="8" t="s">
        <v>24</v>
      </c>
      <c r="I641" s="8" t="s">
        <v>24</v>
      </c>
      <c r="J641" s="8" t="s">
        <v>599</v>
      </c>
      <c r="K641" s="10"/>
      <c r="L641" s="8"/>
      <c r="M641" s="10"/>
      <c r="N641" s="10" t="s">
        <v>600</v>
      </c>
    </row>
    <row r="642" customFormat="false" ht="14.4" hidden="false" customHeight="false" outlineLevel="0" collapsed="false">
      <c r="A642" s="8" t="s">
        <v>119</v>
      </c>
      <c r="B642" s="9" t="n">
        <v>54</v>
      </c>
      <c r="C642" s="9" t="n">
        <v>0</v>
      </c>
      <c r="D642" s="8" t="n">
        <f aca="false">D630+1</f>
        <v>24</v>
      </c>
      <c r="E642" s="10" t="str">
        <f aca="false">DEC2HEX(HEX2DEC(A642)+B642*4096+HEX2DEC(D642)*8,8)</f>
        <v>000B6120</v>
      </c>
      <c r="F642" s="8" t="s">
        <v>91</v>
      </c>
      <c r="G642" s="10" t="str">
        <f aca="false">RIGHT(CONCATENATE(G638,"00000"),16)</f>
        <v>00001f0000000000</v>
      </c>
      <c r="H642" s="8" t="s">
        <v>24</v>
      </c>
      <c r="I642" s="8" t="s">
        <v>24</v>
      </c>
      <c r="J642" s="8" t="s">
        <v>601</v>
      </c>
      <c r="K642" s="10"/>
      <c r="L642" s="8"/>
      <c r="M642" s="10"/>
      <c r="N642" s="10" t="s">
        <v>602</v>
      </c>
    </row>
    <row r="643" customFormat="false" ht="14.4" hidden="false" customHeight="false" outlineLevel="0" collapsed="false">
      <c r="A643" s="8" t="s">
        <v>119</v>
      </c>
      <c r="B643" s="9" t="n">
        <v>54</v>
      </c>
      <c r="C643" s="9" t="n">
        <v>0</v>
      </c>
      <c r="D643" s="8" t="n">
        <f aca="false">D631+1</f>
        <v>24</v>
      </c>
      <c r="E643" s="10" t="str">
        <f aca="false">DEC2HEX(HEX2DEC(A643)+B643*4096+HEX2DEC(D643)*8,8)</f>
        <v>000B6120</v>
      </c>
      <c r="F643" s="8" t="s">
        <v>91</v>
      </c>
      <c r="G643" s="10" t="str">
        <f aca="false">RIGHT(CONCATENATE(G639,"00000"),16)</f>
        <v>0003e00000000000</v>
      </c>
      <c r="H643" s="8" t="s">
        <v>24</v>
      </c>
      <c r="I643" s="8" t="s">
        <v>24</v>
      </c>
      <c r="J643" s="8" t="s">
        <v>603</v>
      </c>
      <c r="K643" s="10"/>
      <c r="L643" s="8"/>
      <c r="M643" s="10"/>
      <c r="N643" s="10" t="s">
        <v>604</v>
      </c>
    </row>
    <row r="644" customFormat="false" ht="14.4" hidden="false" customHeight="false" outlineLevel="0" collapsed="false">
      <c r="A644" s="8" t="s">
        <v>119</v>
      </c>
      <c r="B644" s="9" t="n">
        <v>54</v>
      </c>
      <c r="C644" s="9" t="n">
        <v>0</v>
      </c>
      <c r="D644" s="8" t="n">
        <f aca="false">D632+1</f>
        <v>24</v>
      </c>
      <c r="E644" s="10" t="str">
        <f aca="false">DEC2HEX(HEX2DEC(A644)+B644*4096+HEX2DEC(D644)*8,8)</f>
        <v>000B6120</v>
      </c>
      <c r="F644" s="8" t="s">
        <v>91</v>
      </c>
      <c r="G644" s="10" t="str">
        <f aca="false">RIGHT(CONCATENATE(G640,"00000"),16)</f>
        <v>007c000000000000</v>
      </c>
      <c r="H644" s="8" t="s">
        <v>24</v>
      </c>
      <c r="I644" s="8" t="s">
        <v>24</v>
      </c>
      <c r="J644" s="8" t="s">
        <v>605</v>
      </c>
      <c r="K644" s="10"/>
      <c r="L644" s="8"/>
      <c r="M644" s="10"/>
      <c r="N644" s="10" t="s">
        <v>606</v>
      </c>
    </row>
    <row r="645" customFormat="false" ht="14.4" hidden="false" customHeight="false" outlineLevel="0" collapsed="false">
      <c r="A645" s="8" t="s">
        <v>119</v>
      </c>
      <c r="B645" s="9" t="n">
        <v>54</v>
      </c>
      <c r="C645" s="9" t="n">
        <v>0</v>
      </c>
      <c r="D645" s="8" t="n">
        <f aca="false">D633+1</f>
        <v>24</v>
      </c>
      <c r="E645" s="10" t="str">
        <f aca="false">DEC2HEX(HEX2DEC(A645)+B645*4096+HEX2DEC(D645)*8,8)</f>
        <v>000B6120</v>
      </c>
      <c r="F645" s="8" t="s">
        <v>91</v>
      </c>
      <c r="G645" s="10" t="str">
        <f aca="false">RIGHT(CONCATENATE(G641,"00000"),16)</f>
        <v>0f80000000000000</v>
      </c>
      <c r="H645" s="8" t="s">
        <v>24</v>
      </c>
      <c r="I645" s="8" t="s">
        <v>24</v>
      </c>
      <c r="J645" s="8" t="s">
        <v>607</v>
      </c>
      <c r="K645" s="10"/>
      <c r="L645" s="8"/>
      <c r="M645" s="10"/>
      <c r="N645" s="10" t="s">
        <v>608</v>
      </c>
    </row>
    <row r="646" customFormat="false" ht="14.4" hidden="false" customHeight="false" outlineLevel="0" collapsed="false">
      <c r="A646" s="8" t="s">
        <v>119</v>
      </c>
      <c r="B646" s="9" t="n">
        <v>54</v>
      </c>
      <c r="C646" s="9" t="n">
        <v>0</v>
      </c>
      <c r="D646" s="8" t="n">
        <f aca="false">D634+1</f>
        <v>25</v>
      </c>
      <c r="E646" s="10" t="str">
        <f aca="false">DEC2HEX(HEX2DEC(A646)+B646*4096+HEX2DEC(D646)*8,8)</f>
        <v>000B6128</v>
      </c>
      <c r="F646" s="8" t="s">
        <v>91</v>
      </c>
      <c r="G646" s="8" t="s">
        <v>336</v>
      </c>
      <c r="H646" s="8" t="s">
        <v>24</v>
      </c>
      <c r="I646" s="8" t="s">
        <v>24</v>
      </c>
      <c r="J646" s="8" t="s">
        <v>609</v>
      </c>
      <c r="K646" s="10"/>
      <c r="L646" s="8"/>
      <c r="M646" s="10"/>
      <c r="N646" s="10" t="s">
        <v>610</v>
      </c>
    </row>
    <row r="647" customFormat="false" ht="14.4" hidden="false" customHeight="false" outlineLevel="0" collapsed="false">
      <c r="A647" s="8" t="s">
        <v>119</v>
      </c>
      <c r="B647" s="9" t="n">
        <v>54</v>
      </c>
      <c r="C647" s="9" t="n">
        <v>0</v>
      </c>
      <c r="D647" s="8" t="n">
        <f aca="false">D635+1</f>
        <v>25</v>
      </c>
      <c r="E647" s="10" t="str">
        <f aca="false">DEC2HEX(HEX2DEC(A647)+B647*4096+HEX2DEC(D647)*8,8)</f>
        <v>000B6128</v>
      </c>
      <c r="F647" s="8" t="s">
        <v>91</v>
      </c>
      <c r="G647" s="8" t="s">
        <v>339</v>
      </c>
      <c r="H647" s="8" t="s">
        <v>24</v>
      </c>
      <c r="I647" s="8" t="s">
        <v>24</v>
      </c>
      <c r="J647" s="8" t="s">
        <v>611</v>
      </c>
      <c r="K647" s="10"/>
      <c r="L647" s="8"/>
      <c r="M647" s="10"/>
      <c r="N647" s="10" t="s">
        <v>612</v>
      </c>
    </row>
    <row r="648" customFormat="false" ht="14.4" hidden="false" customHeight="false" outlineLevel="0" collapsed="false">
      <c r="A648" s="8" t="s">
        <v>119</v>
      </c>
      <c r="B648" s="9" t="n">
        <v>54</v>
      </c>
      <c r="C648" s="9" t="n">
        <v>0</v>
      </c>
      <c r="D648" s="8" t="n">
        <f aca="false">D636+1</f>
        <v>25</v>
      </c>
      <c r="E648" s="10" t="str">
        <f aca="false">DEC2HEX(HEX2DEC(A648)+B648*4096+HEX2DEC(D648)*8,8)</f>
        <v>000B6128</v>
      </c>
      <c r="F648" s="8" t="s">
        <v>91</v>
      </c>
      <c r="G648" s="8" t="s">
        <v>342</v>
      </c>
      <c r="H648" s="8" t="s">
        <v>24</v>
      </c>
      <c r="I648" s="8" t="s">
        <v>24</v>
      </c>
      <c r="J648" s="8" t="s">
        <v>613</v>
      </c>
      <c r="K648" s="10"/>
      <c r="L648" s="8"/>
      <c r="M648" s="10"/>
      <c r="N648" s="10" t="s">
        <v>614</v>
      </c>
    </row>
    <row r="649" customFormat="false" ht="14.4" hidden="false" customHeight="false" outlineLevel="0" collapsed="false">
      <c r="A649" s="8" t="s">
        <v>119</v>
      </c>
      <c r="B649" s="9" t="n">
        <v>54</v>
      </c>
      <c r="C649" s="9" t="n">
        <v>0</v>
      </c>
      <c r="D649" s="8" t="n">
        <f aca="false">D637+1</f>
        <v>25</v>
      </c>
      <c r="E649" s="10" t="str">
        <f aca="false">DEC2HEX(HEX2DEC(A649)+B649*4096+HEX2DEC(D649)*8,8)</f>
        <v>000B6128</v>
      </c>
      <c r="F649" s="8" t="s">
        <v>91</v>
      </c>
      <c r="G649" s="8" t="s">
        <v>345</v>
      </c>
      <c r="H649" s="8" t="s">
        <v>24</v>
      </c>
      <c r="I649" s="8" t="s">
        <v>24</v>
      </c>
      <c r="J649" s="8" t="s">
        <v>615</v>
      </c>
      <c r="K649" s="10"/>
      <c r="L649" s="8"/>
      <c r="M649" s="10"/>
      <c r="N649" s="10" t="s">
        <v>616</v>
      </c>
    </row>
    <row r="650" customFormat="false" ht="14.4" hidden="false" customHeight="false" outlineLevel="0" collapsed="false">
      <c r="A650" s="8" t="s">
        <v>119</v>
      </c>
      <c r="B650" s="9" t="n">
        <v>54</v>
      </c>
      <c r="C650" s="9" t="n">
        <v>0</v>
      </c>
      <c r="D650" s="8" t="n">
        <f aca="false">D638+1</f>
        <v>25</v>
      </c>
      <c r="E650" s="10" t="str">
        <f aca="false">DEC2HEX(HEX2DEC(A650)+B650*4096+HEX2DEC(D650)*8,8)</f>
        <v>000B6128</v>
      </c>
      <c r="F650" s="8" t="s">
        <v>91</v>
      </c>
      <c r="G650" s="10" t="str">
        <f aca="false">RIGHT(CONCATENATE(G646,"00000"),16)</f>
        <v>0000000001f00000</v>
      </c>
      <c r="H650" s="8" t="s">
        <v>24</v>
      </c>
      <c r="I650" s="8" t="s">
        <v>24</v>
      </c>
      <c r="J650" s="8" t="s">
        <v>617</v>
      </c>
      <c r="K650" s="10"/>
      <c r="L650" s="8"/>
      <c r="M650" s="10"/>
      <c r="N650" s="10" t="s">
        <v>618</v>
      </c>
    </row>
    <row r="651" customFormat="false" ht="14.4" hidden="false" customHeight="false" outlineLevel="0" collapsed="false">
      <c r="A651" s="8" t="s">
        <v>119</v>
      </c>
      <c r="B651" s="9" t="n">
        <v>54</v>
      </c>
      <c r="C651" s="9" t="n">
        <v>0</v>
      </c>
      <c r="D651" s="8" t="n">
        <f aca="false">D639+1</f>
        <v>25</v>
      </c>
      <c r="E651" s="10" t="str">
        <f aca="false">DEC2HEX(HEX2DEC(A651)+B651*4096+HEX2DEC(D651)*8,8)</f>
        <v>000B6128</v>
      </c>
      <c r="F651" s="8" t="s">
        <v>91</v>
      </c>
      <c r="G651" s="10" t="str">
        <f aca="false">RIGHT(CONCATENATE(G647,"00000"),16)</f>
        <v>000000003e000000</v>
      </c>
      <c r="H651" s="8" t="s">
        <v>24</v>
      </c>
      <c r="I651" s="8" t="s">
        <v>24</v>
      </c>
      <c r="J651" s="8" t="s">
        <v>619</v>
      </c>
      <c r="K651" s="10"/>
      <c r="L651" s="8"/>
      <c r="M651" s="10"/>
      <c r="N651" s="10" t="s">
        <v>620</v>
      </c>
    </row>
    <row r="652" customFormat="false" ht="14.4" hidden="false" customHeight="false" outlineLevel="0" collapsed="false">
      <c r="A652" s="8" t="s">
        <v>119</v>
      </c>
      <c r="B652" s="9" t="n">
        <v>54</v>
      </c>
      <c r="C652" s="9" t="n">
        <v>0</v>
      </c>
      <c r="D652" s="8" t="n">
        <f aca="false">D640+1</f>
        <v>25</v>
      </c>
      <c r="E652" s="10" t="str">
        <f aca="false">DEC2HEX(HEX2DEC(A652)+B652*4096+HEX2DEC(D652)*8,8)</f>
        <v>000B6128</v>
      </c>
      <c r="F652" s="8" t="s">
        <v>91</v>
      </c>
      <c r="G652" s="10" t="str">
        <f aca="false">RIGHT(CONCATENATE(G648,"00000"),16)</f>
        <v>00000007c0000000</v>
      </c>
      <c r="H652" s="8" t="s">
        <v>24</v>
      </c>
      <c r="I652" s="8" t="s">
        <v>24</v>
      </c>
      <c r="J652" s="8" t="s">
        <v>621</v>
      </c>
      <c r="K652" s="10"/>
      <c r="L652" s="8"/>
      <c r="M652" s="10"/>
      <c r="N652" s="10" t="s">
        <v>622</v>
      </c>
    </row>
    <row r="653" customFormat="false" ht="14.4" hidden="false" customHeight="false" outlineLevel="0" collapsed="false">
      <c r="A653" s="8" t="s">
        <v>119</v>
      </c>
      <c r="B653" s="9" t="n">
        <v>54</v>
      </c>
      <c r="C653" s="9" t="n">
        <v>0</v>
      </c>
      <c r="D653" s="8" t="n">
        <f aca="false">D641+1</f>
        <v>25</v>
      </c>
      <c r="E653" s="10" t="str">
        <f aca="false">DEC2HEX(HEX2DEC(A653)+B653*4096+HEX2DEC(D653)*8,8)</f>
        <v>000B6128</v>
      </c>
      <c r="F653" s="8" t="s">
        <v>91</v>
      </c>
      <c r="G653" s="10" t="str">
        <f aca="false">RIGHT(CONCATENATE(G649,"00000"),16)</f>
        <v>000000f800000000</v>
      </c>
      <c r="H653" s="8" t="s">
        <v>24</v>
      </c>
      <c r="I653" s="8" t="s">
        <v>24</v>
      </c>
      <c r="J653" s="8" t="s">
        <v>623</v>
      </c>
      <c r="K653" s="10"/>
      <c r="L653" s="8"/>
      <c r="M653" s="10"/>
      <c r="N653" s="10" t="s">
        <v>624</v>
      </c>
    </row>
    <row r="654" customFormat="false" ht="14.4" hidden="false" customHeight="false" outlineLevel="0" collapsed="false">
      <c r="A654" s="8" t="s">
        <v>119</v>
      </c>
      <c r="B654" s="9" t="n">
        <v>54</v>
      </c>
      <c r="C654" s="9" t="n">
        <v>0</v>
      </c>
      <c r="D654" s="8" t="n">
        <f aca="false">D642+1</f>
        <v>25</v>
      </c>
      <c r="E654" s="10" t="str">
        <f aca="false">DEC2HEX(HEX2DEC(A654)+B654*4096+HEX2DEC(D654)*8,8)</f>
        <v>000B6128</v>
      </c>
      <c r="F654" s="8" t="s">
        <v>91</v>
      </c>
      <c r="G654" s="10" t="str">
        <f aca="false">RIGHT(CONCATENATE(G650,"00000"),16)</f>
        <v>00001f0000000000</v>
      </c>
      <c r="H654" s="8" t="s">
        <v>24</v>
      </c>
      <c r="I654" s="8" t="s">
        <v>24</v>
      </c>
      <c r="J654" s="8" t="s">
        <v>625</v>
      </c>
      <c r="K654" s="10"/>
      <c r="L654" s="8"/>
      <c r="M654" s="10"/>
      <c r="N654" s="10" t="s">
        <v>626</v>
      </c>
    </row>
    <row r="655" customFormat="false" ht="14.4" hidden="false" customHeight="false" outlineLevel="0" collapsed="false">
      <c r="A655" s="8" t="s">
        <v>119</v>
      </c>
      <c r="B655" s="9" t="n">
        <v>54</v>
      </c>
      <c r="C655" s="9" t="n">
        <v>0</v>
      </c>
      <c r="D655" s="8" t="n">
        <f aca="false">D643+1</f>
        <v>25</v>
      </c>
      <c r="E655" s="10" t="str">
        <f aca="false">DEC2HEX(HEX2DEC(A655)+B655*4096+HEX2DEC(D655)*8,8)</f>
        <v>000B6128</v>
      </c>
      <c r="F655" s="8" t="s">
        <v>91</v>
      </c>
      <c r="G655" s="10" t="str">
        <f aca="false">RIGHT(CONCATENATE(G651,"00000"),16)</f>
        <v>0003e00000000000</v>
      </c>
      <c r="H655" s="8" t="s">
        <v>24</v>
      </c>
      <c r="I655" s="8" t="s">
        <v>24</v>
      </c>
      <c r="J655" s="8" t="s">
        <v>627</v>
      </c>
      <c r="K655" s="10"/>
      <c r="L655" s="8"/>
      <c r="M655" s="10"/>
      <c r="N655" s="10" t="s">
        <v>628</v>
      </c>
    </row>
    <row r="656" customFormat="false" ht="14.4" hidden="false" customHeight="false" outlineLevel="0" collapsed="false">
      <c r="A656" s="8" t="s">
        <v>119</v>
      </c>
      <c r="B656" s="9" t="n">
        <v>54</v>
      </c>
      <c r="C656" s="9" t="n">
        <v>0</v>
      </c>
      <c r="D656" s="8" t="n">
        <f aca="false">D644+1</f>
        <v>25</v>
      </c>
      <c r="E656" s="10" t="str">
        <f aca="false">DEC2HEX(HEX2DEC(A656)+B656*4096+HEX2DEC(D656)*8,8)</f>
        <v>000B6128</v>
      </c>
      <c r="F656" s="8" t="s">
        <v>91</v>
      </c>
      <c r="G656" s="10" t="str">
        <f aca="false">RIGHT(CONCATENATE(G652,"00000"),16)</f>
        <v>007c000000000000</v>
      </c>
      <c r="H656" s="8" t="s">
        <v>24</v>
      </c>
      <c r="I656" s="8" t="s">
        <v>24</v>
      </c>
      <c r="J656" s="8" t="s">
        <v>629</v>
      </c>
      <c r="K656" s="10"/>
      <c r="L656" s="8"/>
      <c r="M656" s="10"/>
      <c r="N656" s="10" t="s">
        <v>630</v>
      </c>
    </row>
    <row r="657" customFormat="false" ht="14.4" hidden="false" customHeight="false" outlineLevel="0" collapsed="false">
      <c r="A657" s="8" t="s">
        <v>119</v>
      </c>
      <c r="B657" s="9" t="n">
        <v>54</v>
      </c>
      <c r="C657" s="9" t="n">
        <v>0</v>
      </c>
      <c r="D657" s="8" t="n">
        <f aca="false">D645+1</f>
        <v>25</v>
      </c>
      <c r="E657" s="10" t="str">
        <f aca="false">DEC2HEX(HEX2DEC(A657)+B657*4096+HEX2DEC(D657)*8,8)</f>
        <v>000B6128</v>
      </c>
      <c r="F657" s="8" t="s">
        <v>91</v>
      </c>
      <c r="G657" s="10" t="str">
        <f aca="false">RIGHT(CONCATENATE(G653,"00000"),16)</f>
        <v>0f80000000000000</v>
      </c>
      <c r="H657" s="8" t="s">
        <v>24</v>
      </c>
      <c r="I657" s="8" t="s">
        <v>24</v>
      </c>
      <c r="J657" s="8" t="s">
        <v>631</v>
      </c>
      <c r="K657" s="10"/>
      <c r="L657" s="8"/>
      <c r="M657" s="10"/>
      <c r="N657" s="10" t="s">
        <v>632</v>
      </c>
    </row>
    <row r="658" customFormat="false" ht="14.4" hidden="false" customHeight="false" outlineLevel="0" collapsed="false">
      <c r="A658" s="8"/>
      <c r="B658" s="9"/>
      <c r="C658" s="9"/>
      <c r="D658" s="8"/>
      <c r="E658" s="10"/>
      <c r="F658" s="8"/>
      <c r="G658" s="8"/>
      <c r="H658" s="8"/>
      <c r="I658" s="8"/>
      <c r="J658" s="8"/>
      <c r="K658" s="10"/>
      <c r="L658" s="8"/>
      <c r="M658" s="10"/>
      <c r="N658" s="10"/>
    </row>
    <row r="659" customFormat="false" ht="14.4" hidden="false" customHeight="false" outlineLevel="0" collapsed="false">
      <c r="A659" s="8" t="s">
        <v>119</v>
      </c>
      <c r="B659" s="9" t="n">
        <v>54</v>
      </c>
      <c r="C659" s="9" t="n">
        <v>0</v>
      </c>
      <c r="D659" s="8" t="s">
        <v>633</v>
      </c>
      <c r="E659" s="10" t="str">
        <f aca="false">DEC2HEX(HEX2DEC(A659)+B659*4096+HEX2DEC(D659)*8,8)</f>
        <v>000B6130</v>
      </c>
      <c r="F659" s="8" t="s">
        <v>91</v>
      </c>
      <c r="G659" s="8" t="s">
        <v>336</v>
      </c>
      <c r="H659" s="8" t="s">
        <v>24</v>
      </c>
      <c r="I659" s="8" t="s">
        <v>24</v>
      </c>
      <c r="J659" s="8" t="s">
        <v>634</v>
      </c>
      <c r="K659" s="10"/>
      <c r="L659" s="8"/>
      <c r="M659" s="10"/>
      <c r="N659" s="10" t="s">
        <v>635</v>
      </c>
    </row>
    <row r="660" customFormat="false" ht="14.4" hidden="false" customHeight="false" outlineLevel="0" collapsed="false">
      <c r="A660" s="8"/>
      <c r="B660" s="9"/>
      <c r="C660" s="9"/>
      <c r="D660" s="8"/>
      <c r="E660" s="10"/>
      <c r="F660" s="8"/>
      <c r="G660" s="8"/>
      <c r="H660" s="8"/>
      <c r="I660" s="8"/>
      <c r="J660" s="8"/>
      <c r="K660" s="10"/>
      <c r="L660" s="8"/>
      <c r="M660" s="10"/>
      <c r="N660" s="10"/>
    </row>
    <row r="661" customFormat="false" ht="14.4" hidden="false" customHeight="false" outlineLevel="0" collapsed="false">
      <c r="A661" s="8" t="s">
        <v>119</v>
      </c>
      <c r="B661" s="9" t="n">
        <v>54</v>
      </c>
      <c r="C661" s="9" t="n">
        <v>0</v>
      </c>
      <c r="D661" s="8" t="s">
        <v>636</v>
      </c>
      <c r="E661" s="10" t="str">
        <f aca="false">DEC2HEX(HEX2DEC(A661)+B661*4096+HEX2DEC(D661)*8,8)</f>
        <v>000B6138</v>
      </c>
      <c r="F661" s="8" t="s">
        <v>91</v>
      </c>
      <c r="G661" s="8" t="s">
        <v>637</v>
      </c>
      <c r="H661" s="8" t="s">
        <v>24</v>
      </c>
      <c r="I661" s="8" t="s">
        <v>24</v>
      </c>
      <c r="J661" s="8" t="s">
        <v>638</v>
      </c>
      <c r="K661" s="10"/>
      <c r="L661" s="8"/>
      <c r="M661" s="10"/>
      <c r="N661" s="10" t="s">
        <v>639</v>
      </c>
    </row>
    <row r="662" customFormat="false" ht="14.4" hidden="false" customHeight="false" outlineLevel="0" collapsed="false">
      <c r="A662" s="8" t="s">
        <v>119</v>
      </c>
      <c r="B662" s="9" t="n">
        <v>54</v>
      </c>
      <c r="C662" s="9" t="n">
        <v>0</v>
      </c>
      <c r="D662" s="8" t="s">
        <v>636</v>
      </c>
      <c r="E662" s="10" t="str">
        <f aca="false">DEC2HEX(HEX2DEC(A662)+B662*4096+HEX2DEC(D662)*8,8)</f>
        <v>000B6138</v>
      </c>
      <c r="F662" s="8" t="s">
        <v>91</v>
      </c>
      <c r="G662" s="8" t="s">
        <v>640</v>
      </c>
      <c r="H662" s="8" t="s">
        <v>24</v>
      </c>
      <c r="I662" s="8" t="s">
        <v>24</v>
      </c>
      <c r="J662" s="8" t="s">
        <v>641</v>
      </c>
      <c r="K662" s="10"/>
      <c r="L662" s="8"/>
      <c r="M662" s="10"/>
      <c r="N662" s="10" t="s">
        <v>642</v>
      </c>
    </row>
    <row r="663" customFormat="false" ht="14.4" hidden="false" customHeight="false" outlineLevel="0" collapsed="false">
      <c r="A663" s="8" t="s">
        <v>119</v>
      </c>
      <c r="B663" s="9" t="n">
        <v>54</v>
      </c>
      <c r="C663" s="9" t="n">
        <v>0</v>
      </c>
      <c r="D663" s="8" t="s">
        <v>636</v>
      </c>
      <c r="E663" s="10" t="str">
        <f aca="false">DEC2HEX(HEX2DEC(A663)+B663*4096+HEX2DEC(D663)*8,8)</f>
        <v>000B6138</v>
      </c>
      <c r="F663" s="8" t="s">
        <v>91</v>
      </c>
      <c r="G663" s="8" t="s">
        <v>643</v>
      </c>
      <c r="H663" s="8" t="s">
        <v>24</v>
      </c>
      <c r="I663" s="8" t="s">
        <v>24</v>
      </c>
      <c r="J663" s="8" t="s">
        <v>644</v>
      </c>
      <c r="K663" s="10"/>
      <c r="L663" s="8"/>
      <c r="M663" s="10"/>
      <c r="N663" s="10" t="s">
        <v>645</v>
      </c>
    </row>
    <row r="664" customFormat="false" ht="14.4" hidden="false" customHeight="false" outlineLevel="0" collapsed="false">
      <c r="A664" s="8" t="s">
        <v>119</v>
      </c>
      <c r="B664" s="9" t="n">
        <v>54</v>
      </c>
      <c r="C664" s="9" t="n">
        <v>0</v>
      </c>
      <c r="D664" s="8" t="s">
        <v>636</v>
      </c>
      <c r="E664" s="10" t="str">
        <f aca="false">DEC2HEX(HEX2DEC(A664)+B664*4096+HEX2DEC(D664)*8,8)</f>
        <v>000B6138</v>
      </c>
      <c r="F664" s="8" t="s">
        <v>91</v>
      </c>
      <c r="G664" s="8" t="s">
        <v>646</v>
      </c>
      <c r="H664" s="8" t="s">
        <v>24</v>
      </c>
      <c r="I664" s="8" t="s">
        <v>24</v>
      </c>
      <c r="J664" s="8" t="s">
        <v>647</v>
      </c>
      <c r="K664" s="10"/>
      <c r="L664" s="8"/>
      <c r="M664" s="10"/>
      <c r="N664" s="10" t="s">
        <v>648</v>
      </c>
    </row>
    <row r="665" customFormat="false" ht="14.4" hidden="false" customHeight="false" outlineLevel="0" collapsed="false">
      <c r="A665" s="8" t="s">
        <v>119</v>
      </c>
      <c r="B665" s="9" t="n">
        <v>54</v>
      </c>
      <c r="C665" s="9" t="n">
        <v>0</v>
      </c>
      <c r="D665" s="8" t="s">
        <v>636</v>
      </c>
      <c r="E665" s="10" t="str">
        <f aca="false">DEC2HEX(HEX2DEC(A665)+B665*4096+HEX2DEC(D665)*8,8)</f>
        <v>000B6138</v>
      </c>
      <c r="F665" s="8" t="s">
        <v>91</v>
      </c>
      <c r="G665" s="8" t="s">
        <v>649</v>
      </c>
      <c r="H665" s="8" t="s">
        <v>24</v>
      </c>
      <c r="I665" s="8" t="s">
        <v>24</v>
      </c>
      <c r="J665" s="8" t="s">
        <v>650</v>
      </c>
      <c r="K665" s="10"/>
      <c r="L665" s="8"/>
      <c r="M665" s="10"/>
      <c r="N665" s="10" t="s">
        <v>651</v>
      </c>
    </row>
    <row r="666" customFormat="false" ht="14.4" hidden="false" customHeight="false" outlineLevel="0" collapsed="false">
      <c r="A666" s="8" t="s">
        <v>119</v>
      </c>
      <c r="B666" s="9" t="n">
        <v>54</v>
      </c>
      <c r="C666" s="9" t="n">
        <v>0</v>
      </c>
      <c r="D666" s="8" t="s">
        <v>636</v>
      </c>
      <c r="E666" s="10" t="str">
        <f aca="false">DEC2HEX(HEX2DEC(A666)+B666*4096+HEX2DEC(D666)*8,8)</f>
        <v>000B6138</v>
      </c>
      <c r="F666" s="8" t="s">
        <v>91</v>
      </c>
      <c r="G666" s="8" t="s">
        <v>652</v>
      </c>
      <c r="H666" s="8" t="s">
        <v>24</v>
      </c>
      <c r="I666" s="8" t="s">
        <v>24</v>
      </c>
      <c r="J666" s="8" t="s">
        <v>653</v>
      </c>
      <c r="K666" s="10"/>
      <c r="L666" s="8"/>
      <c r="M666" s="10"/>
      <c r="N666" s="10" t="s">
        <v>654</v>
      </c>
    </row>
    <row r="667" customFormat="false" ht="14.4" hidden="false" customHeight="false" outlineLevel="0" collapsed="false">
      <c r="A667" s="8" t="s">
        <v>119</v>
      </c>
      <c r="B667" s="9" t="n">
        <v>54</v>
      </c>
      <c r="C667" s="9" t="n">
        <v>0</v>
      </c>
      <c r="D667" s="8" t="s">
        <v>636</v>
      </c>
      <c r="E667" s="10" t="str">
        <f aca="false">DEC2HEX(HEX2DEC(A667)+B667*4096+HEX2DEC(D667)*8,8)</f>
        <v>000B6138</v>
      </c>
      <c r="F667" s="8" t="s">
        <v>91</v>
      </c>
      <c r="G667" s="8" t="s">
        <v>655</v>
      </c>
      <c r="H667" s="8" t="s">
        <v>24</v>
      </c>
      <c r="I667" s="8" t="s">
        <v>24</v>
      </c>
      <c r="J667" s="8" t="s">
        <v>656</v>
      </c>
      <c r="K667" s="10"/>
      <c r="L667" s="8"/>
      <c r="M667" s="10"/>
      <c r="N667" s="10" t="s">
        <v>657</v>
      </c>
    </row>
    <row r="668" customFormat="false" ht="14.4" hidden="false" customHeight="false" outlineLevel="0" collapsed="false">
      <c r="A668" s="8" t="s">
        <v>119</v>
      </c>
      <c r="B668" s="9" t="n">
        <v>54</v>
      </c>
      <c r="C668" s="9" t="n">
        <v>0</v>
      </c>
      <c r="D668" s="8" t="s">
        <v>636</v>
      </c>
      <c r="E668" s="10" t="str">
        <f aca="false">DEC2HEX(HEX2DEC(A668)+B668*4096+HEX2DEC(D668)*8,8)</f>
        <v>000B6138</v>
      </c>
      <c r="F668" s="8" t="s">
        <v>91</v>
      </c>
      <c r="G668" s="8" t="s">
        <v>658</v>
      </c>
      <c r="H668" s="8" t="s">
        <v>24</v>
      </c>
      <c r="I668" s="8" t="s">
        <v>24</v>
      </c>
      <c r="J668" s="8" t="s">
        <v>659</v>
      </c>
      <c r="K668" s="10"/>
      <c r="L668" s="8"/>
      <c r="M668" s="10"/>
      <c r="N668" s="10" t="s">
        <v>660</v>
      </c>
    </row>
    <row r="669" customFormat="false" ht="14.4" hidden="false" customHeight="false" outlineLevel="0" collapsed="false">
      <c r="A669" s="8" t="s">
        <v>119</v>
      </c>
      <c r="B669" s="9" t="n">
        <v>54</v>
      </c>
      <c r="C669" s="9" t="n">
        <v>0</v>
      </c>
      <c r="D669" s="8" t="s">
        <v>636</v>
      </c>
      <c r="E669" s="10" t="str">
        <f aca="false">DEC2HEX(HEX2DEC(A669)+B669*4096+HEX2DEC(D669)*8,8)</f>
        <v>000B6138</v>
      </c>
      <c r="F669" s="8" t="s">
        <v>91</v>
      </c>
      <c r="G669" s="8" t="s">
        <v>661</v>
      </c>
      <c r="H669" s="8" t="s">
        <v>24</v>
      </c>
      <c r="I669" s="8" t="s">
        <v>24</v>
      </c>
      <c r="J669" s="8" t="s">
        <v>662</v>
      </c>
      <c r="K669" s="10"/>
      <c r="L669" s="8"/>
      <c r="M669" s="10"/>
      <c r="N669" s="10" t="s">
        <v>663</v>
      </c>
    </row>
    <row r="670" customFormat="false" ht="14.4" hidden="false" customHeight="false" outlineLevel="0" collapsed="false">
      <c r="A670" s="8" t="s">
        <v>119</v>
      </c>
      <c r="B670" s="9" t="n">
        <v>54</v>
      </c>
      <c r="C670" s="9" t="n">
        <v>0</v>
      </c>
      <c r="D670" s="8" t="s">
        <v>636</v>
      </c>
      <c r="E670" s="10" t="str">
        <f aca="false">DEC2HEX(HEX2DEC(A670)+B670*4096+HEX2DEC(D670)*8,8)</f>
        <v>000B6138</v>
      </c>
      <c r="F670" s="8" t="s">
        <v>91</v>
      </c>
      <c r="G670" s="8" t="s">
        <v>664</v>
      </c>
      <c r="H670" s="8" t="s">
        <v>24</v>
      </c>
      <c r="I670" s="8" t="s">
        <v>24</v>
      </c>
      <c r="J670" s="8" t="s">
        <v>665</v>
      </c>
      <c r="K670" s="10"/>
      <c r="L670" s="8"/>
      <c r="M670" s="10"/>
      <c r="N670" s="10" t="s">
        <v>666</v>
      </c>
    </row>
    <row r="671" customFormat="false" ht="14.4" hidden="false" customHeight="false" outlineLevel="0" collapsed="false">
      <c r="A671" s="8" t="s">
        <v>119</v>
      </c>
      <c r="B671" s="9" t="n">
        <v>54</v>
      </c>
      <c r="C671" s="9" t="n">
        <v>0</v>
      </c>
      <c r="D671" s="8" t="s">
        <v>636</v>
      </c>
      <c r="E671" s="10" t="str">
        <f aca="false">DEC2HEX(HEX2DEC(A671)+B671*4096+HEX2DEC(D671)*8,8)</f>
        <v>000B6138</v>
      </c>
      <c r="F671" s="8" t="s">
        <v>91</v>
      </c>
      <c r="G671" s="8" t="s">
        <v>667</v>
      </c>
      <c r="H671" s="8" t="s">
        <v>24</v>
      </c>
      <c r="I671" s="8" t="s">
        <v>24</v>
      </c>
      <c r="J671" s="8" t="s">
        <v>174</v>
      </c>
      <c r="K671" s="10"/>
      <c r="L671" s="8"/>
      <c r="M671" s="10"/>
      <c r="N671" s="10"/>
    </row>
    <row r="672" customFormat="false" ht="14.4" hidden="false" customHeight="false" outlineLevel="0" collapsed="false">
      <c r="A672" s="8" t="s">
        <v>119</v>
      </c>
      <c r="B672" s="9" t="n">
        <v>54</v>
      </c>
      <c r="C672" s="9" t="n">
        <v>0</v>
      </c>
      <c r="D672" s="8" t="s">
        <v>636</v>
      </c>
      <c r="E672" s="10" t="str">
        <f aca="false">DEC2HEX(HEX2DEC(A672)+B672*4096+HEX2DEC(D672)*8,8)</f>
        <v>000B6138</v>
      </c>
      <c r="F672" s="8" t="s">
        <v>91</v>
      </c>
      <c r="G672" s="8" t="s">
        <v>668</v>
      </c>
      <c r="H672" s="8" t="s">
        <v>24</v>
      </c>
      <c r="I672" s="8" t="s">
        <v>24</v>
      </c>
      <c r="J672" s="8" t="s">
        <v>669</v>
      </c>
      <c r="K672" s="10"/>
      <c r="L672" s="8"/>
      <c r="M672" s="10"/>
      <c r="N672" s="10" t="s">
        <v>670</v>
      </c>
    </row>
    <row r="673" customFormat="false" ht="14.4" hidden="false" customHeight="false" outlineLevel="0" collapsed="false">
      <c r="A673" s="8" t="s">
        <v>119</v>
      </c>
      <c r="B673" s="9" t="n">
        <v>54</v>
      </c>
      <c r="C673" s="9" t="n">
        <v>0</v>
      </c>
      <c r="D673" s="8" t="s">
        <v>636</v>
      </c>
      <c r="E673" s="10" t="str">
        <f aca="false">DEC2HEX(HEX2DEC(A673)+B673*4096+HEX2DEC(D673)*8,8)</f>
        <v>000B6138</v>
      </c>
      <c r="F673" s="8" t="s">
        <v>91</v>
      </c>
      <c r="G673" s="8" t="s">
        <v>671</v>
      </c>
      <c r="H673" s="8" t="s">
        <v>24</v>
      </c>
      <c r="I673" s="8" t="s">
        <v>24</v>
      </c>
      <c r="J673" s="8" t="s">
        <v>672</v>
      </c>
      <c r="K673" s="10"/>
      <c r="L673" s="8"/>
      <c r="M673" s="10"/>
      <c r="N673" s="10" t="s">
        <v>673</v>
      </c>
    </row>
    <row r="674" customFormat="false" ht="14.4" hidden="false" customHeight="false" outlineLevel="0" collapsed="false">
      <c r="A674" s="8" t="s">
        <v>119</v>
      </c>
      <c r="B674" s="9" t="n">
        <v>54</v>
      </c>
      <c r="C674" s="9" t="n">
        <v>0</v>
      </c>
      <c r="D674" s="8" t="s">
        <v>636</v>
      </c>
      <c r="E674" s="10" t="str">
        <f aca="false">DEC2HEX(HEX2DEC(A674)+B674*4096+HEX2DEC(D674)*8,8)</f>
        <v>000B6138</v>
      </c>
      <c r="F674" s="8" t="s">
        <v>91</v>
      </c>
      <c r="G674" s="8" t="s">
        <v>674</v>
      </c>
      <c r="H674" s="8" t="s">
        <v>24</v>
      </c>
      <c r="I674" s="8" t="s">
        <v>24</v>
      </c>
      <c r="J674" s="8" t="s">
        <v>675</v>
      </c>
      <c r="K674" s="10"/>
      <c r="L674" s="8"/>
      <c r="M674" s="10"/>
      <c r="N674" s="10" t="s">
        <v>676</v>
      </c>
    </row>
    <row r="675" customFormat="false" ht="14.4" hidden="false" customHeight="false" outlineLevel="0" collapsed="false">
      <c r="A675" s="8"/>
      <c r="B675" s="9"/>
      <c r="C675" s="9"/>
      <c r="D675" s="8"/>
      <c r="E675" s="10"/>
      <c r="F675" s="8"/>
      <c r="G675" s="8"/>
      <c r="H675" s="8"/>
      <c r="I675" s="8"/>
      <c r="J675" s="8"/>
      <c r="K675" s="10"/>
      <c r="L675" s="8"/>
      <c r="M675" s="10"/>
      <c r="N675" s="10"/>
    </row>
    <row r="676" customFormat="false" ht="14.4" hidden="false" customHeight="false" outlineLevel="0" collapsed="false">
      <c r="A676" s="8" t="s">
        <v>119</v>
      </c>
      <c r="B676" s="9" t="n">
        <v>54</v>
      </c>
      <c r="C676" s="9" t="n">
        <v>0</v>
      </c>
      <c r="D676" s="9" t="n">
        <v>28</v>
      </c>
      <c r="E676" s="10" t="str">
        <f aca="false">DEC2HEX(HEX2DEC(A676)+B676*4096+HEX2DEC(D676)*8,8)</f>
        <v>000B6140</v>
      </c>
      <c r="F676" s="8" t="s">
        <v>91</v>
      </c>
      <c r="G676" s="8" t="s">
        <v>149</v>
      </c>
      <c r="H676" s="8" t="s">
        <v>24</v>
      </c>
      <c r="I676" s="8" t="s">
        <v>21</v>
      </c>
      <c r="J676" s="8" t="s">
        <v>677</v>
      </c>
      <c r="K676" s="10" t="s">
        <v>123</v>
      </c>
      <c r="L676" s="11" t="s">
        <v>136</v>
      </c>
      <c r="M676" s="10" t="str">
        <f aca="false">CONCATENATE("ME",K676,"/",L676)</f>
        <v>ME1a/02</v>
      </c>
      <c r="N676" s="10" t="str">
        <f aca="false">CONCATENATE(O676,SUBSTITUTE(LOWER(M676),"/","_"))</f>
        <v>prbs_err_me1a_02</v>
      </c>
      <c r="O676" s="3" t="s">
        <v>678</v>
      </c>
    </row>
    <row r="677" customFormat="false" ht="14.4" hidden="false" customHeight="false" outlineLevel="0" collapsed="false">
      <c r="A677" s="8" t="s">
        <v>119</v>
      </c>
      <c r="B677" s="9" t="n">
        <v>54</v>
      </c>
      <c r="C677" s="9" t="n">
        <v>0</v>
      </c>
      <c r="D677" s="9" t="n">
        <v>28</v>
      </c>
      <c r="E677" s="10" t="str">
        <f aca="false">DEC2HEX(HEX2DEC(A677)+B677*4096+HEX2DEC(D677)*8,8)</f>
        <v>000B6140</v>
      </c>
      <c r="F677" s="8" t="s">
        <v>91</v>
      </c>
      <c r="G677" s="8" t="s">
        <v>152</v>
      </c>
      <c r="H677" s="8" t="s">
        <v>24</v>
      </c>
      <c r="I677" s="8" t="s">
        <v>21</v>
      </c>
      <c r="J677" s="8" t="s">
        <v>677</v>
      </c>
      <c r="K677" s="10" t="s">
        <v>123</v>
      </c>
      <c r="L677" s="11" t="s">
        <v>137</v>
      </c>
      <c r="M677" s="10" t="str">
        <f aca="false">CONCATENATE("ME",K677,"/",L677)</f>
        <v>ME1a/03</v>
      </c>
      <c r="N677" s="10" t="str">
        <f aca="false">CONCATENATE(O677,SUBSTITUTE(LOWER(M677),"/","_"))</f>
        <v>prbs_err_me1a_03</v>
      </c>
      <c r="O677" s="3" t="s">
        <v>678</v>
      </c>
    </row>
    <row r="678" customFormat="false" ht="14.4" hidden="false" customHeight="false" outlineLevel="0" collapsed="false">
      <c r="A678" s="8" t="s">
        <v>119</v>
      </c>
      <c r="B678" s="9" t="n">
        <v>54</v>
      </c>
      <c r="C678" s="9" t="n">
        <v>0</v>
      </c>
      <c r="D678" s="9" t="n">
        <v>28</v>
      </c>
      <c r="E678" s="10" t="str">
        <f aca="false">DEC2HEX(HEX2DEC(A678)+B678*4096+HEX2DEC(D678)*8,8)</f>
        <v>000B6140</v>
      </c>
      <c r="F678" s="8" t="s">
        <v>91</v>
      </c>
      <c r="G678" s="8" t="s">
        <v>155</v>
      </c>
      <c r="H678" s="8" t="s">
        <v>24</v>
      </c>
      <c r="I678" s="8" t="s">
        <v>21</v>
      </c>
      <c r="J678" s="8" t="s">
        <v>677</v>
      </c>
      <c r="K678" s="10" t="s">
        <v>123</v>
      </c>
      <c r="L678" s="11" t="s">
        <v>138</v>
      </c>
      <c r="M678" s="10" t="str">
        <f aca="false">CONCATENATE("ME",K678,"/",L678)</f>
        <v>ME1a/04</v>
      </c>
      <c r="N678" s="10" t="str">
        <f aca="false">CONCATENATE(O678,SUBSTITUTE(LOWER(M678),"/","_"))</f>
        <v>prbs_err_me1a_04</v>
      </c>
      <c r="O678" s="3" t="s">
        <v>678</v>
      </c>
    </row>
    <row r="679" customFormat="false" ht="14.4" hidden="false" customHeight="false" outlineLevel="0" collapsed="false">
      <c r="A679" s="8" t="s">
        <v>119</v>
      </c>
      <c r="B679" s="9" t="n">
        <v>54</v>
      </c>
      <c r="C679" s="9" t="n">
        <v>0</v>
      </c>
      <c r="D679" s="9" t="n">
        <v>28</v>
      </c>
      <c r="E679" s="10" t="str">
        <f aca="false">DEC2HEX(HEX2DEC(A679)+B679*4096+HEX2DEC(D679)*8,8)</f>
        <v>000B6140</v>
      </c>
      <c r="F679" s="8" t="s">
        <v>91</v>
      </c>
      <c r="G679" s="8" t="s">
        <v>158</v>
      </c>
      <c r="H679" s="8" t="s">
        <v>24</v>
      </c>
      <c r="I679" s="8" t="s">
        <v>21</v>
      </c>
      <c r="J679" s="8" t="s">
        <v>677</v>
      </c>
      <c r="K679" s="10" t="s">
        <v>123</v>
      </c>
      <c r="L679" s="11" t="s">
        <v>139</v>
      </c>
      <c r="M679" s="10" t="str">
        <f aca="false">CONCATENATE("ME",K679,"/",L679)</f>
        <v>ME1a/05</v>
      </c>
      <c r="N679" s="10" t="str">
        <f aca="false">CONCATENATE(O679,SUBSTITUTE(LOWER(M679),"/","_"))</f>
        <v>prbs_err_me1a_05</v>
      </c>
      <c r="O679" s="3" t="s">
        <v>678</v>
      </c>
    </row>
    <row r="680" customFormat="false" ht="14.4" hidden="false" customHeight="false" outlineLevel="0" collapsed="false">
      <c r="A680" s="8" t="s">
        <v>119</v>
      </c>
      <c r="B680" s="9" t="n">
        <v>54</v>
      </c>
      <c r="C680" s="9" t="n">
        <v>0</v>
      </c>
      <c r="D680" s="9" t="n">
        <v>28</v>
      </c>
      <c r="E680" s="10" t="str">
        <f aca="false">DEC2HEX(HEX2DEC(A680)+B680*4096+HEX2DEC(D680)*8,8)</f>
        <v>000B6140</v>
      </c>
      <c r="F680" s="8" t="s">
        <v>91</v>
      </c>
      <c r="G680" s="10" t="str">
        <f aca="false">RIGHT(CONCATENATE(G676,"0"),16)</f>
        <v>0000000000000010</v>
      </c>
      <c r="H680" s="8" t="s">
        <v>24</v>
      </c>
      <c r="I680" s="8" t="s">
        <v>21</v>
      </c>
      <c r="J680" s="8" t="s">
        <v>677</v>
      </c>
      <c r="K680" s="10" t="s">
        <v>123</v>
      </c>
      <c r="L680" s="11" t="s">
        <v>140</v>
      </c>
      <c r="M680" s="10" t="str">
        <f aca="false">CONCATENATE("ME",K680,"/",L680)</f>
        <v>ME1a/06</v>
      </c>
      <c r="N680" s="10" t="str">
        <f aca="false">CONCATENATE(O680,SUBSTITUTE(LOWER(M680),"/","_"))</f>
        <v>prbs_err_me1a_06</v>
      </c>
      <c r="O680" s="3" t="s">
        <v>678</v>
      </c>
    </row>
    <row r="681" customFormat="false" ht="14.4" hidden="false" customHeight="false" outlineLevel="0" collapsed="false">
      <c r="A681" s="8" t="s">
        <v>119</v>
      </c>
      <c r="B681" s="9" t="n">
        <v>54</v>
      </c>
      <c r="C681" s="9" t="n">
        <v>0</v>
      </c>
      <c r="D681" s="9" t="n">
        <v>28</v>
      </c>
      <c r="E681" s="10" t="str">
        <f aca="false">DEC2HEX(HEX2DEC(A681)+B681*4096+HEX2DEC(D681)*8,8)</f>
        <v>000B6140</v>
      </c>
      <c r="F681" s="8" t="s">
        <v>91</v>
      </c>
      <c r="G681" s="10" t="str">
        <f aca="false">RIGHT(CONCATENATE(G677,"0"),16)</f>
        <v>0000000000000020</v>
      </c>
      <c r="H681" s="8" t="s">
        <v>24</v>
      </c>
      <c r="I681" s="8" t="s">
        <v>21</v>
      </c>
      <c r="J681" s="8" t="s">
        <v>677</v>
      </c>
      <c r="K681" s="10" t="s">
        <v>123</v>
      </c>
      <c r="L681" s="11" t="s">
        <v>141</v>
      </c>
      <c r="M681" s="10" t="str">
        <f aca="false">CONCATENATE("ME",K681,"/",L681)</f>
        <v>ME1a/07</v>
      </c>
      <c r="N681" s="10" t="str">
        <f aca="false">CONCATENATE(O681,SUBSTITUTE(LOWER(M681),"/","_"))</f>
        <v>prbs_err_me1a_07</v>
      </c>
      <c r="O681" s="3" t="s">
        <v>678</v>
      </c>
    </row>
    <row r="682" customFormat="false" ht="14.4" hidden="false" customHeight="false" outlineLevel="0" collapsed="false">
      <c r="A682" s="8" t="s">
        <v>119</v>
      </c>
      <c r="B682" s="9" t="n">
        <v>54</v>
      </c>
      <c r="C682" s="9" t="n">
        <v>0</v>
      </c>
      <c r="D682" s="9" t="n">
        <v>28</v>
      </c>
      <c r="E682" s="10" t="str">
        <f aca="false">DEC2HEX(HEX2DEC(A682)+B682*4096+HEX2DEC(D682)*8,8)</f>
        <v>000B6140</v>
      </c>
      <c r="F682" s="8" t="s">
        <v>91</v>
      </c>
      <c r="G682" s="10" t="str">
        <f aca="false">RIGHT(CONCATENATE(G678,"0"),16)</f>
        <v>0000000000000040</v>
      </c>
      <c r="H682" s="8" t="s">
        <v>24</v>
      </c>
      <c r="I682" s="8" t="s">
        <v>21</v>
      </c>
      <c r="J682" s="8" t="s">
        <v>677</v>
      </c>
      <c r="K682" s="10" t="s">
        <v>123</v>
      </c>
      <c r="L682" s="11" t="s">
        <v>142</v>
      </c>
      <c r="M682" s="10" t="str">
        <f aca="false">CONCATENATE("ME",K682,"/",L682)</f>
        <v>ME1a/08</v>
      </c>
      <c r="N682" s="10" t="str">
        <f aca="false">CONCATENATE(O682,SUBSTITUTE(LOWER(M682),"/","_"))</f>
        <v>prbs_err_me1a_08</v>
      </c>
      <c r="O682" s="3" t="s">
        <v>678</v>
      </c>
    </row>
    <row r="683" customFormat="false" ht="14.4" hidden="false" customHeight="false" outlineLevel="0" collapsed="false">
      <c r="A683" s="8" t="s">
        <v>119</v>
      </c>
      <c r="B683" s="9" t="n">
        <v>54</v>
      </c>
      <c r="C683" s="9" t="n">
        <v>0</v>
      </c>
      <c r="D683" s="9" t="n">
        <v>28</v>
      </c>
      <c r="E683" s="10" t="str">
        <f aca="false">DEC2HEX(HEX2DEC(A683)+B683*4096+HEX2DEC(D683)*8,8)</f>
        <v>000B6140</v>
      </c>
      <c r="F683" s="8" t="s">
        <v>91</v>
      </c>
      <c r="G683" s="10" t="str">
        <f aca="false">RIGHT(CONCATENATE(G679,"0"),16)</f>
        <v>0000000000000080</v>
      </c>
      <c r="H683" s="8" t="s">
        <v>24</v>
      </c>
      <c r="I683" s="8" t="s">
        <v>21</v>
      </c>
      <c r="J683" s="8" t="s">
        <v>677</v>
      </c>
      <c r="K683" s="10" t="s">
        <v>123</v>
      </c>
      <c r="L683" s="11" t="s">
        <v>143</v>
      </c>
      <c r="M683" s="10" t="str">
        <f aca="false">CONCATENATE("ME",K683,"/",L683)</f>
        <v>ME1a/09</v>
      </c>
      <c r="N683" s="10" t="str">
        <f aca="false">CONCATENATE(O683,SUBSTITUTE(LOWER(M683),"/","_"))</f>
        <v>prbs_err_me1a_09</v>
      </c>
      <c r="O683" s="3" t="s">
        <v>678</v>
      </c>
    </row>
    <row r="684" customFormat="false" ht="14.4" hidden="false" customHeight="false" outlineLevel="0" collapsed="false">
      <c r="A684" s="8" t="s">
        <v>119</v>
      </c>
      <c r="B684" s="9" t="n">
        <v>54</v>
      </c>
      <c r="C684" s="9" t="n">
        <v>0</v>
      </c>
      <c r="D684" s="9" t="n">
        <v>28</v>
      </c>
      <c r="E684" s="10" t="str">
        <f aca="false">DEC2HEX(HEX2DEC(A684)+B684*4096+HEX2DEC(D684)*8,8)</f>
        <v>000B6140</v>
      </c>
      <c r="F684" s="8" t="s">
        <v>91</v>
      </c>
      <c r="G684" s="10" t="str">
        <f aca="false">RIGHT(CONCATENATE(G680,"0"),16)</f>
        <v>0000000000000100</v>
      </c>
      <c r="H684" s="8" t="s">
        <v>24</v>
      </c>
      <c r="I684" s="8" t="s">
        <v>21</v>
      </c>
      <c r="J684" s="8" t="s">
        <v>677</v>
      </c>
      <c r="K684" s="10" t="s">
        <v>144</v>
      </c>
      <c r="L684" s="11" t="s">
        <v>136</v>
      </c>
      <c r="M684" s="10" t="str">
        <f aca="false">CONCATENATE("ME",K684,"/",L684)</f>
        <v>ME1b/02</v>
      </c>
      <c r="N684" s="10" t="str">
        <f aca="false">CONCATENATE(O684,SUBSTITUTE(LOWER(M684),"/","_"))</f>
        <v>prbs_err_me1b_02</v>
      </c>
      <c r="O684" s="3" t="s">
        <v>678</v>
      </c>
    </row>
    <row r="685" customFormat="false" ht="14.4" hidden="false" customHeight="false" outlineLevel="0" collapsed="false">
      <c r="A685" s="8" t="s">
        <v>119</v>
      </c>
      <c r="B685" s="9" t="n">
        <v>54</v>
      </c>
      <c r="C685" s="9" t="n">
        <v>0</v>
      </c>
      <c r="D685" s="9" t="n">
        <v>28</v>
      </c>
      <c r="E685" s="10" t="str">
        <f aca="false">DEC2HEX(HEX2DEC(A685)+B685*4096+HEX2DEC(D685)*8,8)</f>
        <v>000B6140</v>
      </c>
      <c r="F685" s="8" t="s">
        <v>91</v>
      </c>
      <c r="G685" s="10" t="str">
        <f aca="false">RIGHT(CONCATENATE(G681,"0"),16)</f>
        <v>0000000000000200</v>
      </c>
      <c r="H685" s="8" t="s">
        <v>24</v>
      </c>
      <c r="I685" s="8" t="s">
        <v>21</v>
      </c>
      <c r="J685" s="8" t="s">
        <v>677</v>
      </c>
      <c r="K685" s="10" t="s">
        <v>144</v>
      </c>
      <c r="L685" s="11" t="s">
        <v>137</v>
      </c>
      <c r="M685" s="10" t="str">
        <f aca="false">CONCATENATE("ME",K685,"/",L685)</f>
        <v>ME1b/03</v>
      </c>
      <c r="N685" s="10" t="str">
        <f aca="false">CONCATENATE(O685,SUBSTITUTE(LOWER(M685),"/","_"))</f>
        <v>prbs_err_me1b_03</v>
      </c>
      <c r="O685" s="3" t="s">
        <v>678</v>
      </c>
    </row>
    <row r="686" customFormat="false" ht="14.4" hidden="false" customHeight="false" outlineLevel="0" collapsed="false">
      <c r="A686" s="8" t="s">
        <v>119</v>
      </c>
      <c r="B686" s="9" t="n">
        <v>54</v>
      </c>
      <c r="C686" s="9" t="n">
        <v>0</v>
      </c>
      <c r="D686" s="9" t="n">
        <v>28</v>
      </c>
      <c r="E686" s="10" t="str">
        <f aca="false">DEC2HEX(HEX2DEC(A686)+B686*4096+HEX2DEC(D686)*8,8)</f>
        <v>000B6140</v>
      </c>
      <c r="F686" s="8" t="s">
        <v>91</v>
      </c>
      <c r="G686" s="10" t="str">
        <f aca="false">RIGHT(CONCATENATE(G682,"0"),16)</f>
        <v>0000000000000400</v>
      </c>
      <c r="H686" s="8" t="s">
        <v>24</v>
      </c>
      <c r="I686" s="8" t="s">
        <v>21</v>
      </c>
      <c r="J686" s="8" t="s">
        <v>677</v>
      </c>
      <c r="K686" s="10" t="s">
        <v>144</v>
      </c>
      <c r="L686" s="11" t="s">
        <v>138</v>
      </c>
      <c r="M686" s="10" t="str">
        <f aca="false">CONCATENATE("ME",K686,"/",L686)</f>
        <v>ME1b/04</v>
      </c>
      <c r="N686" s="10" t="str">
        <f aca="false">CONCATENATE(O686,SUBSTITUTE(LOWER(M686),"/","_"))</f>
        <v>prbs_err_me1b_04</v>
      </c>
      <c r="O686" s="3" t="s">
        <v>678</v>
      </c>
    </row>
    <row r="687" customFormat="false" ht="14.4" hidden="false" customHeight="false" outlineLevel="0" collapsed="false">
      <c r="A687" s="8" t="s">
        <v>119</v>
      </c>
      <c r="B687" s="9" t="n">
        <v>54</v>
      </c>
      <c r="C687" s="9" t="n">
        <v>0</v>
      </c>
      <c r="D687" s="9" t="n">
        <v>28</v>
      </c>
      <c r="E687" s="10" t="str">
        <f aca="false">DEC2HEX(HEX2DEC(A687)+B687*4096+HEX2DEC(D687)*8,8)</f>
        <v>000B6140</v>
      </c>
      <c r="F687" s="8" t="s">
        <v>91</v>
      </c>
      <c r="G687" s="10" t="str">
        <f aca="false">RIGHT(CONCATENATE(G683,"0"),16)</f>
        <v>0000000000000800</v>
      </c>
      <c r="H687" s="8" t="s">
        <v>24</v>
      </c>
      <c r="I687" s="8" t="s">
        <v>21</v>
      </c>
      <c r="J687" s="8" t="s">
        <v>677</v>
      </c>
      <c r="K687" s="10" t="s">
        <v>144</v>
      </c>
      <c r="L687" s="11" t="s">
        <v>139</v>
      </c>
      <c r="M687" s="10" t="str">
        <f aca="false">CONCATENATE("ME",K687,"/",L687)</f>
        <v>ME1b/05</v>
      </c>
      <c r="N687" s="10" t="str">
        <f aca="false">CONCATENATE(O687,SUBSTITUTE(LOWER(M687),"/","_"))</f>
        <v>prbs_err_me1b_05</v>
      </c>
      <c r="O687" s="3" t="s">
        <v>678</v>
      </c>
    </row>
    <row r="688" customFormat="false" ht="14.4" hidden="false" customHeight="false" outlineLevel="0" collapsed="false">
      <c r="A688" s="8" t="s">
        <v>119</v>
      </c>
      <c r="B688" s="9" t="n">
        <v>54</v>
      </c>
      <c r="C688" s="9" t="n">
        <v>0</v>
      </c>
      <c r="D688" s="9" t="n">
        <v>28</v>
      </c>
      <c r="E688" s="10" t="str">
        <f aca="false">DEC2HEX(HEX2DEC(A688)+B688*4096+HEX2DEC(D688)*8,8)</f>
        <v>000B6140</v>
      </c>
      <c r="F688" s="8" t="s">
        <v>91</v>
      </c>
      <c r="G688" s="10" t="str">
        <f aca="false">RIGHT(CONCATENATE(G684,"0"),16)</f>
        <v>0000000000001000</v>
      </c>
      <c r="H688" s="8" t="s">
        <v>24</v>
      </c>
      <c r="I688" s="8" t="s">
        <v>21</v>
      </c>
      <c r="J688" s="8" t="s">
        <v>677</v>
      </c>
      <c r="K688" s="10" t="s">
        <v>144</v>
      </c>
      <c r="L688" s="11" t="s">
        <v>140</v>
      </c>
      <c r="M688" s="10" t="str">
        <f aca="false">CONCATENATE("ME",K688,"/",L688)</f>
        <v>ME1b/06</v>
      </c>
      <c r="N688" s="10" t="str">
        <f aca="false">CONCATENATE(O688,SUBSTITUTE(LOWER(M688),"/","_"))</f>
        <v>prbs_err_me1b_06</v>
      </c>
      <c r="O688" s="3" t="s">
        <v>678</v>
      </c>
    </row>
    <row r="689" customFormat="false" ht="14.4" hidden="false" customHeight="false" outlineLevel="0" collapsed="false">
      <c r="A689" s="8" t="s">
        <v>119</v>
      </c>
      <c r="B689" s="9" t="n">
        <v>54</v>
      </c>
      <c r="C689" s="9" t="n">
        <v>0</v>
      </c>
      <c r="D689" s="9" t="n">
        <v>28</v>
      </c>
      <c r="E689" s="10" t="str">
        <f aca="false">DEC2HEX(HEX2DEC(A689)+B689*4096+HEX2DEC(D689)*8,8)</f>
        <v>000B6140</v>
      </c>
      <c r="F689" s="8" t="s">
        <v>91</v>
      </c>
      <c r="G689" s="10" t="str">
        <f aca="false">RIGHT(CONCATENATE(G685,"0"),16)</f>
        <v>0000000000002000</v>
      </c>
      <c r="H689" s="8" t="s">
        <v>24</v>
      </c>
      <c r="I689" s="8" t="s">
        <v>21</v>
      </c>
      <c r="J689" s="8" t="s">
        <v>677</v>
      </c>
      <c r="K689" s="10" t="s">
        <v>144</v>
      </c>
      <c r="L689" s="11" t="s">
        <v>141</v>
      </c>
      <c r="M689" s="10" t="str">
        <f aca="false">CONCATENATE("ME",K689,"/",L689)</f>
        <v>ME1b/07</v>
      </c>
      <c r="N689" s="10" t="str">
        <f aca="false">CONCATENATE(O689,SUBSTITUTE(LOWER(M689),"/","_"))</f>
        <v>prbs_err_me1b_07</v>
      </c>
      <c r="O689" s="3" t="s">
        <v>678</v>
      </c>
    </row>
    <row r="690" customFormat="false" ht="14.4" hidden="false" customHeight="false" outlineLevel="0" collapsed="false">
      <c r="A690" s="8" t="s">
        <v>119</v>
      </c>
      <c r="B690" s="9" t="n">
        <v>54</v>
      </c>
      <c r="C690" s="9" t="n">
        <v>0</v>
      </c>
      <c r="D690" s="9" t="n">
        <v>28</v>
      </c>
      <c r="E690" s="10" t="str">
        <f aca="false">DEC2HEX(HEX2DEC(A690)+B690*4096+HEX2DEC(D690)*8,8)</f>
        <v>000B6140</v>
      </c>
      <c r="F690" s="8" t="s">
        <v>91</v>
      </c>
      <c r="G690" s="10" t="str">
        <f aca="false">RIGHT(CONCATENATE(G686,"0"),16)</f>
        <v>0000000000004000</v>
      </c>
      <c r="H690" s="8" t="s">
        <v>24</v>
      </c>
      <c r="I690" s="8" t="s">
        <v>21</v>
      </c>
      <c r="J690" s="8" t="s">
        <v>677</v>
      </c>
      <c r="K690" s="10" t="s">
        <v>144</v>
      </c>
      <c r="L690" s="11" t="s">
        <v>142</v>
      </c>
      <c r="M690" s="10" t="str">
        <f aca="false">CONCATENATE("ME",K690,"/",L690)</f>
        <v>ME1b/08</v>
      </c>
      <c r="N690" s="10" t="str">
        <f aca="false">CONCATENATE(O690,SUBSTITUTE(LOWER(M690),"/","_"))</f>
        <v>prbs_err_me1b_08</v>
      </c>
      <c r="O690" s="3" t="s">
        <v>678</v>
      </c>
    </row>
    <row r="691" customFormat="false" ht="14.4" hidden="false" customHeight="false" outlineLevel="0" collapsed="false">
      <c r="A691" s="8" t="s">
        <v>119</v>
      </c>
      <c r="B691" s="9" t="n">
        <v>54</v>
      </c>
      <c r="C691" s="9" t="n">
        <v>0</v>
      </c>
      <c r="D691" s="9" t="n">
        <v>28</v>
      </c>
      <c r="E691" s="10" t="str">
        <f aca="false">DEC2HEX(HEX2DEC(A691)+B691*4096+HEX2DEC(D691)*8,8)</f>
        <v>000B6140</v>
      </c>
      <c r="F691" s="8" t="s">
        <v>91</v>
      </c>
      <c r="G691" s="10" t="str">
        <f aca="false">RIGHT(CONCATENATE(G687,"0"),16)</f>
        <v>0000000000008000</v>
      </c>
      <c r="H691" s="8" t="s">
        <v>24</v>
      </c>
      <c r="I691" s="8" t="s">
        <v>21</v>
      </c>
      <c r="J691" s="8" t="s">
        <v>677</v>
      </c>
      <c r="K691" s="10" t="s">
        <v>144</v>
      </c>
      <c r="L691" s="11" t="s">
        <v>143</v>
      </c>
      <c r="M691" s="10" t="str">
        <f aca="false">CONCATENATE("ME",K691,"/",L691)</f>
        <v>ME1b/09</v>
      </c>
      <c r="N691" s="10" t="str">
        <f aca="false">CONCATENATE(O691,SUBSTITUTE(LOWER(M691),"/","_"))</f>
        <v>prbs_err_me1b_09</v>
      </c>
      <c r="O691" s="3" t="s">
        <v>678</v>
      </c>
    </row>
    <row r="692" customFormat="false" ht="14.4" hidden="false" customHeight="false" outlineLevel="0" collapsed="false">
      <c r="A692" s="8" t="s">
        <v>119</v>
      </c>
      <c r="B692" s="9" t="n">
        <v>54</v>
      </c>
      <c r="C692" s="9" t="n">
        <v>0</v>
      </c>
      <c r="D692" s="9" t="n">
        <v>28</v>
      </c>
      <c r="E692" s="10" t="str">
        <f aca="false">DEC2HEX(HEX2DEC(A692)+B692*4096+HEX2DEC(D692)*8,8)</f>
        <v>000B6140</v>
      </c>
      <c r="F692" s="8" t="s">
        <v>91</v>
      </c>
      <c r="G692" s="10" t="str">
        <f aca="false">RIGHT(CONCATENATE(G688,"0"),16)</f>
        <v>0000000000010000</v>
      </c>
      <c r="H692" s="8" t="s">
        <v>24</v>
      </c>
      <c r="I692" s="8" t="s">
        <v>21</v>
      </c>
      <c r="J692" s="8" t="s">
        <v>677</v>
      </c>
      <c r="K692" s="9" t="n">
        <v>2</v>
      </c>
      <c r="L692" s="11" t="s">
        <v>136</v>
      </c>
      <c r="M692" s="10" t="str">
        <f aca="false">CONCATENATE("ME",K692,"/",L692)</f>
        <v>ME2/02</v>
      </c>
      <c r="N692" s="10" t="str">
        <f aca="false">CONCATENATE(O692,SUBSTITUTE(LOWER(M692),"/","_"))</f>
        <v>prbs_err_me2_02</v>
      </c>
      <c r="O692" s="3" t="s">
        <v>678</v>
      </c>
    </row>
    <row r="693" customFormat="false" ht="14.4" hidden="false" customHeight="false" outlineLevel="0" collapsed="false">
      <c r="A693" s="8" t="s">
        <v>119</v>
      </c>
      <c r="B693" s="9" t="n">
        <v>54</v>
      </c>
      <c r="C693" s="9" t="n">
        <v>0</v>
      </c>
      <c r="D693" s="9" t="n">
        <v>28</v>
      </c>
      <c r="E693" s="10" t="str">
        <f aca="false">DEC2HEX(HEX2DEC(A693)+B693*4096+HEX2DEC(D693)*8,8)</f>
        <v>000B6140</v>
      </c>
      <c r="F693" s="8" t="s">
        <v>91</v>
      </c>
      <c r="G693" s="10" t="str">
        <f aca="false">RIGHT(CONCATENATE(G689,"0"),16)</f>
        <v>0000000000020000</v>
      </c>
      <c r="H693" s="8" t="s">
        <v>24</v>
      </c>
      <c r="I693" s="8" t="s">
        <v>21</v>
      </c>
      <c r="J693" s="8" t="s">
        <v>677</v>
      </c>
      <c r="K693" s="9" t="n">
        <v>2</v>
      </c>
      <c r="L693" s="11" t="s">
        <v>137</v>
      </c>
      <c r="M693" s="10" t="str">
        <f aca="false">CONCATENATE("ME",K693,"/",L693)</f>
        <v>ME2/03</v>
      </c>
      <c r="N693" s="10" t="str">
        <f aca="false">CONCATENATE(O693,SUBSTITUTE(LOWER(M693),"/","_"))</f>
        <v>prbs_err_me2_03</v>
      </c>
      <c r="O693" s="3" t="s">
        <v>678</v>
      </c>
    </row>
    <row r="694" customFormat="false" ht="14.4" hidden="false" customHeight="false" outlineLevel="0" collapsed="false">
      <c r="A694" s="8" t="s">
        <v>119</v>
      </c>
      <c r="B694" s="9" t="n">
        <v>54</v>
      </c>
      <c r="C694" s="9" t="n">
        <v>0</v>
      </c>
      <c r="D694" s="9" t="n">
        <v>28</v>
      </c>
      <c r="E694" s="10" t="str">
        <f aca="false">DEC2HEX(HEX2DEC(A694)+B694*4096+HEX2DEC(D694)*8,8)</f>
        <v>000B6140</v>
      </c>
      <c r="F694" s="8" t="s">
        <v>91</v>
      </c>
      <c r="G694" s="10" t="str">
        <f aca="false">RIGHT(CONCATENATE(G690,"0"),16)</f>
        <v>0000000000040000</v>
      </c>
      <c r="H694" s="8" t="s">
        <v>24</v>
      </c>
      <c r="I694" s="8" t="s">
        <v>21</v>
      </c>
      <c r="J694" s="8" t="s">
        <v>677</v>
      </c>
      <c r="K694" s="9" t="n">
        <v>2</v>
      </c>
      <c r="L694" s="11" t="s">
        <v>138</v>
      </c>
      <c r="M694" s="10" t="str">
        <f aca="false">CONCATENATE("ME",K694,"/",L694)</f>
        <v>ME2/04</v>
      </c>
      <c r="N694" s="10" t="str">
        <f aca="false">CONCATENATE(O694,SUBSTITUTE(LOWER(M694),"/","_"))</f>
        <v>prbs_err_me2_04</v>
      </c>
      <c r="O694" s="3" t="s">
        <v>678</v>
      </c>
    </row>
    <row r="695" customFormat="false" ht="14.4" hidden="false" customHeight="false" outlineLevel="0" collapsed="false">
      <c r="A695" s="8" t="s">
        <v>119</v>
      </c>
      <c r="B695" s="9" t="n">
        <v>54</v>
      </c>
      <c r="C695" s="9" t="n">
        <v>0</v>
      </c>
      <c r="D695" s="9" t="n">
        <v>28</v>
      </c>
      <c r="E695" s="10" t="str">
        <f aca="false">DEC2HEX(HEX2DEC(A695)+B695*4096+HEX2DEC(D695)*8,8)</f>
        <v>000B6140</v>
      </c>
      <c r="F695" s="8" t="s">
        <v>91</v>
      </c>
      <c r="G695" s="10" t="str">
        <f aca="false">RIGHT(CONCATENATE(G691,"0"),16)</f>
        <v>0000000000080000</v>
      </c>
      <c r="H695" s="8" t="s">
        <v>24</v>
      </c>
      <c r="I695" s="8" t="s">
        <v>21</v>
      </c>
      <c r="J695" s="8" t="s">
        <v>677</v>
      </c>
      <c r="K695" s="9" t="n">
        <v>2</v>
      </c>
      <c r="L695" s="11" t="s">
        <v>139</v>
      </c>
      <c r="M695" s="10" t="str">
        <f aca="false">CONCATENATE("ME",K695,"/",L695)</f>
        <v>ME2/05</v>
      </c>
      <c r="N695" s="10" t="str">
        <f aca="false">CONCATENATE(O695,SUBSTITUTE(LOWER(M695),"/","_"))</f>
        <v>prbs_err_me2_05</v>
      </c>
      <c r="O695" s="3" t="s">
        <v>678</v>
      </c>
    </row>
    <row r="696" customFormat="false" ht="14.4" hidden="false" customHeight="false" outlineLevel="0" collapsed="false">
      <c r="A696" s="8" t="s">
        <v>119</v>
      </c>
      <c r="B696" s="9" t="n">
        <v>54</v>
      </c>
      <c r="C696" s="9" t="n">
        <v>0</v>
      </c>
      <c r="D696" s="9" t="n">
        <v>28</v>
      </c>
      <c r="E696" s="10" t="str">
        <f aca="false">DEC2HEX(HEX2DEC(A696)+B696*4096+HEX2DEC(D696)*8,8)</f>
        <v>000B6140</v>
      </c>
      <c r="F696" s="8" t="s">
        <v>91</v>
      </c>
      <c r="G696" s="10" t="str">
        <f aca="false">RIGHT(CONCATENATE(G692,"0"),16)</f>
        <v>0000000000100000</v>
      </c>
      <c r="H696" s="8" t="s">
        <v>24</v>
      </c>
      <c r="I696" s="8" t="s">
        <v>21</v>
      </c>
      <c r="J696" s="8" t="s">
        <v>677</v>
      </c>
      <c r="K696" s="9" t="n">
        <v>2</v>
      </c>
      <c r="L696" s="11" t="s">
        <v>140</v>
      </c>
      <c r="M696" s="10" t="str">
        <f aca="false">CONCATENATE("ME",K696,"/",L696)</f>
        <v>ME2/06</v>
      </c>
      <c r="N696" s="10" t="str">
        <f aca="false">CONCATENATE(O696,SUBSTITUTE(LOWER(M696),"/","_"))</f>
        <v>prbs_err_me2_06</v>
      </c>
      <c r="O696" s="3" t="s">
        <v>678</v>
      </c>
    </row>
    <row r="697" customFormat="false" ht="14.4" hidden="false" customHeight="false" outlineLevel="0" collapsed="false">
      <c r="A697" s="8" t="s">
        <v>119</v>
      </c>
      <c r="B697" s="9" t="n">
        <v>54</v>
      </c>
      <c r="C697" s="9" t="n">
        <v>0</v>
      </c>
      <c r="D697" s="9" t="n">
        <v>28</v>
      </c>
      <c r="E697" s="10" t="str">
        <f aca="false">DEC2HEX(HEX2DEC(A697)+B697*4096+HEX2DEC(D697)*8,8)</f>
        <v>000B6140</v>
      </c>
      <c r="F697" s="8" t="s">
        <v>91</v>
      </c>
      <c r="G697" s="10" t="str">
        <f aca="false">RIGHT(CONCATENATE(G693,"0"),16)</f>
        <v>0000000000200000</v>
      </c>
      <c r="H697" s="8" t="s">
        <v>24</v>
      </c>
      <c r="I697" s="8" t="s">
        <v>21</v>
      </c>
      <c r="J697" s="8" t="s">
        <v>677</v>
      </c>
      <c r="K697" s="9" t="n">
        <v>2</v>
      </c>
      <c r="L697" s="11" t="s">
        <v>141</v>
      </c>
      <c r="M697" s="10" t="str">
        <f aca="false">CONCATENATE("ME",K697,"/",L697)</f>
        <v>ME2/07</v>
      </c>
      <c r="N697" s="10" t="str">
        <f aca="false">CONCATENATE(O697,SUBSTITUTE(LOWER(M697),"/","_"))</f>
        <v>prbs_err_me2_07</v>
      </c>
      <c r="O697" s="3" t="s">
        <v>678</v>
      </c>
    </row>
    <row r="698" customFormat="false" ht="14.4" hidden="false" customHeight="false" outlineLevel="0" collapsed="false">
      <c r="A698" s="8" t="s">
        <v>119</v>
      </c>
      <c r="B698" s="9" t="n">
        <v>54</v>
      </c>
      <c r="C698" s="9" t="n">
        <v>0</v>
      </c>
      <c r="D698" s="9" t="n">
        <v>28</v>
      </c>
      <c r="E698" s="10" t="str">
        <f aca="false">DEC2HEX(HEX2DEC(A698)+B698*4096+HEX2DEC(D698)*8,8)</f>
        <v>000B6140</v>
      </c>
      <c r="F698" s="8" t="s">
        <v>91</v>
      </c>
      <c r="G698" s="10" t="str">
        <f aca="false">RIGHT(CONCATENATE(G694,"0"),16)</f>
        <v>0000000000400000</v>
      </c>
      <c r="H698" s="8" t="s">
        <v>24</v>
      </c>
      <c r="I698" s="8" t="s">
        <v>21</v>
      </c>
      <c r="J698" s="8" t="s">
        <v>677</v>
      </c>
      <c r="K698" s="9" t="n">
        <v>2</v>
      </c>
      <c r="L698" s="11" t="s">
        <v>142</v>
      </c>
      <c r="M698" s="10" t="str">
        <f aca="false">CONCATENATE("ME",K698,"/",L698)</f>
        <v>ME2/08</v>
      </c>
      <c r="N698" s="10" t="str">
        <f aca="false">CONCATENATE(O698,SUBSTITUTE(LOWER(M698),"/","_"))</f>
        <v>prbs_err_me2_08</v>
      </c>
      <c r="O698" s="3" t="s">
        <v>678</v>
      </c>
    </row>
    <row r="699" customFormat="false" ht="14.4" hidden="false" customHeight="false" outlineLevel="0" collapsed="false">
      <c r="A699" s="8" t="s">
        <v>119</v>
      </c>
      <c r="B699" s="9" t="n">
        <v>54</v>
      </c>
      <c r="C699" s="9" t="n">
        <v>0</v>
      </c>
      <c r="D699" s="9" t="n">
        <v>28</v>
      </c>
      <c r="E699" s="10" t="str">
        <f aca="false">DEC2HEX(HEX2DEC(A699)+B699*4096+HEX2DEC(D699)*8,8)</f>
        <v>000B6140</v>
      </c>
      <c r="F699" s="8" t="s">
        <v>91</v>
      </c>
      <c r="G699" s="10" t="str">
        <f aca="false">RIGHT(CONCATENATE(G695,"0"),16)</f>
        <v>0000000000800000</v>
      </c>
      <c r="H699" s="8" t="s">
        <v>24</v>
      </c>
      <c r="I699" s="8" t="s">
        <v>21</v>
      </c>
      <c r="J699" s="8" t="s">
        <v>677</v>
      </c>
      <c r="K699" s="9" t="n">
        <v>2</v>
      </c>
      <c r="L699" s="11" t="s">
        <v>143</v>
      </c>
      <c r="M699" s="10" t="str">
        <f aca="false">CONCATENATE("ME",K699,"/",L699)</f>
        <v>ME2/09</v>
      </c>
      <c r="N699" s="10" t="str">
        <f aca="false">CONCATENATE(O699,SUBSTITUTE(LOWER(M699),"/","_"))</f>
        <v>prbs_err_me2_09</v>
      </c>
      <c r="O699" s="3" t="s">
        <v>678</v>
      </c>
    </row>
    <row r="700" customFormat="false" ht="14.4" hidden="false" customHeight="false" outlineLevel="0" collapsed="false">
      <c r="A700" s="8" t="s">
        <v>119</v>
      </c>
      <c r="B700" s="9" t="n">
        <v>54</v>
      </c>
      <c r="C700" s="9" t="n">
        <v>0</v>
      </c>
      <c r="D700" s="9" t="n">
        <v>28</v>
      </c>
      <c r="E700" s="10" t="str">
        <f aca="false">DEC2HEX(HEX2DEC(A700)+B700*4096+HEX2DEC(D700)*8,8)</f>
        <v>000B6140</v>
      </c>
      <c r="F700" s="8" t="s">
        <v>91</v>
      </c>
      <c r="G700" s="10" t="str">
        <f aca="false">RIGHT(CONCATENATE(G696,"0"),16)</f>
        <v>0000000001000000</v>
      </c>
      <c r="H700" s="8" t="s">
        <v>24</v>
      </c>
      <c r="I700" s="8" t="s">
        <v>21</v>
      </c>
      <c r="J700" s="8" t="s">
        <v>677</v>
      </c>
      <c r="K700" s="9" t="n">
        <v>3</v>
      </c>
      <c r="L700" s="11" t="s">
        <v>136</v>
      </c>
      <c r="M700" s="10" t="str">
        <f aca="false">CONCATENATE("ME",K700,"/",L700)</f>
        <v>ME3/02</v>
      </c>
      <c r="N700" s="10" t="str">
        <f aca="false">CONCATENATE(O700,SUBSTITUTE(LOWER(M700),"/","_"))</f>
        <v>prbs_err_me3_02</v>
      </c>
      <c r="O700" s="3" t="s">
        <v>678</v>
      </c>
    </row>
    <row r="701" customFormat="false" ht="14.4" hidden="false" customHeight="false" outlineLevel="0" collapsed="false">
      <c r="A701" s="8" t="s">
        <v>119</v>
      </c>
      <c r="B701" s="9" t="n">
        <v>54</v>
      </c>
      <c r="C701" s="9" t="n">
        <v>0</v>
      </c>
      <c r="D701" s="9" t="n">
        <v>28</v>
      </c>
      <c r="E701" s="10" t="str">
        <f aca="false">DEC2HEX(HEX2DEC(A701)+B701*4096+HEX2DEC(D701)*8,8)</f>
        <v>000B6140</v>
      </c>
      <c r="F701" s="8" t="s">
        <v>91</v>
      </c>
      <c r="G701" s="10" t="str">
        <f aca="false">RIGHT(CONCATENATE(G697,"0"),16)</f>
        <v>0000000002000000</v>
      </c>
      <c r="H701" s="8" t="s">
        <v>24</v>
      </c>
      <c r="I701" s="8" t="s">
        <v>21</v>
      </c>
      <c r="J701" s="8" t="s">
        <v>677</v>
      </c>
      <c r="K701" s="9" t="n">
        <v>3</v>
      </c>
      <c r="L701" s="11" t="s">
        <v>137</v>
      </c>
      <c r="M701" s="10" t="str">
        <f aca="false">CONCATENATE("ME",K701,"/",L701)</f>
        <v>ME3/03</v>
      </c>
      <c r="N701" s="10" t="str">
        <f aca="false">CONCATENATE(O701,SUBSTITUTE(LOWER(M701),"/","_"))</f>
        <v>prbs_err_me3_03</v>
      </c>
      <c r="O701" s="3" t="s">
        <v>678</v>
      </c>
    </row>
    <row r="702" customFormat="false" ht="14.4" hidden="false" customHeight="false" outlineLevel="0" collapsed="false">
      <c r="A702" s="8" t="s">
        <v>119</v>
      </c>
      <c r="B702" s="9" t="n">
        <v>54</v>
      </c>
      <c r="C702" s="9" t="n">
        <v>0</v>
      </c>
      <c r="D702" s="9" t="n">
        <v>28</v>
      </c>
      <c r="E702" s="10" t="str">
        <f aca="false">DEC2HEX(HEX2DEC(A702)+B702*4096+HEX2DEC(D702)*8,8)</f>
        <v>000B6140</v>
      </c>
      <c r="F702" s="8" t="s">
        <v>91</v>
      </c>
      <c r="G702" s="10" t="str">
        <f aca="false">RIGHT(CONCATENATE(G698,"0"),16)</f>
        <v>0000000004000000</v>
      </c>
      <c r="H702" s="8" t="s">
        <v>24</v>
      </c>
      <c r="I702" s="8" t="s">
        <v>21</v>
      </c>
      <c r="J702" s="8" t="s">
        <v>677</v>
      </c>
      <c r="K702" s="9" t="n">
        <v>3</v>
      </c>
      <c r="L702" s="11" t="s">
        <v>138</v>
      </c>
      <c r="M702" s="10" t="str">
        <f aca="false">CONCATENATE("ME",K702,"/",L702)</f>
        <v>ME3/04</v>
      </c>
      <c r="N702" s="10" t="str">
        <f aca="false">CONCATENATE(O702,SUBSTITUTE(LOWER(M702),"/","_"))</f>
        <v>prbs_err_me3_04</v>
      </c>
      <c r="O702" s="3" t="s">
        <v>678</v>
      </c>
    </row>
    <row r="703" customFormat="false" ht="14.4" hidden="false" customHeight="false" outlineLevel="0" collapsed="false">
      <c r="A703" s="8" t="s">
        <v>119</v>
      </c>
      <c r="B703" s="9" t="n">
        <v>54</v>
      </c>
      <c r="C703" s="9" t="n">
        <v>0</v>
      </c>
      <c r="D703" s="9" t="n">
        <v>28</v>
      </c>
      <c r="E703" s="10" t="str">
        <f aca="false">DEC2HEX(HEX2DEC(A703)+B703*4096+HEX2DEC(D703)*8,8)</f>
        <v>000B6140</v>
      </c>
      <c r="F703" s="8" t="s">
        <v>91</v>
      </c>
      <c r="G703" s="10" t="str">
        <f aca="false">RIGHT(CONCATENATE(G699,"0"),16)</f>
        <v>0000000008000000</v>
      </c>
      <c r="H703" s="8" t="s">
        <v>24</v>
      </c>
      <c r="I703" s="8" t="s">
        <v>21</v>
      </c>
      <c r="J703" s="8" t="s">
        <v>677</v>
      </c>
      <c r="K703" s="9" t="n">
        <v>3</v>
      </c>
      <c r="L703" s="11" t="s">
        <v>139</v>
      </c>
      <c r="M703" s="10" t="str">
        <f aca="false">CONCATENATE("ME",K703,"/",L703)</f>
        <v>ME3/05</v>
      </c>
      <c r="N703" s="10" t="str">
        <f aca="false">CONCATENATE(O703,SUBSTITUTE(LOWER(M703),"/","_"))</f>
        <v>prbs_err_me3_05</v>
      </c>
      <c r="O703" s="3" t="s">
        <v>678</v>
      </c>
    </row>
    <row r="704" customFormat="false" ht="14.4" hidden="false" customHeight="false" outlineLevel="0" collapsed="false">
      <c r="A704" s="8" t="s">
        <v>119</v>
      </c>
      <c r="B704" s="9" t="n">
        <v>54</v>
      </c>
      <c r="C704" s="9" t="n">
        <v>0</v>
      </c>
      <c r="D704" s="9" t="n">
        <v>28</v>
      </c>
      <c r="E704" s="10" t="str">
        <f aca="false">DEC2HEX(HEX2DEC(A704)+B704*4096+HEX2DEC(D704)*8,8)</f>
        <v>000B6140</v>
      </c>
      <c r="F704" s="8" t="s">
        <v>91</v>
      </c>
      <c r="G704" s="10" t="str">
        <f aca="false">RIGHT(CONCATENATE(G700,"0"),16)</f>
        <v>0000000010000000</v>
      </c>
      <c r="H704" s="8" t="s">
        <v>24</v>
      </c>
      <c r="I704" s="8" t="s">
        <v>21</v>
      </c>
      <c r="J704" s="8" t="s">
        <v>677</v>
      </c>
      <c r="K704" s="9" t="n">
        <v>3</v>
      </c>
      <c r="L704" s="11" t="s">
        <v>140</v>
      </c>
      <c r="M704" s="10" t="str">
        <f aca="false">CONCATENATE("ME",K704,"/",L704)</f>
        <v>ME3/06</v>
      </c>
      <c r="N704" s="10" t="str">
        <f aca="false">CONCATENATE(O704,SUBSTITUTE(LOWER(M704),"/","_"))</f>
        <v>prbs_err_me3_06</v>
      </c>
      <c r="O704" s="3" t="s">
        <v>678</v>
      </c>
    </row>
    <row r="705" customFormat="false" ht="14.4" hidden="false" customHeight="false" outlineLevel="0" collapsed="false">
      <c r="A705" s="8" t="s">
        <v>119</v>
      </c>
      <c r="B705" s="9" t="n">
        <v>54</v>
      </c>
      <c r="C705" s="9" t="n">
        <v>0</v>
      </c>
      <c r="D705" s="9" t="n">
        <v>28</v>
      </c>
      <c r="E705" s="10" t="str">
        <f aca="false">DEC2HEX(HEX2DEC(A705)+B705*4096+HEX2DEC(D705)*8,8)</f>
        <v>000B6140</v>
      </c>
      <c r="F705" s="8" t="s">
        <v>91</v>
      </c>
      <c r="G705" s="10" t="str">
        <f aca="false">RIGHT(CONCATENATE(G701,"0"),16)</f>
        <v>0000000020000000</v>
      </c>
      <c r="H705" s="8" t="s">
        <v>24</v>
      </c>
      <c r="I705" s="8" t="s">
        <v>21</v>
      </c>
      <c r="J705" s="8" t="s">
        <v>677</v>
      </c>
      <c r="K705" s="9" t="n">
        <v>3</v>
      </c>
      <c r="L705" s="11" t="s">
        <v>141</v>
      </c>
      <c r="M705" s="10" t="str">
        <f aca="false">CONCATENATE("ME",K705,"/",L705)</f>
        <v>ME3/07</v>
      </c>
      <c r="N705" s="10" t="str">
        <f aca="false">CONCATENATE(O705,SUBSTITUTE(LOWER(M705),"/","_"))</f>
        <v>prbs_err_me3_07</v>
      </c>
      <c r="O705" s="3" t="s">
        <v>678</v>
      </c>
    </row>
    <row r="706" customFormat="false" ht="14.4" hidden="false" customHeight="false" outlineLevel="0" collapsed="false">
      <c r="A706" s="8" t="s">
        <v>119</v>
      </c>
      <c r="B706" s="9" t="n">
        <v>54</v>
      </c>
      <c r="C706" s="9" t="n">
        <v>0</v>
      </c>
      <c r="D706" s="9" t="n">
        <v>28</v>
      </c>
      <c r="E706" s="10" t="str">
        <f aca="false">DEC2HEX(HEX2DEC(A706)+B706*4096+HEX2DEC(D706)*8,8)</f>
        <v>000B6140</v>
      </c>
      <c r="F706" s="8" t="s">
        <v>91</v>
      </c>
      <c r="G706" s="10" t="str">
        <f aca="false">RIGHT(CONCATENATE(G702,"0"),16)</f>
        <v>0000000040000000</v>
      </c>
      <c r="H706" s="8" t="s">
        <v>24</v>
      </c>
      <c r="I706" s="8" t="s">
        <v>21</v>
      </c>
      <c r="J706" s="8" t="s">
        <v>677</v>
      </c>
      <c r="K706" s="9" t="n">
        <v>3</v>
      </c>
      <c r="L706" s="11" t="s">
        <v>142</v>
      </c>
      <c r="M706" s="10" t="str">
        <f aca="false">CONCATENATE("ME",K706,"/",L706)</f>
        <v>ME3/08</v>
      </c>
      <c r="N706" s="10" t="str">
        <f aca="false">CONCATENATE(O706,SUBSTITUTE(LOWER(M706),"/","_"))</f>
        <v>prbs_err_me3_08</v>
      </c>
      <c r="O706" s="3" t="s">
        <v>678</v>
      </c>
    </row>
    <row r="707" customFormat="false" ht="14.4" hidden="false" customHeight="false" outlineLevel="0" collapsed="false">
      <c r="A707" s="8" t="s">
        <v>119</v>
      </c>
      <c r="B707" s="9" t="n">
        <v>54</v>
      </c>
      <c r="C707" s="9" t="n">
        <v>0</v>
      </c>
      <c r="D707" s="9" t="n">
        <v>28</v>
      </c>
      <c r="E707" s="10" t="str">
        <f aca="false">DEC2HEX(HEX2DEC(A707)+B707*4096+HEX2DEC(D707)*8,8)</f>
        <v>000B6140</v>
      </c>
      <c r="F707" s="8" t="s">
        <v>91</v>
      </c>
      <c r="G707" s="10" t="str">
        <f aca="false">RIGHT(CONCATENATE(G703,"0"),16)</f>
        <v>0000000080000000</v>
      </c>
      <c r="H707" s="8" t="s">
        <v>24</v>
      </c>
      <c r="I707" s="8" t="s">
        <v>21</v>
      </c>
      <c r="J707" s="8" t="s">
        <v>677</v>
      </c>
      <c r="K707" s="9" t="n">
        <v>3</v>
      </c>
      <c r="L707" s="11" t="s">
        <v>143</v>
      </c>
      <c r="M707" s="10" t="str">
        <f aca="false">CONCATENATE("ME",K707,"/",L707)</f>
        <v>ME3/09</v>
      </c>
      <c r="N707" s="10" t="str">
        <f aca="false">CONCATENATE(O707,SUBSTITUTE(LOWER(M707),"/","_"))</f>
        <v>prbs_err_me3_09</v>
      </c>
      <c r="O707" s="3" t="s">
        <v>678</v>
      </c>
    </row>
    <row r="708" customFormat="false" ht="14.4" hidden="false" customHeight="false" outlineLevel="0" collapsed="false">
      <c r="A708" s="8" t="s">
        <v>119</v>
      </c>
      <c r="B708" s="9" t="n">
        <v>54</v>
      </c>
      <c r="C708" s="9" t="n">
        <v>0</v>
      </c>
      <c r="D708" s="9" t="n">
        <v>28</v>
      </c>
      <c r="E708" s="10" t="str">
        <f aca="false">DEC2HEX(HEX2DEC(A708)+B708*4096+HEX2DEC(D708)*8,8)</f>
        <v>000B6140</v>
      </c>
      <c r="F708" s="8" t="s">
        <v>91</v>
      </c>
      <c r="G708" s="10" t="str">
        <f aca="false">RIGHT(CONCATENATE(G704,"0"),16)</f>
        <v>0000000100000000</v>
      </c>
      <c r="H708" s="8" t="s">
        <v>24</v>
      </c>
      <c r="I708" s="8" t="s">
        <v>21</v>
      </c>
      <c r="J708" s="8" t="s">
        <v>677</v>
      </c>
      <c r="K708" s="9" t="n">
        <v>4</v>
      </c>
      <c r="L708" s="11" t="s">
        <v>136</v>
      </c>
      <c r="M708" s="10" t="str">
        <f aca="false">CONCATENATE("ME",K708,"/",L708)</f>
        <v>ME4/02</v>
      </c>
      <c r="N708" s="10" t="str">
        <f aca="false">CONCATENATE(O708,SUBSTITUTE(LOWER(M708),"/","_"))</f>
        <v>prbs_err_me4_02</v>
      </c>
      <c r="O708" s="3" t="s">
        <v>678</v>
      </c>
    </row>
    <row r="709" customFormat="false" ht="14.4" hidden="false" customHeight="false" outlineLevel="0" collapsed="false">
      <c r="A709" s="8" t="s">
        <v>119</v>
      </c>
      <c r="B709" s="9" t="n">
        <v>54</v>
      </c>
      <c r="C709" s="9" t="n">
        <v>0</v>
      </c>
      <c r="D709" s="9" t="n">
        <v>28</v>
      </c>
      <c r="E709" s="10" t="str">
        <f aca="false">DEC2HEX(HEX2DEC(A709)+B709*4096+HEX2DEC(D709)*8,8)</f>
        <v>000B6140</v>
      </c>
      <c r="F709" s="8" t="s">
        <v>91</v>
      </c>
      <c r="G709" s="10" t="str">
        <f aca="false">RIGHT(CONCATENATE(G705,"0"),16)</f>
        <v>0000000200000000</v>
      </c>
      <c r="H709" s="8" t="s">
        <v>24</v>
      </c>
      <c r="I709" s="8" t="s">
        <v>21</v>
      </c>
      <c r="J709" s="8" t="s">
        <v>677</v>
      </c>
      <c r="K709" s="9" t="n">
        <v>4</v>
      </c>
      <c r="L709" s="11" t="s">
        <v>137</v>
      </c>
      <c r="M709" s="10" t="str">
        <f aca="false">CONCATENATE("ME",K709,"/",L709)</f>
        <v>ME4/03</v>
      </c>
      <c r="N709" s="10" t="str">
        <f aca="false">CONCATENATE(O709,SUBSTITUTE(LOWER(M709),"/","_"))</f>
        <v>prbs_err_me4_03</v>
      </c>
      <c r="O709" s="3" t="s">
        <v>678</v>
      </c>
    </row>
    <row r="710" customFormat="false" ht="14.4" hidden="false" customHeight="false" outlineLevel="0" collapsed="false">
      <c r="A710" s="8" t="s">
        <v>119</v>
      </c>
      <c r="B710" s="9" t="n">
        <v>54</v>
      </c>
      <c r="C710" s="9" t="n">
        <v>0</v>
      </c>
      <c r="D710" s="9" t="n">
        <v>28</v>
      </c>
      <c r="E710" s="10" t="str">
        <f aca="false">DEC2HEX(HEX2DEC(A710)+B710*4096+HEX2DEC(D710)*8,8)</f>
        <v>000B6140</v>
      </c>
      <c r="F710" s="8" t="s">
        <v>91</v>
      </c>
      <c r="G710" s="10" t="str">
        <f aca="false">RIGHT(CONCATENATE(G706,"0"),16)</f>
        <v>0000000400000000</v>
      </c>
      <c r="H710" s="8" t="s">
        <v>24</v>
      </c>
      <c r="I710" s="8" t="s">
        <v>21</v>
      </c>
      <c r="J710" s="8" t="s">
        <v>677</v>
      </c>
      <c r="K710" s="9" t="n">
        <v>4</v>
      </c>
      <c r="L710" s="11" t="s">
        <v>138</v>
      </c>
      <c r="M710" s="10" t="str">
        <f aca="false">CONCATENATE("ME",K710,"/",L710)</f>
        <v>ME4/04</v>
      </c>
      <c r="N710" s="10" t="str">
        <f aca="false">CONCATENATE(O710,SUBSTITUTE(LOWER(M710),"/","_"))</f>
        <v>prbs_err_me4_04</v>
      </c>
      <c r="O710" s="3" t="s">
        <v>678</v>
      </c>
    </row>
    <row r="711" customFormat="false" ht="14.4" hidden="false" customHeight="false" outlineLevel="0" collapsed="false">
      <c r="A711" s="8" t="s">
        <v>119</v>
      </c>
      <c r="B711" s="9" t="n">
        <v>54</v>
      </c>
      <c r="C711" s="9" t="n">
        <v>0</v>
      </c>
      <c r="D711" s="9" t="n">
        <v>28</v>
      </c>
      <c r="E711" s="10" t="str">
        <f aca="false">DEC2HEX(HEX2DEC(A711)+B711*4096+HEX2DEC(D711)*8,8)</f>
        <v>000B6140</v>
      </c>
      <c r="F711" s="8" t="s">
        <v>91</v>
      </c>
      <c r="G711" s="10" t="str">
        <f aca="false">RIGHT(CONCATENATE(G707,"0"),16)</f>
        <v>0000000800000000</v>
      </c>
      <c r="H711" s="8" t="s">
        <v>24</v>
      </c>
      <c r="I711" s="8" t="s">
        <v>21</v>
      </c>
      <c r="J711" s="8" t="s">
        <v>677</v>
      </c>
      <c r="K711" s="9" t="n">
        <v>4</v>
      </c>
      <c r="L711" s="11" t="s">
        <v>139</v>
      </c>
      <c r="M711" s="10" t="str">
        <f aca="false">CONCATENATE("ME",K711,"/",L711)</f>
        <v>ME4/05</v>
      </c>
      <c r="N711" s="10" t="str">
        <f aca="false">CONCATENATE(O711,SUBSTITUTE(LOWER(M711),"/","_"))</f>
        <v>prbs_err_me4_05</v>
      </c>
      <c r="O711" s="3" t="s">
        <v>678</v>
      </c>
    </row>
    <row r="712" customFormat="false" ht="14.4" hidden="false" customHeight="false" outlineLevel="0" collapsed="false">
      <c r="A712" s="8" t="s">
        <v>119</v>
      </c>
      <c r="B712" s="9" t="n">
        <v>54</v>
      </c>
      <c r="C712" s="9" t="n">
        <v>0</v>
      </c>
      <c r="D712" s="9" t="n">
        <v>28</v>
      </c>
      <c r="E712" s="10" t="str">
        <f aca="false">DEC2HEX(HEX2DEC(A712)+B712*4096+HEX2DEC(D712)*8,8)</f>
        <v>000B6140</v>
      </c>
      <c r="F712" s="8" t="s">
        <v>91</v>
      </c>
      <c r="G712" s="10" t="str">
        <f aca="false">RIGHT(CONCATENATE(G708,"0"),16)</f>
        <v>0000001000000000</v>
      </c>
      <c r="H712" s="8" t="s">
        <v>24</v>
      </c>
      <c r="I712" s="8" t="s">
        <v>21</v>
      </c>
      <c r="J712" s="8" t="s">
        <v>677</v>
      </c>
      <c r="K712" s="9" t="n">
        <v>4</v>
      </c>
      <c r="L712" s="11" t="s">
        <v>140</v>
      </c>
      <c r="M712" s="10" t="str">
        <f aca="false">CONCATENATE("ME",K712,"/",L712)</f>
        <v>ME4/06</v>
      </c>
      <c r="N712" s="10" t="str">
        <f aca="false">CONCATENATE(O712,SUBSTITUTE(LOWER(M712),"/","_"))</f>
        <v>prbs_err_me4_06</v>
      </c>
      <c r="O712" s="3" t="s">
        <v>678</v>
      </c>
    </row>
    <row r="713" customFormat="false" ht="14.4" hidden="false" customHeight="false" outlineLevel="0" collapsed="false">
      <c r="A713" s="8" t="s">
        <v>119</v>
      </c>
      <c r="B713" s="9" t="n">
        <v>54</v>
      </c>
      <c r="C713" s="9" t="n">
        <v>0</v>
      </c>
      <c r="D713" s="9" t="n">
        <v>28</v>
      </c>
      <c r="E713" s="10" t="str">
        <f aca="false">DEC2HEX(HEX2DEC(A713)+B713*4096+HEX2DEC(D713)*8,8)</f>
        <v>000B6140</v>
      </c>
      <c r="F713" s="8" t="s">
        <v>91</v>
      </c>
      <c r="G713" s="10" t="str">
        <f aca="false">RIGHT(CONCATENATE(G709,"0"),16)</f>
        <v>0000002000000000</v>
      </c>
      <c r="H713" s="8" t="s">
        <v>24</v>
      </c>
      <c r="I713" s="8" t="s">
        <v>21</v>
      </c>
      <c r="J713" s="8" t="s">
        <v>677</v>
      </c>
      <c r="K713" s="9" t="n">
        <v>4</v>
      </c>
      <c r="L713" s="11" t="s">
        <v>141</v>
      </c>
      <c r="M713" s="10" t="str">
        <f aca="false">CONCATENATE("ME",K713,"/",L713)</f>
        <v>ME4/07</v>
      </c>
      <c r="N713" s="10" t="str">
        <f aca="false">CONCATENATE(O713,SUBSTITUTE(LOWER(M713),"/","_"))</f>
        <v>prbs_err_me4_07</v>
      </c>
      <c r="O713" s="3" t="s">
        <v>678</v>
      </c>
    </row>
    <row r="714" customFormat="false" ht="14.4" hidden="false" customHeight="false" outlineLevel="0" collapsed="false">
      <c r="A714" s="8" t="s">
        <v>119</v>
      </c>
      <c r="B714" s="9" t="n">
        <v>54</v>
      </c>
      <c r="C714" s="9" t="n">
        <v>0</v>
      </c>
      <c r="D714" s="9" t="n">
        <v>28</v>
      </c>
      <c r="E714" s="10" t="str">
        <f aca="false">DEC2HEX(HEX2DEC(A714)+B714*4096+HEX2DEC(D714)*8,8)</f>
        <v>000B6140</v>
      </c>
      <c r="F714" s="8" t="s">
        <v>91</v>
      </c>
      <c r="G714" s="10" t="str">
        <f aca="false">RIGHT(CONCATENATE(G710,"0"),16)</f>
        <v>0000004000000000</v>
      </c>
      <c r="H714" s="8" t="s">
        <v>24</v>
      </c>
      <c r="I714" s="8" t="s">
        <v>21</v>
      </c>
      <c r="J714" s="8" t="s">
        <v>677</v>
      </c>
      <c r="K714" s="9" t="n">
        <v>4</v>
      </c>
      <c r="L714" s="11" t="s">
        <v>142</v>
      </c>
      <c r="M714" s="10" t="str">
        <f aca="false">CONCATENATE("ME",K714,"/",L714)</f>
        <v>ME4/08</v>
      </c>
      <c r="N714" s="10" t="str">
        <f aca="false">CONCATENATE(O714,SUBSTITUTE(LOWER(M714),"/","_"))</f>
        <v>prbs_err_me4_08</v>
      </c>
      <c r="O714" s="3" t="s">
        <v>678</v>
      </c>
    </row>
    <row r="715" customFormat="false" ht="14.4" hidden="false" customHeight="false" outlineLevel="0" collapsed="false">
      <c r="A715" s="8" t="s">
        <v>119</v>
      </c>
      <c r="B715" s="9" t="n">
        <v>54</v>
      </c>
      <c r="C715" s="9" t="n">
        <v>0</v>
      </c>
      <c r="D715" s="9" t="n">
        <v>28</v>
      </c>
      <c r="E715" s="10" t="str">
        <f aca="false">DEC2HEX(HEX2DEC(A715)+B715*4096+HEX2DEC(D715)*8,8)</f>
        <v>000B6140</v>
      </c>
      <c r="F715" s="8" t="s">
        <v>91</v>
      </c>
      <c r="G715" s="10" t="str">
        <f aca="false">RIGHT(CONCATENATE(G711,"0"),16)</f>
        <v>0000008000000000</v>
      </c>
      <c r="H715" s="8" t="s">
        <v>24</v>
      </c>
      <c r="I715" s="8" t="s">
        <v>21</v>
      </c>
      <c r="J715" s="8" t="s">
        <v>677</v>
      </c>
      <c r="K715" s="9" t="n">
        <v>4</v>
      </c>
      <c r="L715" s="11" t="s">
        <v>143</v>
      </c>
      <c r="M715" s="10" t="str">
        <f aca="false">CONCATENATE("ME",K715,"/",L715)</f>
        <v>ME4/09</v>
      </c>
      <c r="N715" s="10" t="str">
        <f aca="false">CONCATENATE(O715,SUBSTITUTE(LOWER(M715),"/","_"))</f>
        <v>prbs_err_me4_09</v>
      </c>
      <c r="O715" s="3" t="s">
        <v>678</v>
      </c>
    </row>
    <row r="716" customFormat="false" ht="14.4" hidden="false" customHeight="false" outlineLevel="0" collapsed="false">
      <c r="A716" s="8" t="s">
        <v>119</v>
      </c>
      <c r="B716" s="9" t="n">
        <v>54</v>
      </c>
      <c r="C716" s="9" t="n">
        <v>0</v>
      </c>
      <c r="D716" s="9" t="n">
        <v>28</v>
      </c>
      <c r="E716" s="10" t="str">
        <f aca="false">DEC2HEX(HEX2DEC(A716)+B716*4096+HEX2DEC(D716)*8,8)</f>
        <v>000B6140</v>
      </c>
      <c r="F716" s="8" t="s">
        <v>91</v>
      </c>
      <c r="G716" s="10" t="str">
        <f aca="false">RIGHT(CONCATENATE(G712,"0"),16)</f>
        <v>0000010000000000</v>
      </c>
      <c r="H716" s="8" t="s">
        <v>24</v>
      </c>
      <c r="I716" s="8" t="s">
        <v>21</v>
      </c>
      <c r="J716" s="8" t="s">
        <v>677</v>
      </c>
      <c r="K716" s="10" t="s">
        <v>145</v>
      </c>
      <c r="L716" s="11" t="s">
        <v>137</v>
      </c>
      <c r="M716" s="10" t="str">
        <f aca="false">CONCATENATE("ME",K716,"/",L716)</f>
        <v>ME1n/03</v>
      </c>
      <c r="N716" s="10" t="str">
        <f aca="false">CONCATENATE(O716,SUBSTITUTE(LOWER(M716),"/","_"))</f>
        <v>prbs_err_me1n_03</v>
      </c>
      <c r="O716" s="3" t="s">
        <v>678</v>
      </c>
    </row>
    <row r="717" customFormat="false" ht="14.4" hidden="false" customHeight="false" outlineLevel="0" collapsed="false">
      <c r="A717" s="8" t="s">
        <v>119</v>
      </c>
      <c r="B717" s="9" t="n">
        <v>54</v>
      </c>
      <c r="C717" s="9" t="n">
        <v>0</v>
      </c>
      <c r="D717" s="9" t="n">
        <v>28</v>
      </c>
      <c r="E717" s="10" t="str">
        <f aca="false">DEC2HEX(HEX2DEC(A717)+B717*4096+HEX2DEC(D717)*8,8)</f>
        <v>000B6140</v>
      </c>
      <c r="F717" s="8" t="s">
        <v>91</v>
      </c>
      <c r="G717" s="10" t="str">
        <f aca="false">RIGHT(CONCATENATE(G713,"0"),16)</f>
        <v>0000020000000000</v>
      </c>
      <c r="H717" s="8" t="s">
        <v>24</v>
      </c>
      <c r="I717" s="8" t="s">
        <v>21</v>
      </c>
      <c r="J717" s="8" t="s">
        <v>677</v>
      </c>
      <c r="K717" s="10" t="s">
        <v>145</v>
      </c>
      <c r="L717" s="11" t="s">
        <v>140</v>
      </c>
      <c r="M717" s="10" t="str">
        <f aca="false">CONCATENATE("ME",K717,"/",L717)</f>
        <v>ME1n/06</v>
      </c>
      <c r="N717" s="10" t="str">
        <f aca="false">CONCATENATE(O717,SUBSTITUTE(LOWER(M717),"/","_"))</f>
        <v>prbs_err_me1n_06</v>
      </c>
      <c r="O717" s="3" t="s">
        <v>678</v>
      </c>
    </row>
    <row r="718" customFormat="false" ht="14.4" hidden="false" customHeight="false" outlineLevel="0" collapsed="false">
      <c r="A718" s="8" t="s">
        <v>119</v>
      </c>
      <c r="B718" s="9" t="n">
        <v>54</v>
      </c>
      <c r="C718" s="9" t="n">
        <v>0</v>
      </c>
      <c r="D718" s="9" t="n">
        <v>28</v>
      </c>
      <c r="E718" s="10" t="str">
        <f aca="false">DEC2HEX(HEX2DEC(A718)+B718*4096+HEX2DEC(D718)*8,8)</f>
        <v>000B6140</v>
      </c>
      <c r="F718" s="8" t="s">
        <v>91</v>
      </c>
      <c r="G718" s="10" t="str">
        <f aca="false">RIGHT(CONCATENATE(G714,"0"),16)</f>
        <v>0000040000000000</v>
      </c>
      <c r="H718" s="8" t="s">
        <v>24</v>
      </c>
      <c r="I718" s="8" t="s">
        <v>21</v>
      </c>
      <c r="J718" s="8" t="s">
        <v>677</v>
      </c>
      <c r="K718" s="10" t="s">
        <v>145</v>
      </c>
      <c r="L718" s="11" t="s">
        <v>143</v>
      </c>
      <c r="M718" s="10" t="str">
        <f aca="false">CONCATENATE("ME",K718,"/",L718)</f>
        <v>ME1n/09</v>
      </c>
      <c r="N718" s="10" t="str">
        <f aca="false">CONCATENATE(O718,SUBSTITUTE(LOWER(M718),"/","_"))</f>
        <v>prbs_err_me1n_09</v>
      </c>
      <c r="O718" s="3" t="s">
        <v>678</v>
      </c>
    </row>
    <row r="719" customFormat="false" ht="14.4" hidden="false" customHeight="false" outlineLevel="0" collapsed="false">
      <c r="A719" s="8" t="s">
        <v>119</v>
      </c>
      <c r="B719" s="9" t="n">
        <v>54</v>
      </c>
      <c r="C719" s="9" t="n">
        <v>0</v>
      </c>
      <c r="D719" s="9" t="n">
        <v>28</v>
      </c>
      <c r="E719" s="10" t="str">
        <f aca="false">DEC2HEX(HEX2DEC(A719)+B719*4096+HEX2DEC(D719)*8,8)</f>
        <v>000B6140</v>
      </c>
      <c r="F719" s="8" t="s">
        <v>91</v>
      </c>
      <c r="G719" s="10" t="str">
        <f aca="false">RIGHT(CONCATENATE(G715,"0"),16)</f>
        <v>0000080000000000</v>
      </c>
      <c r="H719" s="8" t="s">
        <v>24</v>
      </c>
      <c r="I719" s="8" t="s">
        <v>21</v>
      </c>
      <c r="J719" s="8" t="s">
        <v>677</v>
      </c>
      <c r="K719" s="10" t="s">
        <v>146</v>
      </c>
      <c r="L719" s="11" t="s">
        <v>137</v>
      </c>
      <c r="M719" s="10" t="str">
        <f aca="false">CONCATENATE("ME",K719,"/",L719)</f>
        <v>ME2n/03</v>
      </c>
      <c r="N719" s="10" t="str">
        <f aca="false">CONCATENATE(O719,SUBSTITUTE(LOWER(M719),"/","_"))</f>
        <v>prbs_err_me2n_03</v>
      </c>
      <c r="O719" s="3" t="s">
        <v>678</v>
      </c>
    </row>
    <row r="720" customFormat="false" ht="14.4" hidden="false" customHeight="false" outlineLevel="0" collapsed="false">
      <c r="A720" s="8" t="s">
        <v>119</v>
      </c>
      <c r="B720" s="9" t="n">
        <v>54</v>
      </c>
      <c r="C720" s="9" t="n">
        <v>0</v>
      </c>
      <c r="D720" s="9" t="n">
        <v>28</v>
      </c>
      <c r="E720" s="10" t="str">
        <f aca="false">DEC2HEX(HEX2DEC(A720)+B720*4096+HEX2DEC(D720)*8,8)</f>
        <v>000B6140</v>
      </c>
      <c r="F720" s="8" t="s">
        <v>91</v>
      </c>
      <c r="G720" s="10" t="str">
        <f aca="false">RIGHT(CONCATENATE(G716,"0"),16)</f>
        <v>0000100000000000</v>
      </c>
      <c r="H720" s="8" t="s">
        <v>24</v>
      </c>
      <c r="I720" s="8" t="s">
        <v>21</v>
      </c>
      <c r="J720" s="8" t="s">
        <v>677</v>
      </c>
      <c r="K720" s="10" t="s">
        <v>146</v>
      </c>
      <c r="L720" s="11" t="s">
        <v>143</v>
      </c>
      <c r="M720" s="10" t="str">
        <f aca="false">CONCATENATE("ME",K720,"/",L720)</f>
        <v>ME2n/09</v>
      </c>
      <c r="N720" s="10" t="str">
        <f aca="false">CONCATENATE(O720,SUBSTITUTE(LOWER(M720),"/","_"))</f>
        <v>prbs_err_me2n_09</v>
      </c>
      <c r="O720" s="3" t="s">
        <v>678</v>
      </c>
    </row>
    <row r="721" customFormat="false" ht="14.4" hidden="false" customHeight="false" outlineLevel="0" collapsed="false">
      <c r="A721" s="8" t="s">
        <v>119</v>
      </c>
      <c r="B721" s="9" t="n">
        <v>54</v>
      </c>
      <c r="C721" s="9" t="n">
        <v>0</v>
      </c>
      <c r="D721" s="9" t="n">
        <v>28</v>
      </c>
      <c r="E721" s="10" t="str">
        <f aca="false">DEC2HEX(HEX2DEC(A721)+B721*4096+HEX2DEC(D721)*8,8)</f>
        <v>000B6140</v>
      </c>
      <c r="F721" s="8" t="s">
        <v>91</v>
      </c>
      <c r="G721" s="10" t="str">
        <f aca="false">RIGHT(CONCATENATE(G717,"0"),16)</f>
        <v>0000200000000000</v>
      </c>
      <c r="H721" s="8" t="s">
        <v>24</v>
      </c>
      <c r="I721" s="8" t="s">
        <v>21</v>
      </c>
      <c r="J721" s="8" t="s">
        <v>677</v>
      </c>
      <c r="K721" s="10" t="s">
        <v>147</v>
      </c>
      <c r="L721" s="11" t="s">
        <v>137</v>
      </c>
      <c r="M721" s="10" t="str">
        <f aca="false">CONCATENATE("ME",K721,"/",L721)</f>
        <v>ME3n/03</v>
      </c>
      <c r="N721" s="10" t="str">
        <f aca="false">CONCATENATE(O721,SUBSTITUTE(LOWER(M721),"/","_"))</f>
        <v>prbs_err_me3n_03</v>
      </c>
      <c r="O721" s="3" t="s">
        <v>678</v>
      </c>
    </row>
    <row r="722" customFormat="false" ht="14.4" hidden="false" customHeight="false" outlineLevel="0" collapsed="false">
      <c r="A722" s="8" t="s">
        <v>119</v>
      </c>
      <c r="B722" s="9" t="n">
        <v>54</v>
      </c>
      <c r="C722" s="9" t="n">
        <v>0</v>
      </c>
      <c r="D722" s="9" t="n">
        <v>28</v>
      </c>
      <c r="E722" s="10" t="str">
        <f aca="false">DEC2HEX(HEX2DEC(A722)+B722*4096+HEX2DEC(D722)*8,8)</f>
        <v>000B6140</v>
      </c>
      <c r="F722" s="8" t="s">
        <v>91</v>
      </c>
      <c r="G722" s="10" t="str">
        <f aca="false">RIGHT(CONCATENATE(G718,"0"),16)</f>
        <v>0000400000000000</v>
      </c>
      <c r="H722" s="8" t="s">
        <v>24</v>
      </c>
      <c r="I722" s="8" t="s">
        <v>21</v>
      </c>
      <c r="J722" s="8" t="s">
        <v>677</v>
      </c>
      <c r="K722" s="10" t="s">
        <v>147</v>
      </c>
      <c r="L722" s="11" t="s">
        <v>143</v>
      </c>
      <c r="M722" s="10" t="str">
        <f aca="false">CONCATENATE("ME",K722,"/",L722)</f>
        <v>ME3n/09</v>
      </c>
      <c r="N722" s="10" t="str">
        <f aca="false">CONCATENATE(O722,SUBSTITUTE(LOWER(M722),"/","_"))</f>
        <v>prbs_err_me3n_09</v>
      </c>
      <c r="O722" s="3" t="s">
        <v>678</v>
      </c>
    </row>
    <row r="723" customFormat="false" ht="14.4" hidden="false" customHeight="false" outlineLevel="0" collapsed="false">
      <c r="A723" s="8" t="s">
        <v>119</v>
      </c>
      <c r="B723" s="9" t="n">
        <v>54</v>
      </c>
      <c r="C723" s="9" t="n">
        <v>0</v>
      </c>
      <c r="D723" s="9" t="n">
        <v>28</v>
      </c>
      <c r="E723" s="10" t="str">
        <f aca="false">DEC2HEX(HEX2DEC(A723)+B723*4096+HEX2DEC(D723)*8,8)</f>
        <v>000B6140</v>
      </c>
      <c r="F723" s="8" t="s">
        <v>91</v>
      </c>
      <c r="G723" s="10" t="str">
        <f aca="false">RIGHT(CONCATENATE(G719,"0"),16)</f>
        <v>0000800000000000</v>
      </c>
      <c r="H723" s="8" t="s">
        <v>24</v>
      </c>
      <c r="I723" s="8" t="s">
        <v>21</v>
      </c>
      <c r="J723" s="8" t="s">
        <v>677</v>
      </c>
      <c r="K723" s="10" t="s">
        <v>148</v>
      </c>
      <c r="L723" s="11" t="s">
        <v>137</v>
      </c>
      <c r="M723" s="10" t="str">
        <f aca="false">CONCATENATE("ME",K723,"/",L723)</f>
        <v>ME4n/03</v>
      </c>
      <c r="N723" s="10" t="str">
        <f aca="false">CONCATENATE(O723,SUBSTITUTE(LOWER(M723),"/","_"))</f>
        <v>prbs_err_me4n_03</v>
      </c>
      <c r="O723" s="3" t="s">
        <v>678</v>
      </c>
    </row>
    <row r="724" customFormat="false" ht="14.4" hidden="false" customHeight="false" outlineLevel="0" collapsed="false">
      <c r="A724" s="8" t="s">
        <v>119</v>
      </c>
      <c r="B724" s="9" t="n">
        <v>54</v>
      </c>
      <c r="C724" s="9" t="n">
        <v>0</v>
      </c>
      <c r="D724" s="9" t="n">
        <v>28</v>
      </c>
      <c r="E724" s="10" t="str">
        <f aca="false">DEC2HEX(HEX2DEC(A724)+B724*4096+HEX2DEC(D724)*8,8)</f>
        <v>000B6140</v>
      </c>
      <c r="F724" s="8" t="s">
        <v>91</v>
      </c>
      <c r="G724" s="10" t="str">
        <f aca="false">RIGHT(CONCATENATE(G720,"0"),16)</f>
        <v>0001000000000000</v>
      </c>
      <c r="H724" s="8" t="s">
        <v>24</v>
      </c>
      <c r="I724" s="8" t="s">
        <v>21</v>
      </c>
      <c r="J724" s="8" t="s">
        <v>677</v>
      </c>
      <c r="K724" s="10" t="s">
        <v>148</v>
      </c>
      <c r="L724" s="11" t="s">
        <v>143</v>
      </c>
      <c r="M724" s="10" t="str">
        <f aca="false">CONCATENATE("ME",K724,"/",L724)</f>
        <v>ME4n/09</v>
      </c>
      <c r="N724" s="10" t="str">
        <f aca="false">CONCATENATE(O724,SUBSTITUTE(LOWER(M724),"/","_"))</f>
        <v>prbs_err_me4n_09</v>
      </c>
      <c r="O724" s="3" t="s">
        <v>678</v>
      </c>
    </row>
    <row r="725" customFormat="false" ht="14.4" hidden="false" customHeight="false" outlineLevel="0" collapsed="false">
      <c r="A725" s="8"/>
      <c r="B725" s="9"/>
      <c r="C725" s="9"/>
      <c r="D725" s="9"/>
      <c r="E725" s="10"/>
      <c r="F725" s="8"/>
      <c r="G725" s="10"/>
      <c r="H725" s="8"/>
      <c r="I725" s="8"/>
      <c r="J725" s="8"/>
      <c r="K725" s="14"/>
      <c r="L725" s="22"/>
      <c r="M725" s="14"/>
      <c r="N725" s="14"/>
    </row>
    <row r="726" customFormat="false" ht="14.4" hidden="false" customHeight="false" outlineLevel="0" collapsed="false">
      <c r="A726" s="8" t="s">
        <v>119</v>
      </c>
      <c r="B726" s="9" t="n">
        <v>54</v>
      </c>
      <c r="C726" s="9" t="n">
        <v>0</v>
      </c>
      <c r="D726" s="9" t="n">
        <v>32</v>
      </c>
      <c r="E726" s="10" t="str">
        <f aca="false">DEC2HEX(HEX2DEC(A726)+B726*4096+HEX2DEC(D726)*8,8)</f>
        <v>000B6190</v>
      </c>
      <c r="F726" s="8" t="s">
        <v>91</v>
      </c>
      <c r="G726" s="10" t="s">
        <v>679</v>
      </c>
      <c r="H726" s="8" t="s">
        <v>24</v>
      </c>
      <c r="I726" s="8" t="s">
        <v>24</v>
      </c>
      <c r="J726" s="8" t="s">
        <v>680</v>
      </c>
      <c r="K726" s="14"/>
      <c r="L726" s="22"/>
      <c r="M726" s="14"/>
      <c r="N726" s="14" t="s">
        <v>681</v>
      </c>
    </row>
    <row r="727" customFormat="false" ht="14.4" hidden="false" customHeight="false" outlineLevel="0" collapsed="false">
      <c r="A727" s="8" t="s">
        <v>119</v>
      </c>
      <c r="B727" s="9" t="n">
        <v>54</v>
      </c>
      <c r="C727" s="9" t="n">
        <v>0</v>
      </c>
      <c r="D727" s="9" t="n">
        <v>32</v>
      </c>
      <c r="E727" s="10" t="str">
        <f aca="false">DEC2HEX(HEX2DEC(A727)+B727*4096+HEX2DEC(D727)*8,8)</f>
        <v>000B6190</v>
      </c>
      <c r="F727" s="8" t="s">
        <v>91</v>
      </c>
      <c r="G727" s="8" t="s">
        <v>682</v>
      </c>
      <c r="H727" s="8" t="s">
        <v>24</v>
      </c>
      <c r="I727" s="8" t="s">
        <v>24</v>
      </c>
      <c r="J727" s="8" t="s">
        <v>683</v>
      </c>
      <c r="K727" s="14"/>
      <c r="L727" s="22"/>
      <c r="M727" s="14"/>
      <c r="N727" s="14" t="s">
        <v>684</v>
      </c>
    </row>
    <row r="728" customFormat="false" ht="14.4" hidden="false" customHeight="false" outlineLevel="0" collapsed="false">
      <c r="A728" s="8" t="s">
        <v>119</v>
      </c>
      <c r="B728" s="9" t="n">
        <v>54</v>
      </c>
      <c r="C728" s="9" t="n">
        <v>0</v>
      </c>
      <c r="D728" s="9" t="n">
        <v>32</v>
      </c>
      <c r="E728" s="10" t="str">
        <f aca="false">DEC2HEX(HEX2DEC(A728)+B728*4096+HEX2DEC(D728)*8,8)</f>
        <v>000B6190</v>
      </c>
      <c r="F728" s="8" t="s">
        <v>91</v>
      </c>
      <c r="G728" s="8" t="s">
        <v>180</v>
      </c>
      <c r="H728" s="8" t="s">
        <v>24</v>
      </c>
      <c r="I728" s="8" t="s">
        <v>24</v>
      </c>
      <c r="J728" s="8" t="s">
        <v>685</v>
      </c>
      <c r="K728" s="14"/>
      <c r="L728" s="22"/>
      <c r="M728" s="14"/>
      <c r="N728" s="14" t="s">
        <v>686</v>
      </c>
    </row>
    <row r="729" customFormat="false" ht="14.4" hidden="false" customHeight="false" outlineLevel="0" collapsed="false">
      <c r="A729" s="8" t="s">
        <v>119</v>
      </c>
      <c r="B729" s="9" t="n">
        <v>54</v>
      </c>
      <c r="C729" s="9" t="n">
        <v>0</v>
      </c>
      <c r="D729" s="9" t="n">
        <v>32</v>
      </c>
      <c r="E729" s="10" t="str">
        <f aca="false">DEC2HEX(HEX2DEC(A729)+B729*4096+HEX2DEC(D729)*8,8)</f>
        <v>000B6190</v>
      </c>
      <c r="F729" s="8" t="s">
        <v>91</v>
      </c>
      <c r="G729" s="8" t="s">
        <v>183</v>
      </c>
      <c r="H729" s="8" t="s">
        <v>24</v>
      </c>
      <c r="I729" s="8" t="s">
        <v>24</v>
      </c>
      <c r="J729" s="8" t="s">
        <v>687</v>
      </c>
      <c r="K729" s="14"/>
      <c r="L729" s="22"/>
      <c r="M729" s="14"/>
      <c r="N729" s="14" t="s">
        <v>688</v>
      </c>
    </row>
    <row r="730" customFormat="false" ht="14.4" hidden="false" customHeight="false" outlineLevel="0" collapsed="false">
      <c r="A730" s="8" t="s">
        <v>119</v>
      </c>
      <c r="B730" s="9" t="n">
        <v>54</v>
      </c>
      <c r="C730" s="9" t="n">
        <v>0</v>
      </c>
      <c r="D730" s="9" t="n">
        <v>32</v>
      </c>
      <c r="E730" s="10" t="str">
        <f aca="false">DEC2HEX(HEX2DEC(A730)+B730*4096+HEX2DEC(D730)*8,8)</f>
        <v>000B6190</v>
      </c>
      <c r="F730" s="8" t="s">
        <v>91</v>
      </c>
      <c r="G730" s="8" t="s">
        <v>186</v>
      </c>
      <c r="H730" s="8" t="s">
        <v>24</v>
      </c>
      <c r="I730" s="8" t="s">
        <v>24</v>
      </c>
      <c r="J730" s="8" t="s">
        <v>689</v>
      </c>
      <c r="K730" s="14"/>
      <c r="L730" s="22"/>
      <c r="M730" s="14"/>
      <c r="N730" s="14" t="s">
        <v>690</v>
      </c>
    </row>
    <row r="731" customFormat="false" ht="14.4" hidden="false" customHeight="false" outlineLevel="0" collapsed="false">
      <c r="A731" s="8" t="s">
        <v>119</v>
      </c>
      <c r="B731" s="9" t="n">
        <v>54</v>
      </c>
      <c r="C731" s="9" t="n">
        <v>0</v>
      </c>
      <c r="D731" s="9" t="n">
        <v>32</v>
      </c>
      <c r="E731" s="10" t="str">
        <f aca="false">DEC2HEX(HEX2DEC(A731)+B731*4096+HEX2DEC(D731)*8,8)</f>
        <v>000B6190</v>
      </c>
      <c r="F731" s="8" t="s">
        <v>91</v>
      </c>
      <c r="G731" s="8" t="s">
        <v>187</v>
      </c>
      <c r="H731" s="8" t="s">
        <v>24</v>
      </c>
      <c r="I731" s="8" t="s">
        <v>24</v>
      </c>
      <c r="J731" s="8" t="s">
        <v>691</v>
      </c>
      <c r="K731" s="14"/>
      <c r="L731" s="22"/>
      <c r="M731" s="14"/>
      <c r="N731" s="14" t="s">
        <v>692</v>
      </c>
    </row>
    <row r="732" customFormat="false" ht="14.4" hidden="false" customHeight="false" outlineLevel="0" collapsed="false">
      <c r="A732" s="8" t="s">
        <v>119</v>
      </c>
      <c r="B732" s="9" t="n">
        <v>54</v>
      </c>
      <c r="C732" s="9" t="n">
        <v>0</v>
      </c>
      <c r="D732" s="9" t="n">
        <v>32</v>
      </c>
      <c r="E732" s="10" t="str">
        <f aca="false">DEC2HEX(HEX2DEC(A732)+B732*4096+HEX2DEC(D732)*8,8)</f>
        <v>000B6190</v>
      </c>
      <c r="F732" s="8" t="s">
        <v>91</v>
      </c>
      <c r="G732" s="8" t="s">
        <v>693</v>
      </c>
      <c r="H732" s="8" t="s">
        <v>24</v>
      </c>
      <c r="I732" s="8" t="s">
        <v>24</v>
      </c>
      <c r="J732" s="8" t="s">
        <v>694</v>
      </c>
      <c r="K732" s="14"/>
      <c r="L732" s="22"/>
      <c r="M732" s="14"/>
      <c r="N732" s="14" t="s">
        <v>695</v>
      </c>
    </row>
    <row r="733" customFormat="false" ht="14.4" hidden="false" customHeight="false" outlineLevel="0" collapsed="false">
      <c r="A733" s="8" t="s">
        <v>119</v>
      </c>
      <c r="B733" s="9" t="n">
        <v>54</v>
      </c>
      <c r="C733" s="9" t="n">
        <v>0</v>
      </c>
      <c r="D733" s="9" t="n">
        <v>32</v>
      </c>
      <c r="E733" s="10" t="str">
        <f aca="false">DEC2HEX(HEX2DEC(A733)+B733*4096+HEX2DEC(D733)*8,8)</f>
        <v>000B6190</v>
      </c>
      <c r="F733" s="8" t="s">
        <v>91</v>
      </c>
      <c r="G733" s="8" t="s">
        <v>211</v>
      </c>
      <c r="H733" s="8" t="s">
        <v>24</v>
      </c>
      <c r="I733" s="8" t="s">
        <v>24</v>
      </c>
      <c r="J733" s="8" t="s">
        <v>696</v>
      </c>
      <c r="K733" s="14"/>
      <c r="L733" s="22"/>
      <c r="M733" s="14"/>
      <c r="N733" s="14" t="s">
        <v>697</v>
      </c>
    </row>
    <row r="734" customFormat="false" ht="14.4" hidden="false" customHeight="false" outlineLevel="0" collapsed="false">
      <c r="A734" s="8" t="s">
        <v>119</v>
      </c>
      <c r="B734" s="9" t="n">
        <v>54</v>
      </c>
      <c r="C734" s="9" t="n">
        <v>0</v>
      </c>
      <c r="D734" s="9" t="n">
        <v>32</v>
      </c>
      <c r="E734" s="10" t="str">
        <f aca="false">DEC2HEX(HEX2DEC(A734)+B734*4096+HEX2DEC(D734)*8,8)</f>
        <v>000B6190</v>
      </c>
      <c r="F734" s="8" t="s">
        <v>91</v>
      </c>
      <c r="G734" s="8" t="s">
        <v>698</v>
      </c>
      <c r="H734" s="8" t="s">
        <v>24</v>
      </c>
      <c r="I734" s="8" t="s">
        <v>24</v>
      </c>
      <c r="J734" s="8" t="s">
        <v>699</v>
      </c>
      <c r="K734" s="14"/>
      <c r="L734" s="22"/>
      <c r="M734" s="14"/>
      <c r="N734" s="14" t="s">
        <v>700</v>
      </c>
    </row>
    <row r="735" customFormat="false" ht="14.4" hidden="false" customHeight="false" outlineLevel="0" collapsed="false">
      <c r="A735" s="8" t="s">
        <v>119</v>
      </c>
      <c r="B735" s="9" t="n">
        <v>54</v>
      </c>
      <c r="C735" s="9" t="n">
        <v>0</v>
      </c>
      <c r="D735" s="9" t="n">
        <v>32</v>
      </c>
      <c r="E735" s="10" t="s">
        <v>701</v>
      </c>
      <c r="F735" s="8" t="s">
        <v>91</v>
      </c>
      <c r="G735" s="8" t="s">
        <v>702</v>
      </c>
      <c r="H735" s="8" t="s">
        <v>24</v>
      </c>
      <c r="I735" s="8" t="s">
        <v>24</v>
      </c>
      <c r="J735" s="8" t="s">
        <v>703</v>
      </c>
      <c r="K735" s="14"/>
      <c r="L735" s="22"/>
      <c r="M735" s="14"/>
      <c r="N735" s="14" t="s">
        <v>704</v>
      </c>
    </row>
    <row r="736" customFormat="false" ht="13.8" hidden="false" customHeight="false" outlineLevel="0" collapsed="false">
      <c r="A736" s="8" t="s">
        <v>119</v>
      </c>
      <c r="B736" s="9" t="n">
        <v>54</v>
      </c>
      <c r="C736" s="9" t="n">
        <v>0</v>
      </c>
      <c r="D736" s="9" t="n">
        <v>32</v>
      </c>
      <c r="E736" s="10" t="s">
        <v>701</v>
      </c>
      <c r="F736" s="8" t="s">
        <v>91</v>
      </c>
      <c r="G736" s="8" t="s">
        <v>705</v>
      </c>
      <c r="H736" s="8" t="s">
        <v>24</v>
      </c>
      <c r="I736" s="8" t="s">
        <v>24</v>
      </c>
      <c r="J736" s="8" t="s">
        <v>706</v>
      </c>
      <c r="K736" s="14"/>
      <c r="L736" s="22"/>
      <c r="M736" s="14"/>
      <c r="N736" s="14" t="s">
        <v>707</v>
      </c>
    </row>
    <row r="737" customFormat="false" ht="14.4" hidden="false" customHeight="false" outlineLevel="0" collapsed="false">
      <c r="A737" s="8"/>
      <c r="B737" s="9"/>
      <c r="C737" s="9"/>
      <c r="D737" s="8"/>
      <c r="E737" s="10"/>
      <c r="F737" s="8"/>
      <c r="G737" s="8"/>
      <c r="H737" s="8"/>
      <c r="I737" s="8"/>
      <c r="J737" s="8"/>
      <c r="K737" s="14"/>
      <c r="L737" s="23"/>
      <c r="M737" s="14"/>
      <c r="N737" s="14"/>
    </row>
    <row r="738" customFormat="false" ht="14.4" hidden="false" customHeight="false" outlineLevel="0" collapsed="false">
      <c r="A738" s="8" t="s">
        <v>119</v>
      </c>
      <c r="B738" s="9" t="n">
        <v>54</v>
      </c>
      <c r="C738" s="9" t="n">
        <v>0</v>
      </c>
      <c r="D738" s="9" t="n">
        <v>33</v>
      </c>
      <c r="E738" s="10" t="str">
        <f aca="false">DEC2HEX(HEX2DEC(A738)+B738*4096+HEX2DEC(D738)*8,8)</f>
        <v>000B6198</v>
      </c>
      <c r="F738" s="8" t="s">
        <v>91</v>
      </c>
      <c r="G738" s="8" t="s">
        <v>708</v>
      </c>
      <c r="H738" s="8" t="s">
        <v>24</v>
      </c>
      <c r="I738" s="8" t="s">
        <v>21</v>
      </c>
      <c r="J738" s="18" t="s">
        <v>709</v>
      </c>
      <c r="K738" s="16" t="s">
        <v>123</v>
      </c>
      <c r="L738" s="24" t="s">
        <v>124</v>
      </c>
      <c r="M738" s="16" t="str">
        <f aca="false">CONCATENATE("ME",K738,"/",L738)</f>
        <v>ME1a/01</v>
      </c>
      <c r="N738" s="16" t="str">
        <f aca="false">CONCATENATE(O738,SUBSTITUTE(LOWER(M738),"/","_"))</f>
        <v>rate_lct_me1a_01</v>
      </c>
      <c r="O738" s="3" t="s">
        <v>710</v>
      </c>
    </row>
    <row r="739" customFormat="false" ht="14.4" hidden="false" customHeight="false" outlineLevel="0" collapsed="false">
      <c r="A739" s="8" t="s">
        <v>119</v>
      </c>
      <c r="B739" s="9" t="n">
        <v>54</v>
      </c>
      <c r="C739" s="9" t="n">
        <v>0</v>
      </c>
      <c r="D739" s="9" t="n">
        <v>33</v>
      </c>
      <c r="E739" s="10" t="str">
        <f aca="false">DEC2HEX(HEX2DEC(A739)+B739*4096+HEX2DEC(D739)*8,8)</f>
        <v>000B6198</v>
      </c>
      <c r="F739" s="8" t="s">
        <v>91</v>
      </c>
      <c r="G739" s="8" t="s">
        <v>711</v>
      </c>
      <c r="H739" s="8" t="s">
        <v>24</v>
      </c>
      <c r="I739" s="8" t="s">
        <v>21</v>
      </c>
      <c r="J739" s="18" t="s">
        <v>709</v>
      </c>
      <c r="K739" s="16" t="s">
        <v>123</v>
      </c>
      <c r="L739" s="21" t="s">
        <v>136</v>
      </c>
      <c r="M739" s="16" t="str">
        <f aca="false">CONCATENATE("ME",K739,"/",L739)</f>
        <v>ME1a/02</v>
      </c>
      <c r="N739" s="16" t="str">
        <f aca="false">CONCATENATE(O739,SUBSTITUTE(LOWER(M739),"/","_"))</f>
        <v>rate_lct_me1a_02</v>
      </c>
      <c r="O739" s="3" t="s">
        <v>710</v>
      </c>
    </row>
    <row r="740" customFormat="false" ht="14.4" hidden="false" customHeight="false" outlineLevel="0" collapsed="false">
      <c r="A740" s="8" t="s">
        <v>119</v>
      </c>
      <c r="B740" s="9" t="n">
        <v>54</v>
      </c>
      <c r="C740" s="9" t="n">
        <v>0</v>
      </c>
      <c r="D740" s="9" t="n">
        <v>34</v>
      </c>
      <c r="E740" s="10" t="str">
        <f aca="false">DEC2HEX(HEX2DEC(A740)+B740*4096+HEX2DEC(D740)*8,8)</f>
        <v>000B61A0</v>
      </c>
      <c r="F740" s="8" t="s">
        <v>91</v>
      </c>
      <c r="G740" s="8" t="s">
        <v>708</v>
      </c>
      <c r="H740" s="8" t="s">
        <v>24</v>
      </c>
      <c r="I740" s="8" t="s">
        <v>21</v>
      </c>
      <c r="J740" s="18" t="s">
        <v>709</v>
      </c>
      <c r="K740" s="16" t="s">
        <v>123</v>
      </c>
      <c r="L740" s="21" t="s">
        <v>137</v>
      </c>
      <c r="M740" s="16" t="str">
        <f aca="false">CONCATENATE("ME",K740,"/",L740)</f>
        <v>ME1a/03</v>
      </c>
      <c r="N740" s="16" t="str">
        <f aca="false">CONCATENATE(O740,SUBSTITUTE(LOWER(M740),"/","_"))</f>
        <v>rate_lct_me1a_03</v>
      </c>
      <c r="O740" s="3" t="s">
        <v>710</v>
      </c>
    </row>
    <row r="741" customFormat="false" ht="14.4" hidden="false" customHeight="false" outlineLevel="0" collapsed="false">
      <c r="A741" s="8" t="s">
        <v>119</v>
      </c>
      <c r="B741" s="9" t="n">
        <v>54</v>
      </c>
      <c r="C741" s="9" t="n">
        <v>0</v>
      </c>
      <c r="D741" s="9" t="n">
        <v>34</v>
      </c>
      <c r="E741" s="10" t="str">
        <f aca="false">DEC2HEX(HEX2DEC(A741)+B741*4096+HEX2DEC(D741)*8,8)</f>
        <v>000B61A0</v>
      </c>
      <c r="F741" s="8" t="s">
        <v>91</v>
      </c>
      <c r="G741" s="8" t="s">
        <v>711</v>
      </c>
      <c r="H741" s="8" t="s">
        <v>24</v>
      </c>
      <c r="I741" s="8" t="s">
        <v>21</v>
      </c>
      <c r="J741" s="18" t="s">
        <v>709</v>
      </c>
      <c r="K741" s="16" t="s">
        <v>123</v>
      </c>
      <c r="L741" s="21" t="s">
        <v>138</v>
      </c>
      <c r="M741" s="16" t="str">
        <f aca="false">CONCATENATE("ME",K741,"/",L741)</f>
        <v>ME1a/04</v>
      </c>
      <c r="N741" s="16" t="str">
        <f aca="false">CONCATENATE(O741,SUBSTITUTE(LOWER(M741),"/","_"))</f>
        <v>rate_lct_me1a_04</v>
      </c>
      <c r="O741" s="3" t="s">
        <v>710</v>
      </c>
    </row>
    <row r="742" customFormat="false" ht="14.4" hidden="false" customHeight="false" outlineLevel="0" collapsed="false">
      <c r="A742" s="8" t="s">
        <v>119</v>
      </c>
      <c r="B742" s="9" t="n">
        <v>54</v>
      </c>
      <c r="C742" s="9" t="n">
        <v>0</v>
      </c>
      <c r="D742" s="9" t="n">
        <v>35</v>
      </c>
      <c r="E742" s="10" t="str">
        <f aca="false">DEC2HEX(HEX2DEC(A742)+B742*4096+HEX2DEC(D742)*8,8)</f>
        <v>000B61A8</v>
      </c>
      <c r="F742" s="8" t="s">
        <v>91</v>
      </c>
      <c r="G742" s="8" t="s">
        <v>708</v>
      </c>
      <c r="H742" s="8" t="s">
        <v>24</v>
      </c>
      <c r="I742" s="8" t="s">
        <v>21</v>
      </c>
      <c r="J742" s="18" t="s">
        <v>709</v>
      </c>
      <c r="K742" s="16" t="s">
        <v>123</v>
      </c>
      <c r="L742" s="21" t="s">
        <v>139</v>
      </c>
      <c r="M742" s="16" t="str">
        <f aca="false">CONCATENATE("ME",K742,"/",L742)</f>
        <v>ME1a/05</v>
      </c>
      <c r="N742" s="16" t="str">
        <f aca="false">CONCATENATE(O742,SUBSTITUTE(LOWER(M742),"/","_"))</f>
        <v>rate_lct_me1a_05</v>
      </c>
      <c r="O742" s="3" t="s">
        <v>710</v>
      </c>
    </row>
    <row r="743" customFormat="false" ht="14.4" hidden="false" customHeight="false" outlineLevel="0" collapsed="false">
      <c r="A743" s="8" t="s">
        <v>119</v>
      </c>
      <c r="B743" s="9" t="n">
        <v>54</v>
      </c>
      <c r="C743" s="9" t="n">
        <v>0</v>
      </c>
      <c r="D743" s="9" t="n">
        <v>35</v>
      </c>
      <c r="E743" s="10" t="str">
        <f aca="false">DEC2HEX(HEX2DEC(A743)+B743*4096+HEX2DEC(D743)*8,8)</f>
        <v>000B61A8</v>
      </c>
      <c r="F743" s="8" t="s">
        <v>91</v>
      </c>
      <c r="G743" s="8" t="s">
        <v>711</v>
      </c>
      <c r="H743" s="8" t="s">
        <v>24</v>
      </c>
      <c r="I743" s="8" t="s">
        <v>21</v>
      </c>
      <c r="J743" s="18" t="s">
        <v>709</v>
      </c>
      <c r="K743" s="16" t="s">
        <v>123</v>
      </c>
      <c r="L743" s="21" t="s">
        <v>140</v>
      </c>
      <c r="M743" s="16" t="str">
        <f aca="false">CONCATENATE("ME",K743,"/",L743)</f>
        <v>ME1a/06</v>
      </c>
      <c r="N743" s="16" t="str">
        <f aca="false">CONCATENATE(O743,SUBSTITUTE(LOWER(M743),"/","_"))</f>
        <v>rate_lct_me1a_06</v>
      </c>
      <c r="O743" s="3" t="s">
        <v>710</v>
      </c>
    </row>
    <row r="744" customFormat="false" ht="14.4" hidden="false" customHeight="false" outlineLevel="0" collapsed="false">
      <c r="A744" s="8" t="s">
        <v>119</v>
      </c>
      <c r="B744" s="9" t="n">
        <v>54</v>
      </c>
      <c r="C744" s="9" t="n">
        <v>0</v>
      </c>
      <c r="D744" s="9" t="n">
        <v>36</v>
      </c>
      <c r="E744" s="10" t="str">
        <f aca="false">DEC2HEX(HEX2DEC(A744)+B744*4096+HEX2DEC(D744)*8,8)</f>
        <v>000B61B0</v>
      </c>
      <c r="F744" s="8" t="s">
        <v>91</v>
      </c>
      <c r="G744" s="8" t="s">
        <v>708</v>
      </c>
      <c r="H744" s="8" t="s">
        <v>24</v>
      </c>
      <c r="I744" s="8" t="s">
        <v>21</v>
      </c>
      <c r="J744" s="18" t="s">
        <v>709</v>
      </c>
      <c r="K744" s="16" t="s">
        <v>123</v>
      </c>
      <c r="L744" s="21" t="s">
        <v>141</v>
      </c>
      <c r="M744" s="16" t="str">
        <f aca="false">CONCATENATE("ME",K744,"/",L744)</f>
        <v>ME1a/07</v>
      </c>
      <c r="N744" s="16" t="str">
        <f aca="false">CONCATENATE(O744,SUBSTITUTE(LOWER(M744),"/","_"))</f>
        <v>rate_lct_me1a_07</v>
      </c>
      <c r="O744" s="3" t="s">
        <v>710</v>
      </c>
    </row>
    <row r="745" customFormat="false" ht="14.4" hidden="false" customHeight="false" outlineLevel="0" collapsed="false">
      <c r="A745" s="8" t="s">
        <v>119</v>
      </c>
      <c r="B745" s="9" t="n">
        <v>54</v>
      </c>
      <c r="C745" s="9" t="n">
        <v>0</v>
      </c>
      <c r="D745" s="9" t="n">
        <v>36</v>
      </c>
      <c r="E745" s="10" t="str">
        <f aca="false">DEC2HEX(HEX2DEC(A745)+B745*4096+HEX2DEC(D745)*8,8)</f>
        <v>000B61B0</v>
      </c>
      <c r="F745" s="8" t="s">
        <v>91</v>
      </c>
      <c r="G745" s="8" t="s">
        <v>711</v>
      </c>
      <c r="H745" s="8" t="s">
        <v>24</v>
      </c>
      <c r="I745" s="8" t="s">
        <v>21</v>
      </c>
      <c r="J745" s="18" t="s">
        <v>709</v>
      </c>
      <c r="K745" s="16" t="s">
        <v>123</v>
      </c>
      <c r="L745" s="21" t="s">
        <v>142</v>
      </c>
      <c r="M745" s="16" t="str">
        <f aca="false">CONCATENATE("ME",K745,"/",L745)</f>
        <v>ME1a/08</v>
      </c>
      <c r="N745" s="16" t="str">
        <f aca="false">CONCATENATE(O745,SUBSTITUTE(LOWER(M745),"/","_"))</f>
        <v>rate_lct_me1a_08</v>
      </c>
      <c r="O745" s="3" t="s">
        <v>710</v>
      </c>
    </row>
    <row r="746" customFormat="false" ht="14.4" hidden="false" customHeight="false" outlineLevel="0" collapsed="false">
      <c r="A746" s="8" t="s">
        <v>119</v>
      </c>
      <c r="B746" s="9" t="n">
        <v>54</v>
      </c>
      <c r="C746" s="9" t="n">
        <v>0</v>
      </c>
      <c r="D746" s="9" t="n">
        <v>37</v>
      </c>
      <c r="E746" s="10" t="str">
        <f aca="false">DEC2HEX(HEX2DEC(A746)+B746*4096+HEX2DEC(D746)*8,8)</f>
        <v>000B61B8</v>
      </c>
      <c r="F746" s="8" t="s">
        <v>91</v>
      </c>
      <c r="G746" s="8" t="s">
        <v>708</v>
      </c>
      <c r="H746" s="8" t="s">
        <v>24</v>
      </c>
      <c r="I746" s="8" t="s">
        <v>21</v>
      </c>
      <c r="J746" s="18" t="s">
        <v>709</v>
      </c>
      <c r="K746" s="16" t="s">
        <v>123</v>
      </c>
      <c r="L746" s="21" t="s">
        <v>143</v>
      </c>
      <c r="M746" s="16" t="str">
        <f aca="false">CONCATENATE("ME",K746,"/",L746)</f>
        <v>ME1a/09</v>
      </c>
      <c r="N746" s="16" t="str">
        <f aca="false">CONCATENATE(O746,SUBSTITUTE(LOWER(M746),"/","_"))</f>
        <v>rate_lct_me1a_09</v>
      </c>
      <c r="O746" s="3" t="s">
        <v>710</v>
      </c>
    </row>
    <row r="747" customFormat="false" ht="14.4" hidden="false" customHeight="false" outlineLevel="0" collapsed="false">
      <c r="A747" s="8" t="s">
        <v>119</v>
      </c>
      <c r="B747" s="9" t="n">
        <v>54</v>
      </c>
      <c r="C747" s="9" t="n">
        <v>0</v>
      </c>
      <c r="D747" s="9" t="n">
        <v>37</v>
      </c>
      <c r="E747" s="10" t="str">
        <f aca="false">DEC2HEX(HEX2DEC(A747)+B747*4096+HEX2DEC(D747)*8,8)</f>
        <v>000B61B8</v>
      </c>
      <c r="F747" s="8" t="s">
        <v>91</v>
      </c>
      <c r="G747" s="8" t="s">
        <v>711</v>
      </c>
      <c r="H747" s="8" t="s">
        <v>24</v>
      </c>
      <c r="I747" s="8" t="s">
        <v>21</v>
      </c>
      <c r="J747" s="18" t="s">
        <v>712</v>
      </c>
      <c r="K747" s="16"/>
      <c r="L747" s="24"/>
      <c r="M747" s="16"/>
      <c r="N747" s="16" t="s">
        <v>713</v>
      </c>
    </row>
    <row r="748" customFormat="false" ht="14.4" hidden="false" customHeight="false" outlineLevel="0" collapsed="false">
      <c r="A748" s="8" t="s">
        <v>119</v>
      </c>
      <c r="B748" s="9" t="n">
        <v>54</v>
      </c>
      <c r="C748" s="9" t="n">
        <v>0</v>
      </c>
      <c r="D748" s="9" t="n">
        <v>38</v>
      </c>
      <c r="E748" s="10" t="str">
        <f aca="false">DEC2HEX(HEX2DEC(A748)+B748*4096+HEX2DEC(D748)*8,8)</f>
        <v>000B61C0</v>
      </c>
      <c r="F748" s="8" t="s">
        <v>91</v>
      </c>
      <c r="G748" s="8" t="s">
        <v>708</v>
      </c>
      <c r="H748" s="8" t="s">
        <v>24</v>
      </c>
      <c r="I748" s="8" t="s">
        <v>21</v>
      </c>
      <c r="J748" s="18" t="s">
        <v>709</v>
      </c>
      <c r="K748" s="16" t="s">
        <v>144</v>
      </c>
      <c r="L748" s="24" t="s">
        <v>124</v>
      </c>
      <c r="M748" s="16" t="str">
        <f aca="false">CONCATENATE("ME",K748,"/",L748)</f>
        <v>ME1b/01</v>
      </c>
      <c r="N748" s="16" t="str">
        <f aca="false">CONCATENATE(O748,SUBSTITUTE(LOWER(M748),"/","_"))</f>
        <v>rate_lct_me1b_01</v>
      </c>
      <c r="O748" s="3" t="s">
        <v>710</v>
      </c>
    </row>
    <row r="749" customFormat="false" ht="14.4" hidden="false" customHeight="false" outlineLevel="0" collapsed="false">
      <c r="A749" s="8" t="s">
        <v>119</v>
      </c>
      <c r="B749" s="9" t="n">
        <v>54</v>
      </c>
      <c r="C749" s="9" t="n">
        <v>0</v>
      </c>
      <c r="D749" s="9" t="n">
        <v>38</v>
      </c>
      <c r="E749" s="10" t="str">
        <f aca="false">DEC2HEX(HEX2DEC(A749)+B749*4096+HEX2DEC(D749)*8,8)</f>
        <v>000B61C0</v>
      </c>
      <c r="F749" s="8" t="s">
        <v>91</v>
      </c>
      <c r="G749" s="8" t="s">
        <v>711</v>
      </c>
      <c r="H749" s="8" t="s">
        <v>24</v>
      </c>
      <c r="I749" s="8" t="s">
        <v>21</v>
      </c>
      <c r="J749" s="18" t="s">
        <v>709</v>
      </c>
      <c r="K749" s="16" t="s">
        <v>144</v>
      </c>
      <c r="L749" s="21" t="s">
        <v>136</v>
      </c>
      <c r="M749" s="16" t="str">
        <f aca="false">CONCATENATE("ME",K749,"/",L749)</f>
        <v>ME1b/02</v>
      </c>
      <c r="N749" s="16" t="str">
        <f aca="false">CONCATENATE(O749,SUBSTITUTE(LOWER(M749),"/","_"))</f>
        <v>rate_lct_me1b_02</v>
      </c>
      <c r="O749" s="3" t="s">
        <v>710</v>
      </c>
    </row>
    <row r="750" customFormat="false" ht="14.4" hidden="false" customHeight="false" outlineLevel="0" collapsed="false">
      <c r="A750" s="8" t="s">
        <v>119</v>
      </c>
      <c r="B750" s="9" t="n">
        <v>54</v>
      </c>
      <c r="C750" s="9" t="n">
        <v>0</v>
      </c>
      <c r="D750" s="9" t="n">
        <v>39</v>
      </c>
      <c r="E750" s="10" t="str">
        <f aca="false">DEC2HEX(HEX2DEC(A750)+B750*4096+HEX2DEC(D750)*8,8)</f>
        <v>000B61C8</v>
      </c>
      <c r="F750" s="8" t="s">
        <v>91</v>
      </c>
      <c r="G750" s="8" t="s">
        <v>708</v>
      </c>
      <c r="H750" s="8" t="s">
        <v>24</v>
      </c>
      <c r="I750" s="8" t="s">
        <v>21</v>
      </c>
      <c r="J750" s="18" t="s">
        <v>709</v>
      </c>
      <c r="K750" s="16" t="s">
        <v>144</v>
      </c>
      <c r="L750" s="21" t="s">
        <v>137</v>
      </c>
      <c r="M750" s="16" t="str">
        <f aca="false">CONCATENATE("ME",K750,"/",L750)</f>
        <v>ME1b/03</v>
      </c>
      <c r="N750" s="16" t="str">
        <f aca="false">CONCATENATE(O750,SUBSTITUTE(LOWER(M750),"/","_"))</f>
        <v>rate_lct_me1b_03</v>
      </c>
      <c r="O750" s="3" t="s">
        <v>710</v>
      </c>
    </row>
    <row r="751" customFormat="false" ht="14.4" hidden="false" customHeight="false" outlineLevel="0" collapsed="false">
      <c r="A751" s="8" t="s">
        <v>119</v>
      </c>
      <c r="B751" s="9" t="n">
        <v>54</v>
      </c>
      <c r="C751" s="9" t="n">
        <v>0</v>
      </c>
      <c r="D751" s="9" t="n">
        <v>39</v>
      </c>
      <c r="E751" s="10" t="str">
        <f aca="false">DEC2HEX(HEX2DEC(A751)+B751*4096+HEX2DEC(D751)*8,8)</f>
        <v>000B61C8</v>
      </c>
      <c r="F751" s="8" t="s">
        <v>91</v>
      </c>
      <c r="G751" s="8" t="s">
        <v>711</v>
      </c>
      <c r="H751" s="8" t="s">
        <v>24</v>
      </c>
      <c r="I751" s="8" t="s">
        <v>21</v>
      </c>
      <c r="J751" s="18" t="s">
        <v>709</v>
      </c>
      <c r="K751" s="16" t="s">
        <v>144</v>
      </c>
      <c r="L751" s="21" t="s">
        <v>138</v>
      </c>
      <c r="M751" s="16" t="str">
        <f aca="false">CONCATENATE("ME",K751,"/",L751)</f>
        <v>ME1b/04</v>
      </c>
      <c r="N751" s="16" t="str">
        <f aca="false">CONCATENATE(O751,SUBSTITUTE(LOWER(M751),"/","_"))</f>
        <v>rate_lct_me1b_04</v>
      </c>
      <c r="O751" s="3" t="s">
        <v>710</v>
      </c>
    </row>
    <row r="752" customFormat="false" ht="14.4" hidden="false" customHeight="false" outlineLevel="0" collapsed="false">
      <c r="A752" s="8" t="s">
        <v>119</v>
      </c>
      <c r="B752" s="9" t="n">
        <v>54</v>
      </c>
      <c r="C752" s="9" t="n">
        <v>0</v>
      </c>
      <c r="D752" s="9" t="s">
        <v>714</v>
      </c>
      <c r="E752" s="10" t="str">
        <f aca="false">DEC2HEX(HEX2DEC(A752)+B752*4096+HEX2DEC(D752)*8,8)</f>
        <v>000B61D0</v>
      </c>
      <c r="F752" s="8" t="s">
        <v>91</v>
      </c>
      <c r="G752" s="8" t="s">
        <v>708</v>
      </c>
      <c r="H752" s="8" t="s">
        <v>24</v>
      </c>
      <c r="I752" s="8" t="s">
        <v>21</v>
      </c>
      <c r="J752" s="18" t="s">
        <v>709</v>
      </c>
      <c r="K752" s="16" t="s">
        <v>144</v>
      </c>
      <c r="L752" s="21" t="s">
        <v>139</v>
      </c>
      <c r="M752" s="16" t="str">
        <f aca="false">CONCATENATE("ME",K752,"/",L752)</f>
        <v>ME1b/05</v>
      </c>
      <c r="N752" s="16" t="str">
        <f aca="false">CONCATENATE(O752,SUBSTITUTE(LOWER(M752),"/","_"))</f>
        <v>rate_lct_me1b_05</v>
      </c>
      <c r="O752" s="3" t="s">
        <v>710</v>
      </c>
    </row>
    <row r="753" customFormat="false" ht="14.4" hidden="false" customHeight="false" outlineLevel="0" collapsed="false">
      <c r="A753" s="8" t="s">
        <v>119</v>
      </c>
      <c r="B753" s="9" t="n">
        <v>54</v>
      </c>
      <c r="C753" s="9" t="n">
        <v>0</v>
      </c>
      <c r="D753" s="9" t="s">
        <v>714</v>
      </c>
      <c r="E753" s="10" t="str">
        <f aca="false">DEC2HEX(HEX2DEC(A753)+B753*4096+HEX2DEC(D753)*8,8)</f>
        <v>000B61D0</v>
      </c>
      <c r="F753" s="8" t="s">
        <v>91</v>
      </c>
      <c r="G753" s="8" t="s">
        <v>711</v>
      </c>
      <c r="H753" s="8" t="s">
        <v>24</v>
      </c>
      <c r="I753" s="8" t="s">
        <v>21</v>
      </c>
      <c r="J753" s="18" t="s">
        <v>709</v>
      </c>
      <c r="K753" s="16" t="s">
        <v>144</v>
      </c>
      <c r="L753" s="21" t="s">
        <v>140</v>
      </c>
      <c r="M753" s="16" t="str">
        <f aca="false">CONCATENATE("ME",K753,"/",L753)</f>
        <v>ME1b/06</v>
      </c>
      <c r="N753" s="16" t="str">
        <f aca="false">CONCATENATE(O753,SUBSTITUTE(LOWER(M753),"/","_"))</f>
        <v>rate_lct_me1b_06</v>
      </c>
      <c r="O753" s="3" t="s">
        <v>710</v>
      </c>
    </row>
    <row r="754" customFormat="false" ht="14.4" hidden="false" customHeight="false" outlineLevel="0" collapsed="false">
      <c r="A754" s="8" t="s">
        <v>119</v>
      </c>
      <c r="B754" s="9" t="n">
        <v>54</v>
      </c>
      <c r="C754" s="9" t="n">
        <v>0</v>
      </c>
      <c r="D754" s="9" t="s">
        <v>715</v>
      </c>
      <c r="E754" s="10" t="str">
        <f aca="false">DEC2HEX(HEX2DEC(A754)+B754*4096+HEX2DEC(D754)*8,8)</f>
        <v>000B61D8</v>
      </c>
      <c r="F754" s="8" t="s">
        <v>91</v>
      </c>
      <c r="G754" s="8" t="s">
        <v>708</v>
      </c>
      <c r="H754" s="8" t="s">
        <v>24</v>
      </c>
      <c r="I754" s="8" t="s">
        <v>21</v>
      </c>
      <c r="J754" s="18" t="s">
        <v>709</v>
      </c>
      <c r="K754" s="16" t="s">
        <v>144</v>
      </c>
      <c r="L754" s="21" t="s">
        <v>141</v>
      </c>
      <c r="M754" s="16" t="str">
        <f aca="false">CONCATENATE("ME",K754,"/",L754)</f>
        <v>ME1b/07</v>
      </c>
      <c r="N754" s="16" t="str">
        <f aca="false">CONCATENATE(O754,SUBSTITUTE(LOWER(M754),"/","_"))</f>
        <v>rate_lct_me1b_07</v>
      </c>
      <c r="O754" s="3" t="s">
        <v>710</v>
      </c>
    </row>
    <row r="755" customFormat="false" ht="14.4" hidden="false" customHeight="false" outlineLevel="0" collapsed="false">
      <c r="A755" s="8" t="s">
        <v>119</v>
      </c>
      <c r="B755" s="9" t="n">
        <v>54</v>
      </c>
      <c r="C755" s="9" t="n">
        <v>0</v>
      </c>
      <c r="D755" s="9" t="s">
        <v>715</v>
      </c>
      <c r="E755" s="10" t="str">
        <f aca="false">DEC2HEX(HEX2DEC(A755)+B755*4096+HEX2DEC(D755)*8,8)</f>
        <v>000B61D8</v>
      </c>
      <c r="F755" s="8" t="s">
        <v>91</v>
      </c>
      <c r="G755" s="8" t="s">
        <v>711</v>
      </c>
      <c r="H755" s="8" t="s">
        <v>24</v>
      </c>
      <c r="I755" s="8" t="s">
        <v>21</v>
      </c>
      <c r="J755" s="18" t="s">
        <v>709</v>
      </c>
      <c r="K755" s="16" t="s">
        <v>144</v>
      </c>
      <c r="L755" s="21" t="s">
        <v>142</v>
      </c>
      <c r="M755" s="16" t="str">
        <f aca="false">CONCATENATE("ME",K755,"/",L755)</f>
        <v>ME1b/08</v>
      </c>
      <c r="N755" s="16" t="str">
        <f aca="false">CONCATENATE(O755,SUBSTITUTE(LOWER(M755),"/","_"))</f>
        <v>rate_lct_me1b_08</v>
      </c>
      <c r="O755" s="3" t="s">
        <v>710</v>
      </c>
    </row>
    <row r="756" customFormat="false" ht="14.4" hidden="false" customHeight="false" outlineLevel="0" collapsed="false">
      <c r="A756" s="8" t="s">
        <v>119</v>
      </c>
      <c r="B756" s="9" t="n">
        <v>54</v>
      </c>
      <c r="C756" s="9" t="n">
        <v>0</v>
      </c>
      <c r="D756" s="9" t="s">
        <v>716</v>
      </c>
      <c r="E756" s="10" t="str">
        <f aca="false">DEC2HEX(HEX2DEC(A756)+B756*4096+HEX2DEC(D756)*8,8)</f>
        <v>000B61E0</v>
      </c>
      <c r="F756" s="8" t="s">
        <v>91</v>
      </c>
      <c r="G756" s="8" t="s">
        <v>708</v>
      </c>
      <c r="H756" s="8" t="s">
        <v>24</v>
      </c>
      <c r="I756" s="8" t="s">
        <v>21</v>
      </c>
      <c r="J756" s="18" t="s">
        <v>709</v>
      </c>
      <c r="K756" s="16" t="s">
        <v>144</v>
      </c>
      <c r="L756" s="21" t="s">
        <v>143</v>
      </c>
      <c r="M756" s="16" t="str">
        <f aca="false">CONCATENATE("ME",K756,"/",L756)</f>
        <v>ME1b/09</v>
      </c>
      <c r="N756" s="16" t="str">
        <f aca="false">CONCATENATE(O756,SUBSTITUTE(LOWER(M756),"/","_"))</f>
        <v>rate_lct_me1b_09</v>
      </c>
      <c r="O756" s="3" t="s">
        <v>710</v>
      </c>
    </row>
    <row r="757" customFormat="false" ht="14.4" hidden="false" customHeight="false" outlineLevel="0" collapsed="false">
      <c r="A757" s="8" t="s">
        <v>119</v>
      </c>
      <c r="B757" s="9" t="n">
        <v>54</v>
      </c>
      <c r="C757" s="9" t="n">
        <v>0</v>
      </c>
      <c r="D757" s="9" t="s">
        <v>716</v>
      </c>
      <c r="E757" s="10" t="str">
        <f aca="false">DEC2HEX(HEX2DEC(A757)+B757*4096+HEX2DEC(D757)*8,8)</f>
        <v>000B61E0</v>
      </c>
      <c r="F757" s="8" t="s">
        <v>91</v>
      </c>
      <c r="G757" s="8" t="s">
        <v>711</v>
      </c>
      <c r="H757" s="8" t="s">
        <v>24</v>
      </c>
      <c r="I757" s="8" t="s">
        <v>21</v>
      </c>
      <c r="J757" s="18" t="s">
        <v>712</v>
      </c>
      <c r="K757" s="16"/>
      <c r="L757" s="24"/>
      <c r="M757" s="16"/>
      <c r="N757" s="16" t="s">
        <v>717</v>
      </c>
    </row>
    <row r="758" customFormat="false" ht="14.4" hidden="false" customHeight="false" outlineLevel="0" collapsed="false">
      <c r="A758" s="8" t="s">
        <v>119</v>
      </c>
      <c r="B758" s="9" t="n">
        <v>54</v>
      </c>
      <c r="C758" s="9" t="n">
        <v>0</v>
      </c>
      <c r="D758" s="9" t="s">
        <v>718</v>
      </c>
      <c r="E758" s="10" t="str">
        <f aca="false">DEC2HEX(HEX2DEC(A758)+B758*4096+HEX2DEC(D758)*8,8)</f>
        <v>000B61E8</v>
      </c>
      <c r="F758" s="8" t="s">
        <v>91</v>
      </c>
      <c r="G758" s="8" t="s">
        <v>708</v>
      </c>
      <c r="H758" s="8" t="s">
        <v>24</v>
      </c>
      <c r="I758" s="8" t="s">
        <v>21</v>
      </c>
      <c r="J758" s="18" t="s">
        <v>709</v>
      </c>
      <c r="K758" s="24" t="n">
        <v>2</v>
      </c>
      <c r="L758" s="24" t="s">
        <v>124</v>
      </c>
      <c r="M758" s="16" t="str">
        <f aca="false">CONCATENATE("ME",K758,"/",L758)</f>
        <v>ME2/01</v>
      </c>
      <c r="N758" s="16" t="str">
        <f aca="false">CONCATENATE(O758,SUBSTITUTE(LOWER(M758),"/","_"))</f>
        <v>rate_lct_me2_01</v>
      </c>
      <c r="O758" s="3" t="s">
        <v>710</v>
      </c>
    </row>
    <row r="759" customFormat="false" ht="14.4" hidden="false" customHeight="false" outlineLevel="0" collapsed="false">
      <c r="A759" s="8" t="s">
        <v>119</v>
      </c>
      <c r="B759" s="9" t="n">
        <v>54</v>
      </c>
      <c r="C759" s="9" t="n">
        <v>0</v>
      </c>
      <c r="D759" s="9" t="s">
        <v>718</v>
      </c>
      <c r="E759" s="10" t="str">
        <f aca="false">DEC2HEX(HEX2DEC(A759)+B759*4096+HEX2DEC(D759)*8,8)</f>
        <v>000B61E8</v>
      </c>
      <c r="F759" s="8" t="s">
        <v>91</v>
      </c>
      <c r="G759" s="8" t="s">
        <v>711</v>
      </c>
      <c r="H759" s="8" t="s">
        <v>24</v>
      </c>
      <c r="I759" s="8" t="s">
        <v>21</v>
      </c>
      <c r="J759" s="18" t="s">
        <v>709</v>
      </c>
      <c r="K759" s="20" t="n">
        <v>2</v>
      </c>
      <c r="L759" s="21" t="s">
        <v>136</v>
      </c>
      <c r="M759" s="16" t="str">
        <f aca="false">CONCATENATE("ME",K759,"/",L759)</f>
        <v>ME2/02</v>
      </c>
      <c r="N759" s="16" t="str">
        <f aca="false">CONCATENATE(O759,SUBSTITUTE(LOWER(M759),"/","_"))</f>
        <v>rate_lct_me2_02</v>
      </c>
      <c r="O759" s="3" t="s">
        <v>710</v>
      </c>
    </row>
    <row r="760" customFormat="false" ht="14.4" hidden="false" customHeight="false" outlineLevel="0" collapsed="false">
      <c r="A760" s="8" t="s">
        <v>119</v>
      </c>
      <c r="B760" s="9" t="n">
        <v>54</v>
      </c>
      <c r="C760" s="9" t="n">
        <v>0</v>
      </c>
      <c r="D760" s="9" t="s">
        <v>719</v>
      </c>
      <c r="E760" s="10" t="str">
        <f aca="false">DEC2HEX(HEX2DEC(A760)+B760*4096+HEX2DEC(D760)*8,8)</f>
        <v>000B61F0</v>
      </c>
      <c r="F760" s="8" t="s">
        <v>91</v>
      </c>
      <c r="G760" s="8" t="s">
        <v>708</v>
      </c>
      <c r="H760" s="8" t="s">
        <v>24</v>
      </c>
      <c r="I760" s="8" t="s">
        <v>21</v>
      </c>
      <c r="J760" s="18" t="s">
        <v>709</v>
      </c>
      <c r="K760" s="20" t="n">
        <v>2</v>
      </c>
      <c r="L760" s="21" t="s">
        <v>137</v>
      </c>
      <c r="M760" s="16" t="str">
        <f aca="false">CONCATENATE("ME",K760,"/",L760)</f>
        <v>ME2/03</v>
      </c>
      <c r="N760" s="16" t="str">
        <f aca="false">CONCATENATE(O760,SUBSTITUTE(LOWER(M760),"/","_"))</f>
        <v>rate_lct_me2_03</v>
      </c>
      <c r="O760" s="3" t="s">
        <v>710</v>
      </c>
    </row>
    <row r="761" customFormat="false" ht="14.4" hidden="false" customHeight="false" outlineLevel="0" collapsed="false">
      <c r="A761" s="8" t="s">
        <v>119</v>
      </c>
      <c r="B761" s="9" t="n">
        <v>54</v>
      </c>
      <c r="C761" s="9" t="n">
        <v>0</v>
      </c>
      <c r="D761" s="9" t="s">
        <v>719</v>
      </c>
      <c r="E761" s="10" t="str">
        <f aca="false">DEC2HEX(HEX2DEC(A761)+B761*4096+HEX2DEC(D761)*8,8)</f>
        <v>000B61F0</v>
      </c>
      <c r="F761" s="8" t="s">
        <v>91</v>
      </c>
      <c r="G761" s="8" t="s">
        <v>711</v>
      </c>
      <c r="H761" s="8" t="s">
        <v>24</v>
      </c>
      <c r="I761" s="8" t="s">
        <v>21</v>
      </c>
      <c r="J761" s="18" t="s">
        <v>709</v>
      </c>
      <c r="K761" s="20" t="n">
        <v>2</v>
      </c>
      <c r="L761" s="21" t="s">
        <v>138</v>
      </c>
      <c r="M761" s="16" t="str">
        <f aca="false">CONCATENATE("ME",K761,"/",L761)</f>
        <v>ME2/04</v>
      </c>
      <c r="N761" s="16" t="str">
        <f aca="false">CONCATENATE(O761,SUBSTITUTE(LOWER(M761),"/","_"))</f>
        <v>rate_lct_me2_04</v>
      </c>
      <c r="O761" s="3" t="s">
        <v>710</v>
      </c>
    </row>
    <row r="762" customFormat="false" ht="14.4" hidden="false" customHeight="false" outlineLevel="0" collapsed="false">
      <c r="A762" s="8" t="s">
        <v>119</v>
      </c>
      <c r="B762" s="9" t="n">
        <v>54</v>
      </c>
      <c r="C762" s="9" t="n">
        <v>0</v>
      </c>
      <c r="D762" s="9" t="s">
        <v>720</v>
      </c>
      <c r="E762" s="10" t="str">
        <f aca="false">DEC2HEX(HEX2DEC(A762)+B762*4096+HEX2DEC(D762)*8,8)</f>
        <v>000B61F8</v>
      </c>
      <c r="F762" s="8" t="s">
        <v>91</v>
      </c>
      <c r="G762" s="8" t="s">
        <v>708</v>
      </c>
      <c r="H762" s="8" t="s">
        <v>24</v>
      </c>
      <c r="I762" s="8" t="s">
        <v>21</v>
      </c>
      <c r="J762" s="18" t="s">
        <v>709</v>
      </c>
      <c r="K762" s="20" t="n">
        <v>2</v>
      </c>
      <c r="L762" s="21" t="s">
        <v>139</v>
      </c>
      <c r="M762" s="16" t="str">
        <f aca="false">CONCATENATE("ME",K762,"/",L762)</f>
        <v>ME2/05</v>
      </c>
      <c r="N762" s="16" t="str">
        <f aca="false">CONCATENATE(O762,SUBSTITUTE(LOWER(M762),"/","_"))</f>
        <v>rate_lct_me2_05</v>
      </c>
      <c r="O762" s="3" t="s">
        <v>710</v>
      </c>
    </row>
    <row r="763" customFormat="false" ht="14.4" hidden="false" customHeight="false" outlineLevel="0" collapsed="false">
      <c r="A763" s="8" t="s">
        <v>119</v>
      </c>
      <c r="B763" s="9" t="n">
        <v>54</v>
      </c>
      <c r="C763" s="9" t="n">
        <v>0</v>
      </c>
      <c r="D763" s="9" t="s">
        <v>720</v>
      </c>
      <c r="E763" s="10" t="str">
        <f aca="false">DEC2HEX(HEX2DEC(A763)+B763*4096+HEX2DEC(D763)*8,8)</f>
        <v>000B61F8</v>
      </c>
      <c r="F763" s="8" t="s">
        <v>91</v>
      </c>
      <c r="G763" s="8" t="s">
        <v>711</v>
      </c>
      <c r="H763" s="8" t="s">
        <v>24</v>
      </c>
      <c r="I763" s="8" t="s">
        <v>21</v>
      </c>
      <c r="J763" s="18" t="s">
        <v>709</v>
      </c>
      <c r="K763" s="20" t="n">
        <v>2</v>
      </c>
      <c r="L763" s="21" t="s">
        <v>140</v>
      </c>
      <c r="M763" s="16" t="str">
        <f aca="false">CONCATENATE("ME",K763,"/",L763)</f>
        <v>ME2/06</v>
      </c>
      <c r="N763" s="16" t="str">
        <f aca="false">CONCATENATE(O763,SUBSTITUTE(LOWER(M763),"/","_"))</f>
        <v>rate_lct_me2_06</v>
      </c>
      <c r="O763" s="3" t="s">
        <v>710</v>
      </c>
    </row>
    <row r="764" customFormat="false" ht="14.4" hidden="false" customHeight="false" outlineLevel="0" collapsed="false">
      <c r="A764" s="8" t="s">
        <v>119</v>
      </c>
      <c r="B764" s="9" t="n">
        <v>54</v>
      </c>
      <c r="C764" s="9" t="n">
        <v>0</v>
      </c>
      <c r="D764" s="9" t="n">
        <v>40</v>
      </c>
      <c r="E764" s="10" t="str">
        <f aca="false">DEC2HEX(HEX2DEC(A764)+B764*4096+HEX2DEC(D764)*8,8)</f>
        <v>000B6200</v>
      </c>
      <c r="F764" s="8" t="s">
        <v>91</v>
      </c>
      <c r="G764" s="8" t="s">
        <v>708</v>
      </c>
      <c r="H764" s="8" t="s">
        <v>24</v>
      </c>
      <c r="I764" s="8" t="s">
        <v>21</v>
      </c>
      <c r="J764" s="18" t="s">
        <v>709</v>
      </c>
      <c r="K764" s="20" t="n">
        <v>2</v>
      </c>
      <c r="L764" s="21" t="s">
        <v>141</v>
      </c>
      <c r="M764" s="16" t="str">
        <f aca="false">CONCATENATE("ME",K764,"/",L764)</f>
        <v>ME2/07</v>
      </c>
      <c r="N764" s="16" t="str">
        <f aca="false">CONCATENATE(O764,SUBSTITUTE(LOWER(M764),"/","_"))</f>
        <v>rate_lct_me2_07</v>
      </c>
      <c r="O764" s="3" t="s">
        <v>710</v>
      </c>
    </row>
    <row r="765" customFormat="false" ht="14.4" hidden="false" customHeight="false" outlineLevel="0" collapsed="false">
      <c r="A765" s="8" t="s">
        <v>119</v>
      </c>
      <c r="B765" s="9" t="n">
        <v>54</v>
      </c>
      <c r="C765" s="9" t="n">
        <v>0</v>
      </c>
      <c r="D765" s="9" t="n">
        <v>40</v>
      </c>
      <c r="E765" s="10" t="str">
        <f aca="false">DEC2HEX(HEX2DEC(A765)+B765*4096+HEX2DEC(D765)*8,8)</f>
        <v>000B6200</v>
      </c>
      <c r="F765" s="8" t="s">
        <v>91</v>
      </c>
      <c r="G765" s="8" t="s">
        <v>711</v>
      </c>
      <c r="H765" s="8" t="s">
        <v>24</v>
      </c>
      <c r="I765" s="8" t="s">
        <v>21</v>
      </c>
      <c r="J765" s="18" t="s">
        <v>709</v>
      </c>
      <c r="K765" s="20" t="n">
        <v>2</v>
      </c>
      <c r="L765" s="21" t="s">
        <v>142</v>
      </c>
      <c r="M765" s="16" t="str">
        <f aca="false">CONCATENATE("ME",K765,"/",L765)</f>
        <v>ME2/08</v>
      </c>
      <c r="N765" s="16" t="str">
        <f aca="false">CONCATENATE(O765,SUBSTITUTE(LOWER(M765),"/","_"))</f>
        <v>rate_lct_me2_08</v>
      </c>
      <c r="O765" s="3" t="s">
        <v>710</v>
      </c>
    </row>
    <row r="766" customFormat="false" ht="14.4" hidden="false" customHeight="false" outlineLevel="0" collapsed="false">
      <c r="A766" s="8" t="s">
        <v>119</v>
      </c>
      <c r="B766" s="9" t="n">
        <v>54</v>
      </c>
      <c r="C766" s="9" t="n">
        <v>0</v>
      </c>
      <c r="D766" s="9" t="n">
        <v>41</v>
      </c>
      <c r="E766" s="10" t="str">
        <f aca="false">DEC2HEX(HEX2DEC(A766)+B766*4096+HEX2DEC(D766)*8,8)</f>
        <v>000B6208</v>
      </c>
      <c r="F766" s="8" t="s">
        <v>91</v>
      </c>
      <c r="G766" s="8" t="s">
        <v>708</v>
      </c>
      <c r="H766" s="8" t="s">
        <v>24</v>
      </c>
      <c r="I766" s="8" t="s">
        <v>21</v>
      </c>
      <c r="J766" s="18" t="s">
        <v>709</v>
      </c>
      <c r="K766" s="20" t="n">
        <v>2</v>
      </c>
      <c r="L766" s="21" t="s">
        <v>143</v>
      </c>
      <c r="M766" s="16" t="str">
        <f aca="false">CONCATENATE("ME",K766,"/",L766)</f>
        <v>ME2/09</v>
      </c>
      <c r="N766" s="16" t="str">
        <f aca="false">CONCATENATE(O766,SUBSTITUTE(LOWER(M766),"/","_"))</f>
        <v>rate_lct_me2_09</v>
      </c>
      <c r="O766" s="3" t="s">
        <v>710</v>
      </c>
    </row>
    <row r="767" customFormat="false" ht="14.4" hidden="false" customHeight="false" outlineLevel="0" collapsed="false">
      <c r="A767" s="8" t="s">
        <v>119</v>
      </c>
      <c r="B767" s="9" t="n">
        <v>54</v>
      </c>
      <c r="C767" s="9" t="n">
        <v>0</v>
      </c>
      <c r="D767" s="9" t="n">
        <v>41</v>
      </c>
      <c r="E767" s="10" t="str">
        <f aca="false">DEC2HEX(HEX2DEC(A767)+B767*4096+HEX2DEC(D767)*8,8)</f>
        <v>000B6208</v>
      </c>
      <c r="F767" s="8" t="s">
        <v>91</v>
      </c>
      <c r="G767" s="8" t="s">
        <v>711</v>
      </c>
      <c r="H767" s="8" t="s">
        <v>24</v>
      </c>
      <c r="I767" s="8" t="s">
        <v>21</v>
      </c>
      <c r="J767" s="18" t="s">
        <v>712</v>
      </c>
      <c r="K767" s="16"/>
      <c r="L767" s="24"/>
      <c r="M767" s="16"/>
      <c r="N767" s="16" t="s">
        <v>721</v>
      </c>
    </row>
    <row r="768" customFormat="false" ht="14.4" hidden="false" customHeight="false" outlineLevel="0" collapsed="false">
      <c r="A768" s="8" t="s">
        <v>119</v>
      </c>
      <c r="B768" s="9" t="n">
        <v>54</v>
      </c>
      <c r="C768" s="9" t="n">
        <v>0</v>
      </c>
      <c r="D768" s="9" t="n">
        <v>42</v>
      </c>
      <c r="E768" s="10" t="str">
        <f aca="false">DEC2HEX(HEX2DEC(A768)+B768*4096+HEX2DEC(D768)*8,8)</f>
        <v>000B6210</v>
      </c>
      <c r="F768" s="8" t="s">
        <v>91</v>
      </c>
      <c r="G768" s="8" t="s">
        <v>708</v>
      </c>
      <c r="H768" s="8" t="s">
        <v>24</v>
      </c>
      <c r="I768" s="8" t="s">
        <v>21</v>
      </c>
      <c r="J768" s="18" t="s">
        <v>709</v>
      </c>
      <c r="K768" s="24" t="n">
        <v>3</v>
      </c>
      <c r="L768" s="24" t="s">
        <v>124</v>
      </c>
      <c r="M768" s="16" t="str">
        <f aca="false">CONCATENATE("ME",K768,"/",L768)</f>
        <v>ME3/01</v>
      </c>
      <c r="N768" s="16" t="str">
        <f aca="false">CONCATENATE(O768,SUBSTITUTE(LOWER(M768),"/","_"))</f>
        <v>rate_lct_me3_01</v>
      </c>
      <c r="O768" s="3" t="s">
        <v>710</v>
      </c>
    </row>
    <row r="769" customFormat="false" ht="14.4" hidden="false" customHeight="false" outlineLevel="0" collapsed="false">
      <c r="A769" s="8" t="s">
        <v>119</v>
      </c>
      <c r="B769" s="9" t="n">
        <v>54</v>
      </c>
      <c r="C769" s="9" t="n">
        <v>0</v>
      </c>
      <c r="D769" s="9" t="n">
        <v>42</v>
      </c>
      <c r="E769" s="10" t="str">
        <f aca="false">DEC2HEX(HEX2DEC(A769)+B769*4096+HEX2DEC(D769)*8,8)</f>
        <v>000B6210</v>
      </c>
      <c r="F769" s="8" t="s">
        <v>91</v>
      </c>
      <c r="G769" s="8" t="s">
        <v>711</v>
      </c>
      <c r="H769" s="8" t="s">
        <v>24</v>
      </c>
      <c r="I769" s="8" t="s">
        <v>21</v>
      </c>
      <c r="J769" s="18" t="s">
        <v>709</v>
      </c>
      <c r="K769" s="20" t="n">
        <v>3</v>
      </c>
      <c r="L769" s="21" t="s">
        <v>136</v>
      </c>
      <c r="M769" s="16" t="str">
        <f aca="false">CONCATENATE("ME",K769,"/",L769)</f>
        <v>ME3/02</v>
      </c>
      <c r="N769" s="16" t="str">
        <f aca="false">CONCATENATE(O769,SUBSTITUTE(LOWER(M769),"/","_"))</f>
        <v>rate_lct_me3_02</v>
      </c>
      <c r="O769" s="3" t="s">
        <v>710</v>
      </c>
    </row>
    <row r="770" customFormat="false" ht="14.4" hidden="false" customHeight="false" outlineLevel="0" collapsed="false">
      <c r="A770" s="8" t="s">
        <v>119</v>
      </c>
      <c r="B770" s="9" t="n">
        <v>54</v>
      </c>
      <c r="C770" s="9" t="n">
        <v>0</v>
      </c>
      <c r="D770" s="9" t="n">
        <v>43</v>
      </c>
      <c r="E770" s="10" t="str">
        <f aca="false">DEC2HEX(HEX2DEC(A770)+B770*4096+HEX2DEC(D770)*8,8)</f>
        <v>000B6218</v>
      </c>
      <c r="F770" s="8" t="s">
        <v>91</v>
      </c>
      <c r="G770" s="8" t="s">
        <v>708</v>
      </c>
      <c r="H770" s="8" t="s">
        <v>24</v>
      </c>
      <c r="I770" s="8" t="s">
        <v>21</v>
      </c>
      <c r="J770" s="18" t="s">
        <v>709</v>
      </c>
      <c r="K770" s="20" t="n">
        <v>3</v>
      </c>
      <c r="L770" s="21" t="s">
        <v>137</v>
      </c>
      <c r="M770" s="16" t="str">
        <f aca="false">CONCATENATE("ME",K770,"/",L770)</f>
        <v>ME3/03</v>
      </c>
      <c r="N770" s="16" t="str">
        <f aca="false">CONCATENATE(O770,SUBSTITUTE(LOWER(M770),"/","_"))</f>
        <v>rate_lct_me3_03</v>
      </c>
      <c r="O770" s="3" t="s">
        <v>710</v>
      </c>
    </row>
    <row r="771" customFormat="false" ht="14.4" hidden="false" customHeight="false" outlineLevel="0" collapsed="false">
      <c r="A771" s="8" t="s">
        <v>119</v>
      </c>
      <c r="B771" s="9" t="n">
        <v>54</v>
      </c>
      <c r="C771" s="9" t="n">
        <v>0</v>
      </c>
      <c r="D771" s="9" t="n">
        <v>43</v>
      </c>
      <c r="E771" s="10" t="str">
        <f aca="false">DEC2HEX(HEX2DEC(A771)+B771*4096+HEX2DEC(D771)*8,8)</f>
        <v>000B6218</v>
      </c>
      <c r="F771" s="8" t="s">
        <v>91</v>
      </c>
      <c r="G771" s="8" t="s">
        <v>711</v>
      </c>
      <c r="H771" s="8" t="s">
        <v>24</v>
      </c>
      <c r="I771" s="8" t="s">
        <v>21</v>
      </c>
      <c r="J771" s="18" t="s">
        <v>709</v>
      </c>
      <c r="K771" s="20" t="n">
        <v>3</v>
      </c>
      <c r="L771" s="21" t="s">
        <v>138</v>
      </c>
      <c r="M771" s="16" t="str">
        <f aca="false">CONCATENATE("ME",K771,"/",L771)</f>
        <v>ME3/04</v>
      </c>
      <c r="N771" s="16" t="str">
        <f aca="false">CONCATENATE(O771,SUBSTITUTE(LOWER(M771),"/","_"))</f>
        <v>rate_lct_me3_04</v>
      </c>
      <c r="O771" s="3" t="s">
        <v>710</v>
      </c>
    </row>
    <row r="772" customFormat="false" ht="14.4" hidden="false" customHeight="false" outlineLevel="0" collapsed="false">
      <c r="A772" s="8" t="s">
        <v>119</v>
      </c>
      <c r="B772" s="9" t="n">
        <v>54</v>
      </c>
      <c r="C772" s="9" t="n">
        <v>0</v>
      </c>
      <c r="D772" s="9" t="n">
        <v>44</v>
      </c>
      <c r="E772" s="10" t="str">
        <f aca="false">DEC2HEX(HEX2DEC(A772)+B772*4096+HEX2DEC(D772)*8,8)</f>
        <v>000B6220</v>
      </c>
      <c r="F772" s="8" t="s">
        <v>91</v>
      </c>
      <c r="G772" s="8" t="s">
        <v>708</v>
      </c>
      <c r="H772" s="8" t="s">
        <v>24</v>
      </c>
      <c r="I772" s="8" t="s">
        <v>21</v>
      </c>
      <c r="J772" s="18" t="s">
        <v>709</v>
      </c>
      <c r="K772" s="20" t="n">
        <v>3</v>
      </c>
      <c r="L772" s="21" t="s">
        <v>139</v>
      </c>
      <c r="M772" s="16" t="str">
        <f aca="false">CONCATENATE("ME",K772,"/",L772)</f>
        <v>ME3/05</v>
      </c>
      <c r="N772" s="16" t="str">
        <f aca="false">CONCATENATE(O772,SUBSTITUTE(LOWER(M772),"/","_"))</f>
        <v>rate_lct_me3_05</v>
      </c>
      <c r="O772" s="3" t="s">
        <v>710</v>
      </c>
    </row>
    <row r="773" customFormat="false" ht="14.4" hidden="false" customHeight="false" outlineLevel="0" collapsed="false">
      <c r="A773" s="8" t="s">
        <v>119</v>
      </c>
      <c r="B773" s="9" t="n">
        <v>54</v>
      </c>
      <c r="C773" s="9" t="n">
        <v>0</v>
      </c>
      <c r="D773" s="9" t="n">
        <v>44</v>
      </c>
      <c r="E773" s="10" t="str">
        <f aca="false">DEC2HEX(HEX2DEC(A773)+B773*4096+HEX2DEC(D773)*8,8)</f>
        <v>000B6220</v>
      </c>
      <c r="F773" s="8" t="s">
        <v>91</v>
      </c>
      <c r="G773" s="8" t="s">
        <v>711</v>
      </c>
      <c r="H773" s="8" t="s">
        <v>24</v>
      </c>
      <c r="I773" s="8" t="s">
        <v>21</v>
      </c>
      <c r="J773" s="18" t="s">
        <v>709</v>
      </c>
      <c r="K773" s="20" t="n">
        <v>3</v>
      </c>
      <c r="L773" s="21" t="s">
        <v>140</v>
      </c>
      <c r="M773" s="16" t="str">
        <f aca="false">CONCATENATE("ME",K773,"/",L773)</f>
        <v>ME3/06</v>
      </c>
      <c r="N773" s="16" t="str">
        <f aca="false">CONCATENATE(O773,SUBSTITUTE(LOWER(M773),"/","_"))</f>
        <v>rate_lct_me3_06</v>
      </c>
      <c r="O773" s="3" t="s">
        <v>710</v>
      </c>
    </row>
    <row r="774" customFormat="false" ht="14.4" hidden="false" customHeight="false" outlineLevel="0" collapsed="false">
      <c r="A774" s="8" t="s">
        <v>119</v>
      </c>
      <c r="B774" s="9" t="n">
        <v>54</v>
      </c>
      <c r="C774" s="9" t="n">
        <v>0</v>
      </c>
      <c r="D774" s="9" t="n">
        <v>45</v>
      </c>
      <c r="E774" s="10" t="str">
        <f aca="false">DEC2HEX(HEX2DEC(A774)+B774*4096+HEX2DEC(D774)*8,8)</f>
        <v>000B6228</v>
      </c>
      <c r="F774" s="8" t="s">
        <v>91</v>
      </c>
      <c r="G774" s="8" t="s">
        <v>708</v>
      </c>
      <c r="H774" s="8" t="s">
        <v>24</v>
      </c>
      <c r="I774" s="8" t="s">
        <v>21</v>
      </c>
      <c r="J774" s="18" t="s">
        <v>709</v>
      </c>
      <c r="K774" s="20" t="n">
        <v>3</v>
      </c>
      <c r="L774" s="21" t="s">
        <v>141</v>
      </c>
      <c r="M774" s="16" t="str">
        <f aca="false">CONCATENATE("ME",K774,"/",L774)</f>
        <v>ME3/07</v>
      </c>
      <c r="N774" s="16" t="str">
        <f aca="false">CONCATENATE(O774,SUBSTITUTE(LOWER(M774),"/","_"))</f>
        <v>rate_lct_me3_07</v>
      </c>
      <c r="O774" s="3" t="s">
        <v>710</v>
      </c>
    </row>
    <row r="775" customFormat="false" ht="14.4" hidden="false" customHeight="false" outlineLevel="0" collapsed="false">
      <c r="A775" s="8" t="s">
        <v>119</v>
      </c>
      <c r="B775" s="9" t="n">
        <v>54</v>
      </c>
      <c r="C775" s="9" t="n">
        <v>0</v>
      </c>
      <c r="D775" s="9" t="n">
        <v>45</v>
      </c>
      <c r="E775" s="10" t="str">
        <f aca="false">DEC2HEX(HEX2DEC(A775)+B775*4096+HEX2DEC(D775)*8,8)</f>
        <v>000B6228</v>
      </c>
      <c r="F775" s="8" t="s">
        <v>91</v>
      </c>
      <c r="G775" s="8" t="s">
        <v>711</v>
      </c>
      <c r="H775" s="8" t="s">
        <v>24</v>
      </c>
      <c r="I775" s="8" t="s">
        <v>21</v>
      </c>
      <c r="J775" s="18" t="s">
        <v>709</v>
      </c>
      <c r="K775" s="20" t="n">
        <v>3</v>
      </c>
      <c r="L775" s="21" t="s">
        <v>142</v>
      </c>
      <c r="M775" s="16" t="str">
        <f aca="false">CONCATENATE("ME",K775,"/",L775)</f>
        <v>ME3/08</v>
      </c>
      <c r="N775" s="16" t="str">
        <f aca="false">CONCATENATE(O775,SUBSTITUTE(LOWER(M775),"/","_"))</f>
        <v>rate_lct_me3_08</v>
      </c>
      <c r="O775" s="3" t="s">
        <v>710</v>
      </c>
    </row>
    <row r="776" customFormat="false" ht="14.4" hidden="false" customHeight="false" outlineLevel="0" collapsed="false">
      <c r="A776" s="8" t="s">
        <v>119</v>
      </c>
      <c r="B776" s="9" t="n">
        <v>54</v>
      </c>
      <c r="C776" s="9" t="n">
        <v>0</v>
      </c>
      <c r="D776" s="9" t="n">
        <v>46</v>
      </c>
      <c r="E776" s="10" t="str">
        <f aca="false">DEC2HEX(HEX2DEC(A776)+B776*4096+HEX2DEC(D776)*8,8)</f>
        <v>000B6230</v>
      </c>
      <c r="F776" s="8" t="s">
        <v>91</v>
      </c>
      <c r="G776" s="8" t="s">
        <v>708</v>
      </c>
      <c r="H776" s="8" t="s">
        <v>24</v>
      </c>
      <c r="I776" s="8" t="s">
        <v>21</v>
      </c>
      <c r="J776" s="18" t="s">
        <v>709</v>
      </c>
      <c r="K776" s="20" t="n">
        <v>3</v>
      </c>
      <c r="L776" s="21" t="s">
        <v>143</v>
      </c>
      <c r="M776" s="16" t="str">
        <f aca="false">CONCATENATE("ME",K776,"/",L776)</f>
        <v>ME3/09</v>
      </c>
      <c r="N776" s="16" t="str">
        <f aca="false">CONCATENATE(O776,SUBSTITUTE(LOWER(M776),"/","_"))</f>
        <v>rate_lct_me3_09</v>
      </c>
      <c r="O776" s="3" t="s">
        <v>710</v>
      </c>
    </row>
    <row r="777" customFormat="false" ht="14.4" hidden="false" customHeight="false" outlineLevel="0" collapsed="false">
      <c r="A777" s="8" t="s">
        <v>119</v>
      </c>
      <c r="B777" s="9" t="n">
        <v>54</v>
      </c>
      <c r="C777" s="9" t="n">
        <v>0</v>
      </c>
      <c r="D777" s="9" t="n">
        <v>46</v>
      </c>
      <c r="E777" s="10" t="str">
        <f aca="false">DEC2HEX(HEX2DEC(A777)+B777*4096+HEX2DEC(D777)*8,8)</f>
        <v>000B6230</v>
      </c>
      <c r="F777" s="8" t="s">
        <v>91</v>
      </c>
      <c r="G777" s="8" t="s">
        <v>711</v>
      </c>
      <c r="H777" s="8" t="s">
        <v>24</v>
      </c>
      <c r="I777" s="8" t="s">
        <v>21</v>
      </c>
      <c r="J777" s="18" t="s">
        <v>712</v>
      </c>
      <c r="K777" s="16"/>
      <c r="L777" s="24"/>
      <c r="M777" s="16"/>
      <c r="N777" s="16" t="s">
        <v>722</v>
      </c>
    </row>
    <row r="778" customFormat="false" ht="14.4" hidden="false" customHeight="false" outlineLevel="0" collapsed="false">
      <c r="A778" s="8" t="s">
        <v>119</v>
      </c>
      <c r="B778" s="9" t="n">
        <v>54</v>
      </c>
      <c r="C778" s="9" t="n">
        <v>0</v>
      </c>
      <c r="D778" s="9" t="n">
        <v>47</v>
      </c>
      <c r="E778" s="10" t="str">
        <f aca="false">DEC2HEX(HEX2DEC(A778)+B778*4096+HEX2DEC(D778)*8,8)</f>
        <v>000B6238</v>
      </c>
      <c r="F778" s="8" t="s">
        <v>91</v>
      </c>
      <c r="G778" s="8" t="s">
        <v>708</v>
      </c>
      <c r="H778" s="8" t="s">
        <v>24</v>
      </c>
      <c r="I778" s="8" t="s">
        <v>21</v>
      </c>
      <c r="J778" s="18" t="s">
        <v>709</v>
      </c>
      <c r="K778" s="24" t="n">
        <v>4</v>
      </c>
      <c r="L778" s="24" t="s">
        <v>124</v>
      </c>
      <c r="M778" s="16" t="str">
        <f aca="false">CONCATENATE("ME",K778,"/",L778)</f>
        <v>ME4/01</v>
      </c>
      <c r="N778" s="16" t="str">
        <f aca="false">CONCATENATE(O778,SUBSTITUTE(LOWER(M778),"/","_"))</f>
        <v>rate_lct_me4_01</v>
      </c>
      <c r="O778" s="3" t="s">
        <v>710</v>
      </c>
    </row>
    <row r="779" customFormat="false" ht="14.4" hidden="false" customHeight="false" outlineLevel="0" collapsed="false">
      <c r="A779" s="8" t="s">
        <v>119</v>
      </c>
      <c r="B779" s="9" t="n">
        <v>54</v>
      </c>
      <c r="C779" s="9" t="n">
        <v>0</v>
      </c>
      <c r="D779" s="9" t="n">
        <v>47</v>
      </c>
      <c r="E779" s="10" t="str">
        <f aca="false">DEC2HEX(HEX2DEC(A779)+B779*4096+HEX2DEC(D779)*8,8)</f>
        <v>000B6238</v>
      </c>
      <c r="F779" s="8" t="s">
        <v>91</v>
      </c>
      <c r="G779" s="8" t="s">
        <v>711</v>
      </c>
      <c r="H779" s="8" t="s">
        <v>24</v>
      </c>
      <c r="I779" s="8" t="s">
        <v>21</v>
      </c>
      <c r="J779" s="18" t="s">
        <v>709</v>
      </c>
      <c r="K779" s="20" t="n">
        <v>4</v>
      </c>
      <c r="L779" s="21" t="s">
        <v>136</v>
      </c>
      <c r="M779" s="16" t="str">
        <f aca="false">CONCATENATE("ME",K779,"/",L779)</f>
        <v>ME4/02</v>
      </c>
      <c r="N779" s="16" t="str">
        <f aca="false">CONCATENATE(O779,SUBSTITUTE(LOWER(M779),"/","_"))</f>
        <v>rate_lct_me4_02</v>
      </c>
      <c r="O779" s="3" t="s">
        <v>710</v>
      </c>
    </row>
    <row r="780" customFormat="false" ht="14.4" hidden="false" customHeight="false" outlineLevel="0" collapsed="false">
      <c r="A780" s="8" t="s">
        <v>119</v>
      </c>
      <c r="B780" s="9" t="n">
        <v>54</v>
      </c>
      <c r="C780" s="9" t="n">
        <v>0</v>
      </c>
      <c r="D780" s="9" t="n">
        <v>48</v>
      </c>
      <c r="E780" s="10" t="str">
        <f aca="false">DEC2HEX(HEX2DEC(A780)+B780*4096+HEX2DEC(D780)*8,8)</f>
        <v>000B6240</v>
      </c>
      <c r="F780" s="8" t="s">
        <v>91</v>
      </c>
      <c r="G780" s="8" t="s">
        <v>708</v>
      </c>
      <c r="H780" s="8" t="s">
        <v>24</v>
      </c>
      <c r="I780" s="8" t="s">
        <v>21</v>
      </c>
      <c r="J780" s="18" t="s">
        <v>709</v>
      </c>
      <c r="K780" s="20" t="n">
        <v>4</v>
      </c>
      <c r="L780" s="21" t="s">
        <v>137</v>
      </c>
      <c r="M780" s="16" t="str">
        <f aca="false">CONCATENATE("ME",K780,"/",L780)</f>
        <v>ME4/03</v>
      </c>
      <c r="N780" s="16" t="str">
        <f aca="false">CONCATENATE(O780,SUBSTITUTE(LOWER(M780),"/","_"))</f>
        <v>rate_lct_me4_03</v>
      </c>
      <c r="O780" s="3" t="s">
        <v>710</v>
      </c>
    </row>
    <row r="781" customFormat="false" ht="14.4" hidden="false" customHeight="false" outlineLevel="0" collapsed="false">
      <c r="A781" s="8" t="s">
        <v>119</v>
      </c>
      <c r="B781" s="9" t="n">
        <v>54</v>
      </c>
      <c r="C781" s="9" t="n">
        <v>0</v>
      </c>
      <c r="D781" s="9" t="n">
        <v>48</v>
      </c>
      <c r="E781" s="10" t="str">
        <f aca="false">DEC2HEX(HEX2DEC(A781)+B781*4096+HEX2DEC(D781)*8,8)</f>
        <v>000B6240</v>
      </c>
      <c r="F781" s="8" t="s">
        <v>91</v>
      </c>
      <c r="G781" s="8" t="s">
        <v>711</v>
      </c>
      <c r="H781" s="8" t="s">
        <v>24</v>
      </c>
      <c r="I781" s="8" t="s">
        <v>21</v>
      </c>
      <c r="J781" s="18" t="s">
        <v>709</v>
      </c>
      <c r="K781" s="20" t="n">
        <v>4</v>
      </c>
      <c r="L781" s="21" t="s">
        <v>138</v>
      </c>
      <c r="M781" s="16" t="str">
        <f aca="false">CONCATENATE("ME",K781,"/",L781)</f>
        <v>ME4/04</v>
      </c>
      <c r="N781" s="16" t="str">
        <f aca="false">CONCATENATE(O781,SUBSTITUTE(LOWER(M781),"/","_"))</f>
        <v>rate_lct_me4_04</v>
      </c>
      <c r="O781" s="3" t="s">
        <v>710</v>
      </c>
    </row>
    <row r="782" customFormat="false" ht="14.4" hidden="false" customHeight="false" outlineLevel="0" collapsed="false">
      <c r="A782" s="8" t="s">
        <v>119</v>
      </c>
      <c r="B782" s="9" t="n">
        <v>54</v>
      </c>
      <c r="C782" s="9" t="n">
        <v>0</v>
      </c>
      <c r="D782" s="9" t="n">
        <v>49</v>
      </c>
      <c r="E782" s="10" t="str">
        <f aca="false">DEC2HEX(HEX2DEC(A782)+B782*4096+HEX2DEC(D782)*8,8)</f>
        <v>000B6248</v>
      </c>
      <c r="F782" s="8" t="s">
        <v>91</v>
      </c>
      <c r="G782" s="8" t="s">
        <v>708</v>
      </c>
      <c r="H782" s="8" t="s">
        <v>24</v>
      </c>
      <c r="I782" s="8" t="s">
        <v>21</v>
      </c>
      <c r="J782" s="18" t="s">
        <v>709</v>
      </c>
      <c r="K782" s="20" t="n">
        <v>4</v>
      </c>
      <c r="L782" s="21" t="s">
        <v>139</v>
      </c>
      <c r="M782" s="16" t="str">
        <f aca="false">CONCATENATE("ME",K782,"/",L782)</f>
        <v>ME4/05</v>
      </c>
      <c r="N782" s="16" t="str">
        <f aca="false">CONCATENATE(O782,SUBSTITUTE(LOWER(M782),"/","_"))</f>
        <v>rate_lct_me4_05</v>
      </c>
      <c r="O782" s="3" t="s">
        <v>710</v>
      </c>
    </row>
    <row r="783" customFormat="false" ht="14.4" hidden="false" customHeight="false" outlineLevel="0" collapsed="false">
      <c r="A783" s="8" t="s">
        <v>119</v>
      </c>
      <c r="B783" s="9" t="n">
        <v>54</v>
      </c>
      <c r="C783" s="9" t="n">
        <v>0</v>
      </c>
      <c r="D783" s="9" t="n">
        <v>49</v>
      </c>
      <c r="E783" s="10" t="str">
        <f aca="false">DEC2HEX(HEX2DEC(A783)+B783*4096+HEX2DEC(D783)*8,8)</f>
        <v>000B6248</v>
      </c>
      <c r="F783" s="8" t="s">
        <v>91</v>
      </c>
      <c r="G783" s="8" t="s">
        <v>711</v>
      </c>
      <c r="H783" s="8" t="s">
        <v>24</v>
      </c>
      <c r="I783" s="8" t="s">
        <v>21</v>
      </c>
      <c r="J783" s="18" t="s">
        <v>709</v>
      </c>
      <c r="K783" s="20" t="n">
        <v>4</v>
      </c>
      <c r="L783" s="21" t="s">
        <v>140</v>
      </c>
      <c r="M783" s="16" t="str">
        <f aca="false">CONCATENATE("ME",K783,"/",L783)</f>
        <v>ME4/06</v>
      </c>
      <c r="N783" s="16" t="str">
        <f aca="false">CONCATENATE(O783,SUBSTITUTE(LOWER(M783),"/","_"))</f>
        <v>rate_lct_me4_06</v>
      </c>
      <c r="O783" s="3" t="s">
        <v>710</v>
      </c>
    </row>
    <row r="784" customFormat="false" ht="14.4" hidden="false" customHeight="false" outlineLevel="0" collapsed="false">
      <c r="A784" s="8" t="s">
        <v>119</v>
      </c>
      <c r="B784" s="9" t="n">
        <v>54</v>
      </c>
      <c r="C784" s="9" t="n">
        <v>0</v>
      </c>
      <c r="D784" s="9" t="s">
        <v>723</v>
      </c>
      <c r="E784" s="10" t="str">
        <f aca="false">DEC2HEX(HEX2DEC(A784)+B784*4096+HEX2DEC(D784)*8,8)</f>
        <v>000B6250</v>
      </c>
      <c r="F784" s="8" t="s">
        <v>91</v>
      </c>
      <c r="G784" s="8" t="s">
        <v>708</v>
      </c>
      <c r="H784" s="8" t="s">
        <v>24</v>
      </c>
      <c r="I784" s="8" t="s">
        <v>21</v>
      </c>
      <c r="J784" s="18" t="s">
        <v>709</v>
      </c>
      <c r="K784" s="20" t="n">
        <v>4</v>
      </c>
      <c r="L784" s="21" t="s">
        <v>141</v>
      </c>
      <c r="M784" s="16" t="str">
        <f aca="false">CONCATENATE("ME",K784,"/",L784)</f>
        <v>ME4/07</v>
      </c>
      <c r="N784" s="16" t="str">
        <f aca="false">CONCATENATE(O784,SUBSTITUTE(LOWER(M784),"/","_"))</f>
        <v>rate_lct_me4_07</v>
      </c>
      <c r="O784" s="3" t="s">
        <v>710</v>
      </c>
    </row>
    <row r="785" customFormat="false" ht="14.4" hidden="false" customHeight="false" outlineLevel="0" collapsed="false">
      <c r="A785" s="8" t="s">
        <v>119</v>
      </c>
      <c r="B785" s="9" t="n">
        <v>54</v>
      </c>
      <c r="C785" s="9" t="n">
        <v>0</v>
      </c>
      <c r="D785" s="9" t="s">
        <v>723</v>
      </c>
      <c r="E785" s="10" t="str">
        <f aca="false">DEC2HEX(HEX2DEC(A785)+B785*4096+HEX2DEC(D785)*8,8)</f>
        <v>000B6250</v>
      </c>
      <c r="F785" s="8" t="s">
        <v>91</v>
      </c>
      <c r="G785" s="8" t="s">
        <v>711</v>
      </c>
      <c r="H785" s="8" t="s">
        <v>24</v>
      </c>
      <c r="I785" s="8" t="s">
        <v>21</v>
      </c>
      <c r="J785" s="18" t="s">
        <v>709</v>
      </c>
      <c r="K785" s="20" t="n">
        <v>4</v>
      </c>
      <c r="L785" s="21" t="s">
        <v>142</v>
      </c>
      <c r="M785" s="16" t="str">
        <f aca="false">CONCATENATE("ME",K785,"/",L785)</f>
        <v>ME4/08</v>
      </c>
      <c r="N785" s="16" t="str">
        <f aca="false">CONCATENATE(O785,SUBSTITUTE(LOWER(M785),"/","_"))</f>
        <v>rate_lct_me4_08</v>
      </c>
      <c r="O785" s="3" t="s">
        <v>710</v>
      </c>
    </row>
    <row r="786" customFormat="false" ht="14.4" hidden="false" customHeight="false" outlineLevel="0" collapsed="false">
      <c r="A786" s="8" t="s">
        <v>119</v>
      </c>
      <c r="B786" s="9" t="n">
        <v>54</v>
      </c>
      <c r="C786" s="9" t="n">
        <v>0</v>
      </c>
      <c r="D786" s="9" t="s">
        <v>724</v>
      </c>
      <c r="E786" s="10" t="str">
        <f aca="false">DEC2HEX(HEX2DEC(A786)+B786*4096+HEX2DEC(D786)*8,8)</f>
        <v>000B6258</v>
      </c>
      <c r="F786" s="8" t="s">
        <v>91</v>
      </c>
      <c r="G786" s="8" t="s">
        <v>708</v>
      </c>
      <c r="H786" s="8" t="s">
        <v>24</v>
      </c>
      <c r="I786" s="8" t="s">
        <v>21</v>
      </c>
      <c r="J786" s="18" t="s">
        <v>709</v>
      </c>
      <c r="K786" s="20" t="n">
        <v>4</v>
      </c>
      <c r="L786" s="21" t="s">
        <v>143</v>
      </c>
      <c r="M786" s="16" t="str">
        <f aca="false">CONCATENATE("ME",K786,"/",L786)</f>
        <v>ME4/09</v>
      </c>
      <c r="N786" s="16" t="str">
        <f aca="false">CONCATENATE(O786,SUBSTITUTE(LOWER(M786),"/","_"))</f>
        <v>rate_lct_me4_09</v>
      </c>
      <c r="O786" s="3" t="s">
        <v>710</v>
      </c>
    </row>
    <row r="787" customFormat="false" ht="14.4" hidden="false" customHeight="false" outlineLevel="0" collapsed="false">
      <c r="A787" s="8" t="s">
        <v>119</v>
      </c>
      <c r="B787" s="9" t="n">
        <v>54</v>
      </c>
      <c r="C787" s="9" t="n">
        <v>0</v>
      </c>
      <c r="D787" s="9" t="s">
        <v>724</v>
      </c>
      <c r="E787" s="10" t="str">
        <f aca="false">DEC2HEX(HEX2DEC(A787)+B787*4096+HEX2DEC(D787)*8,8)</f>
        <v>000B6258</v>
      </c>
      <c r="F787" s="8" t="s">
        <v>91</v>
      </c>
      <c r="G787" s="8" t="s">
        <v>711</v>
      </c>
      <c r="H787" s="8" t="s">
        <v>24</v>
      </c>
      <c r="I787" s="8" t="s">
        <v>21</v>
      </c>
      <c r="J787" s="18" t="s">
        <v>712</v>
      </c>
      <c r="K787" s="16"/>
      <c r="L787" s="24"/>
      <c r="M787" s="16"/>
      <c r="N787" s="16" t="s">
        <v>725</v>
      </c>
    </row>
    <row r="788" customFormat="false" ht="14.4" hidden="false" customHeight="false" outlineLevel="0" collapsed="false">
      <c r="A788" s="8" t="s">
        <v>119</v>
      </c>
      <c r="B788" s="9" t="n">
        <v>54</v>
      </c>
      <c r="C788" s="9" t="n">
        <v>0</v>
      </c>
      <c r="D788" s="9" t="s">
        <v>726</v>
      </c>
      <c r="E788" s="10" t="str">
        <f aca="false">DEC2HEX(HEX2DEC(A788)+B788*4096+HEX2DEC(D788)*8,8)</f>
        <v>000B6260</v>
      </c>
      <c r="F788" s="8" t="s">
        <v>91</v>
      </c>
      <c r="G788" s="8" t="s">
        <v>708</v>
      </c>
      <c r="H788" s="8" t="s">
        <v>24</v>
      </c>
      <c r="I788" s="8" t="s">
        <v>21</v>
      </c>
      <c r="J788" s="18" t="s">
        <v>709</v>
      </c>
      <c r="K788" s="16" t="s">
        <v>145</v>
      </c>
      <c r="L788" s="21" t="s">
        <v>137</v>
      </c>
      <c r="M788" s="16" t="str">
        <f aca="false">CONCATENATE("ME",K788,"/",L788)</f>
        <v>ME1n/03</v>
      </c>
      <c r="N788" s="16" t="str">
        <f aca="false">CONCATENATE(O788,SUBSTITUTE(LOWER(M788),"/","_"))</f>
        <v>rate_lct_me1n_03</v>
      </c>
      <c r="O788" s="3" t="s">
        <v>710</v>
      </c>
    </row>
    <row r="789" customFormat="false" ht="14.4" hidden="false" customHeight="false" outlineLevel="0" collapsed="false">
      <c r="A789" s="8" t="s">
        <v>119</v>
      </c>
      <c r="B789" s="9" t="n">
        <v>54</v>
      </c>
      <c r="C789" s="9" t="n">
        <v>0</v>
      </c>
      <c r="D789" s="9" t="s">
        <v>726</v>
      </c>
      <c r="E789" s="10" t="str">
        <f aca="false">DEC2HEX(HEX2DEC(A789)+B789*4096+HEX2DEC(D789)*8,8)</f>
        <v>000B6260</v>
      </c>
      <c r="F789" s="8" t="s">
        <v>91</v>
      </c>
      <c r="G789" s="8" t="s">
        <v>711</v>
      </c>
      <c r="H789" s="8" t="s">
        <v>24</v>
      </c>
      <c r="I789" s="8" t="s">
        <v>21</v>
      </c>
      <c r="J789" s="18" t="s">
        <v>709</v>
      </c>
      <c r="K789" s="16" t="s">
        <v>145</v>
      </c>
      <c r="L789" s="21" t="s">
        <v>140</v>
      </c>
      <c r="M789" s="16" t="str">
        <f aca="false">CONCATENATE("ME",K789,"/",L789)</f>
        <v>ME1n/06</v>
      </c>
      <c r="N789" s="16" t="str">
        <f aca="false">CONCATENATE(O789,SUBSTITUTE(LOWER(M789),"/","_"))</f>
        <v>rate_lct_me1n_06</v>
      </c>
      <c r="O789" s="3" t="s">
        <v>710</v>
      </c>
    </row>
    <row r="790" customFormat="false" ht="14.4" hidden="false" customHeight="false" outlineLevel="0" collapsed="false">
      <c r="A790" s="8" t="s">
        <v>119</v>
      </c>
      <c r="B790" s="9" t="n">
        <v>54</v>
      </c>
      <c r="C790" s="9" t="n">
        <v>0</v>
      </c>
      <c r="D790" s="9" t="s">
        <v>727</v>
      </c>
      <c r="E790" s="10" t="str">
        <f aca="false">DEC2HEX(HEX2DEC(A790)+B790*4096+HEX2DEC(D790)*8,8)</f>
        <v>000B6268</v>
      </c>
      <c r="F790" s="8" t="s">
        <v>91</v>
      </c>
      <c r="G790" s="8" t="s">
        <v>708</v>
      </c>
      <c r="H790" s="8" t="s">
        <v>24</v>
      </c>
      <c r="I790" s="8" t="s">
        <v>21</v>
      </c>
      <c r="J790" s="18" t="s">
        <v>709</v>
      </c>
      <c r="K790" s="16" t="s">
        <v>145</v>
      </c>
      <c r="L790" s="21" t="s">
        <v>143</v>
      </c>
      <c r="M790" s="16" t="str">
        <f aca="false">CONCATENATE("ME",K790,"/",L790)</f>
        <v>ME1n/09</v>
      </c>
      <c r="N790" s="16" t="str">
        <f aca="false">CONCATENATE(O790,SUBSTITUTE(LOWER(M790),"/","_"))</f>
        <v>rate_lct_me1n_09</v>
      </c>
      <c r="O790" s="3" t="s">
        <v>710</v>
      </c>
    </row>
    <row r="791" customFormat="false" ht="14.4" hidden="false" customHeight="false" outlineLevel="0" collapsed="false">
      <c r="A791" s="8" t="s">
        <v>119</v>
      </c>
      <c r="B791" s="9" t="n">
        <v>54</v>
      </c>
      <c r="C791" s="9" t="n">
        <v>0</v>
      </c>
      <c r="D791" s="9" t="s">
        <v>727</v>
      </c>
      <c r="E791" s="10" t="str">
        <f aca="false">DEC2HEX(HEX2DEC(A791)+B791*4096+HEX2DEC(D791)*8,8)</f>
        <v>000B6268</v>
      </c>
      <c r="F791" s="8" t="s">
        <v>91</v>
      </c>
      <c r="G791" s="8" t="s">
        <v>711</v>
      </c>
      <c r="H791" s="8" t="s">
        <v>24</v>
      </c>
      <c r="I791" s="8" t="s">
        <v>21</v>
      </c>
      <c r="J791" s="18" t="s">
        <v>709</v>
      </c>
      <c r="K791" s="16" t="s">
        <v>146</v>
      </c>
      <c r="L791" s="21" t="s">
        <v>137</v>
      </c>
      <c r="M791" s="16" t="str">
        <f aca="false">CONCATENATE("ME",K791,"/",L791)</f>
        <v>ME2n/03</v>
      </c>
      <c r="N791" s="16" t="str">
        <f aca="false">CONCATENATE(O791,SUBSTITUTE(LOWER(M791),"/","_"))</f>
        <v>rate_lct_me2n_03</v>
      </c>
      <c r="O791" s="3" t="s">
        <v>710</v>
      </c>
    </row>
    <row r="792" customFormat="false" ht="14.4" hidden="false" customHeight="false" outlineLevel="0" collapsed="false">
      <c r="A792" s="8" t="s">
        <v>119</v>
      </c>
      <c r="B792" s="9" t="n">
        <v>54</v>
      </c>
      <c r="C792" s="9" t="n">
        <v>0</v>
      </c>
      <c r="D792" s="9" t="s">
        <v>728</v>
      </c>
      <c r="E792" s="10" t="str">
        <f aca="false">DEC2HEX(HEX2DEC(A792)+B792*4096+HEX2DEC(D792)*8,8)</f>
        <v>000B6270</v>
      </c>
      <c r="F792" s="8" t="s">
        <v>91</v>
      </c>
      <c r="G792" s="8" t="s">
        <v>708</v>
      </c>
      <c r="H792" s="8" t="s">
        <v>24</v>
      </c>
      <c r="I792" s="8" t="s">
        <v>21</v>
      </c>
      <c r="J792" s="18" t="s">
        <v>709</v>
      </c>
      <c r="K792" s="16" t="s">
        <v>146</v>
      </c>
      <c r="L792" s="21" t="s">
        <v>143</v>
      </c>
      <c r="M792" s="16" t="str">
        <f aca="false">CONCATENATE("ME",K792,"/",L792)</f>
        <v>ME2n/09</v>
      </c>
      <c r="N792" s="16" t="str">
        <f aca="false">CONCATENATE(O792,SUBSTITUTE(LOWER(M792),"/","_"))</f>
        <v>rate_lct_me2n_09</v>
      </c>
      <c r="O792" s="3" t="s">
        <v>710</v>
      </c>
    </row>
    <row r="793" customFormat="false" ht="14.4" hidden="false" customHeight="false" outlineLevel="0" collapsed="false">
      <c r="A793" s="8" t="s">
        <v>119</v>
      </c>
      <c r="B793" s="9" t="n">
        <v>54</v>
      </c>
      <c r="C793" s="9" t="n">
        <v>0</v>
      </c>
      <c r="D793" s="9" t="s">
        <v>728</v>
      </c>
      <c r="E793" s="10" t="str">
        <f aca="false">DEC2HEX(HEX2DEC(A793)+B793*4096+HEX2DEC(D793)*8,8)</f>
        <v>000B6270</v>
      </c>
      <c r="F793" s="8" t="s">
        <v>91</v>
      </c>
      <c r="G793" s="8" t="s">
        <v>711</v>
      </c>
      <c r="H793" s="8" t="s">
        <v>24</v>
      </c>
      <c r="I793" s="8" t="s">
        <v>21</v>
      </c>
      <c r="J793" s="18" t="s">
        <v>709</v>
      </c>
      <c r="K793" s="16" t="s">
        <v>147</v>
      </c>
      <c r="L793" s="21" t="s">
        <v>137</v>
      </c>
      <c r="M793" s="16" t="str">
        <f aca="false">CONCATENATE("ME",K793,"/",L793)</f>
        <v>ME3n/03</v>
      </c>
      <c r="N793" s="16" t="str">
        <f aca="false">CONCATENATE(O793,SUBSTITUTE(LOWER(M793),"/","_"))</f>
        <v>rate_lct_me3n_03</v>
      </c>
      <c r="O793" s="3" t="s">
        <v>710</v>
      </c>
    </row>
    <row r="794" customFormat="false" ht="14.4" hidden="false" customHeight="false" outlineLevel="0" collapsed="false">
      <c r="A794" s="8" t="s">
        <v>119</v>
      </c>
      <c r="B794" s="9" t="n">
        <v>54</v>
      </c>
      <c r="C794" s="9" t="n">
        <v>0</v>
      </c>
      <c r="D794" s="9" t="s">
        <v>729</v>
      </c>
      <c r="E794" s="10" t="str">
        <f aca="false">DEC2HEX(HEX2DEC(A794)+B794*4096+HEX2DEC(D794)*8,8)</f>
        <v>000B6278</v>
      </c>
      <c r="F794" s="8" t="s">
        <v>91</v>
      </c>
      <c r="G794" s="8" t="s">
        <v>708</v>
      </c>
      <c r="H794" s="8" t="s">
        <v>24</v>
      </c>
      <c r="I794" s="8" t="s">
        <v>21</v>
      </c>
      <c r="J794" s="18" t="s">
        <v>709</v>
      </c>
      <c r="K794" s="16" t="s">
        <v>147</v>
      </c>
      <c r="L794" s="21" t="s">
        <v>143</v>
      </c>
      <c r="M794" s="16" t="str">
        <f aca="false">CONCATENATE("ME",K794,"/",L794)</f>
        <v>ME3n/09</v>
      </c>
      <c r="N794" s="16" t="str">
        <f aca="false">CONCATENATE(O794,SUBSTITUTE(LOWER(M794),"/","_"))</f>
        <v>rate_lct_me3n_09</v>
      </c>
      <c r="O794" s="3" t="s">
        <v>710</v>
      </c>
    </row>
    <row r="795" customFormat="false" ht="14.4" hidden="false" customHeight="false" outlineLevel="0" collapsed="false">
      <c r="A795" s="8" t="s">
        <v>119</v>
      </c>
      <c r="B795" s="9" t="n">
        <v>54</v>
      </c>
      <c r="C795" s="9" t="n">
        <v>0</v>
      </c>
      <c r="D795" s="9" t="s">
        <v>729</v>
      </c>
      <c r="E795" s="10" t="str">
        <f aca="false">DEC2HEX(HEX2DEC(A795)+B795*4096+HEX2DEC(D795)*8,8)</f>
        <v>000B6278</v>
      </c>
      <c r="F795" s="8" t="s">
        <v>91</v>
      </c>
      <c r="G795" s="8" t="s">
        <v>711</v>
      </c>
      <c r="H795" s="8" t="s">
        <v>24</v>
      </c>
      <c r="I795" s="8" t="s">
        <v>21</v>
      </c>
      <c r="J795" s="18" t="s">
        <v>709</v>
      </c>
      <c r="K795" s="16" t="s">
        <v>148</v>
      </c>
      <c r="L795" s="21" t="s">
        <v>137</v>
      </c>
      <c r="M795" s="16" t="str">
        <f aca="false">CONCATENATE("ME",K795,"/",L795)</f>
        <v>ME4n/03</v>
      </c>
      <c r="N795" s="16" t="str">
        <f aca="false">CONCATENATE(O795,SUBSTITUTE(LOWER(M795),"/","_"))</f>
        <v>rate_lct_me4n_03</v>
      </c>
      <c r="O795" s="3" t="s">
        <v>710</v>
      </c>
    </row>
    <row r="796" customFormat="false" ht="14.4" hidden="false" customHeight="false" outlineLevel="0" collapsed="false">
      <c r="A796" s="8" t="s">
        <v>119</v>
      </c>
      <c r="B796" s="9" t="n">
        <v>54</v>
      </c>
      <c r="C796" s="9" t="n">
        <v>0</v>
      </c>
      <c r="D796" s="9" t="n">
        <v>50</v>
      </c>
      <c r="E796" s="10" t="str">
        <f aca="false">DEC2HEX(HEX2DEC(A796)+B796*4096+HEX2DEC(D796)*8,8)</f>
        <v>000B6280</v>
      </c>
      <c r="F796" s="8" t="s">
        <v>91</v>
      </c>
      <c r="G796" s="8" t="s">
        <v>708</v>
      </c>
      <c r="H796" s="8" t="s">
        <v>24</v>
      </c>
      <c r="I796" s="8" t="s">
        <v>21</v>
      </c>
      <c r="J796" s="18" t="s">
        <v>709</v>
      </c>
      <c r="K796" s="16" t="s">
        <v>148</v>
      </c>
      <c r="L796" s="21" t="s">
        <v>143</v>
      </c>
      <c r="M796" s="16" t="str">
        <f aca="false">CONCATENATE("ME",K796,"/",L796)</f>
        <v>ME4n/09</v>
      </c>
      <c r="N796" s="16" t="str">
        <f aca="false">CONCATENATE(O796,SUBSTITUTE(LOWER(M796),"/","_"))</f>
        <v>rate_lct_me4n_09</v>
      </c>
      <c r="O796" s="3" t="s">
        <v>710</v>
      </c>
    </row>
    <row r="797" customFormat="false" ht="14.4" hidden="false" customHeight="false" outlineLevel="0" collapsed="false">
      <c r="A797" s="8" t="s">
        <v>119</v>
      </c>
      <c r="B797" s="9" t="n">
        <v>54</v>
      </c>
      <c r="C797" s="9" t="n">
        <v>0</v>
      </c>
      <c r="D797" s="9" t="n">
        <v>50</v>
      </c>
      <c r="E797" s="10" t="str">
        <f aca="false">DEC2HEX(HEX2DEC(A797)+B797*4096+HEX2DEC(D797)*8,8)</f>
        <v>000B6280</v>
      </c>
      <c r="F797" s="8" t="s">
        <v>91</v>
      </c>
      <c r="G797" s="8" t="s">
        <v>711</v>
      </c>
      <c r="H797" s="8" t="s">
        <v>24</v>
      </c>
      <c r="I797" s="8" t="s">
        <v>21</v>
      </c>
      <c r="J797" s="18" t="s">
        <v>712</v>
      </c>
      <c r="K797" s="16"/>
      <c r="L797" s="21"/>
      <c r="M797" s="16"/>
      <c r="N797" s="16" t="s">
        <v>730</v>
      </c>
    </row>
    <row r="798" customFormat="false" ht="14.4" hidden="false" customHeight="false" outlineLevel="0" collapsed="false">
      <c r="A798" s="8"/>
      <c r="B798" s="9"/>
      <c r="C798" s="9"/>
      <c r="D798" s="8"/>
      <c r="E798" s="10"/>
      <c r="F798" s="8"/>
      <c r="G798" s="8"/>
      <c r="H798" s="8"/>
      <c r="I798" s="8"/>
      <c r="J798" s="8"/>
      <c r="K798" s="17"/>
      <c r="L798" s="25"/>
      <c r="M798" s="17"/>
      <c r="N798" s="17"/>
    </row>
    <row r="799" customFormat="false" ht="14.4" hidden="false" customHeight="false" outlineLevel="0" collapsed="false">
      <c r="A799" s="8" t="s">
        <v>119</v>
      </c>
      <c r="B799" s="9" t="n">
        <v>54</v>
      </c>
      <c r="C799" s="9" t="n">
        <v>0</v>
      </c>
      <c r="D799" s="9" t="s">
        <v>731</v>
      </c>
      <c r="E799" s="10" t="str">
        <f aca="false">DEC2HEX(HEX2DEC(A799)+B799*4096+HEX2DEC(D799)*8,8)</f>
        <v>000B6178</v>
      </c>
      <c r="F799" s="8" t="s">
        <v>91</v>
      </c>
      <c r="G799" s="8" t="s">
        <v>133</v>
      </c>
      <c r="H799" s="8" t="s">
        <v>24</v>
      </c>
      <c r="I799" s="8" t="s">
        <v>24</v>
      </c>
      <c r="J799" s="8" t="s">
        <v>732</v>
      </c>
      <c r="K799" s="10"/>
      <c r="L799" s="8"/>
      <c r="M799" s="10"/>
      <c r="N799" s="10" t="s">
        <v>733</v>
      </c>
    </row>
    <row r="800" customFormat="false" ht="14.4" hidden="false" customHeight="false" outlineLevel="0" collapsed="false">
      <c r="A800" s="8" t="s">
        <v>119</v>
      </c>
      <c r="B800" s="9" t="n">
        <v>54</v>
      </c>
      <c r="C800" s="9" t="n">
        <v>0</v>
      </c>
      <c r="D800" s="9" t="s">
        <v>731</v>
      </c>
      <c r="E800" s="10" t="str">
        <f aca="false">DEC2HEX(HEX2DEC(A800)+B800*4096+HEX2DEC(D800)*8,8)</f>
        <v>000B6178</v>
      </c>
      <c r="F800" s="8" t="s">
        <v>91</v>
      </c>
      <c r="G800" s="8" t="s">
        <v>734</v>
      </c>
      <c r="H800" s="8" t="s">
        <v>24</v>
      </c>
      <c r="I800" s="8" t="s">
        <v>24</v>
      </c>
      <c r="J800" s="8" t="s">
        <v>735</v>
      </c>
      <c r="K800" s="10"/>
      <c r="L800" s="8"/>
      <c r="M800" s="10"/>
      <c r="N800" s="10" t="s">
        <v>736</v>
      </c>
    </row>
    <row r="801" customFormat="false" ht="14.4" hidden="false" customHeight="false" outlineLevel="0" collapsed="false">
      <c r="A801" s="8" t="s">
        <v>119</v>
      </c>
      <c r="B801" s="9" t="n">
        <v>54</v>
      </c>
      <c r="C801" s="9" t="n">
        <v>0</v>
      </c>
      <c r="D801" s="9" t="s">
        <v>731</v>
      </c>
      <c r="E801" s="10" t="str">
        <f aca="false">DEC2HEX(HEX2DEC(A801)+B801*4096+HEX2DEC(D801)*8,8)</f>
        <v>000B6178</v>
      </c>
      <c r="F801" s="8" t="s">
        <v>91</v>
      </c>
      <c r="G801" s="8" t="s">
        <v>737</v>
      </c>
      <c r="H801" s="8" t="s">
        <v>24</v>
      </c>
      <c r="I801" s="8" t="s">
        <v>24</v>
      </c>
      <c r="J801" s="8" t="s">
        <v>738</v>
      </c>
      <c r="K801" s="10"/>
      <c r="L801" s="8"/>
      <c r="M801" s="10"/>
      <c r="N801" s="10" t="s">
        <v>739</v>
      </c>
    </row>
    <row r="802" customFormat="false" ht="14.4" hidden="false" customHeight="false" outlineLevel="0" collapsed="false">
      <c r="A802" s="8" t="s">
        <v>119</v>
      </c>
      <c r="B802" s="9" t="n">
        <v>54</v>
      </c>
      <c r="C802" s="9" t="n">
        <v>0</v>
      </c>
      <c r="D802" s="9" t="s">
        <v>731</v>
      </c>
      <c r="E802" s="10" t="str">
        <f aca="false">DEC2HEX(HEX2DEC(A802)+B802*4096+HEX2DEC(D802)*8,8)</f>
        <v>000B6178</v>
      </c>
      <c r="F802" s="8" t="s">
        <v>91</v>
      </c>
      <c r="G802" s="8" t="s">
        <v>740</v>
      </c>
      <c r="H802" s="8" t="s">
        <v>24</v>
      </c>
      <c r="I802" s="8" t="s">
        <v>24</v>
      </c>
      <c r="J802" s="8" t="s">
        <v>741</v>
      </c>
      <c r="K802" s="10"/>
      <c r="L802" s="8"/>
      <c r="M802" s="10"/>
      <c r="N802" s="10" t="s">
        <v>742</v>
      </c>
    </row>
    <row r="803" customFormat="false" ht="14.4" hidden="false" customHeight="false" outlineLevel="0" collapsed="false">
      <c r="A803" s="8" t="s">
        <v>119</v>
      </c>
      <c r="B803" s="9" t="n">
        <v>54</v>
      </c>
      <c r="C803" s="9" t="n">
        <v>0</v>
      </c>
      <c r="D803" s="9" t="s">
        <v>731</v>
      </c>
      <c r="E803" s="10" t="str">
        <f aca="false">DEC2HEX(HEX2DEC(A803)+B803*4096+HEX2DEC(D803)*8,8)</f>
        <v>000B6178</v>
      </c>
      <c r="F803" s="8" t="s">
        <v>91</v>
      </c>
      <c r="G803" s="8" t="s">
        <v>743</v>
      </c>
      <c r="H803" s="8" t="s">
        <v>24</v>
      </c>
      <c r="I803" s="8" t="s">
        <v>24</v>
      </c>
      <c r="J803" s="8" t="s">
        <v>744</v>
      </c>
      <c r="K803" s="10"/>
      <c r="L803" s="8"/>
      <c r="M803" s="10"/>
      <c r="N803" s="10" t="s">
        <v>745</v>
      </c>
    </row>
    <row r="804" customFormat="false" ht="14.4" hidden="false" customHeight="false" outlineLevel="0" collapsed="false">
      <c r="A804" s="8" t="s">
        <v>119</v>
      </c>
      <c r="B804" s="9" t="n">
        <v>54</v>
      </c>
      <c r="C804" s="9" t="n">
        <v>0</v>
      </c>
      <c r="D804" s="9" t="s">
        <v>731</v>
      </c>
      <c r="E804" s="10" t="str">
        <f aca="false">DEC2HEX(HEX2DEC(A804)+B804*4096+HEX2DEC(D804)*8,8)</f>
        <v>000B6178</v>
      </c>
      <c r="F804" s="8" t="s">
        <v>91</v>
      </c>
      <c r="G804" s="8" t="s">
        <v>746</v>
      </c>
      <c r="H804" s="8" t="s">
        <v>24</v>
      </c>
      <c r="I804" s="8" t="s">
        <v>24</v>
      </c>
      <c r="J804" s="8" t="s">
        <v>747</v>
      </c>
      <c r="K804" s="10"/>
      <c r="L804" s="8"/>
      <c r="M804" s="10"/>
      <c r="N804" s="10" t="s">
        <v>748</v>
      </c>
    </row>
    <row r="805" customFormat="false" ht="14.4" hidden="false" customHeight="false" outlineLevel="0" collapsed="false">
      <c r="A805" s="8" t="s">
        <v>119</v>
      </c>
      <c r="B805" s="9" t="n">
        <v>54</v>
      </c>
      <c r="C805" s="9" t="n">
        <v>0</v>
      </c>
      <c r="D805" s="9" t="s">
        <v>731</v>
      </c>
      <c r="E805" s="10" t="str">
        <f aca="false">DEC2HEX(HEX2DEC(A805)+B805*4096+HEX2DEC(D805)*8,8)</f>
        <v>000B6178</v>
      </c>
      <c r="F805" s="8" t="s">
        <v>91</v>
      </c>
      <c r="G805" s="8" t="s">
        <v>749</v>
      </c>
      <c r="H805" s="8" t="s">
        <v>24</v>
      </c>
      <c r="I805" s="8" t="s">
        <v>24</v>
      </c>
      <c r="J805" s="8" t="s">
        <v>750</v>
      </c>
      <c r="K805" s="10"/>
      <c r="L805" s="8"/>
      <c r="M805" s="10"/>
      <c r="N805" s="10" t="s">
        <v>751</v>
      </c>
    </row>
    <row r="806" customFormat="false" ht="14.4" hidden="false" customHeight="false" outlineLevel="0" collapsed="false">
      <c r="A806" s="8" t="s">
        <v>119</v>
      </c>
      <c r="B806" s="9" t="n">
        <v>54</v>
      </c>
      <c r="C806" s="9" t="n">
        <v>0</v>
      </c>
      <c r="D806" s="9" t="s">
        <v>731</v>
      </c>
      <c r="E806" s="10" t="str">
        <f aca="false">DEC2HEX(HEX2DEC(A806)+B806*4096+HEX2DEC(D806)*8,8)</f>
        <v>000B6178</v>
      </c>
      <c r="F806" s="8" t="s">
        <v>91</v>
      </c>
      <c r="G806" s="8" t="s">
        <v>752</v>
      </c>
      <c r="H806" s="8" t="s">
        <v>24</v>
      </c>
      <c r="I806" s="8" t="s">
        <v>24</v>
      </c>
      <c r="J806" s="8" t="s">
        <v>753</v>
      </c>
      <c r="K806" s="10"/>
      <c r="L806" s="8"/>
      <c r="M806" s="10"/>
      <c r="N806" s="10" t="s">
        <v>754</v>
      </c>
    </row>
    <row r="807" customFormat="false" ht="14.4" hidden="false" customHeight="false" outlineLevel="0" collapsed="false">
      <c r="A807" s="8" t="s">
        <v>119</v>
      </c>
      <c r="B807" s="9" t="n">
        <v>54</v>
      </c>
      <c r="C807" s="9" t="n">
        <v>0</v>
      </c>
      <c r="D807" s="9" t="s">
        <v>731</v>
      </c>
      <c r="E807" s="10" t="str">
        <f aca="false">DEC2HEX(HEX2DEC(A807)+B807*4096+HEX2DEC(D807)*8,8)</f>
        <v>000B6178</v>
      </c>
      <c r="F807" s="8" t="s">
        <v>91</v>
      </c>
      <c r="G807" s="8" t="s">
        <v>755</v>
      </c>
      <c r="H807" s="8" t="s">
        <v>24</v>
      </c>
      <c r="I807" s="8" t="s">
        <v>24</v>
      </c>
      <c r="J807" s="8" t="s">
        <v>756</v>
      </c>
      <c r="K807" s="10"/>
      <c r="L807" s="8"/>
      <c r="M807" s="10"/>
      <c r="N807" s="10" t="s">
        <v>757</v>
      </c>
    </row>
    <row r="808" customFormat="false" ht="14.4" hidden="false" customHeight="false" outlineLevel="0" collapsed="false">
      <c r="A808" s="8" t="s">
        <v>119</v>
      </c>
      <c r="B808" s="9" t="n">
        <v>54</v>
      </c>
      <c r="C808" s="9" t="n">
        <v>0</v>
      </c>
      <c r="D808" s="9" t="s">
        <v>731</v>
      </c>
      <c r="E808" s="10" t="str">
        <f aca="false">DEC2HEX(HEX2DEC(A808)+B808*4096+HEX2DEC(D808)*8,8)</f>
        <v>000B6178</v>
      </c>
      <c r="F808" s="8" t="s">
        <v>91</v>
      </c>
      <c r="G808" s="8" t="s">
        <v>758</v>
      </c>
      <c r="H808" s="8" t="s">
        <v>24</v>
      </c>
      <c r="I808" s="8" t="s">
        <v>24</v>
      </c>
      <c r="J808" s="8" t="s">
        <v>759</v>
      </c>
      <c r="K808" s="10"/>
      <c r="L808" s="8"/>
      <c r="M808" s="10"/>
      <c r="N808" s="10" t="s">
        <v>760</v>
      </c>
    </row>
    <row r="809" customFormat="false" ht="14.4" hidden="false" customHeight="false" outlineLevel="0" collapsed="false">
      <c r="A809" s="8" t="s">
        <v>119</v>
      </c>
      <c r="B809" s="9" t="n">
        <v>54</v>
      </c>
      <c r="C809" s="9" t="n">
        <v>0</v>
      </c>
      <c r="D809" s="9" t="s">
        <v>731</v>
      </c>
      <c r="E809" s="10" t="str">
        <f aca="false">DEC2HEX(HEX2DEC(A809)+B809*4096+HEX2DEC(D809)*8,8)</f>
        <v>000B6178</v>
      </c>
      <c r="F809" s="8" t="s">
        <v>91</v>
      </c>
      <c r="G809" s="8" t="s">
        <v>236</v>
      </c>
      <c r="H809" s="8" t="s">
        <v>24</v>
      </c>
      <c r="I809" s="8" t="s">
        <v>24</v>
      </c>
      <c r="J809" s="8" t="s">
        <v>761</v>
      </c>
      <c r="K809" s="10"/>
      <c r="L809" s="8"/>
      <c r="M809" s="10"/>
      <c r="N809" s="10" t="s">
        <v>762</v>
      </c>
    </row>
    <row r="810" customFormat="false" ht="14.4" hidden="false" customHeight="false" outlineLevel="0" collapsed="false">
      <c r="A810" s="8"/>
      <c r="B810" s="9"/>
      <c r="C810" s="9"/>
      <c r="D810" s="8"/>
      <c r="E810" s="10"/>
      <c r="F810" s="8"/>
      <c r="G810" s="8"/>
      <c r="H810" s="8"/>
      <c r="I810" s="8"/>
      <c r="J810" s="8"/>
      <c r="K810" s="10"/>
      <c r="L810" s="8"/>
      <c r="M810" s="10"/>
      <c r="N810" s="10"/>
    </row>
    <row r="811" customFormat="false" ht="14.4" hidden="false" customHeight="false" outlineLevel="0" collapsed="false">
      <c r="A811" s="8" t="s">
        <v>119</v>
      </c>
      <c r="B811" s="9" t="n">
        <v>54</v>
      </c>
      <c r="C811" s="9" t="n">
        <v>0</v>
      </c>
      <c r="D811" s="9" t="n">
        <v>30</v>
      </c>
      <c r="E811" s="10" t="str">
        <f aca="false">DEC2HEX(HEX2DEC(A811)+B811*4096+HEX2DEC(D811)*8,8)</f>
        <v>000B6180</v>
      </c>
      <c r="F811" s="8" t="s">
        <v>91</v>
      </c>
      <c r="G811" s="8" t="s">
        <v>763</v>
      </c>
      <c r="H811" s="8" t="s">
        <v>24</v>
      </c>
      <c r="I811" s="8" t="s">
        <v>21</v>
      </c>
      <c r="J811" s="8" t="s">
        <v>764</v>
      </c>
      <c r="K811" s="10"/>
      <c r="L811" s="8"/>
      <c r="M811" s="10"/>
      <c r="N811" s="10" t="s">
        <v>765</v>
      </c>
    </row>
    <row r="812" customFormat="false" ht="14.4" hidden="false" customHeight="false" outlineLevel="0" collapsed="false">
      <c r="A812" s="8" t="s">
        <v>119</v>
      </c>
      <c r="B812" s="9" t="n">
        <v>54</v>
      </c>
      <c r="C812" s="9" t="n">
        <v>0</v>
      </c>
      <c r="D812" s="9" t="n">
        <v>30</v>
      </c>
      <c r="E812" s="10" t="str">
        <f aca="false">DEC2HEX(HEX2DEC(A812)+B812*4096+HEX2DEC(D812)*8,8)</f>
        <v>000B6180</v>
      </c>
      <c r="F812" s="8" t="s">
        <v>91</v>
      </c>
      <c r="G812" s="8" t="s">
        <v>766</v>
      </c>
      <c r="H812" s="8" t="s">
        <v>24</v>
      </c>
      <c r="I812" s="8" t="s">
        <v>21</v>
      </c>
      <c r="J812" s="8" t="s">
        <v>767</v>
      </c>
      <c r="K812" s="10"/>
      <c r="L812" s="8"/>
      <c r="M812" s="10"/>
      <c r="N812" s="10" t="s">
        <v>768</v>
      </c>
    </row>
    <row r="813" customFormat="false" ht="14.4" hidden="false" customHeight="false" outlineLevel="0" collapsed="false">
      <c r="A813" s="8"/>
      <c r="B813" s="9"/>
      <c r="C813" s="9"/>
      <c r="D813" s="8"/>
      <c r="E813" s="10"/>
      <c r="F813" s="8"/>
      <c r="G813" s="8"/>
      <c r="H813" s="8"/>
      <c r="I813" s="8"/>
      <c r="J813" s="8"/>
      <c r="K813" s="10"/>
      <c r="L813" s="8"/>
      <c r="M813" s="10"/>
      <c r="N813" s="10"/>
    </row>
    <row r="814" customFormat="false" ht="14.4" hidden="false" customHeight="false" outlineLevel="0" collapsed="false">
      <c r="A814" s="8" t="s">
        <v>119</v>
      </c>
      <c r="B814" s="9" t="n">
        <v>54</v>
      </c>
      <c r="C814" s="9" t="n">
        <v>0</v>
      </c>
      <c r="D814" s="9" t="n">
        <v>31</v>
      </c>
      <c r="E814" s="10" t="str">
        <f aca="false">DEC2HEX(HEX2DEC(A814)+B814*4096+HEX2DEC(D814)*8,8)</f>
        <v>000B6188</v>
      </c>
      <c r="F814" s="8" t="s">
        <v>91</v>
      </c>
      <c r="G814" s="8" t="s">
        <v>769</v>
      </c>
      <c r="H814" s="8" t="s">
        <v>24</v>
      </c>
      <c r="I814" s="8" t="s">
        <v>21</v>
      </c>
      <c r="J814" s="8" t="s">
        <v>770</v>
      </c>
      <c r="K814" s="10"/>
      <c r="L814" s="8"/>
      <c r="M814" s="10"/>
      <c r="N814" s="10" t="s">
        <v>771</v>
      </c>
    </row>
    <row r="815" customFormat="false" ht="14.4" hidden="false" customHeight="false" outlineLevel="0" collapsed="false">
      <c r="A815" s="8" t="s">
        <v>119</v>
      </c>
      <c r="B815" s="9" t="n">
        <v>54</v>
      </c>
      <c r="C815" s="9" t="n">
        <v>0</v>
      </c>
      <c r="D815" s="9" t="n">
        <v>31</v>
      </c>
      <c r="E815" s="10" t="str">
        <f aca="false">DEC2HEX(HEX2DEC(A815)+B815*4096+HEX2DEC(D815)*8,8)</f>
        <v>000B6188</v>
      </c>
      <c r="F815" s="8" t="s">
        <v>91</v>
      </c>
      <c r="G815" s="8" t="s">
        <v>772</v>
      </c>
      <c r="H815" s="8" t="s">
        <v>24</v>
      </c>
      <c r="I815" s="8" t="s">
        <v>21</v>
      </c>
      <c r="J815" s="8" t="s">
        <v>773</v>
      </c>
      <c r="K815" s="10"/>
      <c r="L815" s="8"/>
      <c r="M815" s="10"/>
      <c r="N815" s="10" t="s">
        <v>774</v>
      </c>
    </row>
    <row r="816" customFormat="false" ht="14.4" hidden="false" customHeight="false" outlineLevel="0" collapsed="false">
      <c r="A816" s="8" t="s">
        <v>119</v>
      </c>
      <c r="B816" s="9" t="n">
        <v>54</v>
      </c>
      <c r="C816" s="9" t="n">
        <v>0</v>
      </c>
      <c r="D816" s="9" t="n">
        <v>31</v>
      </c>
      <c r="E816" s="10" t="str">
        <f aca="false">DEC2HEX(HEX2DEC(A816)+B816*4096+HEX2DEC(D816)*8,8)</f>
        <v>000B6188</v>
      </c>
      <c r="F816" s="8" t="s">
        <v>91</v>
      </c>
      <c r="G816" s="8" t="s">
        <v>775</v>
      </c>
      <c r="H816" s="8" t="s">
        <v>24</v>
      </c>
      <c r="I816" s="8" t="s">
        <v>21</v>
      </c>
      <c r="J816" s="8" t="s">
        <v>776</v>
      </c>
      <c r="K816" s="10"/>
      <c r="L816" s="8"/>
      <c r="M816" s="10"/>
      <c r="N816" s="10" t="s">
        <v>777</v>
      </c>
    </row>
    <row r="817" customFormat="false" ht="14.4" hidden="false" customHeight="false" outlineLevel="0" collapsed="false">
      <c r="A817" s="8" t="s">
        <v>119</v>
      </c>
      <c r="B817" s="9" t="n">
        <v>54</v>
      </c>
      <c r="C817" s="9" t="n">
        <v>0</v>
      </c>
      <c r="D817" s="9" t="n">
        <v>31</v>
      </c>
      <c r="E817" s="10" t="str">
        <f aca="false">DEC2HEX(HEX2DEC(A817)+B817*4096+HEX2DEC(D817)*8,8)</f>
        <v>000B6188</v>
      </c>
      <c r="F817" s="8" t="s">
        <v>91</v>
      </c>
      <c r="G817" s="8" t="s">
        <v>778</v>
      </c>
      <c r="H817" s="8" t="s">
        <v>24</v>
      </c>
      <c r="I817" s="8" t="s">
        <v>21</v>
      </c>
      <c r="J817" s="8" t="s">
        <v>779</v>
      </c>
      <c r="K817" s="10"/>
      <c r="L817" s="8"/>
      <c r="M817" s="10"/>
      <c r="N817" s="10" t="s">
        <v>780</v>
      </c>
    </row>
    <row r="818" customFormat="false" ht="14.4" hidden="false" customHeight="false" outlineLevel="0" collapsed="false">
      <c r="A818" s="8" t="s">
        <v>119</v>
      </c>
      <c r="B818" s="9" t="n">
        <v>54</v>
      </c>
      <c r="C818" s="9" t="n">
        <v>0</v>
      </c>
      <c r="D818" s="9" t="n">
        <v>31</v>
      </c>
      <c r="E818" s="10" t="str">
        <f aca="false">DEC2HEX(HEX2DEC(A818)+B818*4096+HEX2DEC(D818)*8,8)</f>
        <v>000B6188</v>
      </c>
      <c r="F818" s="8" t="s">
        <v>91</v>
      </c>
      <c r="G818" s="8" t="s">
        <v>781</v>
      </c>
      <c r="H818" s="8" t="s">
        <v>24</v>
      </c>
      <c r="I818" s="8" t="s">
        <v>21</v>
      </c>
      <c r="J818" s="8" t="s">
        <v>782</v>
      </c>
      <c r="K818" s="10"/>
      <c r="L818" s="8"/>
      <c r="M818" s="10"/>
      <c r="N818" s="10" t="s">
        <v>783</v>
      </c>
    </row>
    <row r="819" customFormat="false" ht="14.4" hidden="false" customHeight="false" outlineLevel="0" collapsed="false">
      <c r="A819" s="8" t="s">
        <v>119</v>
      </c>
      <c r="B819" s="9" t="n">
        <v>54</v>
      </c>
      <c r="C819" s="9" t="n">
        <v>0</v>
      </c>
      <c r="D819" s="9" t="n">
        <v>31</v>
      </c>
      <c r="E819" s="10" t="str">
        <f aca="false">DEC2HEX(HEX2DEC(A819)+B819*4096+HEX2DEC(D819)*8,8)</f>
        <v>000B6188</v>
      </c>
      <c r="F819" s="8" t="s">
        <v>91</v>
      </c>
      <c r="G819" s="8" t="s">
        <v>784</v>
      </c>
      <c r="H819" s="8" t="s">
        <v>24</v>
      </c>
      <c r="I819" s="8" t="s">
        <v>21</v>
      </c>
      <c r="J819" s="8" t="s">
        <v>785</v>
      </c>
      <c r="K819" s="10"/>
      <c r="L819" s="8"/>
      <c r="M819" s="10"/>
      <c r="N819" s="10" t="s">
        <v>786</v>
      </c>
    </row>
    <row r="820" customFormat="false" ht="14.4" hidden="false" customHeight="false" outlineLevel="0" collapsed="false">
      <c r="A820" s="8" t="s">
        <v>119</v>
      </c>
      <c r="B820" s="9" t="n">
        <v>54</v>
      </c>
      <c r="C820" s="9" t="n">
        <v>0</v>
      </c>
      <c r="D820" s="9" t="n">
        <v>31</v>
      </c>
      <c r="E820" s="10" t="str">
        <f aca="false">DEC2HEX(HEX2DEC(A820)+B820*4096+HEX2DEC(D820)*8,8)</f>
        <v>000B6188</v>
      </c>
      <c r="F820" s="8" t="s">
        <v>91</v>
      </c>
      <c r="G820" s="8" t="s">
        <v>241</v>
      </c>
      <c r="H820" s="8" t="s">
        <v>24</v>
      </c>
      <c r="I820" s="8" t="s">
        <v>21</v>
      </c>
      <c r="J820" s="8" t="s">
        <v>787</v>
      </c>
      <c r="K820" s="10"/>
      <c r="L820" s="8"/>
      <c r="M820" s="10"/>
      <c r="N820" s="10" t="s">
        <v>788</v>
      </c>
    </row>
    <row r="821" customFormat="false" ht="14.4" hidden="false" customHeight="false" outlineLevel="0" collapsed="false">
      <c r="A821" s="8" t="s">
        <v>119</v>
      </c>
      <c r="B821" s="9" t="n">
        <v>54</v>
      </c>
      <c r="C821" s="9" t="n">
        <v>0</v>
      </c>
      <c r="D821" s="9" t="n">
        <v>31</v>
      </c>
      <c r="E821" s="10" t="str">
        <f aca="false">DEC2HEX(HEX2DEC(A821)+B821*4096+HEX2DEC(D821)*8,8)</f>
        <v>000B6188</v>
      </c>
      <c r="F821" s="8" t="s">
        <v>91</v>
      </c>
      <c r="G821" s="8" t="s">
        <v>242</v>
      </c>
      <c r="H821" s="8" t="s">
        <v>24</v>
      </c>
      <c r="I821" s="8" t="s">
        <v>21</v>
      </c>
      <c r="J821" s="8" t="s">
        <v>789</v>
      </c>
      <c r="K821" s="10"/>
      <c r="L821" s="8"/>
      <c r="M821" s="10"/>
      <c r="N821" s="10" t="s">
        <v>790</v>
      </c>
    </row>
    <row r="822" customFormat="false" ht="14.4" hidden="false" customHeight="false" outlineLevel="0" collapsed="false">
      <c r="A822" s="8"/>
      <c r="B822" s="9"/>
      <c r="C822" s="9"/>
      <c r="D822" s="8"/>
      <c r="E822" s="10"/>
      <c r="F822" s="8"/>
      <c r="G822" s="8"/>
      <c r="H822" s="8"/>
      <c r="I822" s="8"/>
      <c r="J822" s="8"/>
      <c r="K822" s="10"/>
      <c r="L822" s="8"/>
      <c r="M822" s="10"/>
      <c r="N822" s="10"/>
    </row>
    <row r="823" customFormat="false" ht="14.4" hidden="false" customHeight="false" outlineLevel="0" collapsed="false">
      <c r="A823" s="8" t="s">
        <v>119</v>
      </c>
      <c r="B823" s="9" t="n">
        <v>54</v>
      </c>
      <c r="C823" s="9" t="n">
        <v>0</v>
      </c>
      <c r="D823" s="9" t="n">
        <v>52</v>
      </c>
      <c r="E823" s="10" t="str">
        <f aca="false">DEC2HEX(HEX2DEC(A823)+B823*4096+HEX2DEC(D823)*8,8)</f>
        <v>000B6290</v>
      </c>
      <c r="F823" s="8" t="s">
        <v>91</v>
      </c>
      <c r="G823" s="8" t="s">
        <v>149</v>
      </c>
      <c r="H823" s="8" t="s">
        <v>24</v>
      </c>
      <c r="I823" s="8" t="s">
        <v>24</v>
      </c>
      <c r="J823" s="8" t="s">
        <v>791</v>
      </c>
      <c r="K823" s="10" t="s">
        <v>123</v>
      </c>
      <c r="L823" s="11" t="s">
        <v>124</v>
      </c>
      <c r="M823" s="10" t="str">
        <f aca="false">CONCATENATE("ME",K823,"/",L823)</f>
        <v>ME1a/01</v>
      </c>
      <c r="N823" s="10" t="str">
        <f aca="false">CONCATENATE(O823,SUBSTITUTE(LOWER(M823),"/","_"))</f>
        <v>use_bc0_ch1_me1a_01</v>
      </c>
      <c r="O823" s="3" t="s">
        <v>792</v>
      </c>
    </row>
    <row r="824" customFormat="false" ht="14.4" hidden="false" customHeight="false" outlineLevel="0" collapsed="false">
      <c r="A824" s="8" t="s">
        <v>119</v>
      </c>
      <c r="B824" s="9" t="n">
        <v>54</v>
      </c>
      <c r="C824" s="9" t="n">
        <v>0</v>
      </c>
      <c r="D824" s="9" t="n">
        <v>52</v>
      </c>
      <c r="E824" s="10" t="str">
        <f aca="false">DEC2HEX(HEX2DEC(A824)+B824*4096+HEX2DEC(D824)*8,8)</f>
        <v>000B6290</v>
      </c>
      <c r="F824" s="8" t="s">
        <v>91</v>
      </c>
      <c r="G824" s="8" t="s">
        <v>152</v>
      </c>
      <c r="H824" s="8" t="s">
        <v>24</v>
      </c>
      <c r="I824" s="8" t="s">
        <v>24</v>
      </c>
      <c r="J824" s="8" t="s">
        <v>791</v>
      </c>
      <c r="K824" s="10" t="s">
        <v>123</v>
      </c>
      <c r="L824" s="11" t="s">
        <v>136</v>
      </c>
      <c r="M824" s="10" t="str">
        <f aca="false">CONCATENATE("ME",K824,"/",L824)</f>
        <v>ME1a/02</v>
      </c>
      <c r="N824" s="10" t="str">
        <f aca="false">CONCATENATE(O824,SUBSTITUTE(LOWER(M824),"/","_"))</f>
        <v>use_bc0_ch1_me1a_02</v>
      </c>
      <c r="O824" s="3" t="s">
        <v>792</v>
      </c>
    </row>
    <row r="825" customFormat="false" ht="14.4" hidden="false" customHeight="false" outlineLevel="0" collapsed="false">
      <c r="A825" s="8" t="s">
        <v>119</v>
      </c>
      <c r="B825" s="9" t="n">
        <v>54</v>
      </c>
      <c r="C825" s="9" t="n">
        <v>0</v>
      </c>
      <c r="D825" s="9" t="n">
        <v>52</v>
      </c>
      <c r="E825" s="10" t="str">
        <f aca="false">DEC2HEX(HEX2DEC(A825)+B825*4096+HEX2DEC(D825)*8,8)</f>
        <v>000B6290</v>
      </c>
      <c r="F825" s="8" t="s">
        <v>91</v>
      </c>
      <c r="G825" s="8" t="s">
        <v>155</v>
      </c>
      <c r="H825" s="8" t="s">
        <v>24</v>
      </c>
      <c r="I825" s="8" t="s">
        <v>24</v>
      </c>
      <c r="J825" s="8" t="s">
        <v>791</v>
      </c>
      <c r="K825" s="10" t="s">
        <v>123</v>
      </c>
      <c r="L825" s="11" t="s">
        <v>137</v>
      </c>
      <c r="M825" s="10" t="str">
        <f aca="false">CONCATENATE("ME",K825,"/",L825)</f>
        <v>ME1a/03</v>
      </c>
      <c r="N825" s="10" t="str">
        <f aca="false">CONCATENATE(O825,SUBSTITUTE(LOWER(M825),"/","_"))</f>
        <v>use_bc0_ch1_me1a_03</v>
      </c>
      <c r="O825" s="3" t="s">
        <v>792</v>
      </c>
    </row>
    <row r="826" customFormat="false" ht="14.4" hidden="false" customHeight="false" outlineLevel="0" collapsed="false">
      <c r="A826" s="8" t="s">
        <v>119</v>
      </c>
      <c r="B826" s="9" t="n">
        <v>54</v>
      </c>
      <c r="C826" s="9" t="n">
        <v>0</v>
      </c>
      <c r="D826" s="9" t="n">
        <v>52</v>
      </c>
      <c r="E826" s="10" t="str">
        <f aca="false">DEC2HEX(HEX2DEC(A826)+B826*4096+HEX2DEC(D826)*8,8)</f>
        <v>000B6290</v>
      </c>
      <c r="F826" s="8" t="s">
        <v>91</v>
      </c>
      <c r="G826" s="8" t="s">
        <v>158</v>
      </c>
      <c r="H826" s="8" t="s">
        <v>24</v>
      </c>
      <c r="I826" s="8" t="s">
        <v>24</v>
      </c>
      <c r="J826" s="8" t="s">
        <v>791</v>
      </c>
      <c r="K826" s="10" t="s">
        <v>123</v>
      </c>
      <c r="L826" s="11" t="s">
        <v>138</v>
      </c>
      <c r="M826" s="10" t="str">
        <f aca="false">CONCATENATE("ME",K826,"/",L826)</f>
        <v>ME1a/04</v>
      </c>
      <c r="N826" s="10" t="str">
        <f aca="false">CONCATENATE(O826,SUBSTITUTE(LOWER(M826),"/","_"))</f>
        <v>use_bc0_ch1_me1a_04</v>
      </c>
      <c r="O826" s="3" t="s">
        <v>792</v>
      </c>
    </row>
    <row r="827" customFormat="false" ht="14.4" hidden="false" customHeight="false" outlineLevel="0" collapsed="false">
      <c r="A827" s="8" t="s">
        <v>119</v>
      </c>
      <c r="B827" s="9" t="n">
        <v>54</v>
      </c>
      <c r="C827" s="9" t="n">
        <v>0</v>
      </c>
      <c r="D827" s="9" t="n">
        <v>52</v>
      </c>
      <c r="E827" s="10" t="str">
        <f aca="false">DEC2HEX(HEX2DEC(A827)+B827*4096+HEX2DEC(D827)*8,8)</f>
        <v>000B6290</v>
      </c>
      <c r="F827" s="8" t="s">
        <v>91</v>
      </c>
      <c r="G827" s="10" t="str">
        <f aca="false">RIGHT(CONCATENATE(G823,"0"),16)</f>
        <v>0000000000000010</v>
      </c>
      <c r="H827" s="8" t="s">
        <v>24</v>
      </c>
      <c r="I827" s="8" t="s">
        <v>24</v>
      </c>
      <c r="J827" s="8" t="s">
        <v>791</v>
      </c>
      <c r="K827" s="10" t="s">
        <v>123</v>
      </c>
      <c r="L827" s="11" t="s">
        <v>139</v>
      </c>
      <c r="M827" s="10" t="str">
        <f aca="false">CONCATENATE("ME",K827,"/",L827)</f>
        <v>ME1a/05</v>
      </c>
      <c r="N827" s="10" t="str">
        <f aca="false">CONCATENATE(O827,SUBSTITUTE(LOWER(M827),"/","_"))</f>
        <v>use_bc0_ch1_me1a_05</v>
      </c>
      <c r="O827" s="3" t="s">
        <v>792</v>
      </c>
    </row>
    <row r="828" customFormat="false" ht="14.4" hidden="false" customHeight="false" outlineLevel="0" collapsed="false">
      <c r="A828" s="8" t="s">
        <v>119</v>
      </c>
      <c r="B828" s="9" t="n">
        <v>54</v>
      </c>
      <c r="C828" s="9" t="n">
        <v>0</v>
      </c>
      <c r="D828" s="9" t="n">
        <v>52</v>
      </c>
      <c r="E828" s="10" t="str">
        <f aca="false">DEC2HEX(HEX2DEC(A828)+B828*4096+HEX2DEC(D828)*8,8)</f>
        <v>000B6290</v>
      </c>
      <c r="F828" s="8" t="s">
        <v>91</v>
      </c>
      <c r="G828" s="10" t="str">
        <f aca="false">RIGHT(CONCATENATE(G824,"0"),16)</f>
        <v>0000000000000020</v>
      </c>
      <c r="H828" s="8" t="s">
        <v>24</v>
      </c>
      <c r="I828" s="8" t="s">
        <v>24</v>
      </c>
      <c r="J828" s="8" t="s">
        <v>791</v>
      </c>
      <c r="K828" s="10" t="s">
        <v>123</v>
      </c>
      <c r="L828" s="11" t="s">
        <v>140</v>
      </c>
      <c r="M828" s="10" t="str">
        <f aca="false">CONCATENATE("ME",K828,"/",L828)</f>
        <v>ME1a/06</v>
      </c>
      <c r="N828" s="10" t="str">
        <f aca="false">CONCATENATE(O828,SUBSTITUTE(LOWER(M828),"/","_"))</f>
        <v>use_bc0_ch1_me1a_06</v>
      </c>
      <c r="O828" s="3" t="s">
        <v>792</v>
      </c>
    </row>
    <row r="829" customFormat="false" ht="14.4" hidden="false" customHeight="false" outlineLevel="0" collapsed="false">
      <c r="A829" s="8" t="s">
        <v>119</v>
      </c>
      <c r="B829" s="9" t="n">
        <v>54</v>
      </c>
      <c r="C829" s="9" t="n">
        <v>0</v>
      </c>
      <c r="D829" s="9" t="n">
        <v>52</v>
      </c>
      <c r="E829" s="10" t="str">
        <f aca="false">DEC2HEX(HEX2DEC(A829)+B829*4096+HEX2DEC(D829)*8,8)</f>
        <v>000B6290</v>
      </c>
      <c r="F829" s="8" t="s">
        <v>91</v>
      </c>
      <c r="G829" s="10" t="str">
        <f aca="false">RIGHT(CONCATENATE(G825,"0"),16)</f>
        <v>0000000000000040</v>
      </c>
      <c r="H829" s="8" t="s">
        <v>24</v>
      </c>
      <c r="I829" s="8" t="s">
        <v>24</v>
      </c>
      <c r="J829" s="8" t="s">
        <v>791</v>
      </c>
      <c r="K829" s="10" t="s">
        <v>123</v>
      </c>
      <c r="L829" s="11" t="s">
        <v>141</v>
      </c>
      <c r="M829" s="10" t="str">
        <f aca="false">CONCATENATE("ME",K829,"/",L829)</f>
        <v>ME1a/07</v>
      </c>
      <c r="N829" s="10" t="str">
        <f aca="false">CONCATENATE(O829,SUBSTITUTE(LOWER(M829),"/","_"))</f>
        <v>use_bc0_ch1_me1a_07</v>
      </c>
      <c r="O829" s="3" t="s">
        <v>792</v>
      </c>
    </row>
    <row r="830" customFormat="false" ht="14.4" hidden="false" customHeight="false" outlineLevel="0" collapsed="false">
      <c r="A830" s="8" t="s">
        <v>119</v>
      </c>
      <c r="B830" s="9" t="n">
        <v>54</v>
      </c>
      <c r="C830" s="9" t="n">
        <v>0</v>
      </c>
      <c r="D830" s="9" t="n">
        <v>52</v>
      </c>
      <c r="E830" s="10" t="str">
        <f aca="false">DEC2HEX(HEX2DEC(A830)+B830*4096+HEX2DEC(D830)*8,8)</f>
        <v>000B6290</v>
      </c>
      <c r="F830" s="8" t="s">
        <v>91</v>
      </c>
      <c r="G830" s="10" t="str">
        <f aca="false">RIGHT(CONCATENATE(G826,"0"),16)</f>
        <v>0000000000000080</v>
      </c>
      <c r="H830" s="8" t="s">
        <v>24</v>
      </c>
      <c r="I830" s="8" t="s">
        <v>24</v>
      </c>
      <c r="J830" s="8" t="s">
        <v>791</v>
      </c>
      <c r="K830" s="10" t="s">
        <v>123</v>
      </c>
      <c r="L830" s="11" t="s">
        <v>142</v>
      </c>
      <c r="M830" s="10" t="str">
        <f aca="false">CONCATENATE("ME",K830,"/",L830)</f>
        <v>ME1a/08</v>
      </c>
      <c r="N830" s="10" t="str">
        <f aca="false">CONCATENATE(O830,SUBSTITUTE(LOWER(M830),"/","_"))</f>
        <v>use_bc0_ch1_me1a_08</v>
      </c>
      <c r="O830" s="3" t="s">
        <v>792</v>
      </c>
    </row>
    <row r="831" customFormat="false" ht="14.4" hidden="false" customHeight="false" outlineLevel="0" collapsed="false">
      <c r="A831" s="8" t="s">
        <v>119</v>
      </c>
      <c r="B831" s="9" t="n">
        <v>54</v>
      </c>
      <c r="C831" s="9" t="n">
        <v>0</v>
      </c>
      <c r="D831" s="9" t="n">
        <v>52</v>
      </c>
      <c r="E831" s="10" t="str">
        <f aca="false">DEC2HEX(HEX2DEC(A831)+B831*4096+HEX2DEC(D831)*8,8)</f>
        <v>000B6290</v>
      </c>
      <c r="F831" s="8" t="s">
        <v>91</v>
      </c>
      <c r="G831" s="10" t="str">
        <f aca="false">RIGHT(CONCATENATE(G827,"0"),16)</f>
        <v>0000000000000100</v>
      </c>
      <c r="H831" s="8" t="s">
        <v>24</v>
      </c>
      <c r="I831" s="8" t="s">
        <v>24</v>
      </c>
      <c r="J831" s="8" t="s">
        <v>791</v>
      </c>
      <c r="K831" s="10" t="s">
        <v>123</v>
      </c>
      <c r="L831" s="11" t="s">
        <v>143</v>
      </c>
      <c r="M831" s="10" t="str">
        <f aca="false">CONCATENATE("ME",K831,"/",L831)</f>
        <v>ME1a/09</v>
      </c>
      <c r="N831" s="10" t="str">
        <f aca="false">CONCATENATE(O831,SUBSTITUTE(LOWER(M831),"/","_"))</f>
        <v>use_bc0_ch1_me1a_09</v>
      </c>
      <c r="O831" s="3" t="s">
        <v>792</v>
      </c>
    </row>
    <row r="832" customFormat="false" ht="14.4" hidden="false" customHeight="false" outlineLevel="0" collapsed="false">
      <c r="A832" s="8" t="s">
        <v>119</v>
      </c>
      <c r="B832" s="9" t="n">
        <v>54</v>
      </c>
      <c r="C832" s="9" t="n">
        <v>0</v>
      </c>
      <c r="D832" s="9" t="n">
        <v>52</v>
      </c>
      <c r="E832" s="10" t="str">
        <f aca="false">DEC2HEX(HEX2DEC(A832)+B832*4096+HEX2DEC(D832)*8,8)</f>
        <v>000B6290</v>
      </c>
      <c r="F832" s="8" t="s">
        <v>91</v>
      </c>
      <c r="G832" s="10" t="str">
        <f aca="false">RIGHT(CONCATENATE(G828,"0"),16)</f>
        <v>0000000000000200</v>
      </c>
      <c r="H832" s="8" t="s">
        <v>24</v>
      </c>
      <c r="I832" s="8" t="s">
        <v>24</v>
      </c>
      <c r="J832" s="8" t="s">
        <v>791</v>
      </c>
      <c r="K832" s="10" t="s">
        <v>144</v>
      </c>
      <c r="L832" s="11" t="s">
        <v>124</v>
      </c>
      <c r="M832" s="10" t="str">
        <f aca="false">CONCATENATE("ME",K832,"/",L832)</f>
        <v>ME1b/01</v>
      </c>
      <c r="N832" s="10" t="str">
        <f aca="false">CONCATENATE(O832,SUBSTITUTE(LOWER(M832),"/","_"))</f>
        <v>use_bc0_ch1_me1b_01</v>
      </c>
      <c r="O832" s="3" t="s">
        <v>792</v>
      </c>
    </row>
    <row r="833" customFormat="false" ht="14.4" hidden="false" customHeight="false" outlineLevel="0" collapsed="false">
      <c r="A833" s="8" t="s">
        <v>119</v>
      </c>
      <c r="B833" s="9" t="n">
        <v>54</v>
      </c>
      <c r="C833" s="9" t="n">
        <v>0</v>
      </c>
      <c r="D833" s="9" t="n">
        <v>52</v>
      </c>
      <c r="E833" s="10" t="str">
        <f aca="false">DEC2HEX(HEX2DEC(A833)+B833*4096+HEX2DEC(D833)*8,8)</f>
        <v>000B6290</v>
      </c>
      <c r="F833" s="8" t="s">
        <v>91</v>
      </c>
      <c r="G833" s="10" t="str">
        <f aca="false">RIGHT(CONCATENATE(G829,"0"),16)</f>
        <v>0000000000000400</v>
      </c>
      <c r="H833" s="8" t="s">
        <v>24</v>
      </c>
      <c r="I833" s="8" t="s">
        <v>24</v>
      </c>
      <c r="J833" s="8" t="s">
        <v>791</v>
      </c>
      <c r="K833" s="10" t="s">
        <v>144</v>
      </c>
      <c r="L833" s="11" t="s">
        <v>136</v>
      </c>
      <c r="M833" s="10" t="str">
        <f aca="false">CONCATENATE("ME",K833,"/",L833)</f>
        <v>ME1b/02</v>
      </c>
      <c r="N833" s="10" t="str">
        <f aca="false">CONCATENATE(O833,SUBSTITUTE(LOWER(M833),"/","_"))</f>
        <v>use_bc0_ch1_me1b_02</v>
      </c>
      <c r="O833" s="3" t="s">
        <v>792</v>
      </c>
    </row>
    <row r="834" customFormat="false" ht="14.4" hidden="false" customHeight="false" outlineLevel="0" collapsed="false">
      <c r="A834" s="8" t="s">
        <v>119</v>
      </c>
      <c r="B834" s="9" t="n">
        <v>54</v>
      </c>
      <c r="C834" s="9" t="n">
        <v>0</v>
      </c>
      <c r="D834" s="9" t="n">
        <v>52</v>
      </c>
      <c r="E834" s="10" t="str">
        <f aca="false">DEC2HEX(HEX2DEC(A834)+B834*4096+HEX2DEC(D834)*8,8)</f>
        <v>000B6290</v>
      </c>
      <c r="F834" s="8" t="s">
        <v>91</v>
      </c>
      <c r="G834" s="10" t="str">
        <f aca="false">RIGHT(CONCATENATE(G830,"0"),16)</f>
        <v>0000000000000800</v>
      </c>
      <c r="H834" s="8" t="s">
        <v>24</v>
      </c>
      <c r="I834" s="8" t="s">
        <v>24</v>
      </c>
      <c r="J834" s="8" t="s">
        <v>791</v>
      </c>
      <c r="K834" s="10" t="s">
        <v>144</v>
      </c>
      <c r="L834" s="11" t="s">
        <v>137</v>
      </c>
      <c r="M834" s="10" t="str">
        <f aca="false">CONCATENATE("ME",K834,"/",L834)</f>
        <v>ME1b/03</v>
      </c>
      <c r="N834" s="10" t="str">
        <f aca="false">CONCATENATE(O834,SUBSTITUTE(LOWER(M834),"/","_"))</f>
        <v>use_bc0_ch1_me1b_03</v>
      </c>
      <c r="O834" s="3" t="s">
        <v>792</v>
      </c>
    </row>
    <row r="835" customFormat="false" ht="14.4" hidden="false" customHeight="false" outlineLevel="0" collapsed="false">
      <c r="A835" s="8" t="s">
        <v>119</v>
      </c>
      <c r="B835" s="9" t="n">
        <v>54</v>
      </c>
      <c r="C835" s="9" t="n">
        <v>0</v>
      </c>
      <c r="D835" s="9" t="n">
        <v>52</v>
      </c>
      <c r="E835" s="10" t="str">
        <f aca="false">DEC2HEX(HEX2DEC(A835)+B835*4096+HEX2DEC(D835)*8,8)</f>
        <v>000B6290</v>
      </c>
      <c r="F835" s="8" t="s">
        <v>91</v>
      </c>
      <c r="G835" s="10" t="str">
        <f aca="false">RIGHT(CONCATENATE(G831,"0"),16)</f>
        <v>0000000000001000</v>
      </c>
      <c r="H835" s="8" t="s">
        <v>24</v>
      </c>
      <c r="I835" s="8" t="s">
        <v>24</v>
      </c>
      <c r="J835" s="8" t="s">
        <v>791</v>
      </c>
      <c r="K835" s="10" t="s">
        <v>144</v>
      </c>
      <c r="L835" s="11" t="s">
        <v>138</v>
      </c>
      <c r="M835" s="10" t="str">
        <f aca="false">CONCATENATE("ME",K835,"/",L835)</f>
        <v>ME1b/04</v>
      </c>
      <c r="N835" s="10" t="str">
        <f aca="false">CONCATENATE(O835,SUBSTITUTE(LOWER(M835),"/","_"))</f>
        <v>use_bc0_ch1_me1b_04</v>
      </c>
      <c r="O835" s="3" t="s">
        <v>792</v>
      </c>
    </row>
    <row r="836" customFormat="false" ht="14.4" hidden="false" customHeight="false" outlineLevel="0" collapsed="false">
      <c r="A836" s="8" t="s">
        <v>119</v>
      </c>
      <c r="B836" s="9" t="n">
        <v>54</v>
      </c>
      <c r="C836" s="9" t="n">
        <v>0</v>
      </c>
      <c r="D836" s="9" t="n">
        <v>52</v>
      </c>
      <c r="E836" s="10" t="str">
        <f aca="false">DEC2HEX(HEX2DEC(A836)+B836*4096+HEX2DEC(D836)*8,8)</f>
        <v>000B6290</v>
      </c>
      <c r="F836" s="8" t="s">
        <v>91</v>
      </c>
      <c r="G836" s="10" t="str">
        <f aca="false">RIGHT(CONCATENATE(G832,"0"),16)</f>
        <v>0000000000002000</v>
      </c>
      <c r="H836" s="8" t="s">
        <v>24</v>
      </c>
      <c r="I836" s="8" t="s">
        <v>24</v>
      </c>
      <c r="J836" s="8" t="s">
        <v>791</v>
      </c>
      <c r="K836" s="10" t="s">
        <v>144</v>
      </c>
      <c r="L836" s="11" t="s">
        <v>139</v>
      </c>
      <c r="M836" s="10" t="str">
        <f aca="false">CONCATENATE("ME",K836,"/",L836)</f>
        <v>ME1b/05</v>
      </c>
      <c r="N836" s="10" t="str">
        <f aca="false">CONCATENATE(O836,SUBSTITUTE(LOWER(M836),"/","_"))</f>
        <v>use_bc0_ch1_me1b_05</v>
      </c>
      <c r="O836" s="3" t="s">
        <v>792</v>
      </c>
    </row>
    <row r="837" customFormat="false" ht="14.4" hidden="false" customHeight="false" outlineLevel="0" collapsed="false">
      <c r="A837" s="8" t="s">
        <v>119</v>
      </c>
      <c r="B837" s="9" t="n">
        <v>54</v>
      </c>
      <c r="C837" s="9" t="n">
        <v>0</v>
      </c>
      <c r="D837" s="9" t="n">
        <v>52</v>
      </c>
      <c r="E837" s="10" t="str">
        <f aca="false">DEC2HEX(HEX2DEC(A837)+B837*4096+HEX2DEC(D837)*8,8)</f>
        <v>000B6290</v>
      </c>
      <c r="F837" s="8" t="s">
        <v>91</v>
      </c>
      <c r="G837" s="10" t="str">
        <f aca="false">RIGHT(CONCATENATE(G833,"0"),16)</f>
        <v>0000000000004000</v>
      </c>
      <c r="H837" s="8" t="s">
        <v>24</v>
      </c>
      <c r="I837" s="8" t="s">
        <v>24</v>
      </c>
      <c r="J837" s="8" t="s">
        <v>791</v>
      </c>
      <c r="K837" s="10" t="s">
        <v>144</v>
      </c>
      <c r="L837" s="11" t="s">
        <v>140</v>
      </c>
      <c r="M837" s="10" t="str">
        <f aca="false">CONCATENATE("ME",K837,"/",L837)</f>
        <v>ME1b/06</v>
      </c>
      <c r="N837" s="10" t="str">
        <f aca="false">CONCATENATE(O837,SUBSTITUTE(LOWER(M837),"/","_"))</f>
        <v>use_bc0_ch1_me1b_06</v>
      </c>
      <c r="O837" s="3" t="s">
        <v>792</v>
      </c>
    </row>
    <row r="838" customFormat="false" ht="14.4" hidden="false" customHeight="false" outlineLevel="0" collapsed="false">
      <c r="A838" s="8" t="s">
        <v>119</v>
      </c>
      <c r="B838" s="9" t="n">
        <v>54</v>
      </c>
      <c r="C838" s="9" t="n">
        <v>0</v>
      </c>
      <c r="D838" s="9" t="n">
        <v>52</v>
      </c>
      <c r="E838" s="10" t="str">
        <f aca="false">DEC2HEX(HEX2DEC(A838)+B838*4096+HEX2DEC(D838)*8,8)</f>
        <v>000B6290</v>
      </c>
      <c r="F838" s="8" t="s">
        <v>91</v>
      </c>
      <c r="G838" s="10" t="str">
        <f aca="false">RIGHT(CONCATENATE(G834,"0"),16)</f>
        <v>0000000000008000</v>
      </c>
      <c r="H838" s="8" t="s">
        <v>24</v>
      </c>
      <c r="I838" s="8" t="s">
        <v>24</v>
      </c>
      <c r="J838" s="8" t="s">
        <v>791</v>
      </c>
      <c r="K838" s="10" t="s">
        <v>144</v>
      </c>
      <c r="L838" s="11" t="s">
        <v>141</v>
      </c>
      <c r="M838" s="10" t="str">
        <f aca="false">CONCATENATE("ME",K838,"/",L838)</f>
        <v>ME1b/07</v>
      </c>
      <c r="N838" s="10" t="str">
        <f aca="false">CONCATENATE(O838,SUBSTITUTE(LOWER(M838),"/","_"))</f>
        <v>use_bc0_ch1_me1b_07</v>
      </c>
      <c r="O838" s="3" t="s">
        <v>792</v>
      </c>
    </row>
    <row r="839" customFormat="false" ht="14.4" hidden="false" customHeight="false" outlineLevel="0" collapsed="false">
      <c r="A839" s="8" t="s">
        <v>119</v>
      </c>
      <c r="B839" s="9" t="n">
        <v>54</v>
      </c>
      <c r="C839" s="9" t="n">
        <v>0</v>
      </c>
      <c r="D839" s="9" t="n">
        <v>52</v>
      </c>
      <c r="E839" s="10" t="str">
        <f aca="false">DEC2HEX(HEX2DEC(A839)+B839*4096+HEX2DEC(D839)*8,8)</f>
        <v>000B6290</v>
      </c>
      <c r="F839" s="8" t="s">
        <v>91</v>
      </c>
      <c r="G839" s="10" t="str">
        <f aca="false">RIGHT(CONCATENATE(G835,"0"),16)</f>
        <v>0000000000010000</v>
      </c>
      <c r="H839" s="8" t="s">
        <v>24</v>
      </c>
      <c r="I839" s="8" t="s">
        <v>24</v>
      </c>
      <c r="J839" s="8" t="s">
        <v>791</v>
      </c>
      <c r="K839" s="10" t="s">
        <v>144</v>
      </c>
      <c r="L839" s="11" t="s">
        <v>142</v>
      </c>
      <c r="M839" s="10" t="str">
        <f aca="false">CONCATENATE("ME",K839,"/",L839)</f>
        <v>ME1b/08</v>
      </c>
      <c r="N839" s="10" t="str">
        <f aca="false">CONCATENATE(O839,SUBSTITUTE(LOWER(M839),"/","_"))</f>
        <v>use_bc0_ch1_me1b_08</v>
      </c>
      <c r="O839" s="3" t="s">
        <v>792</v>
      </c>
    </row>
    <row r="840" customFormat="false" ht="14.4" hidden="false" customHeight="false" outlineLevel="0" collapsed="false">
      <c r="A840" s="8" t="s">
        <v>119</v>
      </c>
      <c r="B840" s="9" t="n">
        <v>54</v>
      </c>
      <c r="C840" s="9" t="n">
        <v>0</v>
      </c>
      <c r="D840" s="9" t="n">
        <v>52</v>
      </c>
      <c r="E840" s="10" t="str">
        <f aca="false">DEC2HEX(HEX2DEC(A840)+B840*4096+HEX2DEC(D840)*8,8)</f>
        <v>000B6290</v>
      </c>
      <c r="F840" s="8" t="s">
        <v>91</v>
      </c>
      <c r="G840" s="10" t="str">
        <f aca="false">RIGHT(CONCATENATE(G836,"0"),16)</f>
        <v>0000000000020000</v>
      </c>
      <c r="H840" s="8" t="s">
        <v>24</v>
      </c>
      <c r="I840" s="8" t="s">
        <v>24</v>
      </c>
      <c r="J840" s="8" t="s">
        <v>791</v>
      </c>
      <c r="K840" s="10" t="s">
        <v>144</v>
      </c>
      <c r="L840" s="11" t="s">
        <v>143</v>
      </c>
      <c r="M840" s="10" t="str">
        <f aca="false">CONCATENATE("ME",K840,"/",L840)</f>
        <v>ME1b/09</v>
      </c>
      <c r="N840" s="10" t="str">
        <f aca="false">CONCATENATE(O840,SUBSTITUTE(LOWER(M840),"/","_"))</f>
        <v>use_bc0_ch1_me1b_09</v>
      </c>
      <c r="O840" s="3" t="s">
        <v>792</v>
      </c>
    </row>
    <row r="841" customFormat="false" ht="14.4" hidden="false" customHeight="false" outlineLevel="0" collapsed="false">
      <c r="A841" s="8" t="s">
        <v>119</v>
      </c>
      <c r="B841" s="9" t="n">
        <v>54</v>
      </c>
      <c r="C841" s="9" t="n">
        <v>0</v>
      </c>
      <c r="D841" s="9" t="n">
        <v>52</v>
      </c>
      <c r="E841" s="10" t="str">
        <f aca="false">DEC2HEX(HEX2DEC(A841)+B841*4096+HEX2DEC(D841)*8,8)</f>
        <v>000B6290</v>
      </c>
      <c r="F841" s="8" t="s">
        <v>91</v>
      </c>
      <c r="G841" s="10" t="str">
        <f aca="false">RIGHT(CONCATENATE(G837,"0"),16)</f>
        <v>0000000000040000</v>
      </c>
      <c r="H841" s="8" t="s">
        <v>24</v>
      </c>
      <c r="I841" s="8" t="s">
        <v>24</v>
      </c>
      <c r="J841" s="8" t="s">
        <v>791</v>
      </c>
      <c r="K841" s="9" t="n">
        <v>2</v>
      </c>
      <c r="L841" s="11" t="s">
        <v>124</v>
      </c>
      <c r="M841" s="10" t="str">
        <f aca="false">CONCATENATE("ME",K841,"/",L841)</f>
        <v>ME2/01</v>
      </c>
      <c r="N841" s="10" t="str">
        <f aca="false">CONCATENATE(O841,SUBSTITUTE(LOWER(M841),"/","_"))</f>
        <v>use_bc0_ch1_me2_01</v>
      </c>
      <c r="O841" s="3" t="s">
        <v>792</v>
      </c>
    </row>
    <row r="842" customFormat="false" ht="14.4" hidden="false" customHeight="false" outlineLevel="0" collapsed="false">
      <c r="A842" s="8" t="s">
        <v>119</v>
      </c>
      <c r="B842" s="9" t="n">
        <v>54</v>
      </c>
      <c r="C842" s="9" t="n">
        <v>0</v>
      </c>
      <c r="D842" s="9" t="n">
        <v>52</v>
      </c>
      <c r="E842" s="10" t="str">
        <f aca="false">DEC2HEX(HEX2DEC(A842)+B842*4096+HEX2DEC(D842)*8,8)</f>
        <v>000B6290</v>
      </c>
      <c r="F842" s="8" t="s">
        <v>91</v>
      </c>
      <c r="G842" s="10" t="str">
        <f aca="false">RIGHT(CONCATENATE(G838,"0"),16)</f>
        <v>0000000000080000</v>
      </c>
      <c r="H842" s="8" t="s">
        <v>24</v>
      </c>
      <c r="I842" s="8" t="s">
        <v>24</v>
      </c>
      <c r="J842" s="8" t="s">
        <v>791</v>
      </c>
      <c r="K842" s="9" t="n">
        <v>2</v>
      </c>
      <c r="L842" s="11" t="s">
        <v>136</v>
      </c>
      <c r="M842" s="10" t="str">
        <f aca="false">CONCATENATE("ME",K842,"/",L842)</f>
        <v>ME2/02</v>
      </c>
      <c r="N842" s="10" t="str">
        <f aca="false">CONCATENATE(O842,SUBSTITUTE(LOWER(M842),"/","_"))</f>
        <v>use_bc0_ch1_me2_02</v>
      </c>
      <c r="O842" s="3" t="s">
        <v>792</v>
      </c>
    </row>
    <row r="843" customFormat="false" ht="14.4" hidden="false" customHeight="false" outlineLevel="0" collapsed="false">
      <c r="A843" s="8" t="s">
        <v>119</v>
      </c>
      <c r="B843" s="9" t="n">
        <v>54</v>
      </c>
      <c r="C843" s="9" t="n">
        <v>0</v>
      </c>
      <c r="D843" s="9" t="n">
        <v>52</v>
      </c>
      <c r="E843" s="10" t="str">
        <f aca="false">DEC2HEX(HEX2DEC(A843)+B843*4096+HEX2DEC(D843)*8,8)</f>
        <v>000B6290</v>
      </c>
      <c r="F843" s="8" t="s">
        <v>91</v>
      </c>
      <c r="G843" s="10" t="str">
        <f aca="false">RIGHT(CONCATENATE(G839,"0"),16)</f>
        <v>0000000000100000</v>
      </c>
      <c r="H843" s="8" t="s">
        <v>24</v>
      </c>
      <c r="I843" s="8" t="s">
        <v>24</v>
      </c>
      <c r="J843" s="8" t="s">
        <v>791</v>
      </c>
      <c r="K843" s="9" t="n">
        <v>2</v>
      </c>
      <c r="L843" s="11" t="s">
        <v>137</v>
      </c>
      <c r="M843" s="10" t="str">
        <f aca="false">CONCATENATE("ME",K843,"/",L843)</f>
        <v>ME2/03</v>
      </c>
      <c r="N843" s="10" t="str">
        <f aca="false">CONCATENATE(O843,SUBSTITUTE(LOWER(M843),"/","_"))</f>
        <v>use_bc0_ch1_me2_03</v>
      </c>
      <c r="O843" s="3" t="s">
        <v>792</v>
      </c>
    </row>
    <row r="844" customFormat="false" ht="14.4" hidden="false" customHeight="false" outlineLevel="0" collapsed="false">
      <c r="A844" s="8" t="s">
        <v>119</v>
      </c>
      <c r="B844" s="9" t="n">
        <v>54</v>
      </c>
      <c r="C844" s="9" t="n">
        <v>0</v>
      </c>
      <c r="D844" s="9" t="n">
        <v>52</v>
      </c>
      <c r="E844" s="10" t="str">
        <f aca="false">DEC2HEX(HEX2DEC(A844)+B844*4096+HEX2DEC(D844)*8,8)</f>
        <v>000B6290</v>
      </c>
      <c r="F844" s="8" t="s">
        <v>91</v>
      </c>
      <c r="G844" s="10" t="str">
        <f aca="false">RIGHT(CONCATENATE(G840,"0"),16)</f>
        <v>0000000000200000</v>
      </c>
      <c r="H844" s="8" t="s">
        <v>24</v>
      </c>
      <c r="I844" s="8" t="s">
        <v>24</v>
      </c>
      <c r="J844" s="8" t="s">
        <v>791</v>
      </c>
      <c r="K844" s="9" t="n">
        <v>2</v>
      </c>
      <c r="L844" s="11" t="s">
        <v>138</v>
      </c>
      <c r="M844" s="10" t="str">
        <f aca="false">CONCATENATE("ME",K844,"/",L844)</f>
        <v>ME2/04</v>
      </c>
      <c r="N844" s="10" t="str">
        <f aca="false">CONCATENATE(O844,SUBSTITUTE(LOWER(M844),"/","_"))</f>
        <v>use_bc0_ch1_me2_04</v>
      </c>
      <c r="O844" s="3" t="s">
        <v>792</v>
      </c>
    </row>
    <row r="845" customFormat="false" ht="14.4" hidden="false" customHeight="false" outlineLevel="0" collapsed="false">
      <c r="A845" s="8" t="s">
        <v>119</v>
      </c>
      <c r="B845" s="9" t="n">
        <v>54</v>
      </c>
      <c r="C845" s="9" t="n">
        <v>0</v>
      </c>
      <c r="D845" s="9" t="n">
        <v>52</v>
      </c>
      <c r="E845" s="10" t="str">
        <f aca="false">DEC2HEX(HEX2DEC(A845)+B845*4096+HEX2DEC(D845)*8,8)</f>
        <v>000B6290</v>
      </c>
      <c r="F845" s="8" t="s">
        <v>91</v>
      </c>
      <c r="G845" s="10" t="str">
        <f aca="false">RIGHT(CONCATENATE(G841,"0"),16)</f>
        <v>0000000000400000</v>
      </c>
      <c r="H845" s="8" t="s">
        <v>24</v>
      </c>
      <c r="I845" s="8" t="s">
        <v>24</v>
      </c>
      <c r="J845" s="8" t="s">
        <v>791</v>
      </c>
      <c r="K845" s="9" t="n">
        <v>2</v>
      </c>
      <c r="L845" s="11" t="s">
        <v>139</v>
      </c>
      <c r="M845" s="10" t="str">
        <f aca="false">CONCATENATE("ME",K845,"/",L845)</f>
        <v>ME2/05</v>
      </c>
      <c r="N845" s="10" t="str">
        <f aca="false">CONCATENATE(O845,SUBSTITUTE(LOWER(M845),"/","_"))</f>
        <v>use_bc0_ch1_me2_05</v>
      </c>
      <c r="O845" s="3" t="s">
        <v>792</v>
      </c>
    </row>
    <row r="846" customFormat="false" ht="14.4" hidden="false" customHeight="false" outlineLevel="0" collapsed="false">
      <c r="A846" s="8" t="s">
        <v>119</v>
      </c>
      <c r="B846" s="9" t="n">
        <v>54</v>
      </c>
      <c r="C846" s="9" t="n">
        <v>0</v>
      </c>
      <c r="D846" s="9" t="n">
        <v>52</v>
      </c>
      <c r="E846" s="10" t="str">
        <f aca="false">DEC2HEX(HEX2DEC(A846)+B846*4096+HEX2DEC(D846)*8,8)</f>
        <v>000B6290</v>
      </c>
      <c r="F846" s="8" t="s">
        <v>91</v>
      </c>
      <c r="G846" s="10" t="str">
        <f aca="false">RIGHT(CONCATENATE(G842,"0"),16)</f>
        <v>0000000000800000</v>
      </c>
      <c r="H846" s="8" t="s">
        <v>24</v>
      </c>
      <c r="I846" s="8" t="s">
        <v>24</v>
      </c>
      <c r="J846" s="8" t="s">
        <v>791</v>
      </c>
      <c r="K846" s="9" t="n">
        <v>2</v>
      </c>
      <c r="L846" s="11" t="s">
        <v>140</v>
      </c>
      <c r="M846" s="10" t="str">
        <f aca="false">CONCATENATE("ME",K846,"/",L846)</f>
        <v>ME2/06</v>
      </c>
      <c r="N846" s="10" t="str">
        <f aca="false">CONCATENATE(O846,SUBSTITUTE(LOWER(M846),"/","_"))</f>
        <v>use_bc0_ch1_me2_06</v>
      </c>
      <c r="O846" s="3" t="s">
        <v>792</v>
      </c>
    </row>
    <row r="847" customFormat="false" ht="14.4" hidden="false" customHeight="false" outlineLevel="0" collapsed="false">
      <c r="A847" s="8" t="s">
        <v>119</v>
      </c>
      <c r="B847" s="9" t="n">
        <v>54</v>
      </c>
      <c r="C847" s="9" t="n">
        <v>0</v>
      </c>
      <c r="D847" s="9" t="n">
        <v>52</v>
      </c>
      <c r="E847" s="10" t="str">
        <f aca="false">DEC2HEX(HEX2DEC(A847)+B847*4096+HEX2DEC(D847)*8,8)</f>
        <v>000B6290</v>
      </c>
      <c r="F847" s="8" t="s">
        <v>91</v>
      </c>
      <c r="G847" s="10" t="str">
        <f aca="false">RIGHT(CONCATENATE(G843,"0"),16)</f>
        <v>0000000001000000</v>
      </c>
      <c r="H847" s="8" t="s">
        <v>24</v>
      </c>
      <c r="I847" s="8" t="s">
        <v>24</v>
      </c>
      <c r="J847" s="8" t="s">
        <v>791</v>
      </c>
      <c r="K847" s="9" t="n">
        <v>2</v>
      </c>
      <c r="L847" s="11" t="s">
        <v>141</v>
      </c>
      <c r="M847" s="10" t="str">
        <f aca="false">CONCATENATE("ME",K847,"/",L847)</f>
        <v>ME2/07</v>
      </c>
      <c r="N847" s="10" t="str">
        <f aca="false">CONCATENATE(O847,SUBSTITUTE(LOWER(M847),"/","_"))</f>
        <v>use_bc0_ch1_me2_07</v>
      </c>
      <c r="O847" s="3" t="s">
        <v>792</v>
      </c>
    </row>
    <row r="848" customFormat="false" ht="14.4" hidden="false" customHeight="false" outlineLevel="0" collapsed="false">
      <c r="A848" s="8" t="s">
        <v>119</v>
      </c>
      <c r="B848" s="9" t="n">
        <v>54</v>
      </c>
      <c r="C848" s="9" t="n">
        <v>0</v>
      </c>
      <c r="D848" s="9" t="n">
        <v>52</v>
      </c>
      <c r="E848" s="10" t="str">
        <f aca="false">DEC2HEX(HEX2DEC(A848)+B848*4096+HEX2DEC(D848)*8,8)</f>
        <v>000B6290</v>
      </c>
      <c r="F848" s="8" t="s">
        <v>91</v>
      </c>
      <c r="G848" s="10" t="str">
        <f aca="false">RIGHT(CONCATENATE(G844,"0"),16)</f>
        <v>0000000002000000</v>
      </c>
      <c r="H848" s="8" t="s">
        <v>24</v>
      </c>
      <c r="I848" s="8" t="s">
        <v>24</v>
      </c>
      <c r="J848" s="8" t="s">
        <v>791</v>
      </c>
      <c r="K848" s="9" t="n">
        <v>2</v>
      </c>
      <c r="L848" s="11" t="s">
        <v>142</v>
      </c>
      <c r="M848" s="10" t="str">
        <f aca="false">CONCATENATE("ME",K848,"/",L848)</f>
        <v>ME2/08</v>
      </c>
      <c r="N848" s="10" t="str">
        <f aca="false">CONCATENATE(O848,SUBSTITUTE(LOWER(M848),"/","_"))</f>
        <v>use_bc0_ch1_me2_08</v>
      </c>
      <c r="O848" s="3" t="s">
        <v>792</v>
      </c>
    </row>
    <row r="849" customFormat="false" ht="14.4" hidden="false" customHeight="false" outlineLevel="0" collapsed="false">
      <c r="A849" s="8" t="s">
        <v>119</v>
      </c>
      <c r="B849" s="9" t="n">
        <v>54</v>
      </c>
      <c r="C849" s="9" t="n">
        <v>0</v>
      </c>
      <c r="D849" s="9" t="n">
        <v>52</v>
      </c>
      <c r="E849" s="10" t="str">
        <f aca="false">DEC2HEX(HEX2DEC(A849)+B849*4096+HEX2DEC(D849)*8,8)</f>
        <v>000B6290</v>
      </c>
      <c r="F849" s="8" t="s">
        <v>91</v>
      </c>
      <c r="G849" s="10" t="str">
        <f aca="false">RIGHT(CONCATENATE(G845,"0"),16)</f>
        <v>0000000004000000</v>
      </c>
      <c r="H849" s="8" t="s">
        <v>24</v>
      </c>
      <c r="I849" s="8" t="s">
        <v>24</v>
      </c>
      <c r="J849" s="8" t="s">
        <v>791</v>
      </c>
      <c r="K849" s="9" t="n">
        <v>2</v>
      </c>
      <c r="L849" s="11" t="s">
        <v>143</v>
      </c>
      <c r="M849" s="10" t="str">
        <f aca="false">CONCATENATE("ME",K849,"/",L849)</f>
        <v>ME2/09</v>
      </c>
      <c r="N849" s="10" t="str">
        <f aca="false">CONCATENATE(O849,SUBSTITUTE(LOWER(M849),"/","_"))</f>
        <v>use_bc0_ch1_me2_09</v>
      </c>
      <c r="O849" s="3" t="s">
        <v>792</v>
      </c>
    </row>
    <row r="850" customFormat="false" ht="14.4" hidden="false" customHeight="false" outlineLevel="0" collapsed="false">
      <c r="A850" s="8" t="s">
        <v>119</v>
      </c>
      <c r="B850" s="9" t="n">
        <v>54</v>
      </c>
      <c r="C850" s="9" t="n">
        <v>0</v>
      </c>
      <c r="D850" s="9" t="n">
        <v>52</v>
      </c>
      <c r="E850" s="10" t="str">
        <f aca="false">DEC2HEX(HEX2DEC(A850)+B850*4096+HEX2DEC(D850)*8,8)</f>
        <v>000B6290</v>
      </c>
      <c r="F850" s="8" t="s">
        <v>91</v>
      </c>
      <c r="G850" s="10" t="str">
        <f aca="false">RIGHT(CONCATENATE(G846,"0"),16)</f>
        <v>0000000008000000</v>
      </c>
      <c r="H850" s="8" t="s">
        <v>24</v>
      </c>
      <c r="I850" s="8" t="s">
        <v>24</v>
      </c>
      <c r="J850" s="8" t="s">
        <v>791</v>
      </c>
      <c r="K850" s="9" t="n">
        <v>3</v>
      </c>
      <c r="L850" s="11" t="s">
        <v>124</v>
      </c>
      <c r="M850" s="10" t="str">
        <f aca="false">CONCATENATE("ME",K850,"/",L850)</f>
        <v>ME3/01</v>
      </c>
      <c r="N850" s="10" t="str">
        <f aca="false">CONCATENATE(O850,SUBSTITUTE(LOWER(M850),"/","_"))</f>
        <v>use_bc0_ch1_me3_01</v>
      </c>
      <c r="O850" s="3" t="s">
        <v>792</v>
      </c>
    </row>
    <row r="851" customFormat="false" ht="14.4" hidden="false" customHeight="false" outlineLevel="0" collapsed="false">
      <c r="A851" s="8" t="s">
        <v>119</v>
      </c>
      <c r="B851" s="9" t="n">
        <v>54</v>
      </c>
      <c r="C851" s="9" t="n">
        <v>0</v>
      </c>
      <c r="D851" s="9" t="n">
        <v>52</v>
      </c>
      <c r="E851" s="10" t="str">
        <f aca="false">DEC2HEX(HEX2DEC(A851)+B851*4096+HEX2DEC(D851)*8,8)</f>
        <v>000B6290</v>
      </c>
      <c r="F851" s="8" t="s">
        <v>91</v>
      </c>
      <c r="G851" s="10" t="str">
        <f aca="false">RIGHT(CONCATENATE(G847,"0"),16)</f>
        <v>0000000010000000</v>
      </c>
      <c r="H851" s="8" t="s">
        <v>24</v>
      </c>
      <c r="I851" s="8" t="s">
        <v>24</v>
      </c>
      <c r="J851" s="8" t="s">
        <v>791</v>
      </c>
      <c r="K851" s="9" t="n">
        <v>3</v>
      </c>
      <c r="L851" s="11" t="s">
        <v>136</v>
      </c>
      <c r="M851" s="10" t="str">
        <f aca="false">CONCATENATE("ME",K851,"/",L851)</f>
        <v>ME3/02</v>
      </c>
      <c r="N851" s="10" t="str">
        <f aca="false">CONCATENATE(O851,SUBSTITUTE(LOWER(M851),"/","_"))</f>
        <v>use_bc0_ch1_me3_02</v>
      </c>
      <c r="O851" s="3" t="s">
        <v>792</v>
      </c>
    </row>
    <row r="852" customFormat="false" ht="14.4" hidden="false" customHeight="false" outlineLevel="0" collapsed="false">
      <c r="A852" s="8" t="s">
        <v>119</v>
      </c>
      <c r="B852" s="9" t="n">
        <v>54</v>
      </c>
      <c r="C852" s="9" t="n">
        <v>0</v>
      </c>
      <c r="D852" s="9" t="n">
        <v>52</v>
      </c>
      <c r="E852" s="10" t="str">
        <f aca="false">DEC2HEX(HEX2DEC(A852)+B852*4096+HEX2DEC(D852)*8,8)</f>
        <v>000B6290</v>
      </c>
      <c r="F852" s="8" t="s">
        <v>91</v>
      </c>
      <c r="G852" s="10" t="str">
        <f aca="false">RIGHT(CONCATENATE(G848,"0"),16)</f>
        <v>0000000020000000</v>
      </c>
      <c r="H852" s="8" t="s">
        <v>24</v>
      </c>
      <c r="I852" s="8" t="s">
        <v>24</v>
      </c>
      <c r="J852" s="8" t="s">
        <v>791</v>
      </c>
      <c r="K852" s="9" t="n">
        <v>3</v>
      </c>
      <c r="L852" s="11" t="s">
        <v>137</v>
      </c>
      <c r="M852" s="10" t="str">
        <f aca="false">CONCATENATE("ME",K852,"/",L852)</f>
        <v>ME3/03</v>
      </c>
      <c r="N852" s="10" t="str">
        <f aca="false">CONCATENATE(O852,SUBSTITUTE(LOWER(M852),"/","_"))</f>
        <v>use_bc0_ch1_me3_03</v>
      </c>
      <c r="O852" s="3" t="s">
        <v>792</v>
      </c>
    </row>
    <row r="853" customFormat="false" ht="14.4" hidden="false" customHeight="false" outlineLevel="0" collapsed="false">
      <c r="A853" s="8" t="s">
        <v>119</v>
      </c>
      <c r="B853" s="9" t="n">
        <v>54</v>
      </c>
      <c r="C853" s="9" t="n">
        <v>0</v>
      </c>
      <c r="D853" s="9" t="n">
        <v>52</v>
      </c>
      <c r="E853" s="10" t="str">
        <f aca="false">DEC2HEX(HEX2DEC(A853)+B853*4096+HEX2DEC(D853)*8,8)</f>
        <v>000B6290</v>
      </c>
      <c r="F853" s="8" t="s">
        <v>91</v>
      </c>
      <c r="G853" s="10" t="str">
        <f aca="false">RIGHT(CONCATENATE(G849,"0"),16)</f>
        <v>0000000040000000</v>
      </c>
      <c r="H853" s="8" t="s">
        <v>24</v>
      </c>
      <c r="I853" s="8" t="s">
        <v>24</v>
      </c>
      <c r="J853" s="8" t="s">
        <v>791</v>
      </c>
      <c r="K853" s="9" t="n">
        <v>3</v>
      </c>
      <c r="L853" s="11" t="s">
        <v>138</v>
      </c>
      <c r="M853" s="10" t="str">
        <f aca="false">CONCATENATE("ME",K853,"/",L853)</f>
        <v>ME3/04</v>
      </c>
      <c r="N853" s="10" t="str">
        <f aca="false">CONCATENATE(O853,SUBSTITUTE(LOWER(M853),"/","_"))</f>
        <v>use_bc0_ch1_me3_04</v>
      </c>
      <c r="O853" s="3" t="s">
        <v>792</v>
      </c>
    </row>
    <row r="854" customFormat="false" ht="14.4" hidden="false" customHeight="false" outlineLevel="0" collapsed="false">
      <c r="A854" s="8" t="s">
        <v>119</v>
      </c>
      <c r="B854" s="9" t="n">
        <v>54</v>
      </c>
      <c r="C854" s="9" t="n">
        <v>0</v>
      </c>
      <c r="D854" s="9" t="n">
        <v>52</v>
      </c>
      <c r="E854" s="10" t="str">
        <f aca="false">DEC2HEX(HEX2DEC(A854)+B854*4096+HEX2DEC(D854)*8,8)</f>
        <v>000B6290</v>
      </c>
      <c r="F854" s="8" t="s">
        <v>91</v>
      </c>
      <c r="G854" s="10" t="str">
        <f aca="false">RIGHT(CONCATENATE(G850,"0"),16)</f>
        <v>0000000080000000</v>
      </c>
      <c r="H854" s="8" t="s">
        <v>24</v>
      </c>
      <c r="I854" s="8" t="s">
        <v>24</v>
      </c>
      <c r="J854" s="8" t="s">
        <v>791</v>
      </c>
      <c r="K854" s="9" t="n">
        <v>3</v>
      </c>
      <c r="L854" s="11" t="s">
        <v>139</v>
      </c>
      <c r="M854" s="10" t="str">
        <f aca="false">CONCATENATE("ME",K854,"/",L854)</f>
        <v>ME3/05</v>
      </c>
      <c r="N854" s="10" t="str">
        <f aca="false">CONCATENATE(O854,SUBSTITUTE(LOWER(M854),"/","_"))</f>
        <v>use_bc0_ch1_me3_05</v>
      </c>
      <c r="O854" s="3" t="s">
        <v>792</v>
      </c>
    </row>
    <row r="855" customFormat="false" ht="14.4" hidden="false" customHeight="false" outlineLevel="0" collapsed="false">
      <c r="A855" s="8" t="s">
        <v>119</v>
      </c>
      <c r="B855" s="9" t="n">
        <v>54</v>
      </c>
      <c r="C855" s="9" t="n">
        <v>0</v>
      </c>
      <c r="D855" s="9" t="n">
        <v>52</v>
      </c>
      <c r="E855" s="10" t="str">
        <f aca="false">DEC2HEX(HEX2DEC(A855)+B855*4096+HEX2DEC(D855)*8,8)</f>
        <v>000B6290</v>
      </c>
      <c r="F855" s="8" t="s">
        <v>91</v>
      </c>
      <c r="G855" s="10" t="str">
        <f aca="false">RIGHT(CONCATENATE(G851,"0"),16)</f>
        <v>0000000100000000</v>
      </c>
      <c r="H855" s="8" t="s">
        <v>24</v>
      </c>
      <c r="I855" s="8" t="s">
        <v>24</v>
      </c>
      <c r="J855" s="8" t="s">
        <v>791</v>
      </c>
      <c r="K855" s="9" t="n">
        <v>3</v>
      </c>
      <c r="L855" s="11" t="s">
        <v>140</v>
      </c>
      <c r="M855" s="10" t="str">
        <f aca="false">CONCATENATE("ME",K855,"/",L855)</f>
        <v>ME3/06</v>
      </c>
      <c r="N855" s="10" t="str">
        <f aca="false">CONCATENATE(O855,SUBSTITUTE(LOWER(M855),"/","_"))</f>
        <v>use_bc0_ch1_me3_06</v>
      </c>
      <c r="O855" s="3" t="s">
        <v>792</v>
      </c>
    </row>
    <row r="856" customFormat="false" ht="14.4" hidden="false" customHeight="false" outlineLevel="0" collapsed="false">
      <c r="A856" s="8" t="s">
        <v>119</v>
      </c>
      <c r="B856" s="9" t="n">
        <v>54</v>
      </c>
      <c r="C856" s="9" t="n">
        <v>0</v>
      </c>
      <c r="D856" s="9" t="n">
        <v>52</v>
      </c>
      <c r="E856" s="10" t="str">
        <f aca="false">DEC2HEX(HEX2DEC(A856)+B856*4096+HEX2DEC(D856)*8,8)</f>
        <v>000B6290</v>
      </c>
      <c r="F856" s="8" t="s">
        <v>91</v>
      </c>
      <c r="G856" s="10" t="str">
        <f aca="false">RIGHT(CONCATENATE(G852,"0"),16)</f>
        <v>0000000200000000</v>
      </c>
      <c r="H856" s="8" t="s">
        <v>24</v>
      </c>
      <c r="I856" s="8" t="s">
        <v>24</v>
      </c>
      <c r="J856" s="8" t="s">
        <v>791</v>
      </c>
      <c r="K856" s="9" t="n">
        <v>3</v>
      </c>
      <c r="L856" s="11" t="s">
        <v>141</v>
      </c>
      <c r="M856" s="10" t="str">
        <f aca="false">CONCATENATE("ME",K856,"/",L856)</f>
        <v>ME3/07</v>
      </c>
      <c r="N856" s="10" t="str">
        <f aca="false">CONCATENATE(O856,SUBSTITUTE(LOWER(M856),"/","_"))</f>
        <v>use_bc0_ch1_me3_07</v>
      </c>
      <c r="O856" s="3" t="s">
        <v>792</v>
      </c>
    </row>
    <row r="857" customFormat="false" ht="14.4" hidden="false" customHeight="false" outlineLevel="0" collapsed="false">
      <c r="A857" s="8" t="s">
        <v>119</v>
      </c>
      <c r="B857" s="9" t="n">
        <v>54</v>
      </c>
      <c r="C857" s="9" t="n">
        <v>0</v>
      </c>
      <c r="D857" s="9" t="n">
        <v>52</v>
      </c>
      <c r="E857" s="10" t="str">
        <f aca="false">DEC2HEX(HEX2DEC(A857)+B857*4096+HEX2DEC(D857)*8,8)</f>
        <v>000B6290</v>
      </c>
      <c r="F857" s="8" t="s">
        <v>91</v>
      </c>
      <c r="G857" s="10" t="str">
        <f aca="false">RIGHT(CONCATENATE(G853,"0"),16)</f>
        <v>0000000400000000</v>
      </c>
      <c r="H857" s="8" t="s">
        <v>24</v>
      </c>
      <c r="I857" s="8" t="s">
        <v>24</v>
      </c>
      <c r="J857" s="8" t="s">
        <v>791</v>
      </c>
      <c r="K857" s="9" t="n">
        <v>3</v>
      </c>
      <c r="L857" s="11" t="s">
        <v>142</v>
      </c>
      <c r="M857" s="10" t="str">
        <f aca="false">CONCATENATE("ME",K857,"/",L857)</f>
        <v>ME3/08</v>
      </c>
      <c r="N857" s="10" t="str">
        <f aca="false">CONCATENATE(O857,SUBSTITUTE(LOWER(M857),"/","_"))</f>
        <v>use_bc0_ch1_me3_08</v>
      </c>
      <c r="O857" s="3" t="s">
        <v>792</v>
      </c>
    </row>
    <row r="858" customFormat="false" ht="14.4" hidden="false" customHeight="false" outlineLevel="0" collapsed="false">
      <c r="A858" s="8" t="s">
        <v>119</v>
      </c>
      <c r="B858" s="9" t="n">
        <v>54</v>
      </c>
      <c r="C858" s="9" t="n">
        <v>0</v>
      </c>
      <c r="D858" s="9" t="n">
        <v>52</v>
      </c>
      <c r="E858" s="10" t="str">
        <f aca="false">DEC2HEX(HEX2DEC(A858)+B858*4096+HEX2DEC(D858)*8,8)</f>
        <v>000B6290</v>
      </c>
      <c r="F858" s="8" t="s">
        <v>91</v>
      </c>
      <c r="G858" s="10" t="str">
        <f aca="false">RIGHT(CONCATENATE(G854,"0"),16)</f>
        <v>0000000800000000</v>
      </c>
      <c r="H858" s="8" t="s">
        <v>24</v>
      </c>
      <c r="I858" s="8" t="s">
        <v>24</v>
      </c>
      <c r="J858" s="8" t="s">
        <v>791</v>
      </c>
      <c r="K858" s="9" t="n">
        <v>3</v>
      </c>
      <c r="L858" s="11" t="s">
        <v>143</v>
      </c>
      <c r="M858" s="10" t="str">
        <f aca="false">CONCATENATE("ME",K858,"/",L858)</f>
        <v>ME3/09</v>
      </c>
      <c r="N858" s="10" t="str">
        <f aca="false">CONCATENATE(O858,SUBSTITUTE(LOWER(M858),"/","_"))</f>
        <v>use_bc0_ch1_me3_09</v>
      </c>
      <c r="O858" s="3" t="s">
        <v>792</v>
      </c>
    </row>
    <row r="859" customFormat="false" ht="14.4" hidden="false" customHeight="false" outlineLevel="0" collapsed="false">
      <c r="A859" s="8" t="s">
        <v>119</v>
      </c>
      <c r="B859" s="9" t="n">
        <v>54</v>
      </c>
      <c r="C859" s="9" t="n">
        <v>0</v>
      </c>
      <c r="D859" s="9" t="n">
        <v>52</v>
      </c>
      <c r="E859" s="10" t="str">
        <f aca="false">DEC2HEX(HEX2DEC(A859)+B859*4096+HEX2DEC(D859)*8,8)</f>
        <v>000B6290</v>
      </c>
      <c r="F859" s="8" t="s">
        <v>91</v>
      </c>
      <c r="G859" s="10" t="str">
        <f aca="false">RIGHT(CONCATENATE(G855,"0"),16)</f>
        <v>0000001000000000</v>
      </c>
      <c r="H859" s="8" t="s">
        <v>24</v>
      </c>
      <c r="I859" s="8" t="s">
        <v>24</v>
      </c>
      <c r="J859" s="8" t="s">
        <v>791</v>
      </c>
      <c r="K859" s="9" t="n">
        <v>4</v>
      </c>
      <c r="L859" s="11" t="s">
        <v>124</v>
      </c>
      <c r="M859" s="10" t="str">
        <f aca="false">CONCATENATE("ME",K859,"/",L859)</f>
        <v>ME4/01</v>
      </c>
      <c r="N859" s="10" t="str">
        <f aca="false">CONCATENATE(O859,SUBSTITUTE(LOWER(M859),"/","_"))</f>
        <v>use_bc0_ch1_me4_01</v>
      </c>
      <c r="O859" s="3" t="s">
        <v>792</v>
      </c>
    </row>
    <row r="860" customFormat="false" ht="14.4" hidden="false" customHeight="false" outlineLevel="0" collapsed="false">
      <c r="A860" s="8" t="s">
        <v>119</v>
      </c>
      <c r="B860" s="9" t="n">
        <v>54</v>
      </c>
      <c r="C860" s="9" t="n">
        <v>0</v>
      </c>
      <c r="D860" s="9" t="n">
        <v>52</v>
      </c>
      <c r="E860" s="10" t="str">
        <f aca="false">DEC2HEX(HEX2DEC(A860)+B860*4096+HEX2DEC(D860)*8,8)</f>
        <v>000B6290</v>
      </c>
      <c r="F860" s="8" t="s">
        <v>91</v>
      </c>
      <c r="G860" s="10" t="str">
        <f aca="false">RIGHT(CONCATENATE(G856,"0"),16)</f>
        <v>0000002000000000</v>
      </c>
      <c r="H860" s="8" t="s">
        <v>24</v>
      </c>
      <c r="I860" s="8" t="s">
        <v>24</v>
      </c>
      <c r="J860" s="8" t="s">
        <v>791</v>
      </c>
      <c r="K860" s="9" t="n">
        <v>4</v>
      </c>
      <c r="L860" s="11" t="s">
        <v>136</v>
      </c>
      <c r="M860" s="10" t="str">
        <f aca="false">CONCATENATE("ME",K860,"/",L860)</f>
        <v>ME4/02</v>
      </c>
      <c r="N860" s="10" t="str">
        <f aca="false">CONCATENATE(O860,SUBSTITUTE(LOWER(M860),"/","_"))</f>
        <v>use_bc0_ch1_me4_02</v>
      </c>
      <c r="O860" s="3" t="s">
        <v>792</v>
      </c>
    </row>
    <row r="861" customFormat="false" ht="14.4" hidden="false" customHeight="false" outlineLevel="0" collapsed="false">
      <c r="A861" s="8" t="s">
        <v>119</v>
      </c>
      <c r="B861" s="9" t="n">
        <v>54</v>
      </c>
      <c r="C861" s="9" t="n">
        <v>0</v>
      </c>
      <c r="D861" s="9" t="n">
        <v>52</v>
      </c>
      <c r="E861" s="10" t="str">
        <f aca="false">DEC2HEX(HEX2DEC(A861)+B861*4096+HEX2DEC(D861)*8,8)</f>
        <v>000B6290</v>
      </c>
      <c r="F861" s="8" t="s">
        <v>91</v>
      </c>
      <c r="G861" s="10" t="str">
        <f aca="false">RIGHT(CONCATENATE(G857,"0"),16)</f>
        <v>0000004000000000</v>
      </c>
      <c r="H861" s="8" t="s">
        <v>24</v>
      </c>
      <c r="I861" s="8" t="s">
        <v>24</v>
      </c>
      <c r="J861" s="8" t="s">
        <v>791</v>
      </c>
      <c r="K861" s="9" t="n">
        <v>4</v>
      </c>
      <c r="L861" s="11" t="s">
        <v>137</v>
      </c>
      <c r="M861" s="10" t="str">
        <f aca="false">CONCATENATE("ME",K861,"/",L861)</f>
        <v>ME4/03</v>
      </c>
      <c r="N861" s="10" t="str">
        <f aca="false">CONCATENATE(O861,SUBSTITUTE(LOWER(M861),"/","_"))</f>
        <v>use_bc0_ch1_me4_03</v>
      </c>
      <c r="O861" s="3" t="s">
        <v>792</v>
      </c>
    </row>
    <row r="862" customFormat="false" ht="14.4" hidden="false" customHeight="false" outlineLevel="0" collapsed="false">
      <c r="A862" s="8" t="s">
        <v>119</v>
      </c>
      <c r="B862" s="9" t="n">
        <v>54</v>
      </c>
      <c r="C862" s="9" t="n">
        <v>0</v>
      </c>
      <c r="D862" s="9" t="n">
        <v>52</v>
      </c>
      <c r="E862" s="10" t="str">
        <f aca="false">DEC2HEX(HEX2DEC(A862)+B862*4096+HEX2DEC(D862)*8,8)</f>
        <v>000B6290</v>
      </c>
      <c r="F862" s="8" t="s">
        <v>91</v>
      </c>
      <c r="G862" s="10" t="str">
        <f aca="false">RIGHT(CONCATENATE(G858,"0"),16)</f>
        <v>0000008000000000</v>
      </c>
      <c r="H862" s="8" t="s">
        <v>24</v>
      </c>
      <c r="I862" s="8" t="s">
        <v>24</v>
      </c>
      <c r="J862" s="8" t="s">
        <v>791</v>
      </c>
      <c r="K862" s="9" t="n">
        <v>4</v>
      </c>
      <c r="L862" s="11" t="s">
        <v>138</v>
      </c>
      <c r="M862" s="10" t="str">
        <f aca="false">CONCATENATE("ME",K862,"/",L862)</f>
        <v>ME4/04</v>
      </c>
      <c r="N862" s="10" t="str">
        <f aca="false">CONCATENATE(O862,SUBSTITUTE(LOWER(M862),"/","_"))</f>
        <v>use_bc0_ch1_me4_04</v>
      </c>
      <c r="O862" s="3" t="s">
        <v>792</v>
      </c>
    </row>
    <row r="863" customFormat="false" ht="14.4" hidden="false" customHeight="false" outlineLevel="0" collapsed="false">
      <c r="A863" s="8" t="s">
        <v>119</v>
      </c>
      <c r="B863" s="9" t="n">
        <v>54</v>
      </c>
      <c r="C863" s="9" t="n">
        <v>0</v>
      </c>
      <c r="D863" s="9" t="n">
        <v>52</v>
      </c>
      <c r="E863" s="10" t="str">
        <f aca="false">DEC2HEX(HEX2DEC(A863)+B863*4096+HEX2DEC(D863)*8,8)</f>
        <v>000B6290</v>
      </c>
      <c r="F863" s="8" t="s">
        <v>91</v>
      </c>
      <c r="G863" s="10" t="str">
        <f aca="false">RIGHT(CONCATENATE(G859,"0"),16)</f>
        <v>0000010000000000</v>
      </c>
      <c r="H863" s="8" t="s">
        <v>24</v>
      </c>
      <c r="I863" s="8" t="s">
        <v>24</v>
      </c>
      <c r="J863" s="8" t="s">
        <v>791</v>
      </c>
      <c r="K863" s="9" t="n">
        <v>4</v>
      </c>
      <c r="L863" s="11" t="s">
        <v>139</v>
      </c>
      <c r="M863" s="10" t="str">
        <f aca="false">CONCATENATE("ME",K863,"/",L863)</f>
        <v>ME4/05</v>
      </c>
      <c r="N863" s="10" t="str">
        <f aca="false">CONCATENATE(O863,SUBSTITUTE(LOWER(M863),"/","_"))</f>
        <v>use_bc0_ch1_me4_05</v>
      </c>
      <c r="O863" s="3" t="s">
        <v>792</v>
      </c>
    </row>
    <row r="864" customFormat="false" ht="14.4" hidden="false" customHeight="false" outlineLevel="0" collapsed="false">
      <c r="A864" s="8" t="s">
        <v>119</v>
      </c>
      <c r="B864" s="9" t="n">
        <v>54</v>
      </c>
      <c r="C864" s="9" t="n">
        <v>0</v>
      </c>
      <c r="D864" s="9" t="n">
        <v>52</v>
      </c>
      <c r="E864" s="10" t="str">
        <f aca="false">DEC2HEX(HEX2DEC(A864)+B864*4096+HEX2DEC(D864)*8,8)</f>
        <v>000B6290</v>
      </c>
      <c r="F864" s="8" t="s">
        <v>91</v>
      </c>
      <c r="G864" s="10" t="str">
        <f aca="false">RIGHT(CONCATENATE(G860,"0"),16)</f>
        <v>0000020000000000</v>
      </c>
      <c r="H864" s="8" t="s">
        <v>24</v>
      </c>
      <c r="I864" s="8" t="s">
        <v>24</v>
      </c>
      <c r="J864" s="8" t="s">
        <v>791</v>
      </c>
      <c r="K864" s="9" t="n">
        <v>4</v>
      </c>
      <c r="L864" s="11" t="s">
        <v>140</v>
      </c>
      <c r="M864" s="10" t="str">
        <f aca="false">CONCATENATE("ME",K864,"/",L864)</f>
        <v>ME4/06</v>
      </c>
      <c r="N864" s="10" t="str">
        <f aca="false">CONCATENATE(O864,SUBSTITUTE(LOWER(M864),"/","_"))</f>
        <v>use_bc0_ch1_me4_06</v>
      </c>
      <c r="O864" s="3" t="s">
        <v>792</v>
      </c>
    </row>
    <row r="865" customFormat="false" ht="14.4" hidden="false" customHeight="false" outlineLevel="0" collapsed="false">
      <c r="A865" s="8" t="s">
        <v>119</v>
      </c>
      <c r="B865" s="9" t="n">
        <v>54</v>
      </c>
      <c r="C865" s="9" t="n">
        <v>0</v>
      </c>
      <c r="D865" s="9" t="n">
        <v>52</v>
      </c>
      <c r="E865" s="10" t="str">
        <f aca="false">DEC2HEX(HEX2DEC(A865)+B865*4096+HEX2DEC(D865)*8,8)</f>
        <v>000B6290</v>
      </c>
      <c r="F865" s="8" t="s">
        <v>91</v>
      </c>
      <c r="G865" s="10" t="str">
        <f aca="false">RIGHT(CONCATENATE(G861,"0"),16)</f>
        <v>0000040000000000</v>
      </c>
      <c r="H865" s="8" t="s">
        <v>24</v>
      </c>
      <c r="I865" s="8" t="s">
        <v>24</v>
      </c>
      <c r="J865" s="8" t="s">
        <v>791</v>
      </c>
      <c r="K865" s="9" t="n">
        <v>4</v>
      </c>
      <c r="L865" s="11" t="s">
        <v>141</v>
      </c>
      <c r="M865" s="10" t="str">
        <f aca="false">CONCATENATE("ME",K865,"/",L865)</f>
        <v>ME4/07</v>
      </c>
      <c r="N865" s="10" t="str">
        <f aca="false">CONCATENATE(O865,SUBSTITUTE(LOWER(M865),"/","_"))</f>
        <v>use_bc0_ch1_me4_07</v>
      </c>
      <c r="O865" s="3" t="s">
        <v>792</v>
      </c>
    </row>
    <row r="866" customFormat="false" ht="14.4" hidden="false" customHeight="false" outlineLevel="0" collapsed="false">
      <c r="A866" s="8" t="s">
        <v>119</v>
      </c>
      <c r="B866" s="9" t="n">
        <v>54</v>
      </c>
      <c r="C866" s="9" t="n">
        <v>0</v>
      </c>
      <c r="D866" s="9" t="n">
        <v>52</v>
      </c>
      <c r="E866" s="10" t="str">
        <f aca="false">DEC2HEX(HEX2DEC(A866)+B866*4096+HEX2DEC(D866)*8,8)</f>
        <v>000B6290</v>
      </c>
      <c r="F866" s="8" t="s">
        <v>91</v>
      </c>
      <c r="G866" s="10" t="str">
        <f aca="false">RIGHT(CONCATENATE(G862,"0"),16)</f>
        <v>0000080000000000</v>
      </c>
      <c r="H866" s="8" t="s">
        <v>24</v>
      </c>
      <c r="I866" s="8" t="s">
        <v>24</v>
      </c>
      <c r="J866" s="8" t="s">
        <v>791</v>
      </c>
      <c r="K866" s="9" t="n">
        <v>4</v>
      </c>
      <c r="L866" s="11" t="s">
        <v>142</v>
      </c>
      <c r="M866" s="10" t="str">
        <f aca="false">CONCATENATE("ME",K866,"/",L866)</f>
        <v>ME4/08</v>
      </c>
      <c r="N866" s="10" t="str">
        <f aca="false">CONCATENATE(O866,SUBSTITUTE(LOWER(M866),"/","_"))</f>
        <v>use_bc0_ch1_me4_08</v>
      </c>
      <c r="O866" s="3" t="s">
        <v>792</v>
      </c>
    </row>
    <row r="867" customFormat="false" ht="14.4" hidden="false" customHeight="false" outlineLevel="0" collapsed="false">
      <c r="A867" s="8" t="s">
        <v>119</v>
      </c>
      <c r="B867" s="9" t="n">
        <v>54</v>
      </c>
      <c r="C867" s="9" t="n">
        <v>0</v>
      </c>
      <c r="D867" s="9" t="n">
        <v>52</v>
      </c>
      <c r="E867" s="10" t="str">
        <f aca="false">DEC2HEX(HEX2DEC(A867)+B867*4096+HEX2DEC(D867)*8,8)</f>
        <v>000B6290</v>
      </c>
      <c r="F867" s="8" t="s">
        <v>91</v>
      </c>
      <c r="G867" s="10" t="str">
        <f aca="false">RIGHT(CONCATENATE(G863,"0"),16)</f>
        <v>0000100000000000</v>
      </c>
      <c r="H867" s="8" t="s">
        <v>24</v>
      </c>
      <c r="I867" s="8" t="s">
        <v>24</v>
      </c>
      <c r="J867" s="8" t="s">
        <v>791</v>
      </c>
      <c r="K867" s="9" t="n">
        <v>4</v>
      </c>
      <c r="L867" s="11" t="s">
        <v>143</v>
      </c>
      <c r="M867" s="10" t="str">
        <f aca="false">CONCATENATE("ME",K867,"/",L867)</f>
        <v>ME4/09</v>
      </c>
      <c r="N867" s="10" t="str">
        <f aca="false">CONCATENATE(O867,SUBSTITUTE(LOWER(M867),"/","_"))</f>
        <v>use_bc0_ch1_me4_09</v>
      </c>
      <c r="O867" s="3" t="s">
        <v>792</v>
      </c>
    </row>
    <row r="868" customFormat="false" ht="14.4" hidden="false" customHeight="false" outlineLevel="0" collapsed="false">
      <c r="A868" s="8" t="s">
        <v>119</v>
      </c>
      <c r="B868" s="9" t="n">
        <v>54</v>
      </c>
      <c r="C868" s="9" t="n">
        <v>0</v>
      </c>
      <c r="D868" s="9" t="n">
        <v>52</v>
      </c>
      <c r="E868" s="10" t="str">
        <f aca="false">DEC2HEX(HEX2DEC(A868)+B868*4096+HEX2DEC(D868)*8,8)</f>
        <v>000B6290</v>
      </c>
      <c r="F868" s="8" t="s">
        <v>91</v>
      </c>
      <c r="G868" s="10" t="str">
        <f aca="false">RIGHT(CONCATENATE(G864,"0"),16)</f>
        <v>0000200000000000</v>
      </c>
      <c r="H868" s="8" t="s">
        <v>24</v>
      </c>
      <c r="I868" s="8" t="s">
        <v>24</v>
      </c>
      <c r="J868" s="8" t="s">
        <v>791</v>
      </c>
      <c r="K868" s="10" t="s">
        <v>145</v>
      </c>
      <c r="L868" s="11" t="s">
        <v>137</v>
      </c>
      <c r="M868" s="10" t="str">
        <f aca="false">CONCATENATE("ME",K868,"/",L868)</f>
        <v>ME1n/03</v>
      </c>
      <c r="N868" s="10" t="str">
        <f aca="false">CONCATENATE(O868,SUBSTITUTE(LOWER(M868),"/","_"))</f>
        <v>use_bc0_ch1_me1n_03</v>
      </c>
      <c r="O868" s="3" t="s">
        <v>792</v>
      </c>
    </row>
    <row r="869" customFormat="false" ht="14.4" hidden="false" customHeight="false" outlineLevel="0" collapsed="false">
      <c r="A869" s="8" t="s">
        <v>119</v>
      </c>
      <c r="B869" s="9" t="n">
        <v>54</v>
      </c>
      <c r="C869" s="9" t="n">
        <v>0</v>
      </c>
      <c r="D869" s="9" t="n">
        <v>52</v>
      </c>
      <c r="E869" s="10" t="str">
        <f aca="false">DEC2HEX(HEX2DEC(A869)+B869*4096+HEX2DEC(D869)*8,8)</f>
        <v>000B6290</v>
      </c>
      <c r="F869" s="8" t="s">
        <v>91</v>
      </c>
      <c r="G869" s="10" t="str">
        <f aca="false">RIGHT(CONCATENATE(G865,"0"),16)</f>
        <v>0000400000000000</v>
      </c>
      <c r="H869" s="8" t="s">
        <v>24</v>
      </c>
      <c r="I869" s="8" t="s">
        <v>24</v>
      </c>
      <c r="J869" s="8" t="s">
        <v>791</v>
      </c>
      <c r="K869" s="10" t="s">
        <v>145</v>
      </c>
      <c r="L869" s="11" t="s">
        <v>140</v>
      </c>
      <c r="M869" s="10" t="str">
        <f aca="false">CONCATENATE("ME",K869,"/",L869)</f>
        <v>ME1n/06</v>
      </c>
      <c r="N869" s="10" t="str">
        <f aca="false">CONCATENATE(O869,SUBSTITUTE(LOWER(M869),"/","_"))</f>
        <v>use_bc0_ch1_me1n_06</v>
      </c>
      <c r="O869" s="3" t="s">
        <v>792</v>
      </c>
    </row>
    <row r="870" customFormat="false" ht="14.4" hidden="false" customHeight="false" outlineLevel="0" collapsed="false">
      <c r="A870" s="8" t="s">
        <v>119</v>
      </c>
      <c r="B870" s="9" t="n">
        <v>54</v>
      </c>
      <c r="C870" s="9" t="n">
        <v>0</v>
      </c>
      <c r="D870" s="9" t="n">
        <v>52</v>
      </c>
      <c r="E870" s="10" t="str">
        <f aca="false">DEC2HEX(HEX2DEC(A870)+B870*4096+HEX2DEC(D870)*8,8)</f>
        <v>000B6290</v>
      </c>
      <c r="F870" s="8" t="s">
        <v>91</v>
      </c>
      <c r="G870" s="10" t="str">
        <f aca="false">RIGHT(CONCATENATE(G866,"0"),16)</f>
        <v>0000800000000000</v>
      </c>
      <c r="H870" s="8" t="s">
        <v>24</v>
      </c>
      <c r="I870" s="8" t="s">
        <v>24</v>
      </c>
      <c r="J870" s="8" t="s">
        <v>791</v>
      </c>
      <c r="K870" s="10" t="s">
        <v>145</v>
      </c>
      <c r="L870" s="11" t="s">
        <v>143</v>
      </c>
      <c r="M870" s="10" t="str">
        <f aca="false">CONCATENATE("ME",K870,"/",L870)</f>
        <v>ME1n/09</v>
      </c>
      <c r="N870" s="10" t="str">
        <f aca="false">CONCATENATE(O870,SUBSTITUTE(LOWER(M870),"/","_"))</f>
        <v>use_bc0_ch1_me1n_09</v>
      </c>
      <c r="O870" s="3" t="s">
        <v>792</v>
      </c>
    </row>
    <row r="871" customFormat="false" ht="14.4" hidden="false" customHeight="false" outlineLevel="0" collapsed="false">
      <c r="A871" s="8" t="s">
        <v>119</v>
      </c>
      <c r="B871" s="9" t="n">
        <v>54</v>
      </c>
      <c r="C871" s="9" t="n">
        <v>0</v>
      </c>
      <c r="D871" s="9" t="n">
        <v>52</v>
      </c>
      <c r="E871" s="10" t="str">
        <f aca="false">DEC2HEX(HEX2DEC(A871)+B871*4096+HEX2DEC(D871)*8,8)</f>
        <v>000B6290</v>
      </c>
      <c r="F871" s="8" t="s">
        <v>91</v>
      </c>
      <c r="G871" s="10" t="str">
        <f aca="false">RIGHT(CONCATENATE(G867,"0"),16)</f>
        <v>0001000000000000</v>
      </c>
      <c r="H871" s="8" t="s">
        <v>24</v>
      </c>
      <c r="I871" s="8" t="s">
        <v>24</v>
      </c>
      <c r="J871" s="8" t="s">
        <v>791</v>
      </c>
      <c r="K871" s="10" t="s">
        <v>146</v>
      </c>
      <c r="L871" s="11" t="s">
        <v>137</v>
      </c>
      <c r="M871" s="10" t="str">
        <f aca="false">CONCATENATE("ME",K871,"/",L871)</f>
        <v>ME2n/03</v>
      </c>
      <c r="N871" s="10" t="str">
        <f aca="false">CONCATENATE(O871,SUBSTITUTE(LOWER(M871),"/","_"))</f>
        <v>use_bc0_ch1_me2n_03</v>
      </c>
      <c r="O871" s="3" t="s">
        <v>792</v>
      </c>
    </row>
    <row r="872" customFormat="false" ht="14.4" hidden="false" customHeight="false" outlineLevel="0" collapsed="false">
      <c r="A872" s="8" t="s">
        <v>119</v>
      </c>
      <c r="B872" s="9" t="n">
        <v>54</v>
      </c>
      <c r="C872" s="9" t="n">
        <v>0</v>
      </c>
      <c r="D872" s="9" t="n">
        <v>52</v>
      </c>
      <c r="E872" s="10" t="str">
        <f aca="false">DEC2HEX(HEX2DEC(A872)+B872*4096+HEX2DEC(D872)*8,8)</f>
        <v>000B6290</v>
      </c>
      <c r="F872" s="8" t="s">
        <v>91</v>
      </c>
      <c r="G872" s="10" t="str">
        <f aca="false">RIGHT(CONCATENATE(G868,"0"),16)</f>
        <v>0002000000000000</v>
      </c>
      <c r="H872" s="8" t="s">
        <v>24</v>
      </c>
      <c r="I872" s="8" t="s">
        <v>24</v>
      </c>
      <c r="J872" s="8" t="s">
        <v>791</v>
      </c>
      <c r="K872" s="10" t="s">
        <v>146</v>
      </c>
      <c r="L872" s="11" t="s">
        <v>143</v>
      </c>
      <c r="M872" s="10" t="str">
        <f aca="false">CONCATENATE("ME",K872,"/",L872)</f>
        <v>ME2n/09</v>
      </c>
      <c r="N872" s="10" t="str">
        <f aca="false">CONCATENATE(O872,SUBSTITUTE(LOWER(M872),"/","_"))</f>
        <v>use_bc0_ch1_me2n_09</v>
      </c>
      <c r="O872" s="3" t="s">
        <v>792</v>
      </c>
    </row>
    <row r="873" customFormat="false" ht="14.4" hidden="false" customHeight="false" outlineLevel="0" collapsed="false">
      <c r="A873" s="8" t="s">
        <v>119</v>
      </c>
      <c r="B873" s="9" t="n">
        <v>54</v>
      </c>
      <c r="C873" s="9" t="n">
        <v>0</v>
      </c>
      <c r="D873" s="9" t="n">
        <v>52</v>
      </c>
      <c r="E873" s="10" t="str">
        <f aca="false">DEC2HEX(HEX2DEC(A873)+B873*4096+HEX2DEC(D873)*8,8)</f>
        <v>000B6290</v>
      </c>
      <c r="F873" s="8" t="s">
        <v>91</v>
      </c>
      <c r="G873" s="10" t="str">
        <f aca="false">RIGHT(CONCATENATE(G869,"0"),16)</f>
        <v>0004000000000000</v>
      </c>
      <c r="H873" s="8" t="s">
        <v>24</v>
      </c>
      <c r="I873" s="8" t="s">
        <v>24</v>
      </c>
      <c r="J873" s="8" t="s">
        <v>791</v>
      </c>
      <c r="K873" s="10" t="s">
        <v>147</v>
      </c>
      <c r="L873" s="11" t="s">
        <v>137</v>
      </c>
      <c r="M873" s="10" t="str">
        <f aca="false">CONCATENATE("ME",K873,"/",L873)</f>
        <v>ME3n/03</v>
      </c>
      <c r="N873" s="10" t="str">
        <f aca="false">CONCATENATE(O873,SUBSTITUTE(LOWER(M873),"/","_"))</f>
        <v>use_bc0_ch1_me3n_03</v>
      </c>
      <c r="O873" s="3" t="s">
        <v>792</v>
      </c>
    </row>
    <row r="874" customFormat="false" ht="14.4" hidden="false" customHeight="false" outlineLevel="0" collapsed="false">
      <c r="A874" s="8" t="s">
        <v>119</v>
      </c>
      <c r="B874" s="9" t="n">
        <v>54</v>
      </c>
      <c r="C874" s="9" t="n">
        <v>0</v>
      </c>
      <c r="D874" s="9" t="n">
        <v>52</v>
      </c>
      <c r="E874" s="10" t="str">
        <f aca="false">DEC2HEX(HEX2DEC(A874)+B874*4096+HEX2DEC(D874)*8,8)</f>
        <v>000B6290</v>
      </c>
      <c r="F874" s="8" t="s">
        <v>91</v>
      </c>
      <c r="G874" s="10" t="str">
        <f aca="false">RIGHT(CONCATENATE(G870,"0"),16)</f>
        <v>0008000000000000</v>
      </c>
      <c r="H874" s="8" t="s">
        <v>24</v>
      </c>
      <c r="I874" s="8" t="s">
        <v>24</v>
      </c>
      <c r="J874" s="8" t="s">
        <v>791</v>
      </c>
      <c r="K874" s="10" t="s">
        <v>147</v>
      </c>
      <c r="L874" s="11" t="s">
        <v>143</v>
      </c>
      <c r="M874" s="10" t="str">
        <f aca="false">CONCATENATE("ME",K874,"/",L874)</f>
        <v>ME3n/09</v>
      </c>
      <c r="N874" s="10" t="str">
        <f aca="false">CONCATENATE(O874,SUBSTITUTE(LOWER(M874),"/","_"))</f>
        <v>use_bc0_ch1_me3n_09</v>
      </c>
      <c r="O874" s="3" t="s">
        <v>792</v>
      </c>
    </row>
    <row r="875" customFormat="false" ht="14.4" hidden="false" customHeight="false" outlineLevel="0" collapsed="false">
      <c r="A875" s="8" t="s">
        <v>119</v>
      </c>
      <c r="B875" s="9" t="n">
        <v>54</v>
      </c>
      <c r="C875" s="9" t="n">
        <v>0</v>
      </c>
      <c r="D875" s="9" t="n">
        <v>52</v>
      </c>
      <c r="E875" s="10" t="str">
        <f aca="false">DEC2HEX(HEX2DEC(A875)+B875*4096+HEX2DEC(D875)*8,8)</f>
        <v>000B6290</v>
      </c>
      <c r="F875" s="8" t="s">
        <v>91</v>
      </c>
      <c r="G875" s="10" t="str">
        <f aca="false">RIGHT(CONCATENATE(G871,"0"),16)</f>
        <v>0010000000000000</v>
      </c>
      <c r="H875" s="8" t="s">
        <v>24</v>
      </c>
      <c r="I875" s="8" t="s">
        <v>24</v>
      </c>
      <c r="J875" s="8" t="s">
        <v>791</v>
      </c>
      <c r="K875" s="10" t="s">
        <v>148</v>
      </c>
      <c r="L875" s="11" t="s">
        <v>137</v>
      </c>
      <c r="M875" s="10" t="str">
        <f aca="false">CONCATENATE("ME",K875,"/",L875)</f>
        <v>ME4n/03</v>
      </c>
      <c r="N875" s="10" t="str">
        <f aca="false">CONCATENATE(O875,SUBSTITUTE(LOWER(M875),"/","_"))</f>
        <v>use_bc0_ch1_me4n_03</v>
      </c>
      <c r="O875" s="3" t="s">
        <v>792</v>
      </c>
    </row>
    <row r="876" customFormat="false" ht="14.4" hidden="false" customHeight="false" outlineLevel="0" collapsed="false">
      <c r="A876" s="8" t="s">
        <v>119</v>
      </c>
      <c r="B876" s="9" t="n">
        <v>54</v>
      </c>
      <c r="C876" s="9" t="n">
        <v>0</v>
      </c>
      <c r="D876" s="9" t="n">
        <v>52</v>
      </c>
      <c r="E876" s="10" t="str">
        <f aca="false">DEC2HEX(HEX2DEC(A876)+B876*4096+HEX2DEC(D876)*8,8)</f>
        <v>000B6290</v>
      </c>
      <c r="F876" s="8" t="s">
        <v>91</v>
      </c>
      <c r="G876" s="10" t="str">
        <f aca="false">RIGHT(CONCATENATE(G872,"0"),16)</f>
        <v>0020000000000000</v>
      </c>
      <c r="H876" s="8" t="s">
        <v>24</v>
      </c>
      <c r="I876" s="8" t="s">
        <v>24</v>
      </c>
      <c r="J876" s="8" t="s">
        <v>791</v>
      </c>
      <c r="K876" s="10" t="s">
        <v>148</v>
      </c>
      <c r="L876" s="11" t="s">
        <v>143</v>
      </c>
      <c r="M876" s="10" t="str">
        <f aca="false">CONCATENATE("ME",K876,"/",L876)</f>
        <v>ME4n/09</v>
      </c>
      <c r="N876" s="10" t="str">
        <f aca="false">CONCATENATE(O876,SUBSTITUTE(LOWER(M876),"/","_"))</f>
        <v>use_bc0_ch1_me4n_09</v>
      </c>
      <c r="O876" s="3" t="s">
        <v>792</v>
      </c>
    </row>
    <row r="878" customFormat="false" ht="14.4" hidden="false" customHeight="false" outlineLevel="0" collapsed="false">
      <c r="A878" s="8" t="s">
        <v>119</v>
      </c>
      <c r="B878" s="9" t="n">
        <v>54</v>
      </c>
      <c r="C878" s="9" t="n">
        <v>0</v>
      </c>
      <c r="D878" s="9" t="n">
        <v>53</v>
      </c>
      <c r="E878" s="10" t="str">
        <f aca="false">DEC2HEX(HEX2DEC(A878)+B878*4096+HEX2DEC(D878)*8,8)</f>
        <v>000B6298</v>
      </c>
      <c r="F878" s="8" t="s">
        <v>91</v>
      </c>
      <c r="G878" s="8" t="s">
        <v>793</v>
      </c>
      <c r="H878" s="8" t="s">
        <v>24</v>
      </c>
      <c r="I878" s="8" t="s">
        <v>24</v>
      </c>
      <c r="J878" s="8" t="s">
        <v>794</v>
      </c>
      <c r="K878" s="10"/>
      <c r="L878" s="11"/>
      <c r="M878" s="10" t="s">
        <v>795</v>
      </c>
      <c r="N878" s="10" t="str">
        <f aca="false">CONCATENATE(O878,SUBSTITUTE(LOWER(M878),"/","_"))</f>
        <v>en_auto_bc0_ch1_all</v>
      </c>
      <c r="O878" s="3" t="s">
        <v>796</v>
      </c>
    </row>
    <row r="879" customFormat="false" ht="14.4" hidden="false" customHeight="false" outlineLevel="0" collapsed="false">
      <c r="A879" s="8" t="s">
        <v>119</v>
      </c>
      <c r="B879" s="9" t="n">
        <v>54</v>
      </c>
      <c r="C879" s="9" t="n">
        <v>0</v>
      </c>
      <c r="D879" s="9" t="n">
        <v>53</v>
      </c>
      <c r="E879" s="10" t="str">
        <f aca="false">DEC2HEX(HEX2DEC(A879)+B879*4096+HEX2DEC(D879)*8,8)</f>
        <v>000B6298</v>
      </c>
      <c r="F879" s="8" t="s">
        <v>91</v>
      </c>
      <c r="G879" s="8" t="s">
        <v>149</v>
      </c>
      <c r="H879" s="8" t="s">
        <v>24</v>
      </c>
      <c r="I879" s="8" t="s">
        <v>24</v>
      </c>
      <c r="J879" s="8" t="s">
        <v>794</v>
      </c>
      <c r="K879" s="10" t="s">
        <v>123</v>
      </c>
      <c r="L879" s="11" t="s">
        <v>124</v>
      </c>
      <c r="M879" s="10" t="str">
        <f aca="false">CONCATENATE("ME",K879,"/",L879)</f>
        <v>ME1a/01</v>
      </c>
      <c r="N879" s="10" t="str">
        <f aca="false">CONCATENATE(O879,SUBSTITUTE(LOWER(M879),"/","_"))</f>
        <v>en_auto_bc0_ch1_me1a_01</v>
      </c>
      <c r="O879" s="3" t="s">
        <v>796</v>
      </c>
    </row>
    <row r="880" customFormat="false" ht="14.4" hidden="false" customHeight="false" outlineLevel="0" collapsed="false">
      <c r="A880" s="8" t="s">
        <v>119</v>
      </c>
      <c r="B880" s="9" t="n">
        <v>54</v>
      </c>
      <c r="C880" s="9" t="n">
        <v>0</v>
      </c>
      <c r="D880" s="9" t="n">
        <v>53</v>
      </c>
      <c r="E880" s="10" t="str">
        <f aca="false">DEC2HEX(HEX2DEC(A880)+B880*4096+HEX2DEC(D880)*8,8)</f>
        <v>000B6298</v>
      </c>
      <c r="F880" s="8" t="s">
        <v>91</v>
      </c>
      <c r="G880" s="8" t="s">
        <v>152</v>
      </c>
      <c r="H880" s="8" t="s">
        <v>24</v>
      </c>
      <c r="I880" s="8" t="s">
        <v>24</v>
      </c>
      <c r="J880" s="8" t="s">
        <v>794</v>
      </c>
      <c r="K880" s="10" t="s">
        <v>123</v>
      </c>
      <c r="L880" s="11" t="s">
        <v>136</v>
      </c>
      <c r="M880" s="10" t="str">
        <f aca="false">CONCATENATE("ME",K880,"/",L880)</f>
        <v>ME1a/02</v>
      </c>
      <c r="N880" s="10" t="str">
        <f aca="false">CONCATENATE(O880,SUBSTITUTE(LOWER(M880),"/","_"))</f>
        <v>en_auto_bc0_ch1_me1a_02</v>
      </c>
      <c r="O880" s="3" t="s">
        <v>796</v>
      </c>
    </row>
    <row r="881" customFormat="false" ht="14.4" hidden="false" customHeight="false" outlineLevel="0" collapsed="false">
      <c r="A881" s="8" t="s">
        <v>119</v>
      </c>
      <c r="B881" s="9" t="n">
        <v>54</v>
      </c>
      <c r="C881" s="9" t="n">
        <v>0</v>
      </c>
      <c r="D881" s="9" t="n">
        <v>53</v>
      </c>
      <c r="E881" s="10" t="str">
        <f aca="false">DEC2HEX(HEX2DEC(A881)+B881*4096+HEX2DEC(D881)*8,8)</f>
        <v>000B6298</v>
      </c>
      <c r="F881" s="8" t="s">
        <v>91</v>
      </c>
      <c r="G881" s="8" t="s">
        <v>155</v>
      </c>
      <c r="H881" s="8" t="s">
        <v>24</v>
      </c>
      <c r="I881" s="8" t="s">
        <v>24</v>
      </c>
      <c r="J881" s="8" t="s">
        <v>794</v>
      </c>
      <c r="K881" s="10" t="s">
        <v>123</v>
      </c>
      <c r="L881" s="11" t="s">
        <v>137</v>
      </c>
      <c r="M881" s="10" t="str">
        <f aca="false">CONCATENATE("ME",K881,"/",L881)</f>
        <v>ME1a/03</v>
      </c>
      <c r="N881" s="10" t="str">
        <f aca="false">CONCATENATE(O881,SUBSTITUTE(LOWER(M881),"/","_"))</f>
        <v>en_auto_bc0_ch1_me1a_03</v>
      </c>
      <c r="O881" s="3" t="s">
        <v>796</v>
      </c>
    </row>
    <row r="882" customFormat="false" ht="14.4" hidden="false" customHeight="false" outlineLevel="0" collapsed="false">
      <c r="A882" s="8" t="s">
        <v>119</v>
      </c>
      <c r="B882" s="9" t="n">
        <v>54</v>
      </c>
      <c r="C882" s="9" t="n">
        <v>0</v>
      </c>
      <c r="D882" s="9" t="n">
        <v>53</v>
      </c>
      <c r="E882" s="10" t="str">
        <f aca="false">DEC2HEX(HEX2DEC(A882)+B882*4096+HEX2DEC(D882)*8,8)</f>
        <v>000B6298</v>
      </c>
      <c r="F882" s="8" t="s">
        <v>91</v>
      </c>
      <c r="G882" s="8" t="s">
        <v>158</v>
      </c>
      <c r="H882" s="8" t="s">
        <v>24</v>
      </c>
      <c r="I882" s="8" t="s">
        <v>24</v>
      </c>
      <c r="J882" s="8" t="s">
        <v>794</v>
      </c>
      <c r="K882" s="10" t="s">
        <v>123</v>
      </c>
      <c r="L882" s="11" t="s">
        <v>138</v>
      </c>
      <c r="M882" s="10" t="str">
        <f aca="false">CONCATENATE("ME",K882,"/",L882)</f>
        <v>ME1a/04</v>
      </c>
      <c r="N882" s="10" t="str">
        <f aca="false">CONCATENATE(O882,SUBSTITUTE(LOWER(M882),"/","_"))</f>
        <v>en_auto_bc0_ch1_me1a_04</v>
      </c>
      <c r="O882" s="3" t="s">
        <v>796</v>
      </c>
    </row>
    <row r="883" customFormat="false" ht="14.4" hidden="false" customHeight="false" outlineLevel="0" collapsed="false">
      <c r="A883" s="8" t="s">
        <v>119</v>
      </c>
      <c r="B883" s="9" t="n">
        <v>54</v>
      </c>
      <c r="C883" s="9" t="n">
        <v>0</v>
      </c>
      <c r="D883" s="9" t="n">
        <v>53</v>
      </c>
      <c r="E883" s="10" t="str">
        <f aca="false">DEC2HEX(HEX2DEC(A883)+B883*4096+HEX2DEC(D883)*8,8)</f>
        <v>000B6298</v>
      </c>
      <c r="F883" s="8" t="s">
        <v>91</v>
      </c>
      <c r="G883" s="10" t="str">
        <f aca="false">RIGHT(CONCATENATE(G879,"0"),16)</f>
        <v>0000000000000010</v>
      </c>
      <c r="H883" s="8" t="s">
        <v>24</v>
      </c>
      <c r="I883" s="8" t="s">
        <v>24</v>
      </c>
      <c r="J883" s="8" t="s">
        <v>794</v>
      </c>
      <c r="K883" s="10" t="s">
        <v>123</v>
      </c>
      <c r="L883" s="11" t="s">
        <v>139</v>
      </c>
      <c r="M883" s="10" t="str">
        <f aca="false">CONCATENATE("ME",K883,"/",L883)</f>
        <v>ME1a/05</v>
      </c>
      <c r="N883" s="10" t="str">
        <f aca="false">CONCATENATE(O883,SUBSTITUTE(LOWER(M883),"/","_"))</f>
        <v>en_auto_bc0_ch1_me1a_05</v>
      </c>
      <c r="O883" s="3" t="s">
        <v>796</v>
      </c>
    </row>
    <row r="884" customFormat="false" ht="14.4" hidden="false" customHeight="false" outlineLevel="0" collapsed="false">
      <c r="A884" s="8" t="s">
        <v>119</v>
      </c>
      <c r="B884" s="9" t="n">
        <v>54</v>
      </c>
      <c r="C884" s="9" t="n">
        <v>0</v>
      </c>
      <c r="D884" s="9" t="n">
        <v>53</v>
      </c>
      <c r="E884" s="10" t="str">
        <f aca="false">DEC2HEX(HEX2DEC(A884)+B884*4096+HEX2DEC(D884)*8,8)</f>
        <v>000B6298</v>
      </c>
      <c r="F884" s="8" t="s">
        <v>91</v>
      </c>
      <c r="G884" s="10" t="str">
        <f aca="false">RIGHT(CONCATENATE(G880,"0"),16)</f>
        <v>0000000000000020</v>
      </c>
      <c r="H884" s="8" t="s">
        <v>24</v>
      </c>
      <c r="I884" s="8" t="s">
        <v>24</v>
      </c>
      <c r="J884" s="8" t="s">
        <v>794</v>
      </c>
      <c r="K884" s="10" t="s">
        <v>123</v>
      </c>
      <c r="L884" s="11" t="s">
        <v>140</v>
      </c>
      <c r="M884" s="10" t="str">
        <f aca="false">CONCATENATE("ME",K884,"/",L884)</f>
        <v>ME1a/06</v>
      </c>
      <c r="N884" s="10" t="str">
        <f aca="false">CONCATENATE(O884,SUBSTITUTE(LOWER(M884),"/","_"))</f>
        <v>en_auto_bc0_ch1_me1a_06</v>
      </c>
      <c r="O884" s="3" t="s">
        <v>796</v>
      </c>
    </row>
    <row r="885" customFormat="false" ht="14.4" hidden="false" customHeight="false" outlineLevel="0" collapsed="false">
      <c r="A885" s="8" t="s">
        <v>119</v>
      </c>
      <c r="B885" s="9" t="n">
        <v>54</v>
      </c>
      <c r="C885" s="9" t="n">
        <v>0</v>
      </c>
      <c r="D885" s="9" t="n">
        <v>53</v>
      </c>
      <c r="E885" s="10" t="str">
        <f aca="false">DEC2HEX(HEX2DEC(A885)+B885*4096+HEX2DEC(D885)*8,8)</f>
        <v>000B6298</v>
      </c>
      <c r="F885" s="8" t="s">
        <v>91</v>
      </c>
      <c r="G885" s="10" t="str">
        <f aca="false">RIGHT(CONCATENATE(G881,"0"),16)</f>
        <v>0000000000000040</v>
      </c>
      <c r="H885" s="8" t="s">
        <v>24</v>
      </c>
      <c r="I885" s="8" t="s">
        <v>24</v>
      </c>
      <c r="J885" s="8" t="s">
        <v>794</v>
      </c>
      <c r="K885" s="10" t="s">
        <v>123</v>
      </c>
      <c r="L885" s="11" t="s">
        <v>141</v>
      </c>
      <c r="M885" s="10" t="str">
        <f aca="false">CONCATENATE("ME",K885,"/",L885)</f>
        <v>ME1a/07</v>
      </c>
      <c r="N885" s="10" t="str">
        <f aca="false">CONCATENATE(O885,SUBSTITUTE(LOWER(M885),"/","_"))</f>
        <v>en_auto_bc0_ch1_me1a_07</v>
      </c>
      <c r="O885" s="3" t="s">
        <v>796</v>
      </c>
    </row>
    <row r="886" customFormat="false" ht="14.4" hidden="false" customHeight="false" outlineLevel="0" collapsed="false">
      <c r="A886" s="8" t="s">
        <v>119</v>
      </c>
      <c r="B886" s="9" t="n">
        <v>54</v>
      </c>
      <c r="C886" s="9" t="n">
        <v>0</v>
      </c>
      <c r="D886" s="9" t="n">
        <v>53</v>
      </c>
      <c r="E886" s="10" t="str">
        <f aca="false">DEC2HEX(HEX2DEC(A886)+B886*4096+HEX2DEC(D886)*8,8)</f>
        <v>000B6298</v>
      </c>
      <c r="F886" s="8" t="s">
        <v>91</v>
      </c>
      <c r="G886" s="10" t="str">
        <f aca="false">RIGHT(CONCATENATE(G882,"0"),16)</f>
        <v>0000000000000080</v>
      </c>
      <c r="H886" s="8" t="s">
        <v>24</v>
      </c>
      <c r="I886" s="8" t="s">
        <v>24</v>
      </c>
      <c r="J886" s="8" t="s">
        <v>794</v>
      </c>
      <c r="K886" s="10" t="s">
        <v>123</v>
      </c>
      <c r="L886" s="11" t="s">
        <v>142</v>
      </c>
      <c r="M886" s="10" t="str">
        <f aca="false">CONCATENATE("ME",K886,"/",L886)</f>
        <v>ME1a/08</v>
      </c>
      <c r="N886" s="10" t="str">
        <f aca="false">CONCATENATE(O886,SUBSTITUTE(LOWER(M886),"/","_"))</f>
        <v>en_auto_bc0_ch1_me1a_08</v>
      </c>
      <c r="O886" s="3" t="s">
        <v>796</v>
      </c>
    </row>
    <row r="887" customFormat="false" ht="14.4" hidden="false" customHeight="false" outlineLevel="0" collapsed="false">
      <c r="A887" s="8" t="s">
        <v>119</v>
      </c>
      <c r="B887" s="9" t="n">
        <v>54</v>
      </c>
      <c r="C887" s="9" t="n">
        <v>0</v>
      </c>
      <c r="D887" s="9" t="n">
        <v>53</v>
      </c>
      <c r="E887" s="10" t="str">
        <f aca="false">DEC2HEX(HEX2DEC(A887)+B887*4096+HEX2DEC(D887)*8,8)</f>
        <v>000B6298</v>
      </c>
      <c r="F887" s="8" t="s">
        <v>91</v>
      </c>
      <c r="G887" s="10" t="str">
        <f aca="false">RIGHT(CONCATENATE(G883,"0"),16)</f>
        <v>0000000000000100</v>
      </c>
      <c r="H887" s="8" t="s">
        <v>24</v>
      </c>
      <c r="I887" s="8" t="s">
        <v>24</v>
      </c>
      <c r="J887" s="8" t="s">
        <v>794</v>
      </c>
      <c r="K887" s="10" t="s">
        <v>123</v>
      </c>
      <c r="L887" s="11" t="s">
        <v>143</v>
      </c>
      <c r="M887" s="10" t="str">
        <f aca="false">CONCATENATE("ME",K887,"/",L887)</f>
        <v>ME1a/09</v>
      </c>
      <c r="N887" s="10" t="str">
        <f aca="false">CONCATENATE(O887,SUBSTITUTE(LOWER(M887),"/","_"))</f>
        <v>en_auto_bc0_ch1_me1a_09</v>
      </c>
      <c r="O887" s="3" t="s">
        <v>796</v>
      </c>
    </row>
    <row r="888" customFormat="false" ht="14.4" hidden="false" customHeight="false" outlineLevel="0" collapsed="false">
      <c r="A888" s="8" t="s">
        <v>119</v>
      </c>
      <c r="B888" s="9" t="n">
        <v>54</v>
      </c>
      <c r="C888" s="9" t="n">
        <v>0</v>
      </c>
      <c r="D888" s="9" t="n">
        <v>53</v>
      </c>
      <c r="E888" s="10" t="str">
        <f aca="false">DEC2HEX(HEX2DEC(A888)+B888*4096+HEX2DEC(D888)*8,8)</f>
        <v>000B6298</v>
      </c>
      <c r="F888" s="8" t="s">
        <v>91</v>
      </c>
      <c r="G888" s="10" t="str">
        <f aca="false">RIGHT(CONCATENATE(G884,"0"),16)</f>
        <v>0000000000000200</v>
      </c>
      <c r="H888" s="8" t="s">
        <v>24</v>
      </c>
      <c r="I888" s="8" t="s">
        <v>24</v>
      </c>
      <c r="J888" s="8" t="s">
        <v>794</v>
      </c>
      <c r="K888" s="10" t="s">
        <v>144</v>
      </c>
      <c r="L888" s="11" t="s">
        <v>124</v>
      </c>
      <c r="M888" s="10" t="str">
        <f aca="false">CONCATENATE("ME",K888,"/",L888)</f>
        <v>ME1b/01</v>
      </c>
      <c r="N888" s="10" t="str">
        <f aca="false">CONCATENATE(O888,SUBSTITUTE(LOWER(M888),"/","_"))</f>
        <v>en_auto_bc0_ch1_me1b_01</v>
      </c>
      <c r="O888" s="3" t="s">
        <v>796</v>
      </c>
    </row>
    <row r="889" customFormat="false" ht="14.4" hidden="false" customHeight="false" outlineLevel="0" collapsed="false">
      <c r="A889" s="8" t="s">
        <v>119</v>
      </c>
      <c r="B889" s="9" t="n">
        <v>54</v>
      </c>
      <c r="C889" s="9" t="n">
        <v>0</v>
      </c>
      <c r="D889" s="9" t="n">
        <v>53</v>
      </c>
      <c r="E889" s="10" t="str">
        <f aca="false">DEC2HEX(HEX2DEC(A889)+B889*4096+HEX2DEC(D889)*8,8)</f>
        <v>000B6298</v>
      </c>
      <c r="F889" s="8" t="s">
        <v>91</v>
      </c>
      <c r="G889" s="10" t="str">
        <f aca="false">RIGHT(CONCATENATE(G885,"0"),16)</f>
        <v>0000000000000400</v>
      </c>
      <c r="H889" s="8" t="s">
        <v>24</v>
      </c>
      <c r="I889" s="8" t="s">
        <v>24</v>
      </c>
      <c r="J889" s="8" t="s">
        <v>794</v>
      </c>
      <c r="K889" s="10" t="s">
        <v>144</v>
      </c>
      <c r="L889" s="11" t="s">
        <v>136</v>
      </c>
      <c r="M889" s="10" t="str">
        <f aca="false">CONCATENATE("ME",K889,"/",L889)</f>
        <v>ME1b/02</v>
      </c>
      <c r="N889" s="10" t="str">
        <f aca="false">CONCATENATE(O889,SUBSTITUTE(LOWER(M889),"/","_"))</f>
        <v>en_auto_bc0_ch1_me1b_02</v>
      </c>
      <c r="O889" s="3" t="s">
        <v>796</v>
      </c>
    </row>
    <row r="890" customFormat="false" ht="14.4" hidden="false" customHeight="false" outlineLevel="0" collapsed="false">
      <c r="A890" s="8" t="s">
        <v>119</v>
      </c>
      <c r="B890" s="9" t="n">
        <v>54</v>
      </c>
      <c r="C890" s="9" t="n">
        <v>0</v>
      </c>
      <c r="D890" s="9" t="n">
        <v>53</v>
      </c>
      <c r="E890" s="10" t="str">
        <f aca="false">DEC2HEX(HEX2DEC(A890)+B890*4096+HEX2DEC(D890)*8,8)</f>
        <v>000B6298</v>
      </c>
      <c r="F890" s="8" t="s">
        <v>91</v>
      </c>
      <c r="G890" s="10" t="str">
        <f aca="false">RIGHT(CONCATENATE(G886,"0"),16)</f>
        <v>0000000000000800</v>
      </c>
      <c r="H890" s="8" t="s">
        <v>24</v>
      </c>
      <c r="I890" s="8" t="s">
        <v>24</v>
      </c>
      <c r="J890" s="8" t="s">
        <v>794</v>
      </c>
      <c r="K890" s="10" t="s">
        <v>144</v>
      </c>
      <c r="L890" s="11" t="s">
        <v>137</v>
      </c>
      <c r="M890" s="10" t="str">
        <f aca="false">CONCATENATE("ME",K890,"/",L890)</f>
        <v>ME1b/03</v>
      </c>
      <c r="N890" s="10" t="str">
        <f aca="false">CONCATENATE(O890,SUBSTITUTE(LOWER(M890),"/","_"))</f>
        <v>en_auto_bc0_ch1_me1b_03</v>
      </c>
      <c r="O890" s="3" t="s">
        <v>796</v>
      </c>
    </row>
    <row r="891" customFormat="false" ht="14.4" hidden="false" customHeight="false" outlineLevel="0" collapsed="false">
      <c r="A891" s="8" t="s">
        <v>119</v>
      </c>
      <c r="B891" s="9" t="n">
        <v>54</v>
      </c>
      <c r="C891" s="9" t="n">
        <v>0</v>
      </c>
      <c r="D891" s="9" t="n">
        <v>53</v>
      </c>
      <c r="E891" s="10" t="str">
        <f aca="false">DEC2HEX(HEX2DEC(A891)+B891*4096+HEX2DEC(D891)*8,8)</f>
        <v>000B6298</v>
      </c>
      <c r="F891" s="8" t="s">
        <v>91</v>
      </c>
      <c r="G891" s="10" t="str">
        <f aca="false">RIGHT(CONCATENATE(G887,"0"),16)</f>
        <v>0000000000001000</v>
      </c>
      <c r="H891" s="8" t="s">
        <v>24</v>
      </c>
      <c r="I891" s="8" t="s">
        <v>24</v>
      </c>
      <c r="J891" s="8" t="s">
        <v>794</v>
      </c>
      <c r="K891" s="10" t="s">
        <v>144</v>
      </c>
      <c r="L891" s="11" t="s">
        <v>138</v>
      </c>
      <c r="M891" s="10" t="str">
        <f aca="false">CONCATENATE("ME",K891,"/",L891)</f>
        <v>ME1b/04</v>
      </c>
      <c r="N891" s="10" t="str">
        <f aca="false">CONCATENATE(O891,SUBSTITUTE(LOWER(M891),"/","_"))</f>
        <v>en_auto_bc0_ch1_me1b_04</v>
      </c>
      <c r="O891" s="3" t="s">
        <v>796</v>
      </c>
    </row>
    <row r="892" customFormat="false" ht="14.4" hidden="false" customHeight="false" outlineLevel="0" collapsed="false">
      <c r="A892" s="8" t="s">
        <v>119</v>
      </c>
      <c r="B892" s="9" t="n">
        <v>54</v>
      </c>
      <c r="C892" s="9" t="n">
        <v>0</v>
      </c>
      <c r="D892" s="9" t="n">
        <v>53</v>
      </c>
      <c r="E892" s="10" t="str">
        <f aca="false">DEC2HEX(HEX2DEC(A892)+B892*4096+HEX2DEC(D892)*8,8)</f>
        <v>000B6298</v>
      </c>
      <c r="F892" s="8" t="s">
        <v>91</v>
      </c>
      <c r="G892" s="10" t="str">
        <f aca="false">RIGHT(CONCATENATE(G888,"0"),16)</f>
        <v>0000000000002000</v>
      </c>
      <c r="H892" s="8" t="s">
        <v>24</v>
      </c>
      <c r="I892" s="8" t="s">
        <v>24</v>
      </c>
      <c r="J892" s="8" t="s">
        <v>794</v>
      </c>
      <c r="K892" s="10" t="s">
        <v>144</v>
      </c>
      <c r="L892" s="11" t="s">
        <v>139</v>
      </c>
      <c r="M892" s="10" t="str">
        <f aca="false">CONCATENATE("ME",K892,"/",L892)</f>
        <v>ME1b/05</v>
      </c>
      <c r="N892" s="10" t="str">
        <f aca="false">CONCATENATE(O892,SUBSTITUTE(LOWER(M892),"/","_"))</f>
        <v>en_auto_bc0_ch1_me1b_05</v>
      </c>
      <c r="O892" s="3" t="s">
        <v>796</v>
      </c>
    </row>
    <row r="893" customFormat="false" ht="14.4" hidden="false" customHeight="false" outlineLevel="0" collapsed="false">
      <c r="A893" s="8" t="s">
        <v>119</v>
      </c>
      <c r="B893" s="9" t="n">
        <v>54</v>
      </c>
      <c r="C893" s="9" t="n">
        <v>0</v>
      </c>
      <c r="D893" s="9" t="n">
        <v>53</v>
      </c>
      <c r="E893" s="10" t="str">
        <f aca="false">DEC2HEX(HEX2DEC(A893)+B893*4096+HEX2DEC(D893)*8,8)</f>
        <v>000B6298</v>
      </c>
      <c r="F893" s="8" t="s">
        <v>91</v>
      </c>
      <c r="G893" s="10" t="str">
        <f aca="false">RIGHT(CONCATENATE(G889,"0"),16)</f>
        <v>0000000000004000</v>
      </c>
      <c r="H893" s="8" t="s">
        <v>24</v>
      </c>
      <c r="I893" s="8" t="s">
        <v>24</v>
      </c>
      <c r="J893" s="8" t="s">
        <v>794</v>
      </c>
      <c r="K893" s="10" t="s">
        <v>144</v>
      </c>
      <c r="L893" s="11" t="s">
        <v>140</v>
      </c>
      <c r="M893" s="10" t="str">
        <f aca="false">CONCATENATE("ME",K893,"/",L893)</f>
        <v>ME1b/06</v>
      </c>
      <c r="N893" s="10" t="str">
        <f aca="false">CONCATENATE(O893,SUBSTITUTE(LOWER(M893),"/","_"))</f>
        <v>en_auto_bc0_ch1_me1b_06</v>
      </c>
      <c r="O893" s="3" t="s">
        <v>796</v>
      </c>
    </row>
    <row r="894" customFormat="false" ht="14.4" hidden="false" customHeight="false" outlineLevel="0" collapsed="false">
      <c r="A894" s="8" t="s">
        <v>119</v>
      </c>
      <c r="B894" s="9" t="n">
        <v>54</v>
      </c>
      <c r="C894" s="9" t="n">
        <v>0</v>
      </c>
      <c r="D894" s="9" t="n">
        <v>53</v>
      </c>
      <c r="E894" s="10" t="str">
        <f aca="false">DEC2HEX(HEX2DEC(A894)+B894*4096+HEX2DEC(D894)*8,8)</f>
        <v>000B6298</v>
      </c>
      <c r="F894" s="8" t="s">
        <v>91</v>
      </c>
      <c r="G894" s="10" t="str">
        <f aca="false">RIGHT(CONCATENATE(G890,"0"),16)</f>
        <v>0000000000008000</v>
      </c>
      <c r="H894" s="8" t="s">
        <v>24</v>
      </c>
      <c r="I894" s="8" t="s">
        <v>24</v>
      </c>
      <c r="J894" s="8" t="s">
        <v>794</v>
      </c>
      <c r="K894" s="10" t="s">
        <v>144</v>
      </c>
      <c r="L894" s="11" t="s">
        <v>141</v>
      </c>
      <c r="M894" s="10" t="str">
        <f aca="false">CONCATENATE("ME",K894,"/",L894)</f>
        <v>ME1b/07</v>
      </c>
      <c r="N894" s="10" t="str">
        <f aca="false">CONCATENATE(O894,SUBSTITUTE(LOWER(M894),"/","_"))</f>
        <v>en_auto_bc0_ch1_me1b_07</v>
      </c>
      <c r="O894" s="3" t="s">
        <v>796</v>
      </c>
    </row>
    <row r="895" customFormat="false" ht="14.4" hidden="false" customHeight="false" outlineLevel="0" collapsed="false">
      <c r="A895" s="8" t="s">
        <v>119</v>
      </c>
      <c r="B895" s="9" t="n">
        <v>54</v>
      </c>
      <c r="C895" s="9" t="n">
        <v>0</v>
      </c>
      <c r="D895" s="9" t="n">
        <v>53</v>
      </c>
      <c r="E895" s="10" t="str">
        <f aca="false">DEC2HEX(HEX2DEC(A895)+B895*4096+HEX2DEC(D895)*8,8)</f>
        <v>000B6298</v>
      </c>
      <c r="F895" s="8" t="s">
        <v>91</v>
      </c>
      <c r="G895" s="10" t="str">
        <f aca="false">RIGHT(CONCATENATE(G891,"0"),16)</f>
        <v>0000000000010000</v>
      </c>
      <c r="H895" s="8" t="s">
        <v>24</v>
      </c>
      <c r="I895" s="8" t="s">
        <v>24</v>
      </c>
      <c r="J895" s="8" t="s">
        <v>794</v>
      </c>
      <c r="K895" s="10" t="s">
        <v>144</v>
      </c>
      <c r="L895" s="11" t="s">
        <v>142</v>
      </c>
      <c r="M895" s="10" t="str">
        <f aca="false">CONCATENATE("ME",K895,"/",L895)</f>
        <v>ME1b/08</v>
      </c>
      <c r="N895" s="10" t="str">
        <f aca="false">CONCATENATE(O895,SUBSTITUTE(LOWER(M895),"/","_"))</f>
        <v>en_auto_bc0_ch1_me1b_08</v>
      </c>
      <c r="O895" s="3" t="s">
        <v>796</v>
      </c>
    </row>
    <row r="896" customFormat="false" ht="14.4" hidden="false" customHeight="false" outlineLevel="0" collapsed="false">
      <c r="A896" s="8" t="s">
        <v>119</v>
      </c>
      <c r="B896" s="9" t="n">
        <v>54</v>
      </c>
      <c r="C896" s="9" t="n">
        <v>0</v>
      </c>
      <c r="D896" s="9" t="n">
        <v>53</v>
      </c>
      <c r="E896" s="10" t="str">
        <f aca="false">DEC2HEX(HEX2DEC(A896)+B896*4096+HEX2DEC(D896)*8,8)</f>
        <v>000B6298</v>
      </c>
      <c r="F896" s="8" t="s">
        <v>91</v>
      </c>
      <c r="G896" s="10" t="str">
        <f aca="false">RIGHT(CONCATENATE(G892,"0"),16)</f>
        <v>0000000000020000</v>
      </c>
      <c r="H896" s="8" t="s">
        <v>24</v>
      </c>
      <c r="I896" s="8" t="s">
        <v>24</v>
      </c>
      <c r="J896" s="8" t="s">
        <v>794</v>
      </c>
      <c r="K896" s="10" t="s">
        <v>144</v>
      </c>
      <c r="L896" s="11" t="s">
        <v>143</v>
      </c>
      <c r="M896" s="10" t="str">
        <f aca="false">CONCATENATE("ME",K896,"/",L896)</f>
        <v>ME1b/09</v>
      </c>
      <c r="N896" s="10" t="str">
        <f aca="false">CONCATENATE(O896,SUBSTITUTE(LOWER(M896),"/","_"))</f>
        <v>en_auto_bc0_ch1_me1b_09</v>
      </c>
      <c r="O896" s="3" t="s">
        <v>796</v>
      </c>
    </row>
    <row r="897" customFormat="false" ht="14.4" hidden="false" customHeight="false" outlineLevel="0" collapsed="false">
      <c r="A897" s="8" t="s">
        <v>119</v>
      </c>
      <c r="B897" s="9" t="n">
        <v>54</v>
      </c>
      <c r="C897" s="9" t="n">
        <v>0</v>
      </c>
      <c r="D897" s="9" t="n">
        <v>53</v>
      </c>
      <c r="E897" s="10" t="str">
        <f aca="false">DEC2HEX(HEX2DEC(A897)+B897*4096+HEX2DEC(D897)*8,8)</f>
        <v>000B6298</v>
      </c>
      <c r="F897" s="8" t="s">
        <v>91</v>
      </c>
      <c r="G897" s="10" t="str">
        <f aca="false">RIGHT(CONCATENATE(G893,"0"),16)</f>
        <v>0000000000040000</v>
      </c>
      <c r="H897" s="8" t="s">
        <v>24</v>
      </c>
      <c r="I897" s="8" t="s">
        <v>24</v>
      </c>
      <c r="J897" s="8" t="s">
        <v>794</v>
      </c>
      <c r="K897" s="9" t="n">
        <v>2</v>
      </c>
      <c r="L897" s="11" t="s">
        <v>124</v>
      </c>
      <c r="M897" s="10" t="str">
        <f aca="false">CONCATENATE("ME",K897,"/",L897)</f>
        <v>ME2/01</v>
      </c>
      <c r="N897" s="10" t="str">
        <f aca="false">CONCATENATE(O897,SUBSTITUTE(LOWER(M897),"/","_"))</f>
        <v>en_auto_bc0_ch1_me2_01</v>
      </c>
      <c r="O897" s="3" t="s">
        <v>796</v>
      </c>
    </row>
    <row r="898" customFormat="false" ht="14.4" hidden="false" customHeight="false" outlineLevel="0" collapsed="false">
      <c r="A898" s="8" t="s">
        <v>119</v>
      </c>
      <c r="B898" s="9" t="n">
        <v>54</v>
      </c>
      <c r="C898" s="9" t="n">
        <v>0</v>
      </c>
      <c r="D898" s="9" t="n">
        <v>53</v>
      </c>
      <c r="E898" s="10" t="str">
        <f aca="false">DEC2HEX(HEX2DEC(A898)+B898*4096+HEX2DEC(D898)*8,8)</f>
        <v>000B6298</v>
      </c>
      <c r="F898" s="8" t="s">
        <v>91</v>
      </c>
      <c r="G898" s="10" t="str">
        <f aca="false">RIGHT(CONCATENATE(G894,"0"),16)</f>
        <v>0000000000080000</v>
      </c>
      <c r="H898" s="8" t="s">
        <v>24</v>
      </c>
      <c r="I898" s="8" t="s">
        <v>24</v>
      </c>
      <c r="J898" s="8" t="s">
        <v>794</v>
      </c>
      <c r="K898" s="9" t="n">
        <v>2</v>
      </c>
      <c r="L898" s="11" t="s">
        <v>136</v>
      </c>
      <c r="M898" s="10" t="str">
        <f aca="false">CONCATENATE("ME",K898,"/",L898)</f>
        <v>ME2/02</v>
      </c>
      <c r="N898" s="10" t="str">
        <f aca="false">CONCATENATE(O898,SUBSTITUTE(LOWER(M898),"/","_"))</f>
        <v>en_auto_bc0_ch1_me2_02</v>
      </c>
      <c r="O898" s="3" t="s">
        <v>796</v>
      </c>
    </row>
    <row r="899" customFormat="false" ht="14.4" hidden="false" customHeight="false" outlineLevel="0" collapsed="false">
      <c r="A899" s="8" t="s">
        <v>119</v>
      </c>
      <c r="B899" s="9" t="n">
        <v>54</v>
      </c>
      <c r="C899" s="9" t="n">
        <v>0</v>
      </c>
      <c r="D899" s="9" t="n">
        <v>53</v>
      </c>
      <c r="E899" s="10" t="str">
        <f aca="false">DEC2HEX(HEX2DEC(A899)+B899*4096+HEX2DEC(D899)*8,8)</f>
        <v>000B6298</v>
      </c>
      <c r="F899" s="8" t="s">
        <v>91</v>
      </c>
      <c r="G899" s="10" t="str">
        <f aca="false">RIGHT(CONCATENATE(G895,"0"),16)</f>
        <v>0000000000100000</v>
      </c>
      <c r="H899" s="8" t="s">
        <v>24</v>
      </c>
      <c r="I899" s="8" t="s">
        <v>24</v>
      </c>
      <c r="J899" s="8" t="s">
        <v>794</v>
      </c>
      <c r="K899" s="9" t="n">
        <v>2</v>
      </c>
      <c r="L899" s="11" t="s">
        <v>137</v>
      </c>
      <c r="M899" s="10" t="str">
        <f aca="false">CONCATENATE("ME",K899,"/",L899)</f>
        <v>ME2/03</v>
      </c>
      <c r="N899" s="10" t="str">
        <f aca="false">CONCATENATE(O899,SUBSTITUTE(LOWER(M899),"/","_"))</f>
        <v>en_auto_bc0_ch1_me2_03</v>
      </c>
      <c r="O899" s="3" t="s">
        <v>796</v>
      </c>
    </row>
    <row r="900" customFormat="false" ht="14.4" hidden="false" customHeight="false" outlineLevel="0" collapsed="false">
      <c r="A900" s="8" t="s">
        <v>119</v>
      </c>
      <c r="B900" s="9" t="n">
        <v>54</v>
      </c>
      <c r="C900" s="9" t="n">
        <v>0</v>
      </c>
      <c r="D900" s="9" t="n">
        <v>53</v>
      </c>
      <c r="E900" s="10" t="str">
        <f aca="false">DEC2HEX(HEX2DEC(A900)+B900*4096+HEX2DEC(D900)*8,8)</f>
        <v>000B6298</v>
      </c>
      <c r="F900" s="8" t="s">
        <v>91</v>
      </c>
      <c r="G900" s="10" t="str">
        <f aca="false">RIGHT(CONCATENATE(G896,"0"),16)</f>
        <v>0000000000200000</v>
      </c>
      <c r="H900" s="8" t="s">
        <v>24</v>
      </c>
      <c r="I900" s="8" t="s">
        <v>24</v>
      </c>
      <c r="J900" s="8" t="s">
        <v>794</v>
      </c>
      <c r="K900" s="9" t="n">
        <v>2</v>
      </c>
      <c r="L900" s="11" t="s">
        <v>138</v>
      </c>
      <c r="M900" s="10" t="str">
        <f aca="false">CONCATENATE("ME",K900,"/",L900)</f>
        <v>ME2/04</v>
      </c>
      <c r="N900" s="10" t="str">
        <f aca="false">CONCATENATE(O900,SUBSTITUTE(LOWER(M900),"/","_"))</f>
        <v>en_auto_bc0_ch1_me2_04</v>
      </c>
      <c r="O900" s="3" t="s">
        <v>796</v>
      </c>
    </row>
    <row r="901" customFormat="false" ht="14.4" hidden="false" customHeight="false" outlineLevel="0" collapsed="false">
      <c r="A901" s="8" t="s">
        <v>119</v>
      </c>
      <c r="B901" s="9" t="n">
        <v>54</v>
      </c>
      <c r="C901" s="9" t="n">
        <v>0</v>
      </c>
      <c r="D901" s="9" t="n">
        <v>53</v>
      </c>
      <c r="E901" s="10" t="str">
        <f aca="false">DEC2HEX(HEX2DEC(A901)+B901*4096+HEX2DEC(D901)*8,8)</f>
        <v>000B6298</v>
      </c>
      <c r="F901" s="8" t="s">
        <v>91</v>
      </c>
      <c r="G901" s="10" t="str">
        <f aca="false">RIGHT(CONCATENATE(G897,"0"),16)</f>
        <v>0000000000400000</v>
      </c>
      <c r="H901" s="8" t="s">
        <v>24</v>
      </c>
      <c r="I901" s="8" t="s">
        <v>24</v>
      </c>
      <c r="J901" s="8" t="s">
        <v>794</v>
      </c>
      <c r="K901" s="9" t="n">
        <v>2</v>
      </c>
      <c r="L901" s="11" t="s">
        <v>139</v>
      </c>
      <c r="M901" s="10" t="str">
        <f aca="false">CONCATENATE("ME",K901,"/",L901)</f>
        <v>ME2/05</v>
      </c>
      <c r="N901" s="10" t="str">
        <f aca="false">CONCATENATE(O901,SUBSTITUTE(LOWER(M901),"/","_"))</f>
        <v>en_auto_bc0_ch1_me2_05</v>
      </c>
      <c r="O901" s="3" t="s">
        <v>796</v>
      </c>
    </row>
    <row r="902" customFormat="false" ht="14.4" hidden="false" customHeight="false" outlineLevel="0" collapsed="false">
      <c r="A902" s="8" t="s">
        <v>119</v>
      </c>
      <c r="B902" s="9" t="n">
        <v>54</v>
      </c>
      <c r="C902" s="9" t="n">
        <v>0</v>
      </c>
      <c r="D902" s="9" t="n">
        <v>53</v>
      </c>
      <c r="E902" s="10" t="str">
        <f aca="false">DEC2HEX(HEX2DEC(A902)+B902*4096+HEX2DEC(D902)*8,8)</f>
        <v>000B6298</v>
      </c>
      <c r="F902" s="8" t="s">
        <v>91</v>
      </c>
      <c r="G902" s="10" t="str">
        <f aca="false">RIGHT(CONCATENATE(G898,"0"),16)</f>
        <v>0000000000800000</v>
      </c>
      <c r="H902" s="8" t="s">
        <v>24</v>
      </c>
      <c r="I902" s="8" t="s">
        <v>24</v>
      </c>
      <c r="J902" s="8" t="s">
        <v>794</v>
      </c>
      <c r="K902" s="9" t="n">
        <v>2</v>
      </c>
      <c r="L902" s="11" t="s">
        <v>140</v>
      </c>
      <c r="M902" s="10" t="str">
        <f aca="false">CONCATENATE("ME",K902,"/",L902)</f>
        <v>ME2/06</v>
      </c>
      <c r="N902" s="10" t="str">
        <f aca="false">CONCATENATE(O902,SUBSTITUTE(LOWER(M902),"/","_"))</f>
        <v>en_auto_bc0_ch1_me2_06</v>
      </c>
      <c r="O902" s="3" t="s">
        <v>796</v>
      </c>
    </row>
    <row r="903" customFormat="false" ht="14.4" hidden="false" customHeight="false" outlineLevel="0" collapsed="false">
      <c r="A903" s="8" t="s">
        <v>119</v>
      </c>
      <c r="B903" s="9" t="n">
        <v>54</v>
      </c>
      <c r="C903" s="9" t="n">
        <v>0</v>
      </c>
      <c r="D903" s="9" t="n">
        <v>53</v>
      </c>
      <c r="E903" s="10" t="str">
        <f aca="false">DEC2HEX(HEX2DEC(A903)+B903*4096+HEX2DEC(D903)*8,8)</f>
        <v>000B6298</v>
      </c>
      <c r="F903" s="8" t="s">
        <v>91</v>
      </c>
      <c r="G903" s="10" t="str">
        <f aca="false">RIGHT(CONCATENATE(G899,"0"),16)</f>
        <v>0000000001000000</v>
      </c>
      <c r="H903" s="8" t="s">
        <v>24</v>
      </c>
      <c r="I903" s="8" t="s">
        <v>24</v>
      </c>
      <c r="J903" s="8" t="s">
        <v>794</v>
      </c>
      <c r="K903" s="9" t="n">
        <v>2</v>
      </c>
      <c r="L903" s="11" t="s">
        <v>141</v>
      </c>
      <c r="M903" s="10" t="str">
        <f aca="false">CONCATENATE("ME",K903,"/",L903)</f>
        <v>ME2/07</v>
      </c>
      <c r="N903" s="10" t="str">
        <f aca="false">CONCATENATE(O903,SUBSTITUTE(LOWER(M903),"/","_"))</f>
        <v>en_auto_bc0_ch1_me2_07</v>
      </c>
      <c r="O903" s="3" t="s">
        <v>796</v>
      </c>
    </row>
    <row r="904" customFormat="false" ht="14.4" hidden="false" customHeight="false" outlineLevel="0" collapsed="false">
      <c r="A904" s="8" t="s">
        <v>119</v>
      </c>
      <c r="B904" s="9" t="n">
        <v>54</v>
      </c>
      <c r="C904" s="9" t="n">
        <v>0</v>
      </c>
      <c r="D904" s="9" t="n">
        <v>53</v>
      </c>
      <c r="E904" s="10" t="str">
        <f aca="false">DEC2HEX(HEX2DEC(A904)+B904*4096+HEX2DEC(D904)*8,8)</f>
        <v>000B6298</v>
      </c>
      <c r="F904" s="8" t="s">
        <v>91</v>
      </c>
      <c r="G904" s="10" t="str">
        <f aca="false">RIGHT(CONCATENATE(G900,"0"),16)</f>
        <v>0000000002000000</v>
      </c>
      <c r="H904" s="8" t="s">
        <v>24</v>
      </c>
      <c r="I904" s="8" t="s">
        <v>24</v>
      </c>
      <c r="J904" s="8" t="s">
        <v>794</v>
      </c>
      <c r="K904" s="9" t="n">
        <v>2</v>
      </c>
      <c r="L904" s="11" t="s">
        <v>142</v>
      </c>
      <c r="M904" s="10" t="str">
        <f aca="false">CONCATENATE("ME",K904,"/",L904)</f>
        <v>ME2/08</v>
      </c>
      <c r="N904" s="10" t="str">
        <f aca="false">CONCATENATE(O904,SUBSTITUTE(LOWER(M904),"/","_"))</f>
        <v>en_auto_bc0_ch1_me2_08</v>
      </c>
      <c r="O904" s="3" t="s">
        <v>796</v>
      </c>
    </row>
    <row r="905" customFormat="false" ht="14.4" hidden="false" customHeight="false" outlineLevel="0" collapsed="false">
      <c r="A905" s="8" t="s">
        <v>119</v>
      </c>
      <c r="B905" s="9" t="n">
        <v>54</v>
      </c>
      <c r="C905" s="9" t="n">
        <v>0</v>
      </c>
      <c r="D905" s="9" t="n">
        <v>53</v>
      </c>
      <c r="E905" s="10" t="str">
        <f aca="false">DEC2HEX(HEX2DEC(A905)+B905*4096+HEX2DEC(D905)*8,8)</f>
        <v>000B6298</v>
      </c>
      <c r="F905" s="8" t="s">
        <v>91</v>
      </c>
      <c r="G905" s="10" t="str">
        <f aca="false">RIGHT(CONCATENATE(G901,"0"),16)</f>
        <v>0000000004000000</v>
      </c>
      <c r="H905" s="8" t="s">
        <v>24</v>
      </c>
      <c r="I905" s="8" t="s">
        <v>24</v>
      </c>
      <c r="J905" s="8" t="s">
        <v>794</v>
      </c>
      <c r="K905" s="9" t="n">
        <v>2</v>
      </c>
      <c r="L905" s="11" t="s">
        <v>143</v>
      </c>
      <c r="M905" s="10" t="str">
        <f aca="false">CONCATENATE("ME",K905,"/",L905)</f>
        <v>ME2/09</v>
      </c>
      <c r="N905" s="10" t="str">
        <f aca="false">CONCATENATE(O905,SUBSTITUTE(LOWER(M905),"/","_"))</f>
        <v>en_auto_bc0_ch1_me2_09</v>
      </c>
      <c r="O905" s="3" t="s">
        <v>796</v>
      </c>
    </row>
    <row r="906" customFormat="false" ht="14.4" hidden="false" customHeight="false" outlineLevel="0" collapsed="false">
      <c r="A906" s="8" t="s">
        <v>119</v>
      </c>
      <c r="B906" s="9" t="n">
        <v>54</v>
      </c>
      <c r="C906" s="9" t="n">
        <v>0</v>
      </c>
      <c r="D906" s="9" t="n">
        <v>53</v>
      </c>
      <c r="E906" s="10" t="str">
        <f aca="false">DEC2HEX(HEX2DEC(A906)+B906*4096+HEX2DEC(D906)*8,8)</f>
        <v>000B6298</v>
      </c>
      <c r="F906" s="8" t="s">
        <v>91</v>
      </c>
      <c r="G906" s="10" t="str">
        <f aca="false">RIGHT(CONCATENATE(G902,"0"),16)</f>
        <v>0000000008000000</v>
      </c>
      <c r="H906" s="8" t="s">
        <v>24</v>
      </c>
      <c r="I906" s="8" t="s">
        <v>24</v>
      </c>
      <c r="J906" s="8" t="s">
        <v>794</v>
      </c>
      <c r="K906" s="9" t="n">
        <v>3</v>
      </c>
      <c r="L906" s="11" t="s">
        <v>124</v>
      </c>
      <c r="M906" s="10" t="str">
        <f aca="false">CONCATENATE("ME",K906,"/",L906)</f>
        <v>ME3/01</v>
      </c>
      <c r="N906" s="10" t="str">
        <f aca="false">CONCATENATE(O906,SUBSTITUTE(LOWER(M906),"/","_"))</f>
        <v>en_auto_bc0_ch1_me3_01</v>
      </c>
      <c r="O906" s="3" t="s">
        <v>796</v>
      </c>
    </row>
    <row r="907" customFormat="false" ht="14.4" hidden="false" customHeight="false" outlineLevel="0" collapsed="false">
      <c r="A907" s="8" t="s">
        <v>119</v>
      </c>
      <c r="B907" s="9" t="n">
        <v>54</v>
      </c>
      <c r="C907" s="9" t="n">
        <v>0</v>
      </c>
      <c r="D907" s="9" t="n">
        <v>53</v>
      </c>
      <c r="E907" s="10" t="str">
        <f aca="false">DEC2HEX(HEX2DEC(A907)+B907*4096+HEX2DEC(D907)*8,8)</f>
        <v>000B6298</v>
      </c>
      <c r="F907" s="8" t="s">
        <v>91</v>
      </c>
      <c r="G907" s="10" t="str">
        <f aca="false">RIGHT(CONCATENATE(G903,"0"),16)</f>
        <v>0000000010000000</v>
      </c>
      <c r="H907" s="8" t="s">
        <v>24</v>
      </c>
      <c r="I907" s="8" t="s">
        <v>24</v>
      </c>
      <c r="J907" s="8" t="s">
        <v>794</v>
      </c>
      <c r="K907" s="9" t="n">
        <v>3</v>
      </c>
      <c r="L907" s="11" t="s">
        <v>136</v>
      </c>
      <c r="M907" s="10" t="str">
        <f aca="false">CONCATENATE("ME",K907,"/",L907)</f>
        <v>ME3/02</v>
      </c>
      <c r="N907" s="10" t="str">
        <f aca="false">CONCATENATE(O907,SUBSTITUTE(LOWER(M907),"/","_"))</f>
        <v>en_auto_bc0_ch1_me3_02</v>
      </c>
      <c r="O907" s="3" t="s">
        <v>796</v>
      </c>
    </row>
    <row r="908" customFormat="false" ht="14.4" hidden="false" customHeight="false" outlineLevel="0" collapsed="false">
      <c r="A908" s="8" t="s">
        <v>119</v>
      </c>
      <c r="B908" s="9" t="n">
        <v>54</v>
      </c>
      <c r="C908" s="9" t="n">
        <v>0</v>
      </c>
      <c r="D908" s="9" t="n">
        <v>53</v>
      </c>
      <c r="E908" s="10" t="str">
        <f aca="false">DEC2HEX(HEX2DEC(A908)+B908*4096+HEX2DEC(D908)*8,8)</f>
        <v>000B6298</v>
      </c>
      <c r="F908" s="8" t="s">
        <v>91</v>
      </c>
      <c r="G908" s="10" t="str">
        <f aca="false">RIGHT(CONCATENATE(G904,"0"),16)</f>
        <v>0000000020000000</v>
      </c>
      <c r="H908" s="8" t="s">
        <v>24</v>
      </c>
      <c r="I908" s="8" t="s">
        <v>24</v>
      </c>
      <c r="J908" s="8" t="s">
        <v>794</v>
      </c>
      <c r="K908" s="9" t="n">
        <v>3</v>
      </c>
      <c r="L908" s="11" t="s">
        <v>137</v>
      </c>
      <c r="M908" s="10" t="str">
        <f aca="false">CONCATENATE("ME",K908,"/",L908)</f>
        <v>ME3/03</v>
      </c>
      <c r="N908" s="10" t="str">
        <f aca="false">CONCATENATE(O908,SUBSTITUTE(LOWER(M908),"/","_"))</f>
        <v>en_auto_bc0_ch1_me3_03</v>
      </c>
      <c r="O908" s="3" t="s">
        <v>796</v>
      </c>
    </row>
    <row r="909" customFormat="false" ht="14.4" hidden="false" customHeight="false" outlineLevel="0" collapsed="false">
      <c r="A909" s="8" t="s">
        <v>119</v>
      </c>
      <c r="B909" s="9" t="n">
        <v>54</v>
      </c>
      <c r="C909" s="9" t="n">
        <v>0</v>
      </c>
      <c r="D909" s="9" t="n">
        <v>53</v>
      </c>
      <c r="E909" s="10" t="str">
        <f aca="false">DEC2HEX(HEX2DEC(A909)+B909*4096+HEX2DEC(D909)*8,8)</f>
        <v>000B6298</v>
      </c>
      <c r="F909" s="8" t="s">
        <v>91</v>
      </c>
      <c r="G909" s="10" t="str">
        <f aca="false">RIGHT(CONCATENATE(G905,"0"),16)</f>
        <v>0000000040000000</v>
      </c>
      <c r="H909" s="8" t="s">
        <v>24</v>
      </c>
      <c r="I909" s="8" t="s">
        <v>24</v>
      </c>
      <c r="J909" s="8" t="s">
        <v>794</v>
      </c>
      <c r="K909" s="9" t="n">
        <v>3</v>
      </c>
      <c r="L909" s="11" t="s">
        <v>138</v>
      </c>
      <c r="M909" s="10" t="str">
        <f aca="false">CONCATENATE("ME",K909,"/",L909)</f>
        <v>ME3/04</v>
      </c>
      <c r="N909" s="10" t="str">
        <f aca="false">CONCATENATE(O909,SUBSTITUTE(LOWER(M909),"/","_"))</f>
        <v>en_auto_bc0_ch1_me3_04</v>
      </c>
      <c r="O909" s="3" t="s">
        <v>796</v>
      </c>
    </row>
    <row r="910" customFormat="false" ht="14.4" hidden="false" customHeight="false" outlineLevel="0" collapsed="false">
      <c r="A910" s="8" t="s">
        <v>119</v>
      </c>
      <c r="B910" s="9" t="n">
        <v>54</v>
      </c>
      <c r="C910" s="9" t="n">
        <v>0</v>
      </c>
      <c r="D910" s="9" t="n">
        <v>53</v>
      </c>
      <c r="E910" s="10" t="str">
        <f aca="false">DEC2HEX(HEX2DEC(A910)+B910*4096+HEX2DEC(D910)*8,8)</f>
        <v>000B6298</v>
      </c>
      <c r="F910" s="8" t="s">
        <v>91</v>
      </c>
      <c r="G910" s="10" t="str">
        <f aca="false">RIGHT(CONCATENATE(G906,"0"),16)</f>
        <v>0000000080000000</v>
      </c>
      <c r="H910" s="8" t="s">
        <v>24</v>
      </c>
      <c r="I910" s="8" t="s">
        <v>24</v>
      </c>
      <c r="J910" s="8" t="s">
        <v>794</v>
      </c>
      <c r="K910" s="9" t="n">
        <v>3</v>
      </c>
      <c r="L910" s="11" t="s">
        <v>139</v>
      </c>
      <c r="M910" s="10" t="str">
        <f aca="false">CONCATENATE("ME",K910,"/",L910)</f>
        <v>ME3/05</v>
      </c>
      <c r="N910" s="10" t="str">
        <f aca="false">CONCATENATE(O910,SUBSTITUTE(LOWER(M910),"/","_"))</f>
        <v>en_auto_bc0_ch1_me3_05</v>
      </c>
      <c r="O910" s="3" t="s">
        <v>796</v>
      </c>
    </row>
    <row r="911" customFormat="false" ht="14.4" hidden="false" customHeight="false" outlineLevel="0" collapsed="false">
      <c r="A911" s="8" t="s">
        <v>119</v>
      </c>
      <c r="B911" s="9" t="n">
        <v>54</v>
      </c>
      <c r="C911" s="9" t="n">
        <v>0</v>
      </c>
      <c r="D911" s="9" t="n">
        <v>53</v>
      </c>
      <c r="E911" s="10" t="str">
        <f aca="false">DEC2HEX(HEX2DEC(A911)+B911*4096+HEX2DEC(D911)*8,8)</f>
        <v>000B6298</v>
      </c>
      <c r="F911" s="8" t="s">
        <v>91</v>
      </c>
      <c r="G911" s="10" t="str">
        <f aca="false">RIGHT(CONCATENATE(G907,"0"),16)</f>
        <v>0000000100000000</v>
      </c>
      <c r="H911" s="8" t="s">
        <v>24</v>
      </c>
      <c r="I911" s="8" t="s">
        <v>24</v>
      </c>
      <c r="J911" s="8" t="s">
        <v>794</v>
      </c>
      <c r="K911" s="9" t="n">
        <v>3</v>
      </c>
      <c r="L911" s="11" t="s">
        <v>140</v>
      </c>
      <c r="M911" s="10" t="str">
        <f aca="false">CONCATENATE("ME",K911,"/",L911)</f>
        <v>ME3/06</v>
      </c>
      <c r="N911" s="10" t="str">
        <f aca="false">CONCATENATE(O911,SUBSTITUTE(LOWER(M911),"/","_"))</f>
        <v>en_auto_bc0_ch1_me3_06</v>
      </c>
      <c r="O911" s="3" t="s">
        <v>796</v>
      </c>
    </row>
    <row r="912" customFormat="false" ht="14.4" hidden="false" customHeight="false" outlineLevel="0" collapsed="false">
      <c r="A912" s="8" t="s">
        <v>119</v>
      </c>
      <c r="B912" s="9" t="n">
        <v>54</v>
      </c>
      <c r="C912" s="9" t="n">
        <v>0</v>
      </c>
      <c r="D912" s="9" t="n">
        <v>53</v>
      </c>
      <c r="E912" s="10" t="str">
        <f aca="false">DEC2HEX(HEX2DEC(A912)+B912*4096+HEX2DEC(D912)*8,8)</f>
        <v>000B6298</v>
      </c>
      <c r="F912" s="8" t="s">
        <v>91</v>
      </c>
      <c r="G912" s="10" t="str">
        <f aca="false">RIGHT(CONCATENATE(G908,"0"),16)</f>
        <v>0000000200000000</v>
      </c>
      <c r="H912" s="8" t="s">
        <v>24</v>
      </c>
      <c r="I912" s="8" t="s">
        <v>24</v>
      </c>
      <c r="J912" s="8" t="s">
        <v>794</v>
      </c>
      <c r="K912" s="9" t="n">
        <v>3</v>
      </c>
      <c r="L912" s="11" t="s">
        <v>141</v>
      </c>
      <c r="M912" s="10" t="str">
        <f aca="false">CONCATENATE("ME",K912,"/",L912)</f>
        <v>ME3/07</v>
      </c>
      <c r="N912" s="10" t="str">
        <f aca="false">CONCATENATE(O912,SUBSTITUTE(LOWER(M912),"/","_"))</f>
        <v>en_auto_bc0_ch1_me3_07</v>
      </c>
      <c r="O912" s="3" t="s">
        <v>796</v>
      </c>
    </row>
    <row r="913" customFormat="false" ht="14.4" hidden="false" customHeight="false" outlineLevel="0" collapsed="false">
      <c r="A913" s="8" t="s">
        <v>119</v>
      </c>
      <c r="B913" s="9" t="n">
        <v>54</v>
      </c>
      <c r="C913" s="9" t="n">
        <v>0</v>
      </c>
      <c r="D913" s="9" t="n">
        <v>53</v>
      </c>
      <c r="E913" s="10" t="str">
        <f aca="false">DEC2HEX(HEX2DEC(A913)+B913*4096+HEX2DEC(D913)*8,8)</f>
        <v>000B6298</v>
      </c>
      <c r="F913" s="8" t="s">
        <v>91</v>
      </c>
      <c r="G913" s="10" t="str">
        <f aca="false">RIGHT(CONCATENATE(G909,"0"),16)</f>
        <v>0000000400000000</v>
      </c>
      <c r="H913" s="8" t="s">
        <v>24</v>
      </c>
      <c r="I913" s="8" t="s">
        <v>24</v>
      </c>
      <c r="J913" s="8" t="s">
        <v>794</v>
      </c>
      <c r="K913" s="9" t="n">
        <v>3</v>
      </c>
      <c r="L913" s="11" t="s">
        <v>142</v>
      </c>
      <c r="M913" s="10" t="str">
        <f aca="false">CONCATENATE("ME",K913,"/",L913)</f>
        <v>ME3/08</v>
      </c>
      <c r="N913" s="10" t="str">
        <f aca="false">CONCATENATE(O913,SUBSTITUTE(LOWER(M913),"/","_"))</f>
        <v>en_auto_bc0_ch1_me3_08</v>
      </c>
      <c r="O913" s="3" t="s">
        <v>796</v>
      </c>
    </row>
    <row r="914" customFormat="false" ht="14.4" hidden="false" customHeight="false" outlineLevel="0" collapsed="false">
      <c r="A914" s="8" t="s">
        <v>119</v>
      </c>
      <c r="B914" s="9" t="n">
        <v>54</v>
      </c>
      <c r="C914" s="9" t="n">
        <v>0</v>
      </c>
      <c r="D914" s="9" t="n">
        <v>53</v>
      </c>
      <c r="E914" s="10" t="str">
        <f aca="false">DEC2HEX(HEX2DEC(A914)+B914*4096+HEX2DEC(D914)*8,8)</f>
        <v>000B6298</v>
      </c>
      <c r="F914" s="8" t="s">
        <v>91</v>
      </c>
      <c r="G914" s="10" t="str">
        <f aca="false">RIGHT(CONCATENATE(G910,"0"),16)</f>
        <v>0000000800000000</v>
      </c>
      <c r="H914" s="8" t="s">
        <v>24</v>
      </c>
      <c r="I914" s="8" t="s">
        <v>24</v>
      </c>
      <c r="J914" s="8" t="s">
        <v>794</v>
      </c>
      <c r="K914" s="9" t="n">
        <v>3</v>
      </c>
      <c r="L914" s="11" t="s">
        <v>143</v>
      </c>
      <c r="M914" s="10" t="str">
        <f aca="false">CONCATENATE("ME",K914,"/",L914)</f>
        <v>ME3/09</v>
      </c>
      <c r="N914" s="10" t="str">
        <f aca="false">CONCATENATE(O914,SUBSTITUTE(LOWER(M914),"/","_"))</f>
        <v>en_auto_bc0_ch1_me3_09</v>
      </c>
      <c r="O914" s="3" t="s">
        <v>796</v>
      </c>
    </row>
    <row r="915" customFormat="false" ht="14.4" hidden="false" customHeight="false" outlineLevel="0" collapsed="false">
      <c r="A915" s="8" t="s">
        <v>119</v>
      </c>
      <c r="B915" s="9" t="n">
        <v>54</v>
      </c>
      <c r="C915" s="9" t="n">
        <v>0</v>
      </c>
      <c r="D915" s="9" t="n">
        <v>53</v>
      </c>
      <c r="E915" s="10" t="str">
        <f aca="false">DEC2HEX(HEX2DEC(A915)+B915*4096+HEX2DEC(D915)*8,8)</f>
        <v>000B6298</v>
      </c>
      <c r="F915" s="8" t="s">
        <v>91</v>
      </c>
      <c r="G915" s="10" t="str">
        <f aca="false">RIGHT(CONCATENATE(G911,"0"),16)</f>
        <v>0000001000000000</v>
      </c>
      <c r="H915" s="8" t="s">
        <v>24</v>
      </c>
      <c r="I915" s="8" t="s">
        <v>24</v>
      </c>
      <c r="J915" s="8" t="s">
        <v>794</v>
      </c>
      <c r="K915" s="9" t="n">
        <v>4</v>
      </c>
      <c r="L915" s="11" t="s">
        <v>124</v>
      </c>
      <c r="M915" s="10" t="str">
        <f aca="false">CONCATENATE("ME",K915,"/",L915)</f>
        <v>ME4/01</v>
      </c>
      <c r="N915" s="10" t="str">
        <f aca="false">CONCATENATE(O915,SUBSTITUTE(LOWER(M915),"/","_"))</f>
        <v>en_auto_bc0_ch1_me4_01</v>
      </c>
      <c r="O915" s="3" t="s">
        <v>796</v>
      </c>
    </row>
    <row r="916" customFormat="false" ht="14.4" hidden="false" customHeight="false" outlineLevel="0" collapsed="false">
      <c r="A916" s="8" t="s">
        <v>119</v>
      </c>
      <c r="B916" s="9" t="n">
        <v>54</v>
      </c>
      <c r="C916" s="9" t="n">
        <v>0</v>
      </c>
      <c r="D916" s="9" t="n">
        <v>53</v>
      </c>
      <c r="E916" s="10" t="str">
        <f aca="false">DEC2HEX(HEX2DEC(A916)+B916*4096+HEX2DEC(D916)*8,8)</f>
        <v>000B6298</v>
      </c>
      <c r="F916" s="8" t="s">
        <v>91</v>
      </c>
      <c r="G916" s="10" t="str">
        <f aca="false">RIGHT(CONCATENATE(G912,"0"),16)</f>
        <v>0000002000000000</v>
      </c>
      <c r="H916" s="8" t="s">
        <v>24</v>
      </c>
      <c r="I916" s="8" t="s">
        <v>24</v>
      </c>
      <c r="J916" s="8" t="s">
        <v>794</v>
      </c>
      <c r="K916" s="9" t="n">
        <v>4</v>
      </c>
      <c r="L916" s="11" t="s">
        <v>136</v>
      </c>
      <c r="M916" s="10" t="str">
        <f aca="false">CONCATENATE("ME",K916,"/",L916)</f>
        <v>ME4/02</v>
      </c>
      <c r="N916" s="10" t="str">
        <f aca="false">CONCATENATE(O916,SUBSTITUTE(LOWER(M916),"/","_"))</f>
        <v>en_auto_bc0_ch1_me4_02</v>
      </c>
      <c r="O916" s="3" t="s">
        <v>796</v>
      </c>
    </row>
    <row r="917" customFormat="false" ht="14.4" hidden="false" customHeight="false" outlineLevel="0" collapsed="false">
      <c r="A917" s="8" t="s">
        <v>119</v>
      </c>
      <c r="B917" s="9" t="n">
        <v>54</v>
      </c>
      <c r="C917" s="9" t="n">
        <v>0</v>
      </c>
      <c r="D917" s="9" t="n">
        <v>53</v>
      </c>
      <c r="E917" s="10" t="str">
        <f aca="false">DEC2HEX(HEX2DEC(A917)+B917*4096+HEX2DEC(D917)*8,8)</f>
        <v>000B6298</v>
      </c>
      <c r="F917" s="8" t="s">
        <v>91</v>
      </c>
      <c r="G917" s="10" t="str">
        <f aca="false">RIGHT(CONCATENATE(G913,"0"),16)</f>
        <v>0000004000000000</v>
      </c>
      <c r="H917" s="8" t="s">
        <v>24</v>
      </c>
      <c r="I917" s="8" t="s">
        <v>24</v>
      </c>
      <c r="J917" s="8" t="s">
        <v>794</v>
      </c>
      <c r="K917" s="9" t="n">
        <v>4</v>
      </c>
      <c r="L917" s="11" t="s">
        <v>137</v>
      </c>
      <c r="M917" s="10" t="str">
        <f aca="false">CONCATENATE("ME",K917,"/",L917)</f>
        <v>ME4/03</v>
      </c>
      <c r="N917" s="10" t="str">
        <f aca="false">CONCATENATE(O917,SUBSTITUTE(LOWER(M917),"/","_"))</f>
        <v>en_auto_bc0_ch1_me4_03</v>
      </c>
      <c r="O917" s="3" t="s">
        <v>796</v>
      </c>
    </row>
    <row r="918" customFormat="false" ht="14.4" hidden="false" customHeight="false" outlineLevel="0" collapsed="false">
      <c r="A918" s="8" t="s">
        <v>119</v>
      </c>
      <c r="B918" s="9" t="n">
        <v>54</v>
      </c>
      <c r="C918" s="9" t="n">
        <v>0</v>
      </c>
      <c r="D918" s="9" t="n">
        <v>53</v>
      </c>
      <c r="E918" s="10" t="str">
        <f aca="false">DEC2HEX(HEX2DEC(A918)+B918*4096+HEX2DEC(D918)*8,8)</f>
        <v>000B6298</v>
      </c>
      <c r="F918" s="8" t="s">
        <v>91</v>
      </c>
      <c r="G918" s="10" t="str">
        <f aca="false">RIGHT(CONCATENATE(G914,"0"),16)</f>
        <v>0000008000000000</v>
      </c>
      <c r="H918" s="8" t="s">
        <v>24</v>
      </c>
      <c r="I918" s="8" t="s">
        <v>24</v>
      </c>
      <c r="J918" s="8" t="s">
        <v>794</v>
      </c>
      <c r="K918" s="9" t="n">
        <v>4</v>
      </c>
      <c r="L918" s="11" t="s">
        <v>138</v>
      </c>
      <c r="M918" s="10" t="str">
        <f aca="false">CONCATENATE("ME",K918,"/",L918)</f>
        <v>ME4/04</v>
      </c>
      <c r="N918" s="10" t="str">
        <f aca="false">CONCATENATE(O918,SUBSTITUTE(LOWER(M918),"/","_"))</f>
        <v>en_auto_bc0_ch1_me4_04</v>
      </c>
      <c r="O918" s="3" t="s">
        <v>796</v>
      </c>
    </row>
    <row r="919" customFormat="false" ht="14.4" hidden="false" customHeight="false" outlineLevel="0" collapsed="false">
      <c r="A919" s="8" t="s">
        <v>119</v>
      </c>
      <c r="B919" s="9" t="n">
        <v>54</v>
      </c>
      <c r="C919" s="9" t="n">
        <v>0</v>
      </c>
      <c r="D919" s="9" t="n">
        <v>53</v>
      </c>
      <c r="E919" s="10" t="str">
        <f aca="false">DEC2HEX(HEX2DEC(A919)+B919*4096+HEX2DEC(D919)*8,8)</f>
        <v>000B6298</v>
      </c>
      <c r="F919" s="8" t="s">
        <v>91</v>
      </c>
      <c r="G919" s="10" t="str">
        <f aca="false">RIGHT(CONCATENATE(G915,"0"),16)</f>
        <v>0000010000000000</v>
      </c>
      <c r="H919" s="8" t="s">
        <v>24</v>
      </c>
      <c r="I919" s="8" t="s">
        <v>24</v>
      </c>
      <c r="J919" s="8" t="s">
        <v>794</v>
      </c>
      <c r="K919" s="9" t="n">
        <v>4</v>
      </c>
      <c r="L919" s="11" t="s">
        <v>139</v>
      </c>
      <c r="M919" s="10" t="str">
        <f aca="false">CONCATENATE("ME",K919,"/",L919)</f>
        <v>ME4/05</v>
      </c>
      <c r="N919" s="10" t="str">
        <f aca="false">CONCATENATE(O919,SUBSTITUTE(LOWER(M919),"/","_"))</f>
        <v>en_auto_bc0_ch1_me4_05</v>
      </c>
      <c r="O919" s="3" t="s">
        <v>796</v>
      </c>
    </row>
    <row r="920" customFormat="false" ht="14.4" hidden="false" customHeight="false" outlineLevel="0" collapsed="false">
      <c r="A920" s="8" t="s">
        <v>119</v>
      </c>
      <c r="B920" s="9" t="n">
        <v>54</v>
      </c>
      <c r="C920" s="9" t="n">
        <v>0</v>
      </c>
      <c r="D920" s="9" t="n">
        <v>53</v>
      </c>
      <c r="E920" s="10" t="str">
        <f aca="false">DEC2HEX(HEX2DEC(A920)+B920*4096+HEX2DEC(D920)*8,8)</f>
        <v>000B6298</v>
      </c>
      <c r="F920" s="8" t="s">
        <v>91</v>
      </c>
      <c r="G920" s="10" t="str">
        <f aca="false">RIGHT(CONCATENATE(G916,"0"),16)</f>
        <v>0000020000000000</v>
      </c>
      <c r="H920" s="8" t="s">
        <v>24</v>
      </c>
      <c r="I920" s="8" t="s">
        <v>24</v>
      </c>
      <c r="J920" s="8" t="s">
        <v>794</v>
      </c>
      <c r="K920" s="9" t="n">
        <v>4</v>
      </c>
      <c r="L920" s="11" t="s">
        <v>140</v>
      </c>
      <c r="M920" s="10" t="str">
        <f aca="false">CONCATENATE("ME",K920,"/",L920)</f>
        <v>ME4/06</v>
      </c>
      <c r="N920" s="10" t="str">
        <f aca="false">CONCATENATE(O920,SUBSTITUTE(LOWER(M920),"/","_"))</f>
        <v>en_auto_bc0_ch1_me4_06</v>
      </c>
      <c r="O920" s="3" t="s">
        <v>796</v>
      </c>
    </row>
    <row r="921" customFormat="false" ht="14.4" hidden="false" customHeight="false" outlineLevel="0" collapsed="false">
      <c r="A921" s="8" t="s">
        <v>119</v>
      </c>
      <c r="B921" s="9" t="n">
        <v>54</v>
      </c>
      <c r="C921" s="9" t="n">
        <v>0</v>
      </c>
      <c r="D921" s="9" t="n">
        <v>53</v>
      </c>
      <c r="E921" s="10" t="str">
        <f aca="false">DEC2HEX(HEX2DEC(A921)+B921*4096+HEX2DEC(D921)*8,8)</f>
        <v>000B6298</v>
      </c>
      <c r="F921" s="8" t="s">
        <v>91</v>
      </c>
      <c r="G921" s="10" t="str">
        <f aca="false">RIGHT(CONCATENATE(G917,"0"),16)</f>
        <v>0000040000000000</v>
      </c>
      <c r="H921" s="8" t="s">
        <v>24</v>
      </c>
      <c r="I921" s="8" t="s">
        <v>24</v>
      </c>
      <c r="J921" s="8" t="s">
        <v>794</v>
      </c>
      <c r="K921" s="9" t="n">
        <v>4</v>
      </c>
      <c r="L921" s="11" t="s">
        <v>141</v>
      </c>
      <c r="M921" s="10" t="str">
        <f aca="false">CONCATENATE("ME",K921,"/",L921)</f>
        <v>ME4/07</v>
      </c>
      <c r="N921" s="10" t="str">
        <f aca="false">CONCATENATE(O921,SUBSTITUTE(LOWER(M921),"/","_"))</f>
        <v>en_auto_bc0_ch1_me4_07</v>
      </c>
      <c r="O921" s="3" t="s">
        <v>796</v>
      </c>
    </row>
    <row r="922" customFormat="false" ht="14.4" hidden="false" customHeight="false" outlineLevel="0" collapsed="false">
      <c r="A922" s="8" t="s">
        <v>119</v>
      </c>
      <c r="B922" s="9" t="n">
        <v>54</v>
      </c>
      <c r="C922" s="9" t="n">
        <v>0</v>
      </c>
      <c r="D922" s="9" t="n">
        <v>53</v>
      </c>
      <c r="E922" s="10" t="str">
        <f aca="false">DEC2HEX(HEX2DEC(A922)+B922*4096+HEX2DEC(D922)*8,8)</f>
        <v>000B6298</v>
      </c>
      <c r="F922" s="8" t="s">
        <v>91</v>
      </c>
      <c r="G922" s="10" t="str">
        <f aca="false">RIGHT(CONCATENATE(G918,"0"),16)</f>
        <v>0000080000000000</v>
      </c>
      <c r="H922" s="8" t="s">
        <v>24</v>
      </c>
      <c r="I922" s="8" t="s">
        <v>24</v>
      </c>
      <c r="J922" s="8" t="s">
        <v>794</v>
      </c>
      <c r="K922" s="9" t="n">
        <v>4</v>
      </c>
      <c r="L922" s="11" t="s">
        <v>142</v>
      </c>
      <c r="M922" s="10" t="str">
        <f aca="false">CONCATENATE("ME",K922,"/",L922)</f>
        <v>ME4/08</v>
      </c>
      <c r="N922" s="10" t="str">
        <f aca="false">CONCATENATE(O922,SUBSTITUTE(LOWER(M922),"/","_"))</f>
        <v>en_auto_bc0_ch1_me4_08</v>
      </c>
      <c r="O922" s="3" t="s">
        <v>796</v>
      </c>
    </row>
    <row r="923" customFormat="false" ht="14.4" hidden="false" customHeight="false" outlineLevel="0" collapsed="false">
      <c r="A923" s="8" t="s">
        <v>119</v>
      </c>
      <c r="B923" s="9" t="n">
        <v>54</v>
      </c>
      <c r="C923" s="9" t="n">
        <v>0</v>
      </c>
      <c r="D923" s="9" t="n">
        <v>53</v>
      </c>
      <c r="E923" s="10" t="str">
        <f aca="false">DEC2HEX(HEX2DEC(A923)+B923*4096+HEX2DEC(D923)*8,8)</f>
        <v>000B6298</v>
      </c>
      <c r="F923" s="8" t="s">
        <v>91</v>
      </c>
      <c r="G923" s="10" t="str">
        <f aca="false">RIGHT(CONCATENATE(G919,"0"),16)</f>
        <v>0000100000000000</v>
      </c>
      <c r="H923" s="8" t="s">
        <v>24</v>
      </c>
      <c r="I923" s="8" t="s">
        <v>24</v>
      </c>
      <c r="J923" s="8" t="s">
        <v>794</v>
      </c>
      <c r="K923" s="9" t="n">
        <v>4</v>
      </c>
      <c r="L923" s="11" t="s">
        <v>143</v>
      </c>
      <c r="M923" s="10" t="str">
        <f aca="false">CONCATENATE("ME",K923,"/",L923)</f>
        <v>ME4/09</v>
      </c>
      <c r="N923" s="10" t="str">
        <f aca="false">CONCATENATE(O923,SUBSTITUTE(LOWER(M923),"/","_"))</f>
        <v>en_auto_bc0_ch1_me4_09</v>
      </c>
      <c r="O923" s="3" t="s">
        <v>796</v>
      </c>
    </row>
    <row r="924" customFormat="false" ht="14.4" hidden="false" customHeight="false" outlineLevel="0" collapsed="false">
      <c r="A924" s="8" t="s">
        <v>119</v>
      </c>
      <c r="B924" s="9" t="n">
        <v>54</v>
      </c>
      <c r="C924" s="9" t="n">
        <v>0</v>
      </c>
      <c r="D924" s="9" t="n">
        <v>53</v>
      </c>
      <c r="E924" s="10" t="str">
        <f aca="false">DEC2HEX(HEX2DEC(A924)+B924*4096+HEX2DEC(D924)*8,8)</f>
        <v>000B6298</v>
      </c>
      <c r="F924" s="8" t="s">
        <v>91</v>
      </c>
      <c r="G924" s="10" t="str">
        <f aca="false">RIGHT(CONCATENATE(G920,"0"),16)</f>
        <v>0000200000000000</v>
      </c>
      <c r="H924" s="8" t="s">
        <v>24</v>
      </c>
      <c r="I924" s="8" t="s">
        <v>24</v>
      </c>
      <c r="J924" s="8" t="s">
        <v>794</v>
      </c>
      <c r="K924" s="10" t="s">
        <v>145</v>
      </c>
      <c r="L924" s="11" t="s">
        <v>137</v>
      </c>
      <c r="M924" s="10" t="str">
        <f aca="false">CONCATENATE("ME",K924,"/",L924)</f>
        <v>ME1n/03</v>
      </c>
      <c r="N924" s="10" t="str">
        <f aca="false">CONCATENATE(O924,SUBSTITUTE(LOWER(M924),"/","_"))</f>
        <v>en_auto_bc0_ch1_me1n_03</v>
      </c>
      <c r="O924" s="3" t="s">
        <v>796</v>
      </c>
    </row>
    <row r="925" customFormat="false" ht="14.4" hidden="false" customHeight="false" outlineLevel="0" collapsed="false">
      <c r="A925" s="8" t="s">
        <v>119</v>
      </c>
      <c r="B925" s="9" t="n">
        <v>54</v>
      </c>
      <c r="C925" s="9" t="n">
        <v>0</v>
      </c>
      <c r="D925" s="9" t="n">
        <v>53</v>
      </c>
      <c r="E925" s="10" t="str">
        <f aca="false">DEC2HEX(HEX2DEC(A925)+B925*4096+HEX2DEC(D925)*8,8)</f>
        <v>000B6298</v>
      </c>
      <c r="F925" s="8" t="s">
        <v>91</v>
      </c>
      <c r="G925" s="10" t="str">
        <f aca="false">RIGHT(CONCATENATE(G921,"0"),16)</f>
        <v>0000400000000000</v>
      </c>
      <c r="H925" s="8" t="s">
        <v>24</v>
      </c>
      <c r="I925" s="8" t="s">
        <v>24</v>
      </c>
      <c r="J925" s="8" t="s">
        <v>794</v>
      </c>
      <c r="K925" s="10" t="s">
        <v>145</v>
      </c>
      <c r="L925" s="11" t="s">
        <v>140</v>
      </c>
      <c r="M925" s="10" t="str">
        <f aca="false">CONCATENATE("ME",K925,"/",L925)</f>
        <v>ME1n/06</v>
      </c>
      <c r="N925" s="10" t="str">
        <f aca="false">CONCATENATE(O925,SUBSTITUTE(LOWER(M925),"/","_"))</f>
        <v>en_auto_bc0_ch1_me1n_06</v>
      </c>
      <c r="O925" s="3" t="s">
        <v>796</v>
      </c>
    </row>
    <row r="926" customFormat="false" ht="14.4" hidden="false" customHeight="false" outlineLevel="0" collapsed="false">
      <c r="A926" s="8" t="s">
        <v>119</v>
      </c>
      <c r="B926" s="9" t="n">
        <v>54</v>
      </c>
      <c r="C926" s="9" t="n">
        <v>0</v>
      </c>
      <c r="D926" s="9" t="n">
        <v>53</v>
      </c>
      <c r="E926" s="10" t="str">
        <f aca="false">DEC2HEX(HEX2DEC(A926)+B926*4096+HEX2DEC(D926)*8,8)</f>
        <v>000B6298</v>
      </c>
      <c r="F926" s="8" t="s">
        <v>91</v>
      </c>
      <c r="G926" s="10" t="str">
        <f aca="false">RIGHT(CONCATENATE(G922,"0"),16)</f>
        <v>0000800000000000</v>
      </c>
      <c r="H926" s="8" t="s">
        <v>24</v>
      </c>
      <c r="I926" s="8" t="s">
        <v>24</v>
      </c>
      <c r="J926" s="8" t="s">
        <v>794</v>
      </c>
      <c r="K926" s="10" t="s">
        <v>145</v>
      </c>
      <c r="L926" s="11" t="s">
        <v>143</v>
      </c>
      <c r="M926" s="10" t="str">
        <f aca="false">CONCATENATE("ME",K926,"/",L926)</f>
        <v>ME1n/09</v>
      </c>
      <c r="N926" s="10" t="str">
        <f aca="false">CONCATENATE(O926,SUBSTITUTE(LOWER(M926),"/","_"))</f>
        <v>en_auto_bc0_ch1_me1n_09</v>
      </c>
      <c r="O926" s="3" t="s">
        <v>796</v>
      </c>
    </row>
    <row r="927" customFormat="false" ht="14.4" hidden="false" customHeight="false" outlineLevel="0" collapsed="false">
      <c r="A927" s="8" t="s">
        <v>119</v>
      </c>
      <c r="B927" s="9" t="n">
        <v>54</v>
      </c>
      <c r="C927" s="9" t="n">
        <v>0</v>
      </c>
      <c r="D927" s="9" t="n">
        <v>53</v>
      </c>
      <c r="E927" s="10" t="str">
        <f aca="false">DEC2HEX(HEX2DEC(A927)+B927*4096+HEX2DEC(D927)*8,8)</f>
        <v>000B6298</v>
      </c>
      <c r="F927" s="8" t="s">
        <v>91</v>
      </c>
      <c r="G927" s="10" t="str">
        <f aca="false">RIGHT(CONCATENATE(G923,"0"),16)</f>
        <v>0001000000000000</v>
      </c>
      <c r="H927" s="8" t="s">
        <v>24</v>
      </c>
      <c r="I927" s="8" t="s">
        <v>24</v>
      </c>
      <c r="J927" s="8" t="s">
        <v>794</v>
      </c>
      <c r="K927" s="10" t="s">
        <v>146</v>
      </c>
      <c r="L927" s="11" t="s">
        <v>137</v>
      </c>
      <c r="M927" s="10" t="str">
        <f aca="false">CONCATENATE("ME",K927,"/",L927)</f>
        <v>ME2n/03</v>
      </c>
      <c r="N927" s="10" t="str">
        <f aca="false">CONCATENATE(O927,SUBSTITUTE(LOWER(M927),"/","_"))</f>
        <v>en_auto_bc0_ch1_me2n_03</v>
      </c>
      <c r="O927" s="3" t="s">
        <v>796</v>
      </c>
    </row>
    <row r="928" customFormat="false" ht="14.4" hidden="false" customHeight="false" outlineLevel="0" collapsed="false">
      <c r="A928" s="8" t="s">
        <v>119</v>
      </c>
      <c r="B928" s="9" t="n">
        <v>54</v>
      </c>
      <c r="C928" s="9" t="n">
        <v>0</v>
      </c>
      <c r="D928" s="9" t="n">
        <v>53</v>
      </c>
      <c r="E928" s="10" t="str">
        <f aca="false">DEC2HEX(HEX2DEC(A928)+B928*4096+HEX2DEC(D928)*8,8)</f>
        <v>000B6298</v>
      </c>
      <c r="F928" s="8" t="s">
        <v>91</v>
      </c>
      <c r="G928" s="10" t="str">
        <f aca="false">RIGHT(CONCATENATE(G924,"0"),16)</f>
        <v>0002000000000000</v>
      </c>
      <c r="H928" s="8" t="s">
        <v>24</v>
      </c>
      <c r="I928" s="8" t="s">
        <v>24</v>
      </c>
      <c r="J928" s="8" t="s">
        <v>794</v>
      </c>
      <c r="K928" s="10" t="s">
        <v>146</v>
      </c>
      <c r="L928" s="11" t="s">
        <v>143</v>
      </c>
      <c r="M928" s="10" t="str">
        <f aca="false">CONCATENATE("ME",K928,"/",L928)</f>
        <v>ME2n/09</v>
      </c>
      <c r="N928" s="10" t="str">
        <f aca="false">CONCATENATE(O928,SUBSTITUTE(LOWER(M928),"/","_"))</f>
        <v>en_auto_bc0_ch1_me2n_09</v>
      </c>
      <c r="O928" s="3" t="s">
        <v>796</v>
      </c>
    </row>
    <row r="929" customFormat="false" ht="14.4" hidden="false" customHeight="false" outlineLevel="0" collapsed="false">
      <c r="A929" s="8" t="s">
        <v>119</v>
      </c>
      <c r="B929" s="9" t="n">
        <v>54</v>
      </c>
      <c r="C929" s="9" t="n">
        <v>0</v>
      </c>
      <c r="D929" s="9" t="n">
        <v>53</v>
      </c>
      <c r="E929" s="10" t="str">
        <f aca="false">DEC2HEX(HEX2DEC(A929)+B929*4096+HEX2DEC(D929)*8,8)</f>
        <v>000B6298</v>
      </c>
      <c r="F929" s="8" t="s">
        <v>91</v>
      </c>
      <c r="G929" s="10" t="str">
        <f aca="false">RIGHT(CONCATENATE(G925,"0"),16)</f>
        <v>0004000000000000</v>
      </c>
      <c r="H929" s="8" t="s">
        <v>24</v>
      </c>
      <c r="I929" s="8" t="s">
        <v>24</v>
      </c>
      <c r="J929" s="8" t="s">
        <v>794</v>
      </c>
      <c r="K929" s="10" t="s">
        <v>147</v>
      </c>
      <c r="L929" s="11" t="s">
        <v>137</v>
      </c>
      <c r="M929" s="10" t="str">
        <f aca="false">CONCATENATE("ME",K929,"/",L929)</f>
        <v>ME3n/03</v>
      </c>
      <c r="N929" s="10" t="str">
        <f aca="false">CONCATENATE(O929,SUBSTITUTE(LOWER(M929),"/","_"))</f>
        <v>en_auto_bc0_ch1_me3n_03</v>
      </c>
      <c r="O929" s="3" t="s">
        <v>796</v>
      </c>
    </row>
    <row r="930" customFormat="false" ht="14.4" hidden="false" customHeight="false" outlineLevel="0" collapsed="false">
      <c r="A930" s="8" t="s">
        <v>119</v>
      </c>
      <c r="B930" s="9" t="n">
        <v>54</v>
      </c>
      <c r="C930" s="9" t="n">
        <v>0</v>
      </c>
      <c r="D930" s="9" t="n">
        <v>53</v>
      </c>
      <c r="E930" s="10" t="str">
        <f aca="false">DEC2HEX(HEX2DEC(A930)+B930*4096+HEX2DEC(D930)*8,8)</f>
        <v>000B6298</v>
      </c>
      <c r="F930" s="8" t="s">
        <v>91</v>
      </c>
      <c r="G930" s="10" t="str">
        <f aca="false">RIGHT(CONCATENATE(G926,"0"),16)</f>
        <v>0008000000000000</v>
      </c>
      <c r="H930" s="8" t="s">
        <v>24</v>
      </c>
      <c r="I930" s="8" t="s">
        <v>24</v>
      </c>
      <c r="J930" s="8" t="s">
        <v>794</v>
      </c>
      <c r="K930" s="10" t="s">
        <v>147</v>
      </c>
      <c r="L930" s="11" t="s">
        <v>143</v>
      </c>
      <c r="M930" s="10" t="str">
        <f aca="false">CONCATENATE("ME",K930,"/",L930)</f>
        <v>ME3n/09</v>
      </c>
      <c r="N930" s="10" t="str">
        <f aca="false">CONCATENATE(O930,SUBSTITUTE(LOWER(M930),"/","_"))</f>
        <v>en_auto_bc0_ch1_me3n_09</v>
      </c>
      <c r="O930" s="3" t="s">
        <v>796</v>
      </c>
    </row>
    <row r="931" customFormat="false" ht="14.4" hidden="false" customHeight="false" outlineLevel="0" collapsed="false">
      <c r="A931" s="8" t="s">
        <v>119</v>
      </c>
      <c r="B931" s="9" t="n">
        <v>54</v>
      </c>
      <c r="C931" s="9" t="n">
        <v>0</v>
      </c>
      <c r="D931" s="9" t="n">
        <v>53</v>
      </c>
      <c r="E931" s="10" t="str">
        <f aca="false">DEC2HEX(HEX2DEC(A931)+B931*4096+HEX2DEC(D931)*8,8)</f>
        <v>000B6298</v>
      </c>
      <c r="F931" s="8" t="s">
        <v>91</v>
      </c>
      <c r="G931" s="10" t="str">
        <f aca="false">RIGHT(CONCATENATE(G927,"0"),16)</f>
        <v>0010000000000000</v>
      </c>
      <c r="H931" s="8" t="s">
        <v>24</v>
      </c>
      <c r="I931" s="8" t="s">
        <v>24</v>
      </c>
      <c r="J931" s="8" t="s">
        <v>794</v>
      </c>
      <c r="K931" s="10" t="s">
        <v>148</v>
      </c>
      <c r="L931" s="11" t="s">
        <v>137</v>
      </c>
      <c r="M931" s="10" t="str">
        <f aca="false">CONCATENATE("ME",K931,"/",L931)</f>
        <v>ME4n/03</v>
      </c>
      <c r="N931" s="10" t="str">
        <f aca="false">CONCATENATE(O931,SUBSTITUTE(LOWER(M931),"/","_"))</f>
        <v>en_auto_bc0_ch1_me4n_03</v>
      </c>
      <c r="O931" s="3" t="s">
        <v>796</v>
      </c>
    </row>
    <row r="932" customFormat="false" ht="14.4" hidden="false" customHeight="false" outlineLevel="0" collapsed="false">
      <c r="A932" s="8" t="s">
        <v>119</v>
      </c>
      <c r="B932" s="9" t="n">
        <v>54</v>
      </c>
      <c r="C932" s="9" t="n">
        <v>0</v>
      </c>
      <c r="D932" s="9" t="n">
        <v>53</v>
      </c>
      <c r="E932" s="10" t="str">
        <f aca="false">DEC2HEX(HEX2DEC(A932)+B932*4096+HEX2DEC(D932)*8,8)</f>
        <v>000B6298</v>
      </c>
      <c r="F932" s="8" t="s">
        <v>91</v>
      </c>
      <c r="G932" s="10" t="str">
        <f aca="false">RIGHT(CONCATENATE(G928,"0"),16)</f>
        <v>0020000000000000</v>
      </c>
      <c r="H932" s="8" t="s">
        <v>24</v>
      </c>
      <c r="I932" s="8" t="s">
        <v>24</v>
      </c>
      <c r="J932" s="8" t="s">
        <v>794</v>
      </c>
      <c r="K932" s="10" t="s">
        <v>148</v>
      </c>
      <c r="L932" s="11" t="s">
        <v>143</v>
      </c>
      <c r="M932" s="10" t="str">
        <f aca="false">CONCATENATE("ME",K932,"/",L932)</f>
        <v>ME4n/09</v>
      </c>
      <c r="N932" s="10" t="str">
        <f aca="false">CONCATENATE(O932,SUBSTITUTE(LOWER(M932),"/","_"))</f>
        <v>en_auto_bc0_ch1_me4n_09</v>
      </c>
      <c r="O932" s="3" t="s">
        <v>796</v>
      </c>
    </row>
    <row r="934" customFormat="false" ht="14.4" hidden="false" customHeight="false" outlineLevel="0" collapsed="false">
      <c r="A934" s="8" t="s">
        <v>119</v>
      </c>
      <c r="B934" s="9" t="n">
        <v>54</v>
      </c>
      <c r="C934" s="9" t="n">
        <v>0</v>
      </c>
      <c r="D934" s="9" t="n">
        <v>54</v>
      </c>
      <c r="E934" s="10" t="str">
        <f aca="false">DEC2HEX(HEX2DEC(A934)+B934*4096+HEX2DEC(D934)*8,8)</f>
        <v>000B62A0</v>
      </c>
      <c r="F934" s="8" t="s">
        <v>91</v>
      </c>
      <c r="G934" s="8" t="s">
        <v>149</v>
      </c>
      <c r="H934" s="8" t="s">
        <v>24</v>
      </c>
      <c r="I934" s="8" t="s">
        <v>24</v>
      </c>
      <c r="J934" s="8" t="s">
        <v>797</v>
      </c>
      <c r="K934" s="10" t="s">
        <v>123</v>
      </c>
      <c r="L934" s="11" t="s">
        <v>136</v>
      </c>
      <c r="M934" s="10" t="str">
        <f aca="false">CONCATENATE("ME",K934,"/",L934)</f>
        <v>ME1a/02</v>
      </c>
      <c r="N934" s="10" t="str">
        <f aca="false">CONCATENATE(O934,SUBSTITUTE(LOWER(M934),"/","_"))</f>
        <v>gth_rx_reset_me1a_02</v>
      </c>
      <c r="O934" s="3" t="s">
        <v>798</v>
      </c>
    </row>
    <row r="935" customFormat="false" ht="14.4" hidden="false" customHeight="false" outlineLevel="0" collapsed="false">
      <c r="A935" s="8" t="s">
        <v>119</v>
      </c>
      <c r="B935" s="9" t="n">
        <v>54</v>
      </c>
      <c r="C935" s="9" t="n">
        <v>0</v>
      </c>
      <c r="D935" s="9" t="n">
        <v>54</v>
      </c>
      <c r="E935" s="10" t="str">
        <f aca="false">DEC2HEX(HEX2DEC(A935)+B935*4096+HEX2DEC(D935)*8,8)</f>
        <v>000B62A0</v>
      </c>
      <c r="F935" s="8" t="s">
        <v>91</v>
      </c>
      <c r="G935" s="8" t="s">
        <v>152</v>
      </c>
      <c r="H935" s="8" t="s">
        <v>24</v>
      </c>
      <c r="I935" s="8" t="s">
        <v>24</v>
      </c>
      <c r="J935" s="8" t="s">
        <v>797</v>
      </c>
      <c r="K935" s="10" t="s">
        <v>123</v>
      </c>
      <c r="L935" s="11" t="s">
        <v>137</v>
      </c>
      <c r="M935" s="10" t="str">
        <f aca="false">CONCATENATE("ME",K935,"/",L935)</f>
        <v>ME1a/03</v>
      </c>
      <c r="N935" s="10" t="str">
        <f aca="false">CONCATENATE(O935,SUBSTITUTE(LOWER(M935),"/","_"))</f>
        <v>gth_rx_reset_me1a_03</v>
      </c>
      <c r="O935" s="3" t="s">
        <v>798</v>
      </c>
    </row>
    <row r="936" customFormat="false" ht="14.4" hidden="false" customHeight="false" outlineLevel="0" collapsed="false">
      <c r="A936" s="8" t="s">
        <v>119</v>
      </c>
      <c r="B936" s="9" t="n">
        <v>54</v>
      </c>
      <c r="C936" s="9" t="n">
        <v>0</v>
      </c>
      <c r="D936" s="9" t="n">
        <v>54</v>
      </c>
      <c r="E936" s="10" t="str">
        <f aca="false">DEC2HEX(HEX2DEC(A936)+B936*4096+HEX2DEC(D936)*8,8)</f>
        <v>000B62A0</v>
      </c>
      <c r="F936" s="8" t="s">
        <v>91</v>
      </c>
      <c r="G936" s="8" t="s">
        <v>155</v>
      </c>
      <c r="H936" s="8" t="s">
        <v>24</v>
      </c>
      <c r="I936" s="8" t="s">
        <v>24</v>
      </c>
      <c r="J936" s="8" t="s">
        <v>797</v>
      </c>
      <c r="K936" s="10" t="s">
        <v>123</v>
      </c>
      <c r="L936" s="11" t="s">
        <v>138</v>
      </c>
      <c r="M936" s="10" t="str">
        <f aca="false">CONCATENATE("ME",K936,"/",L936)</f>
        <v>ME1a/04</v>
      </c>
      <c r="N936" s="10" t="str">
        <f aca="false">CONCATENATE(O936,SUBSTITUTE(LOWER(M936),"/","_"))</f>
        <v>gth_rx_reset_me1a_04</v>
      </c>
      <c r="O936" s="3" t="s">
        <v>798</v>
      </c>
    </row>
    <row r="937" customFormat="false" ht="14.4" hidden="false" customHeight="false" outlineLevel="0" collapsed="false">
      <c r="A937" s="8" t="s">
        <v>119</v>
      </c>
      <c r="B937" s="9" t="n">
        <v>54</v>
      </c>
      <c r="C937" s="9" t="n">
        <v>0</v>
      </c>
      <c r="D937" s="9" t="n">
        <v>54</v>
      </c>
      <c r="E937" s="10" t="str">
        <f aca="false">DEC2HEX(HEX2DEC(A937)+B937*4096+HEX2DEC(D937)*8,8)</f>
        <v>000B62A0</v>
      </c>
      <c r="F937" s="8" t="s">
        <v>91</v>
      </c>
      <c r="G937" s="8" t="s">
        <v>158</v>
      </c>
      <c r="H937" s="8" t="s">
        <v>24</v>
      </c>
      <c r="I937" s="8" t="s">
        <v>24</v>
      </c>
      <c r="J937" s="8" t="s">
        <v>797</v>
      </c>
      <c r="K937" s="10" t="s">
        <v>123</v>
      </c>
      <c r="L937" s="11" t="s">
        <v>139</v>
      </c>
      <c r="M937" s="10" t="str">
        <f aca="false">CONCATENATE("ME",K937,"/",L937)</f>
        <v>ME1a/05</v>
      </c>
      <c r="N937" s="10" t="str">
        <f aca="false">CONCATENATE(O937,SUBSTITUTE(LOWER(M937),"/","_"))</f>
        <v>gth_rx_reset_me1a_05</v>
      </c>
      <c r="O937" s="3" t="s">
        <v>798</v>
      </c>
    </row>
    <row r="938" customFormat="false" ht="14.4" hidden="false" customHeight="false" outlineLevel="0" collapsed="false">
      <c r="A938" s="8" t="s">
        <v>119</v>
      </c>
      <c r="B938" s="9" t="n">
        <v>54</v>
      </c>
      <c r="C938" s="9" t="n">
        <v>0</v>
      </c>
      <c r="D938" s="9" t="n">
        <v>54</v>
      </c>
      <c r="E938" s="10" t="str">
        <f aca="false">DEC2HEX(HEX2DEC(A938)+B938*4096+HEX2DEC(D938)*8,8)</f>
        <v>000B62A0</v>
      </c>
      <c r="F938" s="8" t="s">
        <v>91</v>
      </c>
      <c r="G938" s="10" t="str">
        <f aca="false">RIGHT(CONCATENATE(G934,"0"),16)</f>
        <v>0000000000000010</v>
      </c>
      <c r="H938" s="8" t="s">
        <v>24</v>
      </c>
      <c r="I938" s="8" t="s">
        <v>24</v>
      </c>
      <c r="J938" s="8" t="s">
        <v>797</v>
      </c>
      <c r="K938" s="10" t="s">
        <v>123</v>
      </c>
      <c r="L938" s="11" t="s">
        <v>140</v>
      </c>
      <c r="M938" s="10" t="str">
        <f aca="false">CONCATENATE("ME",K938,"/",L938)</f>
        <v>ME1a/06</v>
      </c>
      <c r="N938" s="10" t="str">
        <f aca="false">CONCATENATE(O938,SUBSTITUTE(LOWER(M938),"/","_"))</f>
        <v>gth_rx_reset_me1a_06</v>
      </c>
      <c r="O938" s="3" t="s">
        <v>798</v>
      </c>
    </row>
    <row r="939" customFormat="false" ht="14.4" hidden="false" customHeight="false" outlineLevel="0" collapsed="false">
      <c r="A939" s="8" t="s">
        <v>119</v>
      </c>
      <c r="B939" s="9" t="n">
        <v>54</v>
      </c>
      <c r="C939" s="9" t="n">
        <v>0</v>
      </c>
      <c r="D939" s="9" t="n">
        <v>54</v>
      </c>
      <c r="E939" s="10" t="str">
        <f aca="false">DEC2HEX(HEX2DEC(A939)+B939*4096+HEX2DEC(D939)*8,8)</f>
        <v>000B62A0</v>
      </c>
      <c r="F939" s="8" t="s">
        <v>91</v>
      </c>
      <c r="G939" s="10" t="str">
        <f aca="false">RIGHT(CONCATENATE(G935,"0"),16)</f>
        <v>0000000000000020</v>
      </c>
      <c r="H939" s="8" t="s">
        <v>24</v>
      </c>
      <c r="I939" s="8" t="s">
        <v>24</v>
      </c>
      <c r="J939" s="8" t="s">
        <v>797</v>
      </c>
      <c r="K939" s="10" t="s">
        <v>123</v>
      </c>
      <c r="L939" s="11" t="s">
        <v>141</v>
      </c>
      <c r="M939" s="10" t="str">
        <f aca="false">CONCATENATE("ME",K939,"/",L939)</f>
        <v>ME1a/07</v>
      </c>
      <c r="N939" s="10" t="str">
        <f aca="false">CONCATENATE(O939,SUBSTITUTE(LOWER(M939),"/","_"))</f>
        <v>gth_rx_reset_me1a_07</v>
      </c>
      <c r="O939" s="3" t="s">
        <v>798</v>
      </c>
    </row>
    <row r="940" customFormat="false" ht="14.4" hidden="false" customHeight="false" outlineLevel="0" collapsed="false">
      <c r="A940" s="8" t="s">
        <v>119</v>
      </c>
      <c r="B940" s="9" t="n">
        <v>54</v>
      </c>
      <c r="C940" s="9" t="n">
        <v>0</v>
      </c>
      <c r="D940" s="9" t="n">
        <v>54</v>
      </c>
      <c r="E940" s="10" t="str">
        <f aca="false">DEC2HEX(HEX2DEC(A940)+B940*4096+HEX2DEC(D940)*8,8)</f>
        <v>000B62A0</v>
      </c>
      <c r="F940" s="8" t="s">
        <v>91</v>
      </c>
      <c r="G940" s="10" t="str">
        <f aca="false">RIGHT(CONCATENATE(G936,"0"),16)</f>
        <v>0000000000000040</v>
      </c>
      <c r="H940" s="8" t="s">
        <v>24</v>
      </c>
      <c r="I940" s="8" t="s">
        <v>24</v>
      </c>
      <c r="J940" s="8" t="s">
        <v>797</v>
      </c>
      <c r="K940" s="10" t="s">
        <v>123</v>
      </c>
      <c r="L940" s="11" t="s">
        <v>142</v>
      </c>
      <c r="M940" s="10" t="str">
        <f aca="false">CONCATENATE("ME",K940,"/",L940)</f>
        <v>ME1a/08</v>
      </c>
      <c r="N940" s="10" t="str">
        <f aca="false">CONCATENATE(O940,SUBSTITUTE(LOWER(M940),"/","_"))</f>
        <v>gth_rx_reset_me1a_08</v>
      </c>
      <c r="O940" s="3" t="s">
        <v>798</v>
      </c>
    </row>
    <row r="941" customFormat="false" ht="14.4" hidden="false" customHeight="false" outlineLevel="0" collapsed="false">
      <c r="A941" s="8" t="s">
        <v>119</v>
      </c>
      <c r="B941" s="9" t="n">
        <v>54</v>
      </c>
      <c r="C941" s="9" t="n">
        <v>0</v>
      </c>
      <c r="D941" s="9" t="n">
        <v>54</v>
      </c>
      <c r="E941" s="10" t="str">
        <f aca="false">DEC2HEX(HEX2DEC(A941)+B941*4096+HEX2DEC(D941)*8,8)</f>
        <v>000B62A0</v>
      </c>
      <c r="F941" s="8" t="s">
        <v>91</v>
      </c>
      <c r="G941" s="10" t="str">
        <f aca="false">RIGHT(CONCATENATE(G937,"0"),16)</f>
        <v>0000000000000080</v>
      </c>
      <c r="H941" s="8" t="s">
        <v>24</v>
      </c>
      <c r="I941" s="8" t="s">
        <v>24</v>
      </c>
      <c r="J941" s="8" t="s">
        <v>797</v>
      </c>
      <c r="K941" s="10" t="s">
        <v>123</v>
      </c>
      <c r="L941" s="11" t="s">
        <v>143</v>
      </c>
      <c r="M941" s="10" t="str">
        <f aca="false">CONCATENATE("ME",K941,"/",L941)</f>
        <v>ME1a/09</v>
      </c>
      <c r="N941" s="10" t="str">
        <f aca="false">CONCATENATE(O941,SUBSTITUTE(LOWER(M941),"/","_"))</f>
        <v>gth_rx_reset_me1a_09</v>
      </c>
      <c r="O941" s="3" t="s">
        <v>798</v>
      </c>
    </row>
    <row r="942" customFormat="false" ht="14.4" hidden="false" customHeight="false" outlineLevel="0" collapsed="false">
      <c r="A942" s="8" t="s">
        <v>119</v>
      </c>
      <c r="B942" s="9" t="n">
        <v>54</v>
      </c>
      <c r="C942" s="9" t="n">
        <v>0</v>
      </c>
      <c r="D942" s="9" t="n">
        <v>54</v>
      </c>
      <c r="E942" s="10" t="str">
        <f aca="false">DEC2HEX(HEX2DEC(A942)+B942*4096+HEX2DEC(D942)*8,8)</f>
        <v>000B62A0</v>
      </c>
      <c r="F942" s="8" t="s">
        <v>91</v>
      </c>
      <c r="G942" s="10" t="str">
        <f aca="false">RIGHT(CONCATENATE(G938,"0"),16)</f>
        <v>0000000000000100</v>
      </c>
      <c r="H942" s="8" t="s">
        <v>24</v>
      </c>
      <c r="I942" s="8" t="s">
        <v>24</v>
      </c>
      <c r="J942" s="8" t="s">
        <v>797</v>
      </c>
      <c r="K942" s="10" t="s">
        <v>144</v>
      </c>
      <c r="L942" s="11" t="s">
        <v>136</v>
      </c>
      <c r="M942" s="10" t="str">
        <f aca="false">CONCATENATE("ME",K942,"/",L942)</f>
        <v>ME1b/02</v>
      </c>
      <c r="N942" s="10" t="str">
        <f aca="false">CONCATENATE(O942,SUBSTITUTE(LOWER(M942),"/","_"))</f>
        <v>gth_rx_reset_me1b_02</v>
      </c>
      <c r="O942" s="3" t="s">
        <v>798</v>
      </c>
    </row>
    <row r="943" customFormat="false" ht="14.4" hidden="false" customHeight="false" outlineLevel="0" collapsed="false">
      <c r="A943" s="8" t="s">
        <v>119</v>
      </c>
      <c r="B943" s="9" t="n">
        <v>54</v>
      </c>
      <c r="C943" s="9" t="n">
        <v>0</v>
      </c>
      <c r="D943" s="9" t="n">
        <v>54</v>
      </c>
      <c r="E943" s="10" t="str">
        <f aca="false">DEC2HEX(HEX2DEC(A943)+B943*4096+HEX2DEC(D943)*8,8)</f>
        <v>000B62A0</v>
      </c>
      <c r="F943" s="8" t="s">
        <v>91</v>
      </c>
      <c r="G943" s="10" t="str">
        <f aca="false">RIGHT(CONCATENATE(G939,"0"),16)</f>
        <v>0000000000000200</v>
      </c>
      <c r="H943" s="8" t="s">
        <v>24</v>
      </c>
      <c r="I943" s="8" t="s">
        <v>24</v>
      </c>
      <c r="J943" s="8" t="s">
        <v>797</v>
      </c>
      <c r="K943" s="10" t="s">
        <v>144</v>
      </c>
      <c r="L943" s="11" t="s">
        <v>137</v>
      </c>
      <c r="M943" s="10" t="str">
        <f aca="false">CONCATENATE("ME",K943,"/",L943)</f>
        <v>ME1b/03</v>
      </c>
      <c r="N943" s="10" t="str">
        <f aca="false">CONCATENATE(O943,SUBSTITUTE(LOWER(M943),"/","_"))</f>
        <v>gth_rx_reset_me1b_03</v>
      </c>
      <c r="O943" s="3" t="s">
        <v>798</v>
      </c>
    </row>
    <row r="944" customFormat="false" ht="14.4" hidden="false" customHeight="false" outlineLevel="0" collapsed="false">
      <c r="A944" s="8" t="s">
        <v>119</v>
      </c>
      <c r="B944" s="9" t="n">
        <v>54</v>
      </c>
      <c r="C944" s="9" t="n">
        <v>0</v>
      </c>
      <c r="D944" s="9" t="n">
        <v>54</v>
      </c>
      <c r="E944" s="10" t="str">
        <f aca="false">DEC2HEX(HEX2DEC(A944)+B944*4096+HEX2DEC(D944)*8,8)</f>
        <v>000B62A0</v>
      </c>
      <c r="F944" s="8" t="s">
        <v>91</v>
      </c>
      <c r="G944" s="10" t="str">
        <f aca="false">RIGHT(CONCATENATE(G940,"0"),16)</f>
        <v>0000000000000400</v>
      </c>
      <c r="H944" s="8" t="s">
        <v>24</v>
      </c>
      <c r="I944" s="8" t="s">
        <v>24</v>
      </c>
      <c r="J944" s="8" t="s">
        <v>797</v>
      </c>
      <c r="K944" s="10" t="s">
        <v>144</v>
      </c>
      <c r="L944" s="11" t="s">
        <v>138</v>
      </c>
      <c r="M944" s="10" t="str">
        <f aca="false">CONCATENATE("ME",K944,"/",L944)</f>
        <v>ME1b/04</v>
      </c>
      <c r="N944" s="10" t="str">
        <f aca="false">CONCATENATE(O944,SUBSTITUTE(LOWER(M944),"/","_"))</f>
        <v>gth_rx_reset_me1b_04</v>
      </c>
      <c r="O944" s="3" t="s">
        <v>798</v>
      </c>
    </row>
    <row r="945" customFormat="false" ht="14.4" hidden="false" customHeight="false" outlineLevel="0" collapsed="false">
      <c r="A945" s="8" t="s">
        <v>119</v>
      </c>
      <c r="B945" s="9" t="n">
        <v>54</v>
      </c>
      <c r="C945" s="9" t="n">
        <v>0</v>
      </c>
      <c r="D945" s="9" t="n">
        <v>54</v>
      </c>
      <c r="E945" s="10" t="str">
        <f aca="false">DEC2HEX(HEX2DEC(A945)+B945*4096+HEX2DEC(D945)*8,8)</f>
        <v>000B62A0</v>
      </c>
      <c r="F945" s="8" t="s">
        <v>91</v>
      </c>
      <c r="G945" s="10" t="str">
        <f aca="false">RIGHT(CONCATENATE(G941,"0"),16)</f>
        <v>0000000000000800</v>
      </c>
      <c r="H945" s="8" t="s">
        <v>24</v>
      </c>
      <c r="I945" s="8" t="s">
        <v>24</v>
      </c>
      <c r="J945" s="8" t="s">
        <v>797</v>
      </c>
      <c r="K945" s="10" t="s">
        <v>144</v>
      </c>
      <c r="L945" s="11" t="s">
        <v>139</v>
      </c>
      <c r="M945" s="10" t="str">
        <f aca="false">CONCATENATE("ME",K945,"/",L945)</f>
        <v>ME1b/05</v>
      </c>
      <c r="N945" s="10" t="str">
        <f aca="false">CONCATENATE(O945,SUBSTITUTE(LOWER(M945),"/","_"))</f>
        <v>gth_rx_reset_me1b_05</v>
      </c>
      <c r="O945" s="3" t="s">
        <v>798</v>
      </c>
    </row>
    <row r="946" customFormat="false" ht="14.4" hidden="false" customHeight="false" outlineLevel="0" collapsed="false">
      <c r="A946" s="8" t="s">
        <v>119</v>
      </c>
      <c r="B946" s="9" t="n">
        <v>54</v>
      </c>
      <c r="C946" s="9" t="n">
        <v>0</v>
      </c>
      <c r="D946" s="9" t="n">
        <v>54</v>
      </c>
      <c r="E946" s="10" t="str">
        <f aca="false">DEC2HEX(HEX2DEC(A946)+B946*4096+HEX2DEC(D946)*8,8)</f>
        <v>000B62A0</v>
      </c>
      <c r="F946" s="8" t="s">
        <v>91</v>
      </c>
      <c r="G946" s="10" t="str">
        <f aca="false">RIGHT(CONCATENATE(G942,"0"),16)</f>
        <v>0000000000001000</v>
      </c>
      <c r="H946" s="8" t="s">
        <v>24</v>
      </c>
      <c r="I946" s="8" t="s">
        <v>24</v>
      </c>
      <c r="J946" s="8" t="s">
        <v>797</v>
      </c>
      <c r="K946" s="10" t="s">
        <v>144</v>
      </c>
      <c r="L946" s="11" t="s">
        <v>140</v>
      </c>
      <c r="M946" s="10" t="str">
        <f aca="false">CONCATENATE("ME",K946,"/",L946)</f>
        <v>ME1b/06</v>
      </c>
      <c r="N946" s="10" t="str">
        <f aca="false">CONCATENATE(O946,SUBSTITUTE(LOWER(M946),"/","_"))</f>
        <v>gth_rx_reset_me1b_06</v>
      </c>
      <c r="O946" s="3" t="s">
        <v>798</v>
      </c>
    </row>
    <row r="947" customFormat="false" ht="14.4" hidden="false" customHeight="false" outlineLevel="0" collapsed="false">
      <c r="A947" s="8" t="s">
        <v>119</v>
      </c>
      <c r="B947" s="9" t="n">
        <v>54</v>
      </c>
      <c r="C947" s="9" t="n">
        <v>0</v>
      </c>
      <c r="D947" s="9" t="n">
        <v>54</v>
      </c>
      <c r="E947" s="10" t="str">
        <f aca="false">DEC2HEX(HEX2DEC(A947)+B947*4096+HEX2DEC(D947)*8,8)</f>
        <v>000B62A0</v>
      </c>
      <c r="F947" s="8" t="s">
        <v>91</v>
      </c>
      <c r="G947" s="10" t="str">
        <f aca="false">RIGHT(CONCATENATE(G943,"0"),16)</f>
        <v>0000000000002000</v>
      </c>
      <c r="H947" s="8" t="s">
        <v>24</v>
      </c>
      <c r="I947" s="8" t="s">
        <v>24</v>
      </c>
      <c r="J947" s="8" t="s">
        <v>797</v>
      </c>
      <c r="K947" s="10" t="s">
        <v>144</v>
      </c>
      <c r="L947" s="11" t="s">
        <v>141</v>
      </c>
      <c r="M947" s="10" t="str">
        <f aca="false">CONCATENATE("ME",K947,"/",L947)</f>
        <v>ME1b/07</v>
      </c>
      <c r="N947" s="10" t="str">
        <f aca="false">CONCATENATE(O947,SUBSTITUTE(LOWER(M947),"/","_"))</f>
        <v>gth_rx_reset_me1b_07</v>
      </c>
      <c r="O947" s="3" t="s">
        <v>798</v>
      </c>
    </row>
    <row r="948" customFormat="false" ht="14.4" hidden="false" customHeight="false" outlineLevel="0" collapsed="false">
      <c r="A948" s="8" t="s">
        <v>119</v>
      </c>
      <c r="B948" s="9" t="n">
        <v>54</v>
      </c>
      <c r="C948" s="9" t="n">
        <v>0</v>
      </c>
      <c r="D948" s="9" t="n">
        <v>54</v>
      </c>
      <c r="E948" s="10" t="str">
        <f aca="false">DEC2HEX(HEX2DEC(A948)+B948*4096+HEX2DEC(D948)*8,8)</f>
        <v>000B62A0</v>
      </c>
      <c r="F948" s="8" t="s">
        <v>91</v>
      </c>
      <c r="G948" s="10" t="str">
        <f aca="false">RIGHT(CONCATENATE(G944,"0"),16)</f>
        <v>0000000000004000</v>
      </c>
      <c r="H948" s="8" t="s">
        <v>24</v>
      </c>
      <c r="I948" s="8" t="s">
        <v>24</v>
      </c>
      <c r="J948" s="8" t="s">
        <v>797</v>
      </c>
      <c r="K948" s="10" t="s">
        <v>144</v>
      </c>
      <c r="L948" s="11" t="s">
        <v>142</v>
      </c>
      <c r="M948" s="10" t="str">
        <f aca="false">CONCATENATE("ME",K948,"/",L948)</f>
        <v>ME1b/08</v>
      </c>
      <c r="N948" s="10" t="str">
        <f aca="false">CONCATENATE(O948,SUBSTITUTE(LOWER(M948),"/","_"))</f>
        <v>gth_rx_reset_me1b_08</v>
      </c>
      <c r="O948" s="3" t="s">
        <v>798</v>
      </c>
    </row>
    <row r="949" customFormat="false" ht="14.4" hidden="false" customHeight="false" outlineLevel="0" collapsed="false">
      <c r="A949" s="8" t="s">
        <v>119</v>
      </c>
      <c r="B949" s="9" t="n">
        <v>54</v>
      </c>
      <c r="C949" s="9" t="n">
        <v>0</v>
      </c>
      <c r="D949" s="9" t="n">
        <v>54</v>
      </c>
      <c r="E949" s="10" t="str">
        <f aca="false">DEC2HEX(HEX2DEC(A949)+B949*4096+HEX2DEC(D949)*8,8)</f>
        <v>000B62A0</v>
      </c>
      <c r="F949" s="8" t="s">
        <v>91</v>
      </c>
      <c r="G949" s="10" t="str">
        <f aca="false">RIGHT(CONCATENATE(G945,"0"),16)</f>
        <v>0000000000008000</v>
      </c>
      <c r="H949" s="8" t="s">
        <v>24</v>
      </c>
      <c r="I949" s="8" t="s">
        <v>24</v>
      </c>
      <c r="J949" s="8" t="s">
        <v>797</v>
      </c>
      <c r="K949" s="10" t="s">
        <v>144</v>
      </c>
      <c r="L949" s="11" t="s">
        <v>143</v>
      </c>
      <c r="M949" s="10" t="str">
        <f aca="false">CONCATENATE("ME",K949,"/",L949)</f>
        <v>ME1b/09</v>
      </c>
      <c r="N949" s="10" t="str">
        <f aca="false">CONCATENATE(O949,SUBSTITUTE(LOWER(M949),"/","_"))</f>
        <v>gth_rx_reset_me1b_09</v>
      </c>
      <c r="O949" s="3" t="s">
        <v>798</v>
      </c>
    </row>
    <row r="950" customFormat="false" ht="14.4" hidden="false" customHeight="false" outlineLevel="0" collapsed="false">
      <c r="A950" s="8" t="s">
        <v>119</v>
      </c>
      <c r="B950" s="9" t="n">
        <v>54</v>
      </c>
      <c r="C950" s="9" t="n">
        <v>0</v>
      </c>
      <c r="D950" s="9" t="n">
        <v>54</v>
      </c>
      <c r="E950" s="10" t="str">
        <f aca="false">DEC2HEX(HEX2DEC(A950)+B950*4096+HEX2DEC(D950)*8,8)</f>
        <v>000B62A0</v>
      </c>
      <c r="F950" s="8" t="s">
        <v>91</v>
      </c>
      <c r="G950" s="10" t="str">
        <f aca="false">RIGHT(CONCATENATE(G946,"0"),16)</f>
        <v>0000000000010000</v>
      </c>
      <c r="H950" s="8" t="s">
        <v>24</v>
      </c>
      <c r="I950" s="8" t="s">
        <v>24</v>
      </c>
      <c r="J950" s="8" t="s">
        <v>797</v>
      </c>
      <c r="K950" s="9" t="n">
        <v>2</v>
      </c>
      <c r="L950" s="11" t="s">
        <v>136</v>
      </c>
      <c r="M950" s="10" t="str">
        <f aca="false">CONCATENATE("ME",K950,"/",L950)</f>
        <v>ME2/02</v>
      </c>
      <c r="N950" s="10" t="str">
        <f aca="false">CONCATENATE(O950,SUBSTITUTE(LOWER(M950),"/","_"))</f>
        <v>gth_rx_reset_me2_02</v>
      </c>
      <c r="O950" s="3" t="s">
        <v>798</v>
      </c>
    </row>
    <row r="951" customFormat="false" ht="14.4" hidden="false" customHeight="false" outlineLevel="0" collapsed="false">
      <c r="A951" s="8" t="s">
        <v>119</v>
      </c>
      <c r="B951" s="9" t="n">
        <v>54</v>
      </c>
      <c r="C951" s="9" t="n">
        <v>0</v>
      </c>
      <c r="D951" s="9" t="n">
        <v>54</v>
      </c>
      <c r="E951" s="10" t="str">
        <f aca="false">DEC2HEX(HEX2DEC(A951)+B951*4096+HEX2DEC(D951)*8,8)</f>
        <v>000B62A0</v>
      </c>
      <c r="F951" s="8" t="s">
        <v>91</v>
      </c>
      <c r="G951" s="10" t="str">
        <f aca="false">RIGHT(CONCATENATE(G947,"0"),16)</f>
        <v>0000000000020000</v>
      </c>
      <c r="H951" s="8" t="s">
        <v>24</v>
      </c>
      <c r="I951" s="8" t="s">
        <v>24</v>
      </c>
      <c r="J951" s="8" t="s">
        <v>797</v>
      </c>
      <c r="K951" s="9" t="n">
        <v>2</v>
      </c>
      <c r="L951" s="11" t="s">
        <v>137</v>
      </c>
      <c r="M951" s="10" t="str">
        <f aca="false">CONCATENATE("ME",K951,"/",L951)</f>
        <v>ME2/03</v>
      </c>
      <c r="N951" s="10" t="str">
        <f aca="false">CONCATENATE(O951,SUBSTITUTE(LOWER(M951),"/","_"))</f>
        <v>gth_rx_reset_me2_03</v>
      </c>
      <c r="O951" s="3" t="s">
        <v>798</v>
      </c>
    </row>
    <row r="952" customFormat="false" ht="14.4" hidden="false" customHeight="false" outlineLevel="0" collapsed="false">
      <c r="A952" s="8" t="s">
        <v>119</v>
      </c>
      <c r="B952" s="9" t="n">
        <v>54</v>
      </c>
      <c r="C952" s="9" t="n">
        <v>0</v>
      </c>
      <c r="D952" s="9" t="n">
        <v>54</v>
      </c>
      <c r="E952" s="10" t="str">
        <f aca="false">DEC2HEX(HEX2DEC(A952)+B952*4096+HEX2DEC(D952)*8,8)</f>
        <v>000B62A0</v>
      </c>
      <c r="F952" s="8" t="s">
        <v>91</v>
      </c>
      <c r="G952" s="10" t="str">
        <f aca="false">RIGHT(CONCATENATE(G948,"0"),16)</f>
        <v>0000000000040000</v>
      </c>
      <c r="H952" s="8" t="s">
        <v>24</v>
      </c>
      <c r="I952" s="8" t="s">
        <v>24</v>
      </c>
      <c r="J952" s="8" t="s">
        <v>797</v>
      </c>
      <c r="K952" s="9" t="n">
        <v>2</v>
      </c>
      <c r="L952" s="11" t="s">
        <v>138</v>
      </c>
      <c r="M952" s="10" t="str">
        <f aca="false">CONCATENATE("ME",K952,"/",L952)</f>
        <v>ME2/04</v>
      </c>
      <c r="N952" s="10" t="str">
        <f aca="false">CONCATENATE(O952,SUBSTITUTE(LOWER(M952),"/","_"))</f>
        <v>gth_rx_reset_me2_04</v>
      </c>
      <c r="O952" s="3" t="s">
        <v>798</v>
      </c>
    </row>
    <row r="953" customFormat="false" ht="14.4" hidden="false" customHeight="false" outlineLevel="0" collapsed="false">
      <c r="A953" s="8" t="s">
        <v>119</v>
      </c>
      <c r="B953" s="9" t="n">
        <v>54</v>
      </c>
      <c r="C953" s="9" t="n">
        <v>0</v>
      </c>
      <c r="D953" s="9" t="n">
        <v>54</v>
      </c>
      <c r="E953" s="10" t="str">
        <f aca="false">DEC2HEX(HEX2DEC(A953)+B953*4096+HEX2DEC(D953)*8,8)</f>
        <v>000B62A0</v>
      </c>
      <c r="F953" s="8" t="s">
        <v>91</v>
      </c>
      <c r="G953" s="10" t="str">
        <f aca="false">RIGHT(CONCATENATE(G949,"0"),16)</f>
        <v>0000000000080000</v>
      </c>
      <c r="H953" s="8" t="s">
        <v>24</v>
      </c>
      <c r="I953" s="8" t="s">
        <v>24</v>
      </c>
      <c r="J953" s="8" t="s">
        <v>797</v>
      </c>
      <c r="K953" s="9" t="n">
        <v>2</v>
      </c>
      <c r="L953" s="11" t="s">
        <v>139</v>
      </c>
      <c r="M953" s="10" t="str">
        <f aca="false">CONCATENATE("ME",K953,"/",L953)</f>
        <v>ME2/05</v>
      </c>
      <c r="N953" s="10" t="str">
        <f aca="false">CONCATENATE(O953,SUBSTITUTE(LOWER(M953),"/","_"))</f>
        <v>gth_rx_reset_me2_05</v>
      </c>
      <c r="O953" s="3" t="s">
        <v>798</v>
      </c>
    </row>
    <row r="954" customFormat="false" ht="14.4" hidden="false" customHeight="false" outlineLevel="0" collapsed="false">
      <c r="A954" s="8" t="s">
        <v>119</v>
      </c>
      <c r="B954" s="9" t="n">
        <v>54</v>
      </c>
      <c r="C954" s="9" t="n">
        <v>0</v>
      </c>
      <c r="D954" s="9" t="n">
        <v>54</v>
      </c>
      <c r="E954" s="10" t="str">
        <f aca="false">DEC2HEX(HEX2DEC(A954)+B954*4096+HEX2DEC(D954)*8,8)</f>
        <v>000B62A0</v>
      </c>
      <c r="F954" s="8" t="s">
        <v>91</v>
      </c>
      <c r="G954" s="10" t="str">
        <f aca="false">RIGHT(CONCATENATE(G950,"0"),16)</f>
        <v>0000000000100000</v>
      </c>
      <c r="H954" s="8" t="s">
        <v>24</v>
      </c>
      <c r="I954" s="8" t="s">
        <v>24</v>
      </c>
      <c r="J954" s="8" t="s">
        <v>797</v>
      </c>
      <c r="K954" s="9" t="n">
        <v>2</v>
      </c>
      <c r="L954" s="11" t="s">
        <v>140</v>
      </c>
      <c r="M954" s="10" t="str">
        <f aca="false">CONCATENATE("ME",K954,"/",L954)</f>
        <v>ME2/06</v>
      </c>
      <c r="N954" s="10" t="str">
        <f aca="false">CONCATENATE(O954,SUBSTITUTE(LOWER(M954),"/","_"))</f>
        <v>gth_rx_reset_me2_06</v>
      </c>
      <c r="O954" s="3" t="s">
        <v>798</v>
      </c>
    </row>
    <row r="955" customFormat="false" ht="14.4" hidden="false" customHeight="false" outlineLevel="0" collapsed="false">
      <c r="A955" s="8" t="s">
        <v>119</v>
      </c>
      <c r="B955" s="9" t="n">
        <v>54</v>
      </c>
      <c r="C955" s="9" t="n">
        <v>0</v>
      </c>
      <c r="D955" s="9" t="n">
        <v>54</v>
      </c>
      <c r="E955" s="10" t="str">
        <f aca="false">DEC2HEX(HEX2DEC(A955)+B955*4096+HEX2DEC(D955)*8,8)</f>
        <v>000B62A0</v>
      </c>
      <c r="F955" s="8" t="s">
        <v>91</v>
      </c>
      <c r="G955" s="10" t="str">
        <f aca="false">RIGHT(CONCATENATE(G951,"0"),16)</f>
        <v>0000000000200000</v>
      </c>
      <c r="H955" s="8" t="s">
        <v>24</v>
      </c>
      <c r="I955" s="8" t="s">
        <v>24</v>
      </c>
      <c r="J955" s="8" t="s">
        <v>797</v>
      </c>
      <c r="K955" s="9" t="n">
        <v>2</v>
      </c>
      <c r="L955" s="11" t="s">
        <v>141</v>
      </c>
      <c r="M955" s="10" t="str">
        <f aca="false">CONCATENATE("ME",K955,"/",L955)</f>
        <v>ME2/07</v>
      </c>
      <c r="N955" s="10" t="str">
        <f aca="false">CONCATENATE(O955,SUBSTITUTE(LOWER(M955),"/","_"))</f>
        <v>gth_rx_reset_me2_07</v>
      </c>
      <c r="O955" s="3" t="s">
        <v>798</v>
      </c>
    </row>
    <row r="956" customFormat="false" ht="14.4" hidden="false" customHeight="false" outlineLevel="0" collapsed="false">
      <c r="A956" s="8" t="s">
        <v>119</v>
      </c>
      <c r="B956" s="9" t="n">
        <v>54</v>
      </c>
      <c r="C956" s="9" t="n">
        <v>0</v>
      </c>
      <c r="D956" s="9" t="n">
        <v>54</v>
      </c>
      <c r="E956" s="10" t="str">
        <f aca="false">DEC2HEX(HEX2DEC(A956)+B956*4096+HEX2DEC(D956)*8,8)</f>
        <v>000B62A0</v>
      </c>
      <c r="F956" s="8" t="s">
        <v>91</v>
      </c>
      <c r="G956" s="10" t="str">
        <f aca="false">RIGHT(CONCATENATE(G952,"0"),16)</f>
        <v>0000000000400000</v>
      </c>
      <c r="H956" s="8" t="s">
        <v>24</v>
      </c>
      <c r="I956" s="8" t="s">
        <v>24</v>
      </c>
      <c r="J956" s="8" t="s">
        <v>797</v>
      </c>
      <c r="K956" s="9" t="n">
        <v>2</v>
      </c>
      <c r="L956" s="11" t="s">
        <v>142</v>
      </c>
      <c r="M956" s="10" t="str">
        <f aca="false">CONCATENATE("ME",K956,"/",L956)</f>
        <v>ME2/08</v>
      </c>
      <c r="N956" s="10" t="str">
        <f aca="false">CONCATENATE(O956,SUBSTITUTE(LOWER(M956),"/","_"))</f>
        <v>gth_rx_reset_me2_08</v>
      </c>
      <c r="O956" s="3" t="s">
        <v>798</v>
      </c>
    </row>
    <row r="957" customFormat="false" ht="14.4" hidden="false" customHeight="false" outlineLevel="0" collapsed="false">
      <c r="A957" s="8" t="s">
        <v>119</v>
      </c>
      <c r="B957" s="9" t="n">
        <v>54</v>
      </c>
      <c r="C957" s="9" t="n">
        <v>0</v>
      </c>
      <c r="D957" s="9" t="n">
        <v>54</v>
      </c>
      <c r="E957" s="10" t="str">
        <f aca="false">DEC2HEX(HEX2DEC(A957)+B957*4096+HEX2DEC(D957)*8,8)</f>
        <v>000B62A0</v>
      </c>
      <c r="F957" s="8" t="s">
        <v>91</v>
      </c>
      <c r="G957" s="10" t="str">
        <f aca="false">RIGHT(CONCATENATE(G953,"0"),16)</f>
        <v>0000000000800000</v>
      </c>
      <c r="H957" s="8" t="s">
        <v>24</v>
      </c>
      <c r="I957" s="8" t="s">
        <v>24</v>
      </c>
      <c r="J957" s="8" t="s">
        <v>797</v>
      </c>
      <c r="K957" s="9" t="n">
        <v>2</v>
      </c>
      <c r="L957" s="11" t="s">
        <v>143</v>
      </c>
      <c r="M957" s="10" t="str">
        <f aca="false">CONCATENATE("ME",K957,"/",L957)</f>
        <v>ME2/09</v>
      </c>
      <c r="N957" s="10" t="str">
        <f aca="false">CONCATENATE(O957,SUBSTITUTE(LOWER(M957),"/","_"))</f>
        <v>gth_rx_reset_me2_09</v>
      </c>
      <c r="O957" s="3" t="s">
        <v>798</v>
      </c>
    </row>
    <row r="958" customFormat="false" ht="14.4" hidden="false" customHeight="false" outlineLevel="0" collapsed="false">
      <c r="A958" s="8" t="s">
        <v>119</v>
      </c>
      <c r="B958" s="9" t="n">
        <v>54</v>
      </c>
      <c r="C958" s="9" t="n">
        <v>0</v>
      </c>
      <c r="D958" s="9" t="n">
        <v>54</v>
      </c>
      <c r="E958" s="10" t="str">
        <f aca="false">DEC2HEX(HEX2DEC(A958)+B958*4096+HEX2DEC(D958)*8,8)</f>
        <v>000B62A0</v>
      </c>
      <c r="F958" s="8" t="s">
        <v>91</v>
      </c>
      <c r="G958" s="10" t="str">
        <f aca="false">RIGHT(CONCATENATE(G954,"0"),16)</f>
        <v>0000000001000000</v>
      </c>
      <c r="H958" s="8" t="s">
        <v>24</v>
      </c>
      <c r="I958" s="8" t="s">
        <v>24</v>
      </c>
      <c r="J958" s="8" t="s">
        <v>797</v>
      </c>
      <c r="K958" s="9" t="n">
        <v>3</v>
      </c>
      <c r="L958" s="11" t="s">
        <v>136</v>
      </c>
      <c r="M958" s="10" t="str">
        <f aca="false">CONCATENATE("ME",K958,"/",L958)</f>
        <v>ME3/02</v>
      </c>
      <c r="N958" s="10" t="str">
        <f aca="false">CONCATENATE(O958,SUBSTITUTE(LOWER(M958),"/","_"))</f>
        <v>gth_rx_reset_me3_02</v>
      </c>
      <c r="O958" s="3" t="s">
        <v>798</v>
      </c>
    </row>
    <row r="959" customFormat="false" ht="14.4" hidden="false" customHeight="false" outlineLevel="0" collapsed="false">
      <c r="A959" s="8" t="s">
        <v>119</v>
      </c>
      <c r="B959" s="9" t="n">
        <v>54</v>
      </c>
      <c r="C959" s="9" t="n">
        <v>0</v>
      </c>
      <c r="D959" s="9" t="n">
        <v>54</v>
      </c>
      <c r="E959" s="10" t="str">
        <f aca="false">DEC2HEX(HEX2DEC(A959)+B959*4096+HEX2DEC(D959)*8,8)</f>
        <v>000B62A0</v>
      </c>
      <c r="F959" s="8" t="s">
        <v>91</v>
      </c>
      <c r="G959" s="10" t="str">
        <f aca="false">RIGHT(CONCATENATE(G955,"0"),16)</f>
        <v>0000000002000000</v>
      </c>
      <c r="H959" s="8" t="s">
        <v>24</v>
      </c>
      <c r="I959" s="8" t="s">
        <v>24</v>
      </c>
      <c r="J959" s="8" t="s">
        <v>797</v>
      </c>
      <c r="K959" s="9" t="n">
        <v>3</v>
      </c>
      <c r="L959" s="11" t="s">
        <v>137</v>
      </c>
      <c r="M959" s="10" t="str">
        <f aca="false">CONCATENATE("ME",K959,"/",L959)</f>
        <v>ME3/03</v>
      </c>
      <c r="N959" s="10" t="str">
        <f aca="false">CONCATENATE(O959,SUBSTITUTE(LOWER(M959),"/","_"))</f>
        <v>gth_rx_reset_me3_03</v>
      </c>
      <c r="O959" s="3" t="s">
        <v>798</v>
      </c>
    </row>
    <row r="960" customFormat="false" ht="14.4" hidden="false" customHeight="false" outlineLevel="0" collapsed="false">
      <c r="A960" s="8" t="s">
        <v>119</v>
      </c>
      <c r="B960" s="9" t="n">
        <v>54</v>
      </c>
      <c r="C960" s="9" t="n">
        <v>0</v>
      </c>
      <c r="D960" s="9" t="n">
        <v>54</v>
      </c>
      <c r="E960" s="10" t="str">
        <f aca="false">DEC2HEX(HEX2DEC(A960)+B960*4096+HEX2DEC(D960)*8,8)</f>
        <v>000B62A0</v>
      </c>
      <c r="F960" s="8" t="s">
        <v>91</v>
      </c>
      <c r="G960" s="10" t="str">
        <f aca="false">RIGHT(CONCATENATE(G956,"0"),16)</f>
        <v>0000000004000000</v>
      </c>
      <c r="H960" s="8" t="s">
        <v>24</v>
      </c>
      <c r="I960" s="8" t="s">
        <v>24</v>
      </c>
      <c r="J960" s="8" t="s">
        <v>797</v>
      </c>
      <c r="K960" s="9" t="n">
        <v>3</v>
      </c>
      <c r="L960" s="11" t="s">
        <v>138</v>
      </c>
      <c r="M960" s="10" t="str">
        <f aca="false">CONCATENATE("ME",K960,"/",L960)</f>
        <v>ME3/04</v>
      </c>
      <c r="N960" s="10" t="str">
        <f aca="false">CONCATENATE(O960,SUBSTITUTE(LOWER(M960),"/","_"))</f>
        <v>gth_rx_reset_me3_04</v>
      </c>
      <c r="O960" s="3" t="s">
        <v>798</v>
      </c>
    </row>
    <row r="961" customFormat="false" ht="14.4" hidden="false" customHeight="false" outlineLevel="0" collapsed="false">
      <c r="A961" s="8" t="s">
        <v>119</v>
      </c>
      <c r="B961" s="9" t="n">
        <v>54</v>
      </c>
      <c r="C961" s="9" t="n">
        <v>0</v>
      </c>
      <c r="D961" s="9" t="n">
        <v>54</v>
      </c>
      <c r="E961" s="10" t="str">
        <f aca="false">DEC2HEX(HEX2DEC(A961)+B961*4096+HEX2DEC(D961)*8,8)</f>
        <v>000B62A0</v>
      </c>
      <c r="F961" s="8" t="s">
        <v>91</v>
      </c>
      <c r="G961" s="10" t="str">
        <f aca="false">RIGHT(CONCATENATE(G957,"0"),16)</f>
        <v>0000000008000000</v>
      </c>
      <c r="H961" s="8" t="s">
        <v>24</v>
      </c>
      <c r="I961" s="8" t="s">
        <v>24</v>
      </c>
      <c r="J961" s="8" t="s">
        <v>797</v>
      </c>
      <c r="K961" s="9" t="n">
        <v>3</v>
      </c>
      <c r="L961" s="11" t="s">
        <v>139</v>
      </c>
      <c r="M961" s="10" t="str">
        <f aca="false">CONCATENATE("ME",K961,"/",L961)</f>
        <v>ME3/05</v>
      </c>
      <c r="N961" s="10" t="str">
        <f aca="false">CONCATENATE(O961,SUBSTITUTE(LOWER(M961),"/","_"))</f>
        <v>gth_rx_reset_me3_05</v>
      </c>
      <c r="O961" s="3" t="s">
        <v>798</v>
      </c>
    </row>
    <row r="962" customFormat="false" ht="14.4" hidden="false" customHeight="false" outlineLevel="0" collapsed="false">
      <c r="A962" s="8" t="s">
        <v>119</v>
      </c>
      <c r="B962" s="9" t="n">
        <v>54</v>
      </c>
      <c r="C962" s="9" t="n">
        <v>0</v>
      </c>
      <c r="D962" s="9" t="n">
        <v>54</v>
      </c>
      <c r="E962" s="10" t="str">
        <f aca="false">DEC2HEX(HEX2DEC(A962)+B962*4096+HEX2DEC(D962)*8,8)</f>
        <v>000B62A0</v>
      </c>
      <c r="F962" s="8" t="s">
        <v>91</v>
      </c>
      <c r="G962" s="10" t="str">
        <f aca="false">RIGHT(CONCATENATE(G958,"0"),16)</f>
        <v>0000000010000000</v>
      </c>
      <c r="H962" s="8" t="s">
        <v>24</v>
      </c>
      <c r="I962" s="8" t="s">
        <v>24</v>
      </c>
      <c r="J962" s="8" t="s">
        <v>797</v>
      </c>
      <c r="K962" s="9" t="n">
        <v>3</v>
      </c>
      <c r="L962" s="11" t="s">
        <v>140</v>
      </c>
      <c r="M962" s="10" t="str">
        <f aca="false">CONCATENATE("ME",K962,"/",L962)</f>
        <v>ME3/06</v>
      </c>
      <c r="N962" s="10" t="str">
        <f aca="false">CONCATENATE(O962,SUBSTITUTE(LOWER(M962),"/","_"))</f>
        <v>gth_rx_reset_me3_06</v>
      </c>
      <c r="O962" s="3" t="s">
        <v>798</v>
      </c>
    </row>
    <row r="963" customFormat="false" ht="14.4" hidden="false" customHeight="false" outlineLevel="0" collapsed="false">
      <c r="A963" s="8" t="s">
        <v>119</v>
      </c>
      <c r="B963" s="9" t="n">
        <v>54</v>
      </c>
      <c r="C963" s="9" t="n">
        <v>0</v>
      </c>
      <c r="D963" s="9" t="n">
        <v>54</v>
      </c>
      <c r="E963" s="10" t="str">
        <f aca="false">DEC2HEX(HEX2DEC(A963)+B963*4096+HEX2DEC(D963)*8,8)</f>
        <v>000B62A0</v>
      </c>
      <c r="F963" s="8" t="s">
        <v>91</v>
      </c>
      <c r="G963" s="10" t="str">
        <f aca="false">RIGHT(CONCATENATE(G959,"0"),16)</f>
        <v>0000000020000000</v>
      </c>
      <c r="H963" s="8" t="s">
        <v>24</v>
      </c>
      <c r="I963" s="8" t="s">
        <v>24</v>
      </c>
      <c r="J963" s="8" t="s">
        <v>797</v>
      </c>
      <c r="K963" s="9" t="n">
        <v>3</v>
      </c>
      <c r="L963" s="11" t="s">
        <v>141</v>
      </c>
      <c r="M963" s="10" t="str">
        <f aca="false">CONCATENATE("ME",K963,"/",L963)</f>
        <v>ME3/07</v>
      </c>
      <c r="N963" s="10" t="str">
        <f aca="false">CONCATENATE(O963,SUBSTITUTE(LOWER(M963),"/","_"))</f>
        <v>gth_rx_reset_me3_07</v>
      </c>
      <c r="O963" s="3" t="s">
        <v>798</v>
      </c>
    </row>
    <row r="964" customFormat="false" ht="14.4" hidden="false" customHeight="false" outlineLevel="0" collapsed="false">
      <c r="A964" s="8" t="s">
        <v>119</v>
      </c>
      <c r="B964" s="9" t="n">
        <v>54</v>
      </c>
      <c r="C964" s="9" t="n">
        <v>0</v>
      </c>
      <c r="D964" s="9" t="n">
        <v>54</v>
      </c>
      <c r="E964" s="10" t="str">
        <f aca="false">DEC2HEX(HEX2DEC(A964)+B964*4096+HEX2DEC(D964)*8,8)</f>
        <v>000B62A0</v>
      </c>
      <c r="F964" s="8" t="s">
        <v>91</v>
      </c>
      <c r="G964" s="10" t="str">
        <f aca="false">RIGHT(CONCATENATE(G960,"0"),16)</f>
        <v>0000000040000000</v>
      </c>
      <c r="H964" s="8" t="s">
        <v>24</v>
      </c>
      <c r="I964" s="8" t="s">
        <v>24</v>
      </c>
      <c r="J964" s="8" t="s">
        <v>797</v>
      </c>
      <c r="K964" s="9" t="n">
        <v>3</v>
      </c>
      <c r="L964" s="11" t="s">
        <v>142</v>
      </c>
      <c r="M964" s="10" t="str">
        <f aca="false">CONCATENATE("ME",K964,"/",L964)</f>
        <v>ME3/08</v>
      </c>
      <c r="N964" s="10" t="str">
        <f aca="false">CONCATENATE(O964,SUBSTITUTE(LOWER(M964),"/","_"))</f>
        <v>gth_rx_reset_me3_08</v>
      </c>
      <c r="O964" s="3" t="s">
        <v>798</v>
      </c>
    </row>
    <row r="965" customFormat="false" ht="14.4" hidden="false" customHeight="false" outlineLevel="0" collapsed="false">
      <c r="A965" s="8" t="s">
        <v>119</v>
      </c>
      <c r="B965" s="9" t="n">
        <v>54</v>
      </c>
      <c r="C965" s="9" t="n">
        <v>0</v>
      </c>
      <c r="D965" s="9" t="n">
        <v>54</v>
      </c>
      <c r="E965" s="10" t="str">
        <f aca="false">DEC2HEX(HEX2DEC(A965)+B965*4096+HEX2DEC(D965)*8,8)</f>
        <v>000B62A0</v>
      </c>
      <c r="F965" s="8" t="s">
        <v>91</v>
      </c>
      <c r="G965" s="10" t="str">
        <f aca="false">RIGHT(CONCATENATE(G961,"0"),16)</f>
        <v>0000000080000000</v>
      </c>
      <c r="H965" s="8" t="s">
        <v>24</v>
      </c>
      <c r="I965" s="8" t="s">
        <v>24</v>
      </c>
      <c r="J965" s="8" t="s">
        <v>797</v>
      </c>
      <c r="K965" s="9" t="n">
        <v>3</v>
      </c>
      <c r="L965" s="11" t="s">
        <v>143</v>
      </c>
      <c r="M965" s="10" t="str">
        <f aca="false">CONCATENATE("ME",K965,"/",L965)</f>
        <v>ME3/09</v>
      </c>
      <c r="N965" s="10" t="str">
        <f aca="false">CONCATENATE(O965,SUBSTITUTE(LOWER(M965),"/","_"))</f>
        <v>gth_rx_reset_me3_09</v>
      </c>
      <c r="O965" s="3" t="s">
        <v>798</v>
      </c>
    </row>
    <row r="966" customFormat="false" ht="14.4" hidden="false" customHeight="false" outlineLevel="0" collapsed="false">
      <c r="A966" s="8" t="s">
        <v>119</v>
      </c>
      <c r="B966" s="9" t="n">
        <v>54</v>
      </c>
      <c r="C966" s="9" t="n">
        <v>0</v>
      </c>
      <c r="D966" s="9" t="n">
        <v>54</v>
      </c>
      <c r="E966" s="10" t="str">
        <f aca="false">DEC2HEX(HEX2DEC(A966)+B966*4096+HEX2DEC(D966)*8,8)</f>
        <v>000B62A0</v>
      </c>
      <c r="F966" s="8" t="s">
        <v>91</v>
      </c>
      <c r="G966" s="10" t="str">
        <f aca="false">RIGHT(CONCATENATE(G962,"0"),16)</f>
        <v>0000000100000000</v>
      </c>
      <c r="H966" s="8" t="s">
        <v>24</v>
      </c>
      <c r="I966" s="8" t="s">
        <v>24</v>
      </c>
      <c r="J966" s="8" t="s">
        <v>797</v>
      </c>
      <c r="K966" s="9" t="n">
        <v>4</v>
      </c>
      <c r="L966" s="11" t="s">
        <v>136</v>
      </c>
      <c r="M966" s="10" t="str">
        <f aca="false">CONCATENATE("ME",K966,"/",L966)</f>
        <v>ME4/02</v>
      </c>
      <c r="N966" s="10" t="str">
        <f aca="false">CONCATENATE(O966,SUBSTITUTE(LOWER(M966),"/","_"))</f>
        <v>gth_rx_reset_me4_02</v>
      </c>
      <c r="O966" s="3" t="s">
        <v>798</v>
      </c>
    </row>
    <row r="967" customFormat="false" ht="14.4" hidden="false" customHeight="false" outlineLevel="0" collapsed="false">
      <c r="A967" s="8" t="s">
        <v>119</v>
      </c>
      <c r="B967" s="9" t="n">
        <v>54</v>
      </c>
      <c r="C967" s="9" t="n">
        <v>0</v>
      </c>
      <c r="D967" s="9" t="n">
        <v>54</v>
      </c>
      <c r="E967" s="10" t="str">
        <f aca="false">DEC2HEX(HEX2DEC(A967)+B967*4096+HEX2DEC(D967)*8,8)</f>
        <v>000B62A0</v>
      </c>
      <c r="F967" s="8" t="s">
        <v>91</v>
      </c>
      <c r="G967" s="10" t="str">
        <f aca="false">RIGHT(CONCATENATE(G963,"0"),16)</f>
        <v>0000000200000000</v>
      </c>
      <c r="H967" s="8" t="s">
        <v>24</v>
      </c>
      <c r="I967" s="8" t="s">
        <v>24</v>
      </c>
      <c r="J967" s="8" t="s">
        <v>797</v>
      </c>
      <c r="K967" s="9" t="n">
        <v>4</v>
      </c>
      <c r="L967" s="11" t="s">
        <v>137</v>
      </c>
      <c r="M967" s="10" t="str">
        <f aca="false">CONCATENATE("ME",K967,"/",L967)</f>
        <v>ME4/03</v>
      </c>
      <c r="N967" s="10" t="str">
        <f aca="false">CONCATENATE(O967,SUBSTITUTE(LOWER(M967),"/","_"))</f>
        <v>gth_rx_reset_me4_03</v>
      </c>
      <c r="O967" s="3" t="s">
        <v>798</v>
      </c>
    </row>
    <row r="968" customFormat="false" ht="14.4" hidden="false" customHeight="false" outlineLevel="0" collapsed="false">
      <c r="A968" s="8" t="s">
        <v>119</v>
      </c>
      <c r="B968" s="9" t="n">
        <v>54</v>
      </c>
      <c r="C968" s="9" t="n">
        <v>0</v>
      </c>
      <c r="D968" s="9" t="n">
        <v>54</v>
      </c>
      <c r="E968" s="10" t="str">
        <f aca="false">DEC2HEX(HEX2DEC(A968)+B968*4096+HEX2DEC(D968)*8,8)</f>
        <v>000B62A0</v>
      </c>
      <c r="F968" s="8" t="s">
        <v>91</v>
      </c>
      <c r="G968" s="10" t="str">
        <f aca="false">RIGHT(CONCATENATE(G964,"0"),16)</f>
        <v>0000000400000000</v>
      </c>
      <c r="H968" s="8" t="s">
        <v>24</v>
      </c>
      <c r="I968" s="8" t="s">
        <v>24</v>
      </c>
      <c r="J968" s="8" t="s">
        <v>797</v>
      </c>
      <c r="K968" s="9" t="n">
        <v>4</v>
      </c>
      <c r="L968" s="11" t="s">
        <v>138</v>
      </c>
      <c r="M968" s="10" t="str">
        <f aca="false">CONCATENATE("ME",K968,"/",L968)</f>
        <v>ME4/04</v>
      </c>
      <c r="N968" s="10" t="str">
        <f aca="false">CONCATENATE(O968,SUBSTITUTE(LOWER(M968),"/","_"))</f>
        <v>gth_rx_reset_me4_04</v>
      </c>
      <c r="O968" s="3" t="s">
        <v>798</v>
      </c>
    </row>
    <row r="969" customFormat="false" ht="14.4" hidden="false" customHeight="false" outlineLevel="0" collapsed="false">
      <c r="A969" s="8" t="s">
        <v>119</v>
      </c>
      <c r="B969" s="9" t="n">
        <v>54</v>
      </c>
      <c r="C969" s="9" t="n">
        <v>0</v>
      </c>
      <c r="D969" s="9" t="n">
        <v>54</v>
      </c>
      <c r="E969" s="10" t="str">
        <f aca="false">DEC2HEX(HEX2DEC(A969)+B969*4096+HEX2DEC(D969)*8,8)</f>
        <v>000B62A0</v>
      </c>
      <c r="F969" s="8" t="s">
        <v>91</v>
      </c>
      <c r="G969" s="10" t="str">
        <f aca="false">RIGHT(CONCATENATE(G965,"0"),16)</f>
        <v>0000000800000000</v>
      </c>
      <c r="H969" s="8" t="s">
        <v>24</v>
      </c>
      <c r="I969" s="8" t="s">
        <v>24</v>
      </c>
      <c r="J969" s="8" t="s">
        <v>797</v>
      </c>
      <c r="K969" s="9" t="n">
        <v>4</v>
      </c>
      <c r="L969" s="11" t="s">
        <v>139</v>
      </c>
      <c r="M969" s="10" t="str">
        <f aca="false">CONCATENATE("ME",K969,"/",L969)</f>
        <v>ME4/05</v>
      </c>
      <c r="N969" s="10" t="str">
        <f aca="false">CONCATENATE(O969,SUBSTITUTE(LOWER(M969),"/","_"))</f>
        <v>gth_rx_reset_me4_05</v>
      </c>
      <c r="O969" s="3" t="s">
        <v>798</v>
      </c>
    </row>
    <row r="970" customFormat="false" ht="14.4" hidden="false" customHeight="false" outlineLevel="0" collapsed="false">
      <c r="A970" s="8" t="s">
        <v>119</v>
      </c>
      <c r="B970" s="9" t="n">
        <v>54</v>
      </c>
      <c r="C970" s="9" t="n">
        <v>0</v>
      </c>
      <c r="D970" s="9" t="n">
        <v>54</v>
      </c>
      <c r="E970" s="10" t="str">
        <f aca="false">DEC2HEX(HEX2DEC(A970)+B970*4096+HEX2DEC(D970)*8,8)</f>
        <v>000B62A0</v>
      </c>
      <c r="F970" s="8" t="s">
        <v>91</v>
      </c>
      <c r="G970" s="10" t="str">
        <f aca="false">RIGHT(CONCATENATE(G966,"0"),16)</f>
        <v>0000001000000000</v>
      </c>
      <c r="H970" s="8" t="s">
        <v>24</v>
      </c>
      <c r="I970" s="8" t="s">
        <v>24</v>
      </c>
      <c r="J970" s="8" t="s">
        <v>797</v>
      </c>
      <c r="K970" s="9" t="n">
        <v>4</v>
      </c>
      <c r="L970" s="11" t="s">
        <v>140</v>
      </c>
      <c r="M970" s="10" t="str">
        <f aca="false">CONCATENATE("ME",K970,"/",L970)</f>
        <v>ME4/06</v>
      </c>
      <c r="N970" s="10" t="str">
        <f aca="false">CONCATENATE(O970,SUBSTITUTE(LOWER(M970),"/","_"))</f>
        <v>gth_rx_reset_me4_06</v>
      </c>
      <c r="O970" s="3" t="s">
        <v>798</v>
      </c>
    </row>
    <row r="971" customFormat="false" ht="14.4" hidden="false" customHeight="false" outlineLevel="0" collapsed="false">
      <c r="A971" s="8" t="s">
        <v>119</v>
      </c>
      <c r="B971" s="9" t="n">
        <v>54</v>
      </c>
      <c r="C971" s="9" t="n">
        <v>0</v>
      </c>
      <c r="D971" s="9" t="n">
        <v>54</v>
      </c>
      <c r="E971" s="10" t="str">
        <f aca="false">DEC2HEX(HEX2DEC(A971)+B971*4096+HEX2DEC(D971)*8,8)</f>
        <v>000B62A0</v>
      </c>
      <c r="F971" s="8" t="s">
        <v>91</v>
      </c>
      <c r="G971" s="10" t="str">
        <f aca="false">RIGHT(CONCATENATE(G967,"0"),16)</f>
        <v>0000002000000000</v>
      </c>
      <c r="H971" s="8" t="s">
        <v>24</v>
      </c>
      <c r="I971" s="8" t="s">
        <v>24</v>
      </c>
      <c r="J971" s="8" t="s">
        <v>797</v>
      </c>
      <c r="K971" s="9" t="n">
        <v>4</v>
      </c>
      <c r="L971" s="11" t="s">
        <v>141</v>
      </c>
      <c r="M971" s="10" t="str">
        <f aca="false">CONCATENATE("ME",K971,"/",L971)</f>
        <v>ME4/07</v>
      </c>
      <c r="N971" s="10" t="str">
        <f aca="false">CONCATENATE(O971,SUBSTITUTE(LOWER(M971),"/","_"))</f>
        <v>gth_rx_reset_me4_07</v>
      </c>
      <c r="O971" s="3" t="s">
        <v>798</v>
      </c>
    </row>
    <row r="972" customFormat="false" ht="14.4" hidden="false" customHeight="false" outlineLevel="0" collapsed="false">
      <c r="A972" s="8" t="s">
        <v>119</v>
      </c>
      <c r="B972" s="9" t="n">
        <v>54</v>
      </c>
      <c r="C972" s="9" t="n">
        <v>0</v>
      </c>
      <c r="D972" s="9" t="n">
        <v>54</v>
      </c>
      <c r="E972" s="10" t="str">
        <f aca="false">DEC2HEX(HEX2DEC(A972)+B972*4096+HEX2DEC(D972)*8,8)</f>
        <v>000B62A0</v>
      </c>
      <c r="F972" s="8" t="s">
        <v>91</v>
      </c>
      <c r="G972" s="10" t="str">
        <f aca="false">RIGHT(CONCATENATE(G968,"0"),16)</f>
        <v>0000004000000000</v>
      </c>
      <c r="H972" s="8" t="s">
        <v>24</v>
      </c>
      <c r="I972" s="8" t="s">
        <v>24</v>
      </c>
      <c r="J972" s="8" t="s">
        <v>797</v>
      </c>
      <c r="K972" s="9" t="n">
        <v>4</v>
      </c>
      <c r="L972" s="11" t="s">
        <v>142</v>
      </c>
      <c r="M972" s="10" t="str">
        <f aca="false">CONCATENATE("ME",K972,"/",L972)</f>
        <v>ME4/08</v>
      </c>
      <c r="N972" s="10" t="str">
        <f aca="false">CONCATENATE(O972,SUBSTITUTE(LOWER(M972),"/","_"))</f>
        <v>gth_rx_reset_me4_08</v>
      </c>
      <c r="O972" s="3" t="s">
        <v>798</v>
      </c>
    </row>
    <row r="973" customFormat="false" ht="14.4" hidden="false" customHeight="false" outlineLevel="0" collapsed="false">
      <c r="A973" s="8" t="s">
        <v>119</v>
      </c>
      <c r="B973" s="9" t="n">
        <v>54</v>
      </c>
      <c r="C973" s="9" t="n">
        <v>0</v>
      </c>
      <c r="D973" s="9" t="n">
        <v>54</v>
      </c>
      <c r="E973" s="10" t="str">
        <f aca="false">DEC2HEX(HEX2DEC(A973)+B973*4096+HEX2DEC(D973)*8,8)</f>
        <v>000B62A0</v>
      </c>
      <c r="F973" s="8" t="s">
        <v>91</v>
      </c>
      <c r="G973" s="10" t="str">
        <f aca="false">RIGHT(CONCATENATE(G969,"0"),16)</f>
        <v>0000008000000000</v>
      </c>
      <c r="H973" s="8" t="s">
        <v>24</v>
      </c>
      <c r="I973" s="8" t="s">
        <v>24</v>
      </c>
      <c r="J973" s="8" t="s">
        <v>797</v>
      </c>
      <c r="K973" s="9" t="n">
        <v>4</v>
      </c>
      <c r="L973" s="11" t="s">
        <v>143</v>
      </c>
      <c r="M973" s="10" t="str">
        <f aca="false">CONCATENATE("ME",K973,"/",L973)</f>
        <v>ME4/09</v>
      </c>
      <c r="N973" s="10" t="str">
        <f aca="false">CONCATENATE(O973,SUBSTITUTE(LOWER(M973),"/","_"))</f>
        <v>gth_rx_reset_me4_09</v>
      </c>
      <c r="O973" s="3" t="s">
        <v>798</v>
      </c>
    </row>
    <row r="974" customFormat="false" ht="14.4" hidden="false" customHeight="false" outlineLevel="0" collapsed="false">
      <c r="A974" s="8" t="s">
        <v>119</v>
      </c>
      <c r="B974" s="9" t="n">
        <v>54</v>
      </c>
      <c r="C974" s="9" t="n">
        <v>0</v>
      </c>
      <c r="D974" s="9" t="n">
        <v>54</v>
      </c>
      <c r="E974" s="10" t="str">
        <f aca="false">DEC2HEX(HEX2DEC(A974)+B974*4096+HEX2DEC(D974)*8,8)</f>
        <v>000B62A0</v>
      </c>
      <c r="F974" s="8" t="s">
        <v>91</v>
      </c>
      <c r="G974" s="10" t="str">
        <f aca="false">RIGHT(CONCATENATE(G970,"0"),16)</f>
        <v>0000010000000000</v>
      </c>
      <c r="H974" s="8" t="s">
        <v>24</v>
      </c>
      <c r="I974" s="8" t="s">
        <v>24</v>
      </c>
      <c r="J974" s="8" t="s">
        <v>797</v>
      </c>
      <c r="K974" s="10" t="s">
        <v>145</v>
      </c>
      <c r="L974" s="11" t="s">
        <v>137</v>
      </c>
      <c r="M974" s="10" t="str">
        <f aca="false">CONCATENATE("ME",K974,"/",L974)</f>
        <v>ME1n/03</v>
      </c>
      <c r="N974" s="10" t="str">
        <f aca="false">CONCATENATE(O974,SUBSTITUTE(LOWER(M974),"/","_"))</f>
        <v>gth_rx_reset_me1n_03</v>
      </c>
      <c r="O974" s="3" t="s">
        <v>798</v>
      </c>
    </row>
    <row r="975" customFormat="false" ht="14.4" hidden="false" customHeight="false" outlineLevel="0" collapsed="false">
      <c r="A975" s="8" t="s">
        <v>119</v>
      </c>
      <c r="B975" s="9" t="n">
        <v>54</v>
      </c>
      <c r="C975" s="9" t="n">
        <v>0</v>
      </c>
      <c r="D975" s="9" t="n">
        <v>54</v>
      </c>
      <c r="E975" s="10" t="str">
        <f aca="false">DEC2HEX(HEX2DEC(A975)+B975*4096+HEX2DEC(D975)*8,8)</f>
        <v>000B62A0</v>
      </c>
      <c r="F975" s="8" t="s">
        <v>91</v>
      </c>
      <c r="G975" s="10" t="str">
        <f aca="false">RIGHT(CONCATENATE(G971,"0"),16)</f>
        <v>0000020000000000</v>
      </c>
      <c r="H975" s="8" t="s">
        <v>24</v>
      </c>
      <c r="I975" s="8" t="s">
        <v>24</v>
      </c>
      <c r="J975" s="8" t="s">
        <v>797</v>
      </c>
      <c r="K975" s="10" t="s">
        <v>145</v>
      </c>
      <c r="L975" s="11" t="s">
        <v>140</v>
      </c>
      <c r="M975" s="10" t="str">
        <f aca="false">CONCATENATE("ME",K975,"/",L975)</f>
        <v>ME1n/06</v>
      </c>
      <c r="N975" s="10" t="str">
        <f aca="false">CONCATENATE(O975,SUBSTITUTE(LOWER(M975),"/","_"))</f>
        <v>gth_rx_reset_me1n_06</v>
      </c>
      <c r="O975" s="3" t="s">
        <v>798</v>
      </c>
    </row>
    <row r="976" customFormat="false" ht="14.4" hidden="false" customHeight="false" outlineLevel="0" collapsed="false">
      <c r="A976" s="8" t="s">
        <v>119</v>
      </c>
      <c r="B976" s="9" t="n">
        <v>54</v>
      </c>
      <c r="C976" s="9" t="n">
        <v>0</v>
      </c>
      <c r="D976" s="9" t="n">
        <v>54</v>
      </c>
      <c r="E976" s="10" t="str">
        <f aca="false">DEC2HEX(HEX2DEC(A976)+B976*4096+HEX2DEC(D976)*8,8)</f>
        <v>000B62A0</v>
      </c>
      <c r="F976" s="8" t="s">
        <v>91</v>
      </c>
      <c r="G976" s="10" t="str">
        <f aca="false">RIGHT(CONCATENATE(G972,"0"),16)</f>
        <v>0000040000000000</v>
      </c>
      <c r="H976" s="8" t="s">
        <v>24</v>
      </c>
      <c r="I976" s="8" t="s">
        <v>24</v>
      </c>
      <c r="J976" s="8" t="s">
        <v>797</v>
      </c>
      <c r="K976" s="10" t="s">
        <v>145</v>
      </c>
      <c r="L976" s="11" t="s">
        <v>143</v>
      </c>
      <c r="M976" s="10" t="str">
        <f aca="false">CONCATENATE("ME",K976,"/",L976)</f>
        <v>ME1n/09</v>
      </c>
      <c r="N976" s="10" t="str">
        <f aca="false">CONCATENATE(O976,SUBSTITUTE(LOWER(M976),"/","_"))</f>
        <v>gth_rx_reset_me1n_09</v>
      </c>
      <c r="O976" s="3" t="s">
        <v>798</v>
      </c>
    </row>
    <row r="977" customFormat="false" ht="14.4" hidden="false" customHeight="false" outlineLevel="0" collapsed="false">
      <c r="A977" s="8" t="s">
        <v>119</v>
      </c>
      <c r="B977" s="9" t="n">
        <v>54</v>
      </c>
      <c r="C977" s="9" t="n">
        <v>0</v>
      </c>
      <c r="D977" s="9" t="n">
        <v>54</v>
      </c>
      <c r="E977" s="10" t="str">
        <f aca="false">DEC2HEX(HEX2DEC(A977)+B977*4096+HEX2DEC(D977)*8,8)</f>
        <v>000B62A0</v>
      </c>
      <c r="F977" s="8" t="s">
        <v>91</v>
      </c>
      <c r="G977" s="10" t="str">
        <f aca="false">RIGHT(CONCATENATE(G973,"0"),16)</f>
        <v>0000080000000000</v>
      </c>
      <c r="H977" s="8" t="s">
        <v>24</v>
      </c>
      <c r="I977" s="8" t="s">
        <v>24</v>
      </c>
      <c r="J977" s="8" t="s">
        <v>797</v>
      </c>
      <c r="K977" s="10" t="s">
        <v>146</v>
      </c>
      <c r="L977" s="11" t="s">
        <v>137</v>
      </c>
      <c r="M977" s="10" t="str">
        <f aca="false">CONCATENATE("ME",K977,"/",L977)</f>
        <v>ME2n/03</v>
      </c>
      <c r="N977" s="10" t="str">
        <f aca="false">CONCATENATE(O977,SUBSTITUTE(LOWER(M977),"/","_"))</f>
        <v>gth_rx_reset_me2n_03</v>
      </c>
      <c r="O977" s="3" t="s">
        <v>798</v>
      </c>
    </row>
    <row r="978" customFormat="false" ht="14.4" hidden="false" customHeight="false" outlineLevel="0" collapsed="false">
      <c r="A978" s="8" t="s">
        <v>119</v>
      </c>
      <c r="B978" s="9" t="n">
        <v>54</v>
      </c>
      <c r="C978" s="9" t="n">
        <v>0</v>
      </c>
      <c r="D978" s="9" t="n">
        <v>54</v>
      </c>
      <c r="E978" s="10" t="str">
        <f aca="false">DEC2HEX(HEX2DEC(A978)+B978*4096+HEX2DEC(D978)*8,8)</f>
        <v>000B62A0</v>
      </c>
      <c r="F978" s="8" t="s">
        <v>91</v>
      </c>
      <c r="G978" s="10" t="str">
        <f aca="false">RIGHT(CONCATENATE(G974,"0"),16)</f>
        <v>0000100000000000</v>
      </c>
      <c r="H978" s="8" t="s">
        <v>24</v>
      </c>
      <c r="I978" s="8" t="s">
        <v>24</v>
      </c>
      <c r="J978" s="8" t="s">
        <v>797</v>
      </c>
      <c r="K978" s="10" t="s">
        <v>146</v>
      </c>
      <c r="L978" s="11" t="s">
        <v>143</v>
      </c>
      <c r="M978" s="10" t="str">
        <f aca="false">CONCATENATE("ME",K978,"/",L978)</f>
        <v>ME2n/09</v>
      </c>
      <c r="N978" s="10" t="str">
        <f aca="false">CONCATENATE(O978,SUBSTITUTE(LOWER(M978),"/","_"))</f>
        <v>gth_rx_reset_me2n_09</v>
      </c>
      <c r="O978" s="3" t="s">
        <v>798</v>
      </c>
    </row>
    <row r="979" customFormat="false" ht="14.4" hidden="false" customHeight="false" outlineLevel="0" collapsed="false">
      <c r="A979" s="8" t="s">
        <v>119</v>
      </c>
      <c r="B979" s="9" t="n">
        <v>54</v>
      </c>
      <c r="C979" s="9" t="n">
        <v>0</v>
      </c>
      <c r="D979" s="9" t="n">
        <v>54</v>
      </c>
      <c r="E979" s="10" t="str">
        <f aca="false">DEC2HEX(HEX2DEC(A979)+B979*4096+HEX2DEC(D979)*8,8)</f>
        <v>000B62A0</v>
      </c>
      <c r="F979" s="8" t="s">
        <v>91</v>
      </c>
      <c r="G979" s="10" t="str">
        <f aca="false">RIGHT(CONCATENATE(G975,"0"),16)</f>
        <v>0000200000000000</v>
      </c>
      <c r="H979" s="8" t="s">
        <v>24</v>
      </c>
      <c r="I979" s="8" t="s">
        <v>24</v>
      </c>
      <c r="J979" s="8" t="s">
        <v>797</v>
      </c>
      <c r="K979" s="10" t="s">
        <v>147</v>
      </c>
      <c r="L979" s="11" t="s">
        <v>137</v>
      </c>
      <c r="M979" s="10" t="str">
        <f aca="false">CONCATENATE("ME",K979,"/",L979)</f>
        <v>ME3n/03</v>
      </c>
      <c r="N979" s="10" t="str">
        <f aca="false">CONCATENATE(O979,SUBSTITUTE(LOWER(M979),"/","_"))</f>
        <v>gth_rx_reset_me3n_03</v>
      </c>
      <c r="O979" s="3" t="s">
        <v>798</v>
      </c>
    </row>
    <row r="980" customFormat="false" ht="14.4" hidden="false" customHeight="false" outlineLevel="0" collapsed="false">
      <c r="A980" s="8" t="s">
        <v>119</v>
      </c>
      <c r="B980" s="9" t="n">
        <v>54</v>
      </c>
      <c r="C980" s="9" t="n">
        <v>0</v>
      </c>
      <c r="D980" s="9" t="n">
        <v>54</v>
      </c>
      <c r="E980" s="10" t="str">
        <f aca="false">DEC2HEX(HEX2DEC(A980)+B980*4096+HEX2DEC(D980)*8,8)</f>
        <v>000B62A0</v>
      </c>
      <c r="F980" s="8" t="s">
        <v>91</v>
      </c>
      <c r="G980" s="10" t="str">
        <f aca="false">RIGHT(CONCATENATE(G976,"0"),16)</f>
        <v>0000400000000000</v>
      </c>
      <c r="H980" s="8" t="s">
        <v>24</v>
      </c>
      <c r="I980" s="8" t="s">
        <v>24</v>
      </c>
      <c r="J980" s="8" t="s">
        <v>797</v>
      </c>
      <c r="K980" s="10" t="s">
        <v>147</v>
      </c>
      <c r="L980" s="11" t="s">
        <v>143</v>
      </c>
      <c r="M980" s="10" t="str">
        <f aca="false">CONCATENATE("ME",K980,"/",L980)</f>
        <v>ME3n/09</v>
      </c>
      <c r="N980" s="10" t="str">
        <f aca="false">CONCATENATE(O980,SUBSTITUTE(LOWER(M980),"/","_"))</f>
        <v>gth_rx_reset_me3n_09</v>
      </c>
      <c r="O980" s="3" t="s">
        <v>798</v>
      </c>
    </row>
    <row r="981" customFormat="false" ht="14.4" hidden="false" customHeight="false" outlineLevel="0" collapsed="false">
      <c r="A981" s="8" t="s">
        <v>119</v>
      </c>
      <c r="B981" s="9" t="n">
        <v>54</v>
      </c>
      <c r="C981" s="9" t="n">
        <v>0</v>
      </c>
      <c r="D981" s="9" t="n">
        <v>54</v>
      </c>
      <c r="E981" s="10" t="str">
        <f aca="false">DEC2HEX(HEX2DEC(A981)+B981*4096+HEX2DEC(D981)*8,8)</f>
        <v>000B62A0</v>
      </c>
      <c r="F981" s="8" t="s">
        <v>91</v>
      </c>
      <c r="G981" s="10" t="str">
        <f aca="false">RIGHT(CONCATENATE(G977,"0"),16)</f>
        <v>0000800000000000</v>
      </c>
      <c r="H981" s="8" t="s">
        <v>24</v>
      </c>
      <c r="I981" s="8" t="s">
        <v>24</v>
      </c>
      <c r="J981" s="8" t="s">
        <v>797</v>
      </c>
      <c r="K981" s="10" t="s">
        <v>148</v>
      </c>
      <c r="L981" s="11" t="s">
        <v>137</v>
      </c>
      <c r="M981" s="10" t="str">
        <f aca="false">CONCATENATE("ME",K981,"/",L981)</f>
        <v>ME4n/03</v>
      </c>
      <c r="N981" s="10" t="str">
        <f aca="false">CONCATENATE(O981,SUBSTITUTE(LOWER(M981),"/","_"))</f>
        <v>gth_rx_reset_me4n_03</v>
      </c>
      <c r="O981" s="3" t="s">
        <v>798</v>
      </c>
    </row>
    <row r="982" customFormat="false" ht="14.4" hidden="false" customHeight="false" outlineLevel="0" collapsed="false">
      <c r="A982" s="8" t="s">
        <v>119</v>
      </c>
      <c r="B982" s="9" t="n">
        <v>54</v>
      </c>
      <c r="C982" s="9" t="n">
        <v>0</v>
      </c>
      <c r="D982" s="9" t="n">
        <v>54</v>
      </c>
      <c r="E982" s="10" t="str">
        <f aca="false">DEC2HEX(HEX2DEC(A982)+B982*4096+HEX2DEC(D982)*8,8)</f>
        <v>000B62A0</v>
      </c>
      <c r="F982" s="8" t="s">
        <v>91</v>
      </c>
      <c r="G982" s="10" t="str">
        <f aca="false">RIGHT(CONCATENATE(G978,"0"),16)</f>
        <v>0001000000000000</v>
      </c>
      <c r="H982" s="8" t="s">
        <v>24</v>
      </c>
      <c r="I982" s="8" t="s">
        <v>24</v>
      </c>
      <c r="J982" s="8" t="s">
        <v>797</v>
      </c>
      <c r="K982" s="10" t="s">
        <v>148</v>
      </c>
      <c r="L982" s="11" t="s">
        <v>143</v>
      </c>
      <c r="M982" s="10" t="str">
        <f aca="false">CONCATENATE("ME",K982,"/",L982)</f>
        <v>ME4n/09</v>
      </c>
      <c r="N982" s="10" t="str">
        <f aca="false">CONCATENATE(O982,SUBSTITUTE(LOWER(M982),"/","_"))</f>
        <v>gth_rx_reset_me4n_09</v>
      </c>
      <c r="O982" s="3" t="s">
        <v>798</v>
      </c>
    </row>
    <row r="983" customFormat="false" ht="14.4" hidden="false" customHeight="false" outlineLevel="0" collapsed="false">
      <c r="A983" s="8"/>
      <c r="B983" s="9"/>
      <c r="C983" s="9"/>
      <c r="D983" s="9"/>
      <c r="E983" s="10"/>
      <c r="F983" s="8"/>
      <c r="G983" s="10"/>
      <c r="H983" s="8"/>
      <c r="I983" s="8"/>
      <c r="J983" s="8"/>
      <c r="K983" s="10"/>
      <c r="L983" s="11"/>
      <c r="M983" s="10"/>
      <c r="N983" s="10"/>
    </row>
    <row r="984" customFormat="false" ht="14.4" hidden="false" customHeight="false" outlineLevel="0" collapsed="false">
      <c r="A984" s="8" t="s">
        <v>119</v>
      </c>
      <c r="B984" s="9" t="n">
        <v>54</v>
      </c>
      <c r="C984" s="9" t="n">
        <v>0</v>
      </c>
      <c r="D984" s="9" t="n">
        <v>55</v>
      </c>
      <c r="E984" s="10" t="str">
        <f aca="false">DEC2HEX(HEX2DEC(A984)+B984*4096+HEX2DEC(D984)*8,8)</f>
        <v>000B62A8</v>
      </c>
      <c r="F984" s="8" t="s">
        <v>91</v>
      </c>
      <c r="G984" s="10" t="s">
        <v>763</v>
      </c>
      <c r="H984" s="8" t="s">
        <v>24</v>
      </c>
      <c r="I984" s="8" t="s">
        <v>21</v>
      </c>
      <c r="J984" s="8" t="s">
        <v>799</v>
      </c>
      <c r="K984" s="10"/>
      <c r="L984" s="11"/>
      <c r="M984" s="10"/>
      <c r="N984" s="10" t="s">
        <v>800</v>
      </c>
    </row>
    <row r="985" customFormat="false" ht="14.4" hidden="false" customHeight="false" outlineLevel="0" collapsed="false">
      <c r="A985" s="8" t="s">
        <v>119</v>
      </c>
      <c r="B985" s="9" t="n">
        <v>54</v>
      </c>
      <c r="C985" s="9" t="n">
        <v>0</v>
      </c>
      <c r="D985" s="9" t="n">
        <v>56</v>
      </c>
      <c r="E985" s="10" t="str">
        <f aca="false">DEC2HEX(HEX2DEC(A985)+B985*4096+HEX2DEC(D985)*8,8)</f>
        <v>000B62B0</v>
      </c>
      <c r="F985" s="8" t="s">
        <v>91</v>
      </c>
      <c r="G985" s="10" t="s">
        <v>801</v>
      </c>
      <c r="H985" s="8" t="s">
        <v>24</v>
      </c>
      <c r="I985" s="8" t="s">
        <v>24</v>
      </c>
      <c r="J985" s="8" t="s">
        <v>802</v>
      </c>
      <c r="K985" s="10"/>
      <c r="L985" s="11"/>
      <c r="M985" s="10"/>
      <c r="N985" s="10" t="s">
        <v>803</v>
      </c>
    </row>
    <row r="986" customFormat="false" ht="14.4" hidden="false" customHeight="false" outlineLevel="0" collapsed="false">
      <c r="A986" s="8" t="s">
        <v>119</v>
      </c>
      <c r="B986" s="9" t="n">
        <v>54</v>
      </c>
      <c r="C986" s="9" t="n">
        <v>0</v>
      </c>
      <c r="D986" s="9" t="n">
        <v>56</v>
      </c>
      <c r="E986" s="10" t="str">
        <f aca="false">DEC2HEX(HEX2DEC(A986)+B986*4096+HEX2DEC(D986)*8,8)</f>
        <v>000B62B0</v>
      </c>
      <c r="F986" s="8" t="s">
        <v>91</v>
      </c>
      <c r="G986" s="10" t="s">
        <v>804</v>
      </c>
      <c r="H986" s="8" t="s">
        <v>24</v>
      </c>
      <c r="I986" s="8" t="s">
        <v>24</v>
      </c>
      <c r="J986" s="8" t="s">
        <v>805</v>
      </c>
      <c r="K986" s="10"/>
      <c r="L986" s="11"/>
      <c r="M986" s="10"/>
      <c r="N986" s="10" t="s">
        <v>806</v>
      </c>
    </row>
    <row r="987" customFormat="false" ht="14.4" hidden="false" customHeight="false" outlineLevel="0" collapsed="false">
      <c r="A987" s="8"/>
      <c r="B987" s="9"/>
      <c r="C987" s="9"/>
      <c r="D987" s="9"/>
      <c r="E987" s="10"/>
      <c r="F987" s="8"/>
      <c r="G987" s="10"/>
      <c r="H987" s="8"/>
      <c r="I987" s="8"/>
      <c r="J987" s="8"/>
      <c r="K987" s="10"/>
      <c r="L987" s="11"/>
      <c r="M987" s="10"/>
      <c r="N987" s="10"/>
    </row>
    <row r="988" customFormat="false" ht="14.4" hidden="false" customHeight="false" outlineLevel="0" collapsed="false">
      <c r="A988" s="8" t="s">
        <v>119</v>
      </c>
      <c r="B988" s="9" t="n">
        <v>54</v>
      </c>
      <c r="C988" s="9" t="n">
        <v>0</v>
      </c>
      <c r="D988" s="9" t="n">
        <v>57</v>
      </c>
      <c r="E988" s="10" t="str">
        <f aca="false">DEC2HEX(HEX2DEC(A988)+B988*4096+HEX2DEC(D988)*8,8)</f>
        <v>000B62B8</v>
      </c>
      <c r="F988" s="8" t="s">
        <v>91</v>
      </c>
      <c r="G988" s="8" t="s">
        <v>807</v>
      </c>
      <c r="H988" s="8" t="s">
        <v>24</v>
      </c>
      <c r="I988" s="8" t="s">
        <v>21</v>
      </c>
      <c r="J988" s="8" t="s">
        <v>808</v>
      </c>
      <c r="K988" s="10"/>
      <c r="L988" s="11"/>
      <c r="M988" s="10" t="s">
        <v>795</v>
      </c>
      <c r="N988" s="10" t="str">
        <f aca="false">CONCATENATE(O988,SUBSTITUTE(LOWER(M988),"/","_"))</f>
        <v>rx_reset_done_all</v>
      </c>
      <c r="O988" s="3" t="s">
        <v>809</v>
      </c>
    </row>
    <row r="989" customFormat="false" ht="14.4" hidden="false" customHeight="false" outlineLevel="0" collapsed="false">
      <c r="A989" s="8" t="s">
        <v>119</v>
      </c>
      <c r="B989" s="9" t="n">
        <v>54</v>
      </c>
      <c r="C989" s="9" t="n">
        <v>0</v>
      </c>
      <c r="D989" s="9" t="n">
        <v>57</v>
      </c>
      <c r="E989" s="10" t="str">
        <f aca="false">DEC2HEX(HEX2DEC(A989)+B989*4096+HEX2DEC(D989)*8,8)</f>
        <v>000B62B8</v>
      </c>
      <c r="F989" s="8" t="s">
        <v>91</v>
      </c>
      <c r="G989" s="8" t="s">
        <v>149</v>
      </c>
      <c r="H989" s="8" t="s">
        <v>24</v>
      </c>
      <c r="I989" s="8" t="s">
        <v>21</v>
      </c>
      <c r="J989" s="8" t="s">
        <v>808</v>
      </c>
      <c r="K989" s="10" t="s">
        <v>123</v>
      </c>
      <c r="L989" s="11" t="s">
        <v>136</v>
      </c>
      <c r="M989" s="10" t="str">
        <f aca="false">CONCATENATE("ME",K989,"/",L989)</f>
        <v>ME1a/02</v>
      </c>
      <c r="N989" s="10" t="str">
        <f aca="false">CONCATENATE(O989,SUBSTITUTE(LOWER(M989),"/","_"))</f>
        <v>rx_reset_done_me1a_02</v>
      </c>
      <c r="O989" s="3" t="s">
        <v>809</v>
      </c>
    </row>
    <row r="990" customFormat="false" ht="14.4" hidden="false" customHeight="false" outlineLevel="0" collapsed="false">
      <c r="A990" s="8" t="s">
        <v>119</v>
      </c>
      <c r="B990" s="9" t="n">
        <v>54</v>
      </c>
      <c r="C990" s="9" t="n">
        <v>0</v>
      </c>
      <c r="D990" s="9" t="n">
        <v>57</v>
      </c>
      <c r="E990" s="10" t="str">
        <f aca="false">DEC2HEX(HEX2DEC(A990)+B990*4096+HEX2DEC(D990)*8,8)</f>
        <v>000B62B8</v>
      </c>
      <c r="F990" s="8" t="s">
        <v>91</v>
      </c>
      <c r="G990" s="8" t="s">
        <v>152</v>
      </c>
      <c r="H990" s="8" t="s">
        <v>24</v>
      </c>
      <c r="I990" s="8" t="s">
        <v>21</v>
      </c>
      <c r="J990" s="8" t="s">
        <v>808</v>
      </c>
      <c r="K990" s="10" t="s">
        <v>123</v>
      </c>
      <c r="L990" s="11" t="s">
        <v>137</v>
      </c>
      <c r="M990" s="10" t="str">
        <f aca="false">CONCATENATE("ME",K990,"/",L990)</f>
        <v>ME1a/03</v>
      </c>
      <c r="N990" s="10" t="str">
        <f aca="false">CONCATENATE(O990,SUBSTITUTE(LOWER(M990),"/","_"))</f>
        <v>rx_reset_done_me1a_03</v>
      </c>
      <c r="O990" s="3" t="s">
        <v>809</v>
      </c>
    </row>
    <row r="991" customFormat="false" ht="14.4" hidden="false" customHeight="false" outlineLevel="0" collapsed="false">
      <c r="A991" s="8" t="s">
        <v>119</v>
      </c>
      <c r="B991" s="9" t="n">
        <v>54</v>
      </c>
      <c r="C991" s="9" t="n">
        <v>0</v>
      </c>
      <c r="D991" s="9" t="n">
        <v>57</v>
      </c>
      <c r="E991" s="10" t="str">
        <f aca="false">DEC2HEX(HEX2DEC(A991)+B991*4096+HEX2DEC(D991)*8,8)</f>
        <v>000B62B8</v>
      </c>
      <c r="F991" s="8" t="s">
        <v>91</v>
      </c>
      <c r="G991" s="8" t="s">
        <v>155</v>
      </c>
      <c r="H991" s="8" t="s">
        <v>24</v>
      </c>
      <c r="I991" s="8" t="s">
        <v>21</v>
      </c>
      <c r="J991" s="8" t="s">
        <v>808</v>
      </c>
      <c r="K991" s="10" t="s">
        <v>123</v>
      </c>
      <c r="L991" s="11" t="s">
        <v>138</v>
      </c>
      <c r="M991" s="10" t="str">
        <f aca="false">CONCATENATE("ME",K991,"/",L991)</f>
        <v>ME1a/04</v>
      </c>
      <c r="N991" s="10" t="str">
        <f aca="false">CONCATENATE(O991,SUBSTITUTE(LOWER(M991),"/","_"))</f>
        <v>rx_reset_done_me1a_04</v>
      </c>
      <c r="O991" s="3" t="s">
        <v>809</v>
      </c>
    </row>
    <row r="992" customFormat="false" ht="14.4" hidden="false" customHeight="false" outlineLevel="0" collapsed="false">
      <c r="A992" s="8" t="s">
        <v>119</v>
      </c>
      <c r="B992" s="9" t="n">
        <v>54</v>
      </c>
      <c r="C992" s="9" t="n">
        <v>0</v>
      </c>
      <c r="D992" s="9" t="n">
        <v>57</v>
      </c>
      <c r="E992" s="10" t="str">
        <f aca="false">DEC2HEX(HEX2DEC(A992)+B992*4096+HEX2DEC(D992)*8,8)</f>
        <v>000B62B8</v>
      </c>
      <c r="F992" s="8" t="s">
        <v>91</v>
      </c>
      <c r="G992" s="8" t="s">
        <v>158</v>
      </c>
      <c r="H992" s="8" t="s">
        <v>24</v>
      </c>
      <c r="I992" s="8" t="s">
        <v>21</v>
      </c>
      <c r="J992" s="8" t="s">
        <v>808</v>
      </c>
      <c r="K992" s="10" t="s">
        <v>123</v>
      </c>
      <c r="L992" s="11" t="s">
        <v>139</v>
      </c>
      <c r="M992" s="10" t="str">
        <f aca="false">CONCATENATE("ME",K992,"/",L992)</f>
        <v>ME1a/05</v>
      </c>
      <c r="N992" s="10" t="str">
        <f aca="false">CONCATENATE(O992,SUBSTITUTE(LOWER(M992),"/","_"))</f>
        <v>rx_reset_done_me1a_05</v>
      </c>
      <c r="O992" s="3" t="s">
        <v>809</v>
      </c>
    </row>
    <row r="993" customFormat="false" ht="14.4" hidden="false" customHeight="false" outlineLevel="0" collapsed="false">
      <c r="A993" s="8" t="s">
        <v>119</v>
      </c>
      <c r="B993" s="9" t="n">
        <v>54</v>
      </c>
      <c r="C993" s="9" t="n">
        <v>0</v>
      </c>
      <c r="D993" s="9" t="n">
        <v>57</v>
      </c>
      <c r="E993" s="10" t="str">
        <f aca="false">DEC2HEX(HEX2DEC(A993)+B993*4096+HEX2DEC(D993)*8,8)</f>
        <v>000B62B8</v>
      </c>
      <c r="F993" s="8" t="s">
        <v>91</v>
      </c>
      <c r="G993" s="10" t="str">
        <f aca="false">RIGHT(CONCATENATE(G989,"0"),16)</f>
        <v>0000000000000010</v>
      </c>
      <c r="H993" s="8" t="s">
        <v>24</v>
      </c>
      <c r="I993" s="8" t="s">
        <v>21</v>
      </c>
      <c r="J993" s="8" t="s">
        <v>808</v>
      </c>
      <c r="K993" s="10" t="s">
        <v>123</v>
      </c>
      <c r="L993" s="11" t="s">
        <v>140</v>
      </c>
      <c r="M993" s="10" t="str">
        <f aca="false">CONCATENATE("ME",K993,"/",L993)</f>
        <v>ME1a/06</v>
      </c>
      <c r="N993" s="10" t="str">
        <f aca="false">CONCATENATE(O993,SUBSTITUTE(LOWER(M993),"/","_"))</f>
        <v>rx_reset_done_me1a_06</v>
      </c>
      <c r="O993" s="3" t="s">
        <v>809</v>
      </c>
    </row>
    <row r="994" customFormat="false" ht="14.4" hidden="false" customHeight="false" outlineLevel="0" collapsed="false">
      <c r="A994" s="8" t="s">
        <v>119</v>
      </c>
      <c r="B994" s="9" t="n">
        <v>54</v>
      </c>
      <c r="C994" s="9" t="n">
        <v>0</v>
      </c>
      <c r="D994" s="9" t="n">
        <v>57</v>
      </c>
      <c r="E994" s="10" t="str">
        <f aca="false">DEC2HEX(HEX2DEC(A994)+B994*4096+HEX2DEC(D994)*8,8)</f>
        <v>000B62B8</v>
      </c>
      <c r="F994" s="8" t="s">
        <v>91</v>
      </c>
      <c r="G994" s="10" t="str">
        <f aca="false">RIGHT(CONCATENATE(G990,"0"),16)</f>
        <v>0000000000000020</v>
      </c>
      <c r="H994" s="8" t="s">
        <v>24</v>
      </c>
      <c r="I994" s="8" t="s">
        <v>21</v>
      </c>
      <c r="J994" s="8" t="s">
        <v>808</v>
      </c>
      <c r="K994" s="10" t="s">
        <v>123</v>
      </c>
      <c r="L994" s="11" t="s">
        <v>141</v>
      </c>
      <c r="M994" s="10" t="str">
        <f aca="false">CONCATENATE("ME",K994,"/",L994)</f>
        <v>ME1a/07</v>
      </c>
      <c r="N994" s="10" t="str">
        <f aca="false">CONCATENATE(O994,SUBSTITUTE(LOWER(M994),"/","_"))</f>
        <v>rx_reset_done_me1a_07</v>
      </c>
      <c r="O994" s="3" t="s">
        <v>809</v>
      </c>
    </row>
    <row r="995" customFormat="false" ht="14.4" hidden="false" customHeight="false" outlineLevel="0" collapsed="false">
      <c r="A995" s="8" t="s">
        <v>119</v>
      </c>
      <c r="B995" s="9" t="n">
        <v>54</v>
      </c>
      <c r="C995" s="9" t="n">
        <v>0</v>
      </c>
      <c r="D995" s="9" t="n">
        <v>57</v>
      </c>
      <c r="E995" s="10" t="str">
        <f aca="false">DEC2HEX(HEX2DEC(A995)+B995*4096+HEX2DEC(D995)*8,8)</f>
        <v>000B62B8</v>
      </c>
      <c r="F995" s="8" t="s">
        <v>91</v>
      </c>
      <c r="G995" s="10" t="str">
        <f aca="false">RIGHT(CONCATENATE(G991,"0"),16)</f>
        <v>0000000000000040</v>
      </c>
      <c r="H995" s="8" t="s">
        <v>24</v>
      </c>
      <c r="I995" s="8" t="s">
        <v>21</v>
      </c>
      <c r="J995" s="8" t="s">
        <v>808</v>
      </c>
      <c r="K995" s="10" t="s">
        <v>123</v>
      </c>
      <c r="L995" s="11" t="s">
        <v>142</v>
      </c>
      <c r="M995" s="10" t="str">
        <f aca="false">CONCATENATE("ME",K995,"/",L995)</f>
        <v>ME1a/08</v>
      </c>
      <c r="N995" s="10" t="str">
        <f aca="false">CONCATENATE(O995,SUBSTITUTE(LOWER(M995),"/","_"))</f>
        <v>rx_reset_done_me1a_08</v>
      </c>
      <c r="O995" s="3" t="s">
        <v>809</v>
      </c>
    </row>
    <row r="996" customFormat="false" ht="14.4" hidden="false" customHeight="false" outlineLevel="0" collapsed="false">
      <c r="A996" s="8" t="s">
        <v>119</v>
      </c>
      <c r="B996" s="9" t="n">
        <v>54</v>
      </c>
      <c r="C996" s="9" t="n">
        <v>0</v>
      </c>
      <c r="D996" s="9" t="n">
        <v>57</v>
      </c>
      <c r="E996" s="10" t="str">
        <f aca="false">DEC2HEX(HEX2DEC(A996)+B996*4096+HEX2DEC(D996)*8,8)</f>
        <v>000B62B8</v>
      </c>
      <c r="F996" s="8" t="s">
        <v>91</v>
      </c>
      <c r="G996" s="10" t="str">
        <f aca="false">RIGHT(CONCATENATE(G992,"0"),16)</f>
        <v>0000000000000080</v>
      </c>
      <c r="H996" s="8" t="s">
        <v>24</v>
      </c>
      <c r="I996" s="8" t="s">
        <v>21</v>
      </c>
      <c r="J996" s="8" t="s">
        <v>808</v>
      </c>
      <c r="K996" s="10" t="s">
        <v>123</v>
      </c>
      <c r="L996" s="11" t="s">
        <v>143</v>
      </c>
      <c r="M996" s="10" t="str">
        <f aca="false">CONCATENATE("ME",K996,"/",L996)</f>
        <v>ME1a/09</v>
      </c>
      <c r="N996" s="10" t="str">
        <f aca="false">CONCATENATE(O996,SUBSTITUTE(LOWER(M996),"/","_"))</f>
        <v>rx_reset_done_me1a_09</v>
      </c>
      <c r="O996" s="3" t="s">
        <v>809</v>
      </c>
    </row>
    <row r="997" customFormat="false" ht="14.4" hidden="false" customHeight="false" outlineLevel="0" collapsed="false">
      <c r="A997" s="8" t="s">
        <v>119</v>
      </c>
      <c r="B997" s="9" t="n">
        <v>54</v>
      </c>
      <c r="C997" s="9" t="n">
        <v>0</v>
      </c>
      <c r="D997" s="9" t="n">
        <v>57</v>
      </c>
      <c r="E997" s="10" t="str">
        <f aca="false">DEC2HEX(HEX2DEC(A997)+B997*4096+HEX2DEC(D997)*8,8)</f>
        <v>000B62B8</v>
      </c>
      <c r="F997" s="8" t="s">
        <v>91</v>
      </c>
      <c r="G997" s="10" t="str">
        <f aca="false">RIGHT(CONCATENATE(G993,"0"),16)</f>
        <v>0000000000000100</v>
      </c>
      <c r="H997" s="8" t="s">
        <v>24</v>
      </c>
      <c r="I997" s="8" t="s">
        <v>21</v>
      </c>
      <c r="J997" s="8" t="s">
        <v>808</v>
      </c>
      <c r="K997" s="10" t="s">
        <v>144</v>
      </c>
      <c r="L997" s="11" t="s">
        <v>136</v>
      </c>
      <c r="M997" s="10" t="str">
        <f aca="false">CONCATENATE("ME",K997,"/",L997)</f>
        <v>ME1b/02</v>
      </c>
      <c r="N997" s="10" t="str">
        <f aca="false">CONCATENATE(O997,SUBSTITUTE(LOWER(M997),"/","_"))</f>
        <v>rx_reset_done_me1b_02</v>
      </c>
      <c r="O997" s="3" t="s">
        <v>809</v>
      </c>
    </row>
    <row r="998" customFormat="false" ht="14.4" hidden="false" customHeight="false" outlineLevel="0" collapsed="false">
      <c r="A998" s="8" t="s">
        <v>119</v>
      </c>
      <c r="B998" s="9" t="n">
        <v>54</v>
      </c>
      <c r="C998" s="9" t="n">
        <v>0</v>
      </c>
      <c r="D998" s="9" t="n">
        <v>57</v>
      </c>
      <c r="E998" s="10" t="str">
        <f aca="false">DEC2HEX(HEX2DEC(A998)+B998*4096+HEX2DEC(D998)*8,8)</f>
        <v>000B62B8</v>
      </c>
      <c r="F998" s="8" t="s">
        <v>91</v>
      </c>
      <c r="G998" s="10" t="str">
        <f aca="false">RIGHT(CONCATENATE(G994,"0"),16)</f>
        <v>0000000000000200</v>
      </c>
      <c r="H998" s="8" t="s">
        <v>24</v>
      </c>
      <c r="I998" s="8" t="s">
        <v>21</v>
      </c>
      <c r="J998" s="8" t="s">
        <v>808</v>
      </c>
      <c r="K998" s="10" t="s">
        <v>144</v>
      </c>
      <c r="L998" s="11" t="s">
        <v>137</v>
      </c>
      <c r="M998" s="10" t="str">
        <f aca="false">CONCATENATE("ME",K998,"/",L998)</f>
        <v>ME1b/03</v>
      </c>
      <c r="N998" s="10" t="str">
        <f aca="false">CONCATENATE(O998,SUBSTITUTE(LOWER(M998),"/","_"))</f>
        <v>rx_reset_done_me1b_03</v>
      </c>
      <c r="O998" s="3" t="s">
        <v>809</v>
      </c>
    </row>
    <row r="999" customFormat="false" ht="14.4" hidden="false" customHeight="false" outlineLevel="0" collapsed="false">
      <c r="A999" s="8" t="s">
        <v>119</v>
      </c>
      <c r="B999" s="9" t="n">
        <v>54</v>
      </c>
      <c r="C999" s="9" t="n">
        <v>0</v>
      </c>
      <c r="D999" s="9" t="n">
        <v>57</v>
      </c>
      <c r="E999" s="10" t="str">
        <f aca="false">DEC2HEX(HEX2DEC(A999)+B999*4096+HEX2DEC(D999)*8,8)</f>
        <v>000B62B8</v>
      </c>
      <c r="F999" s="8" t="s">
        <v>91</v>
      </c>
      <c r="G999" s="10" t="str">
        <f aca="false">RIGHT(CONCATENATE(G995,"0"),16)</f>
        <v>0000000000000400</v>
      </c>
      <c r="H999" s="8" t="s">
        <v>24</v>
      </c>
      <c r="I999" s="8" t="s">
        <v>21</v>
      </c>
      <c r="J999" s="8" t="s">
        <v>808</v>
      </c>
      <c r="K999" s="10" t="s">
        <v>144</v>
      </c>
      <c r="L999" s="11" t="s">
        <v>138</v>
      </c>
      <c r="M999" s="10" t="str">
        <f aca="false">CONCATENATE("ME",K999,"/",L999)</f>
        <v>ME1b/04</v>
      </c>
      <c r="N999" s="10" t="str">
        <f aca="false">CONCATENATE(O999,SUBSTITUTE(LOWER(M999),"/","_"))</f>
        <v>rx_reset_done_me1b_04</v>
      </c>
      <c r="O999" s="3" t="s">
        <v>809</v>
      </c>
    </row>
    <row r="1000" customFormat="false" ht="14.4" hidden="false" customHeight="false" outlineLevel="0" collapsed="false">
      <c r="A1000" s="8" t="s">
        <v>119</v>
      </c>
      <c r="B1000" s="9" t="n">
        <v>54</v>
      </c>
      <c r="C1000" s="9" t="n">
        <v>0</v>
      </c>
      <c r="D1000" s="9" t="n">
        <v>57</v>
      </c>
      <c r="E1000" s="10" t="str">
        <f aca="false">DEC2HEX(HEX2DEC(A1000)+B1000*4096+HEX2DEC(D1000)*8,8)</f>
        <v>000B62B8</v>
      </c>
      <c r="F1000" s="8" t="s">
        <v>91</v>
      </c>
      <c r="G1000" s="10" t="str">
        <f aca="false">RIGHT(CONCATENATE(G996,"0"),16)</f>
        <v>0000000000000800</v>
      </c>
      <c r="H1000" s="8" t="s">
        <v>24</v>
      </c>
      <c r="I1000" s="8" t="s">
        <v>21</v>
      </c>
      <c r="J1000" s="8" t="s">
        <v>808</v>
      </c>
      <c r="K1000" s="10" t="s">
        <v>144</v>
      </c>
      <c r="L1000" s="11" t="s">
        <v>139</v>
      </c>
      <c r="M1000" s="10" t="str">
        <f aca="false">CONCATENATE("ME",K1000,"/",L1000)</f>
        <v>ME1b/05</v>
      </c>
      <c r="N1000" s="10" t="str">
        <f aca="false">CONCATENATE(O1000,SUBSTITUTE(LOWER(M1000),"/","_"))</f>
        <v>rx_reset_done_me1b_05</v>
      </c>
      <c r="O1000" s="3" t="s">
        <v>809</v>
      </c>
    </row>
    <row r="1001" customFormat="false" ht="14.4" hidden="false" customHeight="false" outlineLevel="0" collapsed="false">
      <c r="A1001" s="8" t="s">
        <v>119</v>
      </c>
      <c r="B1001" s="9" t="n">
        <v>54</v>
      </c>
      <c r="C1001" s="9" t="n">
        <v>0</v>
      </c>
      <c r="D1001" s="9" t="n">
        <v>57</v>
      </c>
      <c r="E1001" s="10" t="str">
        <f aca="false">DEC2HEX(HEX2DEC(A1001)+B1001*4096+HEX2DEC(D1001)*8,8)</f>
        <v>000B62B8</v>
      </c>
      <c r="F1001" s="8" t="s">
        <v>91</v>
      </c>
      <c r="G1001" s="10" t="str">
        <f aca="false">RIGHT(CONCATENATE(G997,"0"),16)</f>
        <v>0000000000001000</v>
      </c>
      <c r="H1001" s="8" t="s">
        <v>24</v>
      </c>
      <c r="I1001" s="8" t="s">
        <v>21</v>
      </c>
      <c r="J1001" s="8" t="s">
        <v>808</v>
      </c>
      <c r="K1001" s="10" t="s">
        <v>144</v>
      </c>
      <c r="L1001" s="11" t="s">
        <v>140</v>
      </c>
      <c r="M1001" s="10" t="str">
        <f aca="false">CONCATENATE("ME",K1001,"/",L1001)</f>
        <v>ME1b/06</v>
      </c>
      <c r="N1001" s="10" t="str">
        <f aca="false">CONCATENATE(O1001,SUBSTITUTE(LOWER(M1001),"/","_"))</f>
        <v>rx_reset_done_me1b_06</v>
      </c>
      <c r="O1001" s="3" t="s">
        <v>809</v>
      </c>
    </row>
    <row r="1002" customFormat="false" ht="14.4" hidden="false" customHeight="false" outlineLevel="0" collapsed="false">
      <c r="A1002" s="8" t="s">
        <v>119</v>
      </c>
      <c r="B1002" s="9" t="n">
        <v>54</v>
      </c>
      <c r="C1002" s="9" t="n">
        <v>0</v>
      </c>
      <c r="D1002" s="9" t="n">
        <v>57</v>
      </c>
      <c r="E1002" s="10" t="str">
        <f aca="false">DEC2HEX(HEX2DEC(A1002)+B1002*4096+HEX2DEC(D1002)*8,8)</f>
        <v>000B62B8</v>
      </c>
      <c r="F1002" s="8" t="s">
        <v>91</v>
      </c>
      <c r="G1002" s="10" t="str">
        <f aca="false">RIGHT(CONCATENATE(G998,"0"),16)</f>
        <v>0000000000002000</v>
      </c>
      <c r="H1002" s="8" t="s">
        <v>24</v>
      </c>
      <c r="I1002" s="8" t="s">
        <v>21</v>
      </c>
      <c r="J1002" s="8" t="s">
        <v>808</v>
      </c>
      <c r="K1002" s="10" t="s">
        <v>144</v>
      </c>
      <c r="L1002" s="11" t="s">
        <v>141</v>
      </c>
      <c r="M1002" s="10" t="str">
        <f aca="false">CONCATENATE("ME",K1002,"/",L1002)</f>
        <v>ME1b/07</v>
      </c>
      <c r="N1002" s="10" t="str">
        <f aca="false">CONCATENATE(O1002,SUBSTITUTE(LOWER(M1002),"/","_"))</f>
        <v>rx_reset_done_me1b_07</v>
      </c>
      <c r="O1002" s="3" t="s">
        <v>809</v>
      </c>
    </row>
    <row r="1003" customFormat="false" ht="14.4" hidden="false" customHeight="false" outlineLevel="0" collapsed="false">
      <c r="A1003" s="8" t="s">
        <v>119</v>
      </c>
      <c r="B1003" s="9" t="n">
        <v>54</v>
      </c>
      <c r="C1003" s="9" t="n">
        <v>0</v>
      </c>
      <c r="D1003" s="9" t="n">
        <v>57</v>
      </c>
      <c r="E1003" s="10" t="str">
        <f aca="false">DEC2HEX(HEX2DEC(A1003)+B1003*4096+HEX2DEC(D1003)*8,8)</f>
        <v>000B62B8</v>
      </c>
      <c r="F1003" s="8" t="s">
        <v>91</v>
      </c>
      <c r="G1003" s="10" t="str">
        <f aca="false">RIGHT(CONCATENATE(G999,"0"),16)</f>
        <v>0000000000004000</v>
      </c>
      <c r="H1003" s="8" t="s">
        <v>24</v>
      </c>
      <c r="I1003" s="8" t="s">
        <v>21</v>
      </c>
      <c r="J1003" s="8" t="s">
        <v>808</v>
      </c>
      <c r="K1003" s="10" t="s">
        <v>144</v>
      </c>
      <c r="L1003" s="11" t="s">
        <v>142</v>
      </c>
      <c r="M1003" s="10" t="str">
        <f aca="false">CONCATENATE("ME",K1003,"/",L1003)</f>
        <v>ME1b/08</v>
      </c>
      <c r="N1003" s="10" t="str">
        <f aca="false">CONCATENATE(O1003,SUBSTITUTE(LOWER(M1003),"/","_"))</f>
        <v>rx_reset_done_me1b_08</v>
      </c>
      <c r="O1003" s="3" t="s">
        <v>809</v>
      </c>
    </row>
    <row r="1004" customFormat="false" ht="14.4" hidden="false" customHeight="false" outlineLevel="0" collapsed="false">
      <c r="A1004" s="8" t="s">
        <v>119</v>
      </c>
      <c r="B1004" s="9" t="n">
        <v>54</v>
      </c>
      <c r="C1004" s="9" t="n">
        <v>0</v>
      </c>
      <c r="D1004" s="9" t="n">
        <v>57</v>
      </c>
      <c r="E1004" s="10" t="str">
        <f aca="false">DEC2HEX(HEX2DEC(A1004)+B1004*4096+HEX2DEC(D1004)*8,8)</f>
        <v>000B62B8</v>
      </c>
      <c r="F1004" s="8" t="s">
        <v>91</v>
      </c>
      <c r="G1004" s="10" t="str">
        <f aca="false">RIGHT(CONCATENATE(G1000,"0"),16)</f>
        <v>0000000000008000</v>
      </c>
      <c r="H1004" s="8" t="s">
        <v>24</v>
      </c>
      <c r="I1004" s="8" t="s">
        <v>21</v>
      </c>
      <c r="J1004" s="8" t="s">
        <v>808</v>
      </c>
      <c r="K1004" s="10" t="s">
        <v>144</v>
      </c>
      <c r="L1004" s="11" t="s">
        <v>143</v>
      </c>
      <c r="M1004" s="10" t="str">
        <f aca="false">CONCATENATE("ME",K1004,"/",L1004)</f>
        <v>ME1b/09</v>
      </c>
      <c r="N1004" s="10" t="str">
        <f aca="false">CONCATENATE(O1004,SUBSTITUTE(LOWER(M1004),"/","_"))</f>
        <v>rx_reset_done_me1b_09</v>
      </c>
      <c r="O1004" s="3" t="s">
        <v>809</v>
      </c>
    </row>
    <row r="1005" customFormat="false" ht="14.4" hidden="false" customHeight="false" outlineLevel="0" collapsed="false">
      <c r="A1005" s="8" t="s">
        <v>119</v>
      </c>
      <c r="B1005" s="9" t="n">
        <v>54</v>
      </c>
      <c r="C1005" s="9" t="n">
        <v>0</v>
      </c>
      <c r="D1005" s="9" t="n">
        <v>57</v>
      </c>
      <c r="E1005" s="10" t="str">
        <f aca="false">DEC2HEX(HEX2DEC(A1005)+B1005*4096+HEX2DEC(D1005)*8,8)</f>
        <v>000B62B8</v>
      </c>
      <c r="F1005" s="8" t="s">
        <v>91</v>
      </c>
      <c r="G1005" s="10" t="str">
        <f aca="false">RIGHT(CONCATENATE(G1001,"0"),16)</f>
        <v>0000000000010000</v>
      </c>
      <c r="H1005" s="8" t="s">
        <v>24</v>
      </c>
      <c r="I1005" s="8" t="s">
        <v>21</v>
      </c>
      <c r="J1005" s="8" t="s">
        <v>808</v>
      </c>
      <c r="K1005" s="9" t="n">
        <v>2</v>
      </c>
      <c r="L1005" s="11" t="s">
        <v>136</v>
      </c>
      <c r="M1005" s="10" t="str">
        <f aca="false">CONCATENATE("ME",K1005,"/",L1005)</f>
        <v>ME2/02</v>
      </c>
      <c r="N1005" s="10" t="str">
        <f aca="false">CONCATENATE(O1005,SUBSTITUTE(LOWER(M1005),"/","_"))</f>
        <v>rx_reset_done_me2_02</v>
      </c>
      <c r="O1005" s="3" t="s">
        <v>809</v>
      </c>
    </row>
    <row r="1006" customFormat="false" ht="14.4" hidden="false" customHeight="false" outlineLevel="0" collapsed="false">
      <c r="A1006" s="8" t="s">
        <v>119</v>
      </c>
      <c r="B1006" s="9" t="n">
        <v>54</v>
      </c>
      <c r="C1006" s="9" t="n">
        <v>0</v>
      </c>
      <c r="D1006" s="9" t="n">
        <v>57</v>
      </c>
      <c r="E1006" s="10" t="str">
        <f aca="false">DEC2HEX(HEX2DEC(A1006)+B1006*4096+HEX2DEC(D1006)*8,8)</f>
        <v>000B62B8</v>
      </c>
      <c r="F1006" s="8" t="s">
        <v>91</v>
      </c>
      <c r="G1006" s="10" t="str">
        <f aca="false">RIGHT(CONCATENATE(G1002,"0"),16)</f>
        <v>0000000000020000</v>
      </c>
      <c r="H1006" s="8" t="s">
        <v>24</v>
      </c>
      <c r="I1006" s="8" t="s">
        <v>21</v>
      </c>
      <c r="J1006" s="8" t="s">
        <v>808</v>
      </c>
      <c r="K1006" s="9" t="n">
        <v>2</v>
      </c>
      <c r="L1006" s="11" t="s">
        <v>137</v>
      </c>
      <c r="M1006" s="10" t="str">
        <f aca="false">CONCATENATE("ME",K1006,"/",L1006)</f>
        <v>ME2/03</v>
      </c>
      <c r="N1006" s="10" t="str">
        <f aca="false">CONCATENATE(O1006,SUBSTITUTE(LOWER(M1006),"/","_"))</f>
        <v>rx_reset_done_me2_03</v>
      </c>
      <c r="O1006" s="3" t="s">
        <v>809</v>
      </c>
    </row>
    <row r="1007" customFormat="false" ht="14.4" hidden="false" customHeight="false" outlineLevel="0" collapsed="false">
      <c r="A1007" s="8" t="s">
        <v>119</v>
      </c>
      <c r="B1007" s="9" t="n">
        <v>54</v>
      </c>
      <c r="C1007" s="9" t="n">
        <v>0</v>
      </c>
      <c r="D1007" s="9" t="n">
        <v>57</v>
      </c>
      <c r="E1007" s="10" t="str">
        <f aca="false">DEC2HEX(HEX2DEC(A1007)+B1007*4096+HEX2DEC(D1007)*8,8)</f>
        <v>000B62B8</v>
      </c>
      <c r="F1007" s="8" t="s">
        <v>91</v>
      </c>
      <c r="G1007" s="10" t="str">
        <f aca="false">RIGHT(CONCATENATE(G1003,"0"),16)</f>
        <v>0000000000040000</v>
      </c>
      <c r="H1007" s="8" t="s">
        <v>24</v>
      </c>
      <c r="I1007" s="8" t="s">
        <v>21</v>
      </c>
      <c r="J1007" s="8" t="s">
        <v>808</v>
      </c>
      <c r="K1007" s="9" t="n">
        <v>2</v>
      </c>
      <c r="L1007" s="11" t="s">
        <v>138</v>
      </c>
      <c r="M1007" s="10" t="str">
        <f aca="false">CONCATENATE("ME",K1007,"/",L1007)</f>
        <v>ME2/04</v>
      </c>
      <c r="N1007" s="10" t="str">
        <f aca="false">CONCATENATE(O1007,SUBSTITUTE(LOWER(M1007),"/","_"))</f>
        <v>rx_reset_done_me2_04</v>
      </c>
      <c r="O1007" s="3" t="s">
        <v>809</v>
      </c>
    </row>
    <row r="1008" customFormat="false" ht="14.4" hidden="false" customHeight="false" outlineLevel="0" collapsed="false">
      <c r="A1008" s="8" t="s">
        <v>119</v>
      </c>
      <c r="B1008" s="9" t="n">
        <v>54</v>
      </c>
      <c r="C1008" s="9" t="n">
        <v>0</v>
      </c>
      <c r="D1008" s="9" t="n">
        <v>57</v>
      </c>
      <c r="E1008" s="10" t="str">
        <f aca="false">DEC2HEX(HEX2DEC(A1008)+B1008*4096+HEX2DEC(D1008)*8,8)</f>
        <v>000B62B8</v>
      </c>
      <c r="F1008" s="8" t="s">
        <v>91</v>
      </c>
      <c r="G1008" s="10" t="str">
        <f aca="false">RIGHT(CONCATENATE(G1004,"0"),16)</f>
        <v>0000000000080000</v>
      </c>
      <c r="H1008" s="8" t="s">
        <v>24</v>
      </c>
      <c r="I1008" s="8" t="s">
        <v>21</v>
      </c>
      <c r="J1008" s="8" t="s">
        <v>808</v>
      </c>
      <c r="K1008" s="9" t="n">
        <v>2</v>
      </c>
      <c r="L1008" s="11" t="s">
        <v>139</v>
      </c>
      <c r="M1008" s="10" t="str">
        <f aca="false">CONCATENATE("ME",K1008,"/",L1008)</f>
        <v>ME2/05</v>
      </c>
      <c r="N1008" s="10" t="str">
        <f aca="false">CONCATENATE(O1008,SUBSTITUTE(LOWER(M1008),"/","_"))</f>
        <v>rx_reset_done_me2_05</v>
      </c>
      <c r="O1008" s="3" t="s">
        <v>809</v>
      </c>
    </row>
    <row r="1009" customFormat="false" ht="14.4" hidden="false" customHeight="false" outlineLevel="0" collapsed="false">
      <c r="A1009" s="8" t="s">
        <v>119</v>
      </c>
      <c r="B1009" s="9" t="n">
        <v>54</v>
      </c>
      <c r="C1009" s="9" t="n">
        <v>0</v>
      </c>
      <c r="D1009" s="9" t="n">
        <v>57</v>
      </c>
      <c r="E1009" s="10" t="str">
        <f aca="false">DEC2HEX(HEX2DEC(A1009)+B1009*4096+HEX2DEC(D1009)*8,8)</f>
        <v>000B62B8</v>
      </c>
      <c r="F1009" s="8" t="s">
        <v>91</v>
      </c>
      <c r="G1009" s="10" t="str">
        <f aca="false">RIGHT(CONCATENATE(G1005,"0"),16)</f>
        <v>0000000000100000</v>
      </c>
      <c r="H1009" s="8" t="s">
        <v>24</v>
      </c>
      <c r="I1009" s="8" t="s">
        <v>21</v>
      </c>
      <c r="J1009" s="8" t="s">
        <v>808</v>
      </c>
      <c r="K1009" s="9" t="n">
        <v>2</v>
      </c>
      <c r="L1009" s="11" t="s">
        <v>140</v>
      </c>
      <c r="M1009" s="10" t="str">
        <f aca="false">CONCATENATE("ME",K1009,"/",L1009)</f>
        <v>ME2/06</v>
      </c>
      <c r="N1009" s="10" t="str">
        <f aca="false">CONCATENATE(O1009,SUBSTITUTE(LOWER(M1009),"/","_"))</f>
        <v>rx_reset_done_me2_06</v>
      </c>
      <c r="O1009" s="3" t="s">
        <v>809</v>
      </c>
    </row>
    <row r="1010" customFormat="false" ht="14.4" hidden="false" customHeight="false" outlineLevel="0" collapsed="false">
      <c r="A1010" s="8" t="s">
        <v>119</v>
      </c>
      <c r="B1010" s="9" t="n">
        <v>54</v>
      </c>
      <c r="C1010" s="9" t="n">
        <v>0</v>
      </c>
      <c r="D1010" s="9" t="n">
        <v>57</v>
      </c>
      <c r="E1010" s="10" t="str">
        <f aca="false">DEC2HEX(HEX2DEC(A1010)+B1010*4096+HEX2DEC(D1010)*8,8)</f>
        <v>000B62B8</v>
      </c>
      <c r="F1010" s="8" t="s">
        <v>91</v>
      </c>
      <c r="G1010" s="10" t="str">
        <f aca="false">RIGHT(CONCATENATE(G1006,"0"),16)</f>
        <v>0000000000200000</v>
      </c>
      <c r="H1010" s="8" t="s">
        <v>24</v>
      </c>
      <c r="I1010" s="8" t="s">
        <v>21</v>
      </c>
      <c r="J1010" s="8" t="s">
        <v>808</v>
      </c>
      <c r="K1010" s="9" t="n">
        <v>2</v>
      </c>
      <c r="L1010" s="11" t="s">
        <v>141</v>
      </c>
      <c r="M1010" s="10" t="str">
        <f aca="false">CONCATENATE("ME",K1010,"/",L1010)</f>
        <v>ME2/07</v>
      </c>
      <c r="N1010" s="10" t="str">
        <f aca="false">CONCATENATE(O1010,SUBSTITUTE(LOWER(M1010),"/","_"))</f>
        <v>rx_reset_done_me2_07</v>
      </c>
      <c r="O1010" s="3" t="s">
        <v>809</v>
      </c>
    </row>
    <row r="1011" customFormat="false" ht="14.4" hidden="false" customHeight="false" outlineLevel="0" collapsed="false">
      <c r="A1011" s="8" t="s">
        <v>119</v>
      </c>
      <c r="B1011" s="9" t="n">
        <v>54</v>
      </c>
      <c r="C1011" s="9" t="n">
        <v>0</v>
      </c>
      <c r="D1011" s="9" t="n">
        <v>57</v>
      </c>
      <c r="E1011" s="10" t="str">
        <f aca="false">DEC2HEX(HEX2DEC(A1011)+B1011*4096+HEX2DEC(D1011)*8,8)</f>
        <v>000B62B8</v>
      </c>
      <c r="F1011" s="8" t="s">
        <v>91</v>
      </c>
      <c r="G1011" s="10" t="str">
        <f aca="false">RIGHT(CONCATENATE(G1007,"0"),16)</f>
        <v>0000000000400000</v>
      </c>
      <c r="H1011" s="8" t="s">
        <v>24</v>
      </c>
      <c r="I1011" s="8" t="s">
        <v>21</v>
      </c>
      <c r="J1011" s="8" t="s">
        <v>808</v>
      </c>
      <c r="K1011" s="9" t="n">
        <v>2</v>
      </c>
      <c r="L1011" s="11" t="s">
        <v>142</v>
      </c>
      <c r="M1011" s="10" t="str">
        <f aca="false">CONCATENATE("ME",K1011,"/",L1011)</f>
        <v>ME2/08</v>
      </c>
      <c r="N1011" s="10" t="str">
        <f aca="false">CONCATENATE(O1011,SUBSTITUTE(LOWER(M1011),"/","_"))</f>
        <v>rx_reset_done_me2_08</v>
      </c>
      <c r="O1011" s="3" t="s">
        <v>809</v>
      </c>
    </row>
    <row r="1012" customFormat="false" ht="14.4" hidden="false" customHeight="false" outlineLevel="0" collapsed="false">
      <c r="A1012" s="8" t="s">
        <v>119</v>
      </c>
      <c r="B1012" s="9" t="n">
        <v>54</v>
      </c>
      <c r="C1012" s="9" t="n">
        <v>0</v>
      </c>
      <c r="D1012" s="9" t="n">
        <v>57</v>
      </c>
      <c r="E1012" s="10" t="str">
        <f aca="false">DEC2HEX(HEX2DEC(A1012)+B1012*4096+HEX2DEC(D1012)*8,8)</f>
        <v>000B62B8</v>
      </c>
      <c r="F1012" s="8" t="s">
        <v>91</v>
      </c>
      <c r="G1012" s="10" t="str">
        <f aca="false">RIGHT(CONCATENATE(G1008,"0"),16)</f>
        <v>0000000000800000</v>
      </c>
      <c r="H1012" s="8" t="s">
        <v>24</v>
      </c>
      <c r="I1012" s="8" t="s">
        <v>21</v>
      </c>
      <c r="J1012" s="8" t="s">
        <v>808</v>
      </c>
      <c r="K1012" s="9" t="n">
        <v>2</v>
      </c>
      <c r="L1012" s="11" t="s">
        <v>143</v>
      </c>
      <c r="M1012" s="10" t="str">
        <f aca="false">CONCATENATE("ME",K1012,"/",L1012)</f>
        <v>ME2/09</v>
      </c>
      <c r="N1012" s="10" t="str">
        <f aca="false">CONCATENATE(O1012,SUBSTITUTE(LOWER(M1012),"/","_"))</f>
        <v>rx_reset_done_me2_09</v>
      </c>
      <c r="O1012" s="3" t="s">
        <v>809</v>
      </c>
    </row>
    <row r="1013" customFormat="false" ht="14.4" hidden="false" customHeight="false" outlineLevel="0" collapsed="false">
      <c r="A1013" s="8" t="s">
        <v>119</v>
      </c>
      <c r="B1013" s="9" t="n">
        <v>54</v>
      </c>
      <c r="C1013" s="9" t="n">
        <v>0</v>
      </c>
      <c r="D1013" s="9" t="n">
        <v>57</v>
      </c>
      <c r="E1013" s="10" t="str">
        <f aca="false">DEC2HEX(HEX2DEC(A1013)+B1013*4096+HEX2DEC(D1013)*8,8)</f>
        <v>000B62B8</v>
      </c>
      <c r="F1013" s="8" t="s">
        <v>91</v>
      </c>
      <c r="G1013" s="10" t="str">
        <f aca="false">RIGHT(CONCATENATE(G1009,"0"),16)</f>
        <v>0000000001000000</v>
      </c>
      <c r="H1013" s="8" t="s">
        <v>24</v>
      </c>
      <c r="I1013" s="8" t="s">
        <v>21</v>
      </c>
      <c r="J1013" s="8" t="s">
        <v>808</v>
      </c>
      <c r="K1013" s="9" t="n">
        <v>3</v>
      </c>
      <c r="L1013" s="11" t="s">
        <v>136</v>
      </c>
      <c r="M1013" s="10" t="str">
        <f aca="false">CONCATENATE("ME",K1013,"/",L1013)</f>
        <v>ME3/02</v>
      </c>
      <c r="N1013" s="10" t="str">
        <f aca="false">CONCATENATE(O1013,SUBSTITUTE(LOWER(M1013),"/","_"))</f>
        <v>rx_reset_done_me3_02</v>
      </c>
      <c r="O1013" s="3" t="s">
        <v>809</v>
      </c>
    </row>
    <row r="1014" customFormat="false" ht="14.4" hidden="false" customHeight="false" outlineLevel="0" collapsed="false">
      <c r="A1014" s="8" t="s">
        <v>119</v>
      </c>
      <c r="B1014" s="9" t="n">
        <v>54</v>
      </c>
      <c r="C1014" s="9" t="n">
        <v>0</v>
      </c>
      <c r="D1014" s="9" t="n">
        <v>57</v>
      </c>
      <c r="E1014" s="10" t="str">
        <f aca="false">DEC2HEX(HEX2DEC(A1014)+B1014*4096+HEX2DEC(D1014)*8,8)</f>
        <v>000B62B8</v>
      </c>
      <c r="F1014" s="8" t="s">
        <v>91</v>
      </c>
      <c r="G1014" s="10" t="str">
        <f aca="false">RIGHT(CONCATENATE(G1010,"0"),16)</f>
        <v>0000000002000000</v>
      </c>
      <c r="H1014" s="8" t="s">
        <v>24</v>
      </c>
      <c r="I1014" s="8" t="s">
        <v>21</v>
      </c>
      <c r="J1014" s="8" t="s">
        <v>808</v>
      </c>
      <c r="K1014" s="9" t="n">
        <v>3</v>
      </c>
      <c r="L1014" s="11" t="s">
        <v>137</v>
      </c>
      <c r="M1014" s="10" t="str">
        <f aca="false">CONCATENATE("ME",K1014,"/",L1014)</f>
        <v>ME3/03</v>
      </c>
      <c r="N1014" s="10" t="str">
        <f aca="false">CONCATENATE(O1014,SUBSTITUTE(LOWER(M1014),"/","_"))</f>
        <v>rx_reset_done_me3_03</v>
      </c>
      <c r="O1014" s="3" t="s">
        <v>809</v>
      </c>
    </row>
    <row r="1015" customFormat="false" ht="14.4" hidden="false" customHeight="false" outlineLevel="0" collapsed="false">
      <c r="A1015" s="8" t="s">
        <v>119</v>
      </c>
      <c r="B1015" s="9" t="n">
        <v>54</v>
      </c>
      <c r="C1015" s="9" t="n">
        <v>0</v>
      </c>
      <c r="D1015" s="9" t="n">
        <v>57</v>
      </c>
      <c r="E1015" s="10" t="str">
        <f aca="false">DEC2HEX(HEX2DEC(A1015)+B1015*4096+HEX2DEC(D1015)*8,8)</f>
        <v>000B62B8</v>
      </c>
      <c r="F1015" s="8" t="s">
        <v>91</v>
      </c>
      <c r="G1015" s="10" t="str">
        <f aca="false">RIGHT(CONCATENATE(G1011,"0"),16)</f>
        <v>0000000004000000</v>
      </c>
      <c r="H1015" s="8" t="s">
        <v>24</v>
      </c>
      <c r="I1015" s="8" t="s">
        <v>21</v>
      </c>
      <c r="J1015" s="8" t="s">
        <v>808</v>
      </c>
      <c r="K1015" s="9" t="n">
        <v>3</v>
      </c>
      <c r="L1015" s="11" t="s">
        <v>138</v>
      </c>
      <c r="M1015" s="10" t="str">
        <f aca="false">CONCATENATE("ME",K1015,"/",L1015)</f>
        <v>ME3/04</v>
      </c>
      <c r="N1015" s="10" t="str">
        <f aca="false">CONCATENATE(O1015,SUBSTITUTE(LOWER(M1015),"/","_"))</f>
        <v>rx_reset_done_me3_04</v>
      </c>
      <c r="O1015" s="3" t="s">
        <v>809</v>
      </c>
    </row>
    <row r="1016" customFormat="false" ht="14.4" hidden="false" customHeight="false" outlineLevel="0" collapsed="false">
      <c r="A1016" s="8" t="s">
        <v>119</v>
      </c>
      <c r="B1016" s="9" t="n">
        <v>54</v>
      </c>
      <c r="C1016" s="9" t="n">
        <v>0</v>
      </c>
      <c r="D1016" s="9" t="n">
        <v>57</v>
      </c>
      <c r="E1016" s="10" t="str">
        <f aca="false">DEC2HEX(HEX2DEC(A1016)+B1016*4096+HEX2DEC(D1016)*8,8)</f>
        <v>000B62B8</v>
      </c>
      <c r="F1016" s="8" t="s">
        <v>91</v>
      </c>
      <c r="G1016" s="10" t="str">
        <f aca="false">RIGHT(CONCATENATE(G1012,"0"),16)</f>
        <v>0000000008000000</v>
      </c>
      <c r="H1016" s="8" t="s">
        <v>24</v>
      </c>
      <c r="I1016" s="8" t="s">
        <v>21</v>
      </c>
      <c r="J1016" s="8" t="s">
        <v>808</v>
      </c>
      <c r="K1016" s="9" t="n">
        <v>3</v>
      </c>
      <c r="L1016" s="11" t="s">
        <v>139</v>
      </c>
      <c r="M1016" s="10" t="str">
        <f aca="false">CONCATENATE("ME",K1016,"/",L1016)</f>
        <v>ME3/05</v>
      </c>
      <c r="N1016" s="10" t="str">
        <f aca="false">CONCATENATE(O1016,SUBSTITUTE(LOWER(M1016),"/","_"))</f>
        <v>rx_reset_done_me3_05</v>
      </c>
      <c r="O1016" s="3" t="s">
        <v>809</v>
      </c>
    </row>
    <row r="1017" customFormat="false" ht="14.4" hidden="false" customHeight="false" outlineLevel="0" collapsed="false">
      <c r="A1017" s="8" t="s">
        <v>119</v>
      </c>
      <c r="B1017" s="9" t="n">
        <v>54</v>
      </c>
      <c r="C1017" s="9" t="n">
        <v>0</v>
      </c>
      <c r="D1017" s="9" t="n">
        <v>57</v>
      </c>
      <c r="E1017" s="10" t="str">
        <f aca="false">DEC2HEX(HEX2DEC(A1017)+B1017*4096+HEX2DEC(D1017)*8,8)</f>
        <v>000B62B8</v>
      </c>
      <c r="F1017" s="8" t="s">
        <v>91</v>
      </c>
      <c r="G1017" s="10" t="str">
        <f aca="false">RIGHT(CONCATENATE(G1013,"0"),16)</f>
        <v>0000000010000000</v>
      </c>
      <c r="H1017" s="8" t="s">
        <v>24</v>
      </c>
      <c r="I1017" s="8" t="s">
        <v>21</v>
      </c>
      <c r="J1017" s="8" t="s">
        <v>808</v>
      </c>
      <c r="K1017" s="9" t="n">
        <v>3</v>
      </c>
      <c r="L1017" s="11" t="s">
        <v>140</v>
      </c>
      <c r="M1017" s="10" t="str">
        <f aca="false">CONCATENATE("ME",K1017,"/",L1017)</f>
        <v>ME3/06</v>
      </c>
      <c r="N1017" s="10" t="str">
        <f aca="false">CONCATENATE(O1017,SUBSTITUTE(LOWER(M1017),"/","_"))</f>
        <v>rx_reset_done_me3_06</v>
      </c>
      <c r="O1017" s="3" t="s">
        <v>809</v>
      </c>
    </row>
    <row r="1018" customFormat="false" ht="14.4" hidden="false" customHeight="false" outlineLevel="0" collapsed="false">
      <c r="A1018" s="8" t="s">
        <v>119</v>
      </c>
      <c r="B1018" s="9" t="n">
        <v>54</v>
      </c>
      <c r="C1018" s="9" t="n">
        <v>0</v>
      </c>
      <c r="D1018" s="9" t="n">
        <v>57</v>
      </c>
      <c r="E1018" s="10" t="str">
        <f aca="false">DEC2HEX(HEX2DEC(A1018)+B1018*4096+HEX2DEC(D1018)*8,8)</f>
        <v>000B62B8</v>
      </c>
      <c r="F1018" s="8" t="s">
        <v>91</v>
      </c>
      <c r="G1018" s="10" t="str">
        <f aca="false">RIGHT(CONCATENATE(G1014,"0"),16)</f>
        <v>0000000020000000</v>
      </c>
      <c r="H1018" s="8" t="s">
        <v>24</v>
      </c>
      <c r="I1018" s="8" t="s">
        <v>21</v>
      </c>
      <c r="J1018" s="8" t="s">
        <v>808</v>
      </c>
      <c r="K1018" s="9" t="n">
        <v>3</v>
      </c>
      <c r="L1018" s="11" t="s">
        <v>141</v>
      </c>
      <c r="M1018" s="10" t="str">
        <f aca="false">CONCATENATE("ME",K1018,"/",L1018)</f>
        <v>ME3/07</v>
      </c>
      <c r="N1018" s="10" t="str">
        <f aca="false">CONCATENATE(O1018,SUBSTITUTE(LOWER(M1018),"/","_"))</f>
        <v>rx_reset_done_me3_07</v>
      </c>
      <c r="O1018" s="3" t="s">
        <v>809</v>
      </c>
    </row>
    <row r="1019" customFormat="false" ht="14.4" hidden="false" customHeight="false" outlineLevel="0" collapsed="false">
      <c r="A1019" s="8" t="s">
        <v>119</v>
      </c>
      <c r="B1019" s="9" t="n">
        <v>54</v>
      </c>
      <c r="C1019" s="9" t="n">
        <v>0</v>
      </c>
      <c r="D1019" s="9" t="n">
        <v>57</v>
      </c>
      <c r="E1019" s="10" t="str">
        <f aca="false">DEC2HEX(HEX2DEC(A1019)+B1019*4096+HEX2DEC(D1019)*8,8)</f>
        <v>000B62B8</v>
      </c>
      <c r="F1019" s="8" t="s">
        <v>91</v>
      </c>
      <c r="G1019" s="10" t="str">
        <f aca="false">RIGHT(CONCATENATE(G1015,"0"),16)</f>
        <v>0000000040000000</v>
      </c>
      <c r="H1019" s="8" t="s">
        <v>24</v>
      </c>
      <c r="I1019" s="8" t="s">
        <v>21</v>
      </c>
      <c r="J1019" s="8" t="s">
        <v>808</v>
      </c>
      <c r="K1019" s="9" t="n">
        <v>3</v>
      </c>
      <c r="L1019" s="11" t="s">
        <v>142</v>
      </c>
      <c r="M1019" s="10" t="str">
        <f aca="false">CONCATENATE("ME",K1019,"/",L1019)</f>
        <v>ME3/08</v>
      </c>
      <c r="N1019" s="10" t="str">
        <f aca="false">CONCATENATE(O1019,SUBSTITUTE(LOWER(M1019),"/","_"))</f>
        <v>rx_reset_done_me3_08</v>
      </c>
      <c r="O1019" s="3" t="s">
        <v>809</v>
      </c>
    </row>
    <row r="1020" customFormat="false" ht="14.4" hidden="false" customHeight="false" outlineLevel="0" collapsed="false">
      <c r="A1020" s="8" t="s">
        <v>119</v>
      </c>
      <c r="B1020" s="9" t="n">
        <v>54</v>
      </c>
      <c r="C1020" s="9" t="n">
        <v>0</v>
      </c>
      <c r="D1020" s="9" t="n">
        <v>57</v>
      </c>
      <c r="E1020" s="10" t="str">
        <f aca="false">DEC2HEX(HEX2DEC(A1020)+B1020*4096+HEX2DEC(D1020)*8,8)</f>
        <v>000B62B8</v>
      </c>
      <c r="F1020" s="8" t="s">
        <v>91</v>
      </c>
      <c r="G1020" s="10" t="str">
        <f aca="false">RIGHT(CONCATENATE(G1016,"0"),16)</f>
        <v>0000000080000000</v>
      </c>
      <c r="H1020" s="8" t="s">
        <v>24</v>
      </c>
      <c r="I1020" s="8" t="s">
        <v>21</v>
      </c>
      <c r="J1020" s="8" t="s">
        <v>808</v>
      </c>
      <c r="K1020" s="9" t="n">
        <v>3</v>
      </c>
      <c r="L1020" s="11" t="s">
        <v>143</v>
      </c>
      <c r="M1020" s="10" t="str">
        <f aca="false">CONCATENATE("ME",K1020,"/",L1020)</f>
        <v>ME3/09</v>
      </c>
      <c r="N1020" s="10" t="str">
        <f aca="false">CONCATENATE(O1020,SUBSTITUTE(LOWER(M1020),"/","_"))</f>
        <v>rx_reset_done_me3_09</v>
      </c>
      <c r="O1020" s="3" t="s">
        <v>809</v>
      </c>
    </row>
    <row r="1021" customFormat="false" ht="14.4" hidden="false" customHeight="false" outlineLevel="0" collapsed="false">
      <c r="A1021" s="8" t="s">
        <v>119</v>
      </c>
      <c r="B1021" s="9" t="n">
        <v>54</v>
      </c>
      <c r="C1021" s="9" t="n">
        <v>0</v>
      </c>
      <c r="D1021" s="9" t="n">
        <v>57</v>
      </c>
      <c r="E1021" s="10" t="str">
        <f aca="false">DEC2HEX(HEX2DEC(A1021)+B1021*4096+HEX2DEC(D1021)*8,8)</f>
        <v>000B62B8</v>
      </c>
      <c r="F1021" s="8" t="s">
        <v>91</v>
      </c>
      <c r="G1021" s="10" t="str">
        <f aca="false">RIGHT(CONCATENATE(G1017,"0"),16)</f>
        <v>0000000100000000</v>
      </c>
      <c r="H1021" s="8" t="s">
        <v>24</v>
      </c>
      <c r="I1021" s="8" t="s">
        <v>21</v>
      </c>
      <c r="J1021" s="8" t="s">
        <v>808</v>
      </c>
      <c r="K1021" s="9" t="n">
        <v>4</v>
      </c>
      <c r="L1021" s="11" t="s">
        <v>136</v>
      </c>
      <c r="M1021" s="10" t="str">
        <f aca="false">CONCATENATE("ME",K1021,"/",L1021)</f>
        <v>ME4/02</v>
      </c>
      <c r="N1021" s="10" t="str">
        <f aca="false">CONCATENATE(O1021,SUBSTITUTE(LOWER(M1021),"/","_"))</f>
        <v>rx_reset_done_me4_02</v>
      </c>
      <c r="O1021" s="3" t="s">
        <v>809</v>
      </c>
    </row>
    <row r="1022" customFormat="false" ht="14.4" hidden="false" customHeight="false" outlineLevel="0" collapsed="false">
      <c r="A1022" s="8" t="s">
        <v>119</v>
      </c>
      <c r="B1022" s="9" t="n">
        <v>54</v>
      </c>
      <c r="C1022" s="9" t="n">
        <v>0</v>
      </c>
      <c r="D1022" s="9" t="n">
        <v>57</v>
      </c>
      <c r="E1022" s="10" t="str">
        <f aca="false">DEC2HEX(HEX2DEC(A1022)+B1022*4096+HEX2DEC(D1022)*8,8)</f>
        <v>000B62B8</v>
      </c>
      <c r="F1022" s="8" t="s">
        <v>91</v>
      </c>
      <c r="G1022" s="10" t="str">
        <f aca="false">RIGHT(CONCATENATE(G1018,"0"),16)</f>
        <v>0000000200000000</v>
      </c>
      <c r="H1022" s="8" t="s">
        <v>24</v>
      </c>
      <c r="I1022" s="8" t="s">
        <v>21</v>
      </c>
      <c r="J1022" s="8" t="s">
        <v>808</v>
      </c>
      <c r="K1022" s="9" t="n">
        <v>4</v>
      </c>
      <c r="L1022" s="11" t="s">
        <v>137</v>
      </c>
      <c r="M1022" s="10" t="str">
        <f aca="false">CONCATENATE("ME",K1022,"/",L1022)</f>
        <v>ME4/03</v>
      </c>
      <c r="N1022" s="10" t="str">
        <f aca="false">CONCATENATE(O1022,SUBSTITUTE(LOWER(M1022),"/","_"))</f>
        <v>rx_reset_done_me4_03</v>
      </c>
      <c r="O1022" s="3" t="s">
        <v>809</v>
      </c>
    </row>
    <row r="1023" customFormat="false" ht="14.4" hidden="false" customHeight="false" outlineLevel="0" collapsed="false">
      <c r="A1023" s="8" t="s">
        <v>119</v>
      </c>
      <c r="B1023" s="9" t="n">
        <v>54</v>
      </c>
      <c r="C1023" s="9" t="n">
        <v>0</v>
      </c>
      <c r="D1023" s="9" t="n">
        <v>57</v>
      </c>
      <c r="E1023" s="10" t="str">
        <f aca="false">DEC2HEX(HEX2DEC(A1023)+B1023*4096+HEX2DEC(D1023)*8,8)</f>
        <v>000B62B8</v>
      </c>
      <c r="F1023" s="8" t="s">
        <v>91</v>
      </c>
      <c r="G1023" s="10" t="str">
        <f aca="false">RIGHT(CONCATENATE(G1019,"0"),16)</f>
        <v>0000000400000000</v>
      </c>
      <c r="H1023" s="8" t="s">
        <v>24</v>
      </c>
      <c r="I1023" s="8" t="s">
        <v>21</v>
      </c>
      <c r="J1023" s="8" t="s">
        <v>808</v>
      </c>
      <c r="K1023" s="9" t="n">
        <v>4</v>
      </c>
      <c r="L1023" s="11" t="s">
        <v>138</v>
      </c>
      <c r="M1023" s="10" t="str">
        <f aca="false">CONCATENATE("ME",K1023,"/",L1023)</f>
        <v>ME4/04</v>
      </c>
      <c r="N1023" s="10" t="str">
        <f aca="false">CONCATENATE(O1023,SUBSTITUTE(LOWER(M1023),"/","_"))</f>
        <v>rx_reset_done_me4_04</v>
      </c>
      <c r="O1023" s="3" t="s">
        <v>809</v>
      </c>
    </row>
    <row r="1024" customFormat="false" ht="14.4" hidden="false" customHeight="false" outlineLevel="0" collapsed="false">
      <c r="A1024" s="8" t="s">
        <v>119</v>
      </c>
      <c r="B1024" s="9" t="n">
        <v>54</v>
      </c>
      <c r="C1024" s="9" t="n">
        <v>0</v>
      </c>
      <c r="D1024" s="9" t="n">
        <v>57</v>
      </c>
      <c r="E1024" s="10" t="str">
        <f aca="false">DEC2HEX(HEX2DEC(A1024)+B1024*4096+HEX2DEC(D1024)*8,8)</f>
        <v>000B62B8</v>
      </c>
      <c r="F1024" s="8" t="s">
        <v>91</v>
      </c>
      <c r="G1024" s="10" t="str">
        <f aca="false">RIGHT(CONCATENATE(G1020,"0"),16)</f>
        <v>0000000800000000</v>
      </c>
      <c r="H1024" s="8" t="s">
        <v>24</v>
      </c>
      <c r="I1024" s="8" t="s">
        <v>21</v>
      </c>
      <c r="J1024" s="8" t="s">
        <v>808</v>
      </c>
      <c r="K1024" s="9" t="n">
        <v>4</v>
      </c>
      <c r="L1024" s="11" t="s">
        <v>139</v>
      </c>
      <c r="M1024" s="10" t="str">
        <f aca="false">CONCATENATE("ME",K1024,"/",L1024)</f>
        <v>ME4/05</v>
      </c>
      <c r="N1024" s="10" t="str">
        <f aca="false">CONCATENATE(O1024,SUBSTITUTE(LOWER(M1024),"/","_"))</f>
        <v>rx_reset_done_me4_05</v>
      </c>
      <c r="O1024" s="3" t="s">
        <v>809</v>
      </c>
    </row>
    <row r="1025" customFormat="false" ht="14.4" hidden="false" customHeight="false" outlineLevel="0" collapsed="false">
      <c r="A1025" s="8" t="s">
        <v>119</v>
      </c>
      <c r="B1025" s="9" t="n">
        <v>54</v>
      </c>
      <c r="C1025" s="9" t="n">
        <v>0</v>
      </c>
      <c r="D1025" s="9" t="n">
        <v>57</v>
      </c>
      <c r="E1025" s="10" t="str">
        <f aca="false">DEC2HEX(HEX2DEC(A1025)+B1025*4096+HEX2DEC(D1025)*8,8)</f>
        <v>000B62B8</v>
      </c>
      <c r="F1025" s="8" t="s">
        <v>91</v>
      </c>
      <c r="G1025" s="10" t="str">
        <f aca="false">RIGHT(CONCATENATE(G1021,"0"),16)</f>
        <v>0000001000000000</v>
      </c>
      <c r="H1025" s="8" t="s">
        <v>24</v>
      </c>
      <c r="I1025" s="8" t="s">
        <v>21</v>
      </c>
      <c r="J1025" s="8" t="s">
        <v>808</v>
      </c>
      <c r="K1025" s="9" t="n">
        <v>4</v>
      </c>
      <c r="L1025" s="11" t="s">
        <v>140</v>
      </c>
      <c r="M1025" s="10" t="str">
        <f aca="false">CONCATENATE("ME",K1025,"/",L1025)</f>
        <v>ME4/06</v>
      </c>
      <c r="N1025" s="10" t="str">
        <f aca="false">CONCATENATE(O1025,SUBSTITUTE(LOWER(M1025),"/","_"))</f>
        <v>rx_reset_done_me4_06</v>
      </c>
      <c r="O1025" s="3" t="s">
        <v>809</v>
      </c>
    </row>
    <row r="1026" customFormat="false" ht="14.4" hidden="false" customHeight="false" outlineLevel="0" collapsed="false">
      <c r="A1026" s="8" t="s">
        <v>119</v>
      </c>
      <c r="B1026" s="9" t="n">
        <v>54</v>
      </c>
      <c r="C1026" s="9" t="n">
        <v>0</v>
      </c>
      <c r="D1026" s="9" t="n">
        <v>57</v>
      </c>
      <c r="E1026" s="10" t="str">
        <f aca="false">DEC2HEX(HEX2DEC(A1026)+B1026*4096+HEX2DEC(D1026)*8,8)</f>
        <v>000B62B8</v>
      </c>
      <c r="F1026" s="8" t="s">
        <v>91</v>
      </c>
      <c r="G1026" s="10" t="str">
        <f aca="false">RIGHT(CONCATENATE(G1022,"0"),16)</f>
        <v>0000002000000000</v>
      </c>
      <c r="H1026" s="8" t="s">
        <v>24</v>
      </c>
      <c r="I1026" s="8" t="s">
        <v>21</v>
      </c>
      <c r="J1026" s="8" t="s">
        <v>808</v>
      </c>
      <c r="K1026" s="9" t="n">
        <v>4</v>
      </c>
      <c r="L1026" s="11" t="s">
        <v>141</v>
      </c>
      <c r="M1026" s="10" t="str">
        <f aca="false">CONCATENATE("ME",K1026,"/",L1026)</f>
        <v>ME4/07</v>
      </c>
      <c r="N1026" s="10" t="str">
        <f aca="false">CONCATENATE(O1026,SUBSTITUTE(LOWER(M1026),"/","_"))</f>
        <v>rx_reset_done_me4_07</v>
      </c>
      <c r="O1026" s="3" t="s">
        <v>809</v>
      </c>
    </row>
    <row r="1027" customFormat="false" ht="14.4" hidden="false" customHeight="false" outlineLevel="0" collapsed="false">
      <c r="A1027" s="8" t="s">
        <v>119</v>
      </c>
      <c r="B1027" s="9" t="n">
        <v>54</v>
      </c>
      <c r="C1027" s="9" t="n">
        <v>0</v>
      </c>
      <c r="D1027" s="9" t="n">
        <v>57</v>
      </c>
      <c r="E1027" s="10" t="str">
        <f aca="false">DEC2HEX(HEX2DEC(A1027)+B1027*4096+HEX2DEC(D1027)*8,8)</f>
        <v>000B62B8</v>
      </c>
      <c r="F1027" s="8" t="s">
        <v>91</v>
      </c>
      <c r="G1027" s="10" t="str">
        <f aca="false">RIGHT(CONCATENATE(G1023,"0"),16)</f>
        <v>0000004000000000</v>
      </c>
      <c r="H1027" s="8" t="s">
        <v>24</v>
      </c>
      <c r="I1027" s="8" t="s">
        <v>21</v>
      </c>
      <c r="J1027" s="8" t="s">
        <v>808</v>
      </c>
      <c r="K1027" s="9" t="n">
        <v>4</v>
      </c>
      <c r="L1027" s="11" t="s">
        <v>142</v>
      </c>
      <c r="M1027" s="10" t="str">
        <f aca="false">CONCATENATE("ME",K1027,"/",L1027)</f>
        <v>ME4/08</v>
      </c>
      <c r="N1027" s="10" t="str">
        <f aca="false">CONCATENATE(O1027,SUBSTITUTE(LOWER(M1027),"/","_"))</f>
        <v>rx_reset_done_me4_08</v>
      </c>
      <c r="O1027" s="3" t="s">
        <v>809</v>
      </c>
    </row>
    <row r="1028" customFormat="false" ht="14.4" hidden="false" customHeight="false" outlineLevel="0" collapsed="false">
      <c r="A1028" s="8" t="s">
        <v>119</v>
      </c>
      <c r="B1028" s="9" t="n">
        <v>54</v>
      </c>
      <c r="C1028" s="9" t="n">
        <v>0</v>
      </c>
      <c r="D1028" s="9" t="n">
        <v>57</v>
      </c>
      <c r="E1028" s="10" t="str">
        <f aca="false">DEC2HEX(HEX2DEC(A1028)+B1028*4096+HEX2DEC(D1028)*8,8)</f>
        <v>000B62B8</v>
      </c>
      <c r="F1028" s="8" t="s">
        <v>91</v>
      </c>
      <c r="G1028" s="10" t="str">
        <f aca="false">RIGHT(CONCATENATE(G1024,"0"),16)</f>
        <v>0000008000000000</v>
      </c>
      <c r="H1028" s="8" t="s">
        <v>24</v>
      </c>
      <c r="I1028" s="8" t="s">
        <v>21</v>
      </c>
      <c r="J1028" s="8" t="s">
        <v>808</v>
      </c>
      <c r="K1028" s="9" t="n">
        <v>4</v>
      </c>
      <c r="L1028" s="11" t="s">
        <v>143</v>
      </c>
      <c r="M1028" s="10" t="str">
        <f aca="false">CONCATENATE("ME",K1028,"/",L1028)</f>
        <v>ME4/09</v>
      </c>
      <c r="N1028" s="10" t="str">
        <f aca="false">CONCATENATE(O1028,SUBSTITUTE(LOWER(M1028),"/","_"))</f>
        <v>rx_reset_done_me4_09</v>
      </c>
      <c r="O1028" s="3" t="s">
        <v>809</v>
      </c>
    </row>
    <row r="1029" customFormat="false" ht="14.4" hidden="false" customHeight="false" outlineLevel="0" collapsed="false">
      <c r="A1029" s="8" t="s">
        <v>119</v>
      </c>
      <c r="B1029" s="9" t="n">
        <v>54</v>
      </c>
      <c r="C1029" s="9" t="n">
        <v>0</v>
      </c>
      <c r="D1029" s="9" t="n">
        <v>57</v>
      </c>
      <c r="E1029" s="10" t="str">
        <f aca="false">DEC2HEX(HEX2DEC(A1029)+B1029*4096+HEX2DEC(D1029)*8,8)</f>
        <v>000B62B8</v>
      </c>
      <c r="F1029" s="8" t="s">
        <v>91</v>
      </c>
      <c r="G1029" s="10" t="str">
        <f aca="false">RIGHT(CONCATENATE(G1025,"0"),16)</f>
        <v>0000010000000000</v>
      </c>
      <c r="H1029" s="8" t="s">
        <v>24</v>
      </c>
      <c r="I1029" s="8" t="s">
        <v>21</v>
      </c>
      <c r="J1029" s="8" t="s">
        <v>808</v>
      </c>
      <c r="K1029" s="10" t="s">
        <v>145</v>
      </c>
      <c r="L1029" s="11" t="s">
        <v>137</v>
      </c>
      <c r="M1029" s="10" t="str">
        <f aca="false">CONCATENATE("ME",K1029,"/",L1029)</f>
        <v>ME1n/03</v>
      </c>
      <c r="N1029" s="10" t="str">
        <f aca="false">CONCATENATE(O1029,SUBSTITUTE(LOWER(M1029),"/","_"))</f>
        <v>rx_reset_done_me1n_03</v>
      </c>
      <c r="O1029" s="3" t="s">
        <v>809</v>
      </c>
    </row>
    <row r="1030" customFormat="false" ht="14.4" hidden="false" customHeight="false" outlineLevel="0" collapsed="false">
      <c r="A1030" s="8" t="s">
        <v>119</v>
      </c>
      <c r="B1030" s="9" t="n">
        <v>54</v>
      </c>
      <c r="C1030" s="9" t="n">
        <v>0</v>
      </c>
      <c r="D1030" s="9" t="n">
        <v>57</v>
      </c>
      <c r="E1030" s="10" t="str">
        <f aca="false">DEC2HEX(HEX2DEC(A1030)+B1030*4096+HEX2DEC(D1030)*8,8)</f>
        <v>000B62B8</v>
      </c>
      <c r="F1030" s="8" t="s">
        <v>91</v>
      </c>
      <c r="G1030" s="10" t="str">
        <f aca="false">RIGHT(CONCATENATE(G1026,"0"),16)</f>
        <v>0000020000000000</v>
      </c>
      <c r="H1030" s="8" t="s">
        <v>24</v>
      </c>
      <c r="I1030" s="8" t="s">
        <v>21</v>
      </c>
      <c r="J1030" s="8" t="s">
        <v>808</v>
      </c>
      <c r="K1030" s="10" t="s">
        <v>145</v>
      </c>
      <c r="L1030" s="11" t="s">
        <v>140</v>
      </c>
      <c r="M1030" s="10" t="str">
        <f aca="false">CONCATENATE("ME",K1030,"/",L1030)</f>
        <v>ME1n/06</v>
      </c>
      <c r="N1030" s="10" t="str">
        <f aca="false">CONCATENATE(O1030,SUBSTITUTE(LOWER(M1030),"/","_"))</f>
        <v>rx_reset_done_me1n_06</v>
      </c>
      <c r="O1030" s="3" t="s">
        <v>809</v>
      </c>
    </row>
    <row r="1031" customFormat="false" ht="14.4" hidden="false" customHeight="false" outlineLevel="0" collapsed="false">
      <c r="A1031" s="8" t="s">
        <v>119</v>
      </c>
      <c r="B1031" s="9" t="n">
        <v>54</v>
      </c>
      <c r="C1031" s="9" t="n">
        <v>0</v>
      </c>
      <c r="D1031" s="9" t="n">
        <v>57</v>
      </c>
      <c r="E1031" s="10" t="str">
        <f aca="false">DEC2HEX(HEX2DEC(A1031)+B1031*4096+HEX2DEC(D1031)*8,8)</f>
        <v>000B62B8</v>
      </c>
      <c r="F1031" s="8" t="s">
        <v>91</v>
      </c>
      <c r="G1031" s="10" t="str">
        <f aca="false">RIGHT(CONCATENATE(G1027,"0"),16)</f>
        <v>0000040000000000</v>
      </c>
      <c r="H1031" s="8" t="s">
        <v>24</v>
      </c>
      <c r="I1031" s="8" t="s">
        <v>21</v>
      </c>
      <c r="J1031" s="8" t="s">
        <v>808</v>
      </c>
      <c r="K1031" s="10" t="s">
        <v>145</v>
      </c>
      <c r="L1031" s="11" t="s">
        <v>143</v>
      </c>
      <c r="M1031" s="10" t="str">
        <f aca="false">CONCATENATE("ME",K1031,"/",L1031)</f>
        <v>ME1n/09</v>
      </c>
      <c r="N1031" s="10" t="str">
        <f aca="false">CONCATENATE(O1031,SUBSTITUTE(LOWER(M1031),"/","_"))</f>
        <v>rx_reset_done_me1n_09</v>
      </c>
      <c r="O1031" s="3" t="s">
        <v>809</v>
      </c>
    </row>
    <row r="1032" customFormat="false" ht="14.4" hidden="false" customHeight="false" outlineLevel="0" collapsed="false">
      <c r="A1032" s="8" t="s">
        <v>119</v>
      </c>
      <c r="B1032" s="9" t="n">
        <v>54</v>
      </c>
      <c r="C1032" s="9" t="n">
        <v>0</v>
      </c>
      <c r="D1032" s="9" t="n">
        <v>57</v>
      </c>
      <c r="E1032" s="10" t="str">
        <f aca="false">DEC2HEX(HEX2DEC(A1032)+B1032*4096+HEX2DEC(D1032)*8,8)</f>
        <v>000B62B8</v>
      </c>
      <c r="F1032" s="8" t="s">
        <v>91</v>
      </c>
      <c r="G1032" s="10" t="str">
        <f aca="false">RIGHT(CONCATENATE(G1028,"0"),16)</f>
        <v>0000080000000000</v>
      </c>
      <c r="H1032" s="8" t="s">
        <v>24</v>
      </c>
      <c r="I1032" s="8" t="s">
        <v>21</v>
      </c>
      <c r="J1032" s="8" t="s">
        <v>808</v>
      </c>
      <c r="K1032" s="10" t="s">
        <v>146</v>
      </c>
      <c r="L1032" s="11" t="s">
        <v>137</v>
      </c>
      <c r="M1032" s="10" t="str">
        <f aca="false">CONCATENATE("ME",K1032,"/",L1032)</f>
        <v>ME2n/03</v>
      </c>
      <c r="N1032" s="10" t="str">
        <f aca="false">CONCATENATE(O1032,SUBSTITUTE(LOWER(M1032),"/","_"))</f>
        <v>rx_reset_done_me2n_03</v>
      </c>
      <c r="O1032" s="3" t="s">
        <v>809</v>
      </c>
    </row>
    <row r="1033" customFormat="false" ht="14.4" hidden="false" customHeight="false" outlineLevel="0" collapsed="false">
      <c r="A1033" s="8" t="s">
        <v>119</v>
      </c>
      <c r="B1033" s="9" t="n">
        <v>54</v>
      </c>
      <c r="C1033" s="9" t="n">
        <v>0</v>
      </c>
      <c r="D1033" s="9" t="n">
        <v>57</v>
      </c>
      <c r="E1033" s="10" t="str">
        <f aca="false">DEC2HEX(HEX2DEC(A1033)+B1033*4096+HEX2DEC(D1033)*8,8)</f>
        <v>000B62B8</v>
      </c>
      <c r="F1033" s="8" t="s">
        <v>91</v>
      </c>
      <c r="G1033" s="10" t="str">
        <f aca="false">RIGHT(CONCATENATE(G1029,"0"),16)</f>
        <v>0000100000000000</v>
      </c>
      <c r="H1033" s="8" t="s">
        <v>24</v>
      </c>
      <c r="I1033" s="8" t="s">
        <v>21</v>
      </c>
      <c r="J1033" s="8" t="s">
        <v>808</v>
      </c>
      <c r="K1033" s="10" t="s">
        <v>146</v>
      </c>
      <c r="L1033" s="11" t="s">
        <v>143</v>
      </c>
      <c r="M1033" s="10" t="str">
        <f aca="false">CONCATENATE("ME",K1033,"/",L1033)</f>
        <v>ME2n/09</v>
      </c>
      <c r="N1033" s="10" t="str">
        <f aca="false">CONCATENATE(O1033,SUBSTITUTE(LOWER(M1033),"/","_"))</f>
        <v>rx_reset_done_me2n_09</v>
      </c>
      <c r="O1033" s="3" t="s">
        <v>809</v>
      </c>
    </row>
    <row r="1034" customFormat="false" ht="14.4" hidden="false" customHeight="false" outlineLevel="0" collapsed="false">
      <c r="A1034" s="8" t="s">
        <v>119</v>
      </c>
      <c r="B1034" s="9" t="n">
        <v>54</v>
      </c>
      <c r="C1034" s="9" t="n">
        <v>0</v>
      </c>
      <c r="D1034" s="9" t="n">
        <v>57</v>
      </c>
      <c r="E1034" s="10" t="str">
        <f aca="false">DEC2HEX(HEX2DEC(A1034)+B1034*4096+HEX2DEC(D1034)*8,8)</f>
        <v>000B62B8</v>
      </c>
      <c r="F1034" s="8" t="s">
        <v>91</v>
      </c>
      <c r="G1034" s="10" t="str">
        <f aca="false">RIGHT(CONCATENATE(G1030,"0"),16)</f>
        <v>0000200000000000</v>
      </c>
      <c r="H1034" s="8" t="s">
        <v>24</v>
      </c>
      <c r="I1034" s="8" t="s">
        <v>21</v>
      </c>
      <c r="J1034" s="8" t="s">
        <v>808</v>
      </c>
      <c r="K1034" s="10" t="s">
        <v>147</v>
      </c>
      <c r="L1034" s="11" t="s">
        <v>137</v>
      </c>
      <c r="M1034" s="10" t="str">
        <f aca="false">CONCATENATE("ME",K1034,"/",L1034)</f>
        <v>ME3n/03</v>
      </c>
      <c r="N1034" s="10" t="str">
        <f aca="false">CONCATENATE(O1034,SUBSTITUTE(LOWER(M1034),"/","_"))</f>
        <v>rx_reset_done_me3n_03</v>
      </c>
      <c r="O1034" s="3" t="s">
        <v>809</v>
      </c>
    </row>
    <row r="1035" customFormat="false" ht="14.4" hidden="false" customHeight="false" outlineLevel="0" collapsed="false">
      <c r="A1035" s="8" t="s">
        <v>119</v>
      </c>
      <c r="B1035" s="9" t="n">
        <v>54</v>
      </c>
      <c r="C1035" s="9" t="n">
        <v>0</v>
      </c>
      <c r="D1035" s="9" t="n">
        <v>57</v>
      </c>
      <c r="E1035" s="10" t="str">
        <f aca="false">DEC2HEX(HEX2DEC(A1035)+B1035*4096+HEX2DEC(D1035)*8,8)</f>
        <v>000B62B8</v>
      </c>
      <c r="F1035" s="8" t="s">
        <v>91</v>
      </c>
      <c r="G1035" s="10" t="str">
        <f aca="false">RIGHT(CONCATENATE(G1031,"0"),16)</f>
        <v>0000400000000000</v>
      </c>
      <c r="H1035" s="8" t="s">
        <v>24</v>
      </c>
      <c r="I1035" s="8" t="s">
        <v>21</v>
      </c>
      <c r="J1035" s="8" t="s">
        <v>808</v>
      </c>
      <c r="K1035" s="10" t="s">
        <v>147</v>
      </c>
      <c r="L1035" s="11" t="s">
        <v>143</v>
      </c>
      <c r="M1035" s="10" t="str">
        <f aca="false">CONCATENATE("ME",K1035,"/",L1035)</f>
        <v>ME3n/09</v>
      </c>
      <c r="N1035" s="10" t="str">
        <f aca="false">CONCATENATE(O1035,SUBSTITUTE(LOWER(M1035),"/","_"))</f>
        <v>rx_reset_done_me3n_09</v>
      </c>
      <c r="O1035" s="3" t="s">
        <v>809</v>
      </c>
    </row>
    <row r="1036" customFormat="false" ht="14.4" hidden="false" customHeight="false" outlineLevel="0" collapsed="false">
      <c r="A1036" s="8" t="s">
        <v>119</v>
      </c>
      <c r="B1036" s="9" t="n">
        <v>54</v>
      </c>
      <c r="C1036" s="9" t="n">
        <v>0</v>
      </c>
      <c r="D1036" s="9" t="n">
        <v>57</v>
      </c>
      <c r="E1036" s="10" t="str">
        <f aca="false">DEC2HEX(HEX2DEC(A1036)+B1036*4096+HEX2DEC(D1036)*8,8)</f>
        <v>000B62B8</v>
      </c>
      <c r="F1036" s="8" t="s">
        <v>91</v>
      </c>
      <c r="G1036" s="10" t="str">
        <f aca="false">RIGHT(CONCATENATE(G1032,"0"),16)</f>
        <v>0000800000000000</v>
      </c>
      <c r="H1036" s="8" t="s">
        <v>24</v>
      </c>
      <c r="I1036" s="8" t="s">
        <v>21</v>
      </c>
      <c r="J1036" s="8" t="s">
        <v>808</v>
      </c>
      <c r="K1036" s="10" t="s">
        <v>148</v>
      </c>
      <c r="L1036" s="11" t="s">
        <v>137</v>
      </c>
      <c r="M1036" s="10" t="str">
        <f aca="false">CONCATENATE("ME",K1036,"/",L1036)</f>
        <v>ME4n/03</v>
      </c>
      <c r="N1036" s="10" t="str">
        <f aca="false">CONCATENATE(O1036,SUBSTITUTE(LOWER(M1036),"/","_"))</f>
        <v>rx_reset_done_me4n_03</v>
      </c>
      <c r="O1036" s="3" t="s">
        <v>809</v>
      </c>
    </row>
    <row r="1037" customFormat="false" ht="14.4" hidden="false" customHeight="false" outlineLevel="0" collapsed="false">
      <c r="A1037" s="8" t="s">
        <v>119</v>
      </c>
      <c r="B1037" s="9" t="n">
        <v>54</v>
      </c>
      <c r="C1037" s="9" t="n">
        <v>0</v>
      </c>
      <c r="D1037" s="9" t="n">
        <v>57</v>
      </c>
      <c r="E1037" s="10" t="str">
        <f aca="false">DEC2HEX(HEX2DEC(A1037)+B1037*4096+HEX2DEC(D1037)*8,8)</f>
        <v>000B62B8</v>
      </c>
      <c r="F1037" s="8" t="s">
        <v>91</v>
      </c>
      <c r="G1037" s="10" t="str">
        <f aca="false">RIGHT(CONCATENATE(G1033,"0"),16)</f>
        <v>0001000000000000</v>
      </c>
      <c r="H1037" s="8" t="s">
        <v>24</v>
      </c>
      <c r="I1037" s="8" t="s">
        <v>21</v>
      </c>
      <c r="J1037" s="8" t="s">
        <v>808</v>
      </c>
      <c r="K1037" s="10" t="s">
        <v>148</v>
      </c>
      <c r="L1037" s="11" t="s">
        <v>143</v>
      </c>
      <c r="M1037" s="10" t="str">
        <f aca="false">CONCATENATE("ME",K1037,"/",L1037)</f>
        <v>ME4n/09</v>
      </c>
      <c r="N1037" s="10" t="str">
        <f aca="false">CONCATENATE(O1037,SUBSTITUTE(LOWER(M1037),"/","_"))</f>
        <v>rx_reset_done_me4n_09</v>
      </c>
      <c r="O1037" s="3" t="s">
        <v>809</v>
      </c>
    </row>
    <row r="1038" customFormat="false" ht="14.4" hidden="false" customHeight="false" outlineLevel="0" collapsed="false">
      <c r="A1038" s="8"/>
      <c r="B1038" s="9"/>
      <c r="C1038" s="9"/>
      <c r="D1038" s="9"/>
      <c r="E1038" s="10"/>
      <c r="F1038" s="8"/>
      <c r="G1038" s="10"/>
      <c r="H1038" s="8"/>
      <c r="I1038" s="8"/>
      <c r="J1038" s="8"/>
      <c r="K1038" s="10"/>
      <c r="L1038" s="11"/>
      <c r="M1038" s="10"/>
      <c r="N1038" s="10"/>
    </row>
    <row r="1039" customFormat="false" ht="14.4" hidden="false" customHeight="false" outlineLevel="0" collapsed="false">
      <c r="A1039" s="8" t="s">
        <v>119</v>
      </c>
      <c r="B1039" s="9" t="n">
        <v>54</v>
      </c>
      <c r="C1039" s="9" t="n">
        <v>0</v>
      </c>
      <c r="D1039" s="9" t="n">
        <v>58</v>
      </c>
      <c r="E1039" s="10" t="str">
        <f aca="false">DEC2HEX(HEX2DEC(A1039)+B1039*4096+HEX2DEC(D1039)*8,8)</f>
        <v>000B62C0</v>
      </c>
      <c r="F1039" s="8" t="s">
        <v>91</v>
      </c>
      <c r="G1039" s="8" t="s">
        <v>807</v>
      </c>
      <c r="H1039" s="8" t="s">
        <v>24</v>
      </c>
      <c r="I1039" s="8" t="s">
        <v>21</v>
      </c>
      <c r="J1039" s="8" t="s">
        <v>810</v>
      </c>
      <c r="K1039" s="10"/>
      <c r="L1039" s="11"/>
      <c r="M1039" s="10" t="s">
        <v>795</v>
      </c>
      <c r="N1039" s="10" t="str">
        <f aca="false">CONCATENATE(O1039,SUBSTITUTE(LOWER(M1039),"/","_"))</f>
        <v>tx_reset_done_all</v>
      </c>
      <c r="O1039" s="3" t="s">
        <v>811</v>
      </c>
    </row>
    <row r="1040" customFormat="false" ht="14.4" hidden="false" customHeight="false" outlineLevel="0" collapsed="false">
      <c r="A1040" s="8" t="s">
        <v>119</v>
      </c>
      <c r="B1040" s="9" t="n">
        <v>54</v>
      </c>
      <c r="C1040" s="9" t="n">
        <v>0</v>
      </c>
      <c r="D1040" s="9" t="n">
        <v>58</v>
      </c>
      <c r="E1040" s="10" t="str">
        <f aca="false">DEC2HEX(HEX2DEC(A1040)+B1040*4096+HEX2DEC(D1040)*8,8)</f>
        <v>000B62C0</v>
      </c>
      <c r="F1040" s="8" t="s">
        <v>91</v>
      </c>
      <c r="G1040" s="8" t="s">
        <v>149</v>
      </c>
      <c r="H1040" s="8" t="s">
        <v>24</v>
      </c>
      <c r="I1040" s="8" t="s">
        <v>21</v>
      </c>
      <c r="J1040" s="8" t="s">
        <v>810</v>
      </c>
      <c r="K1040" s="10" t="s">
        <v>123</v>
      </c>
      <c r="L1040" s="11" t="s">
        <v>136</v>
      </c>
      <c r="M1040" s="10" t="str">
        <f aca="false">CONCATENATE("ME",K1040,"/",L1040)</f>
        <v>ME1a/02</v>
      </c>
      <c r="N1040" s="10" t="str">
        <f aca="false">CONCATENATE(O1040,SUBSTITUTE(LOWER(M1040),"/","_"))</f>
        <v>tx_reset_done_me1a_02</v>
      </c>
      <c r="O1040" s="3" t="s">
        <v>811</v>
      </c>
    </row>
    <row r="1041" customFormat="false" ht="14.4" hidden="false" customHeight="false" outlineLevel="0" collapsed="false">
      <c r="A1041" s="8" t="s">
        <v>119</v>
      </c>
      <c r="B1041" s="9" t="n">
        <v>54</v>
      </c>
      <c r="C1041" s="9" t="n">
        <v>0</v>
      </c>
      <c r="D1041" s="9" t="n">
        <v>58</v>
      </c>
      <c r="E1041" s="10" t="str">
        <f aca="false">DEC2HEX(HEX2DEC(A1041)+B1041*4096+HEX2DEC(D1041)*8,8)</f>
        <v>000B62C0</v>
      </c>
      <c r="F1041" s="8" t="s">
        <v>91</v>
      </c>
      <c r="G1041" s="8" t="s">
        <v>152</v>
      </c>
      <c r="H1041" s="8" t="s">
        <v>24</v>
      </c>
      <c r="I1041" s="8" t="s">
        <v>21</v>
      </c>
      <c r="J1041" s="8" t="s">
        <v>810</v>
      </c>
      <c r="K1041" s="10" t="s">
        <v>123</v>
      </c>
      <c r="L1041" s="11" t="s">
        <v>137</v>
      </c>
      <c r="M1041" s="10" t="str">
        <f aca="false">CONCATENATE("ME",K1041,"/",L1041)</f>
        <v>ME1a/03</v>
      </c>
      <c r="N1041" s="10" t="str">
        <f aca="false">CONCATENATE(O1041,SUBSTITUTE(LOWER(M1041),"/","_"))</f>
        <v>tx_reset_done_me1a_03</v>
      </c>
      <c r="O1041" s="3" t="s">
        <v>811</v>
      </c>
    </row>
    <row r="1042" customFormat="false" ht="14.4" hidden="false" customHeight="false" outlineLevel="0" collapsed="false">
      <c r="A1042" s="8" t="s">
        <v>119</v>
      </c>
      <c r="B1042" s="9" t="n">
        <v>54</v>
      </c>
      <c r="C1042" s="9" t="n">
        <v>0</v>
      </c>
      <c r="D1042" s="9" t="n">
        <v>58</v>
      </c>
      <c r="E1042" s="10" t="str">
        <f aca="false">DEC2HEX(HEX2DEC(A1042)+B1042*4096+HEX2DEC(D1042)*8,8)</f>
        <v>000B62C0</v>
      </c>
      <c r="F1042" s="8" t="s">
        <v>91</v>
      </c>
      <c r="G1042" s="8" t="s">
        <v>155</v>
      </c>
      <c r="H1042" s="8" t="s">
        <v>24</v>
      </c>
      <c r="I1042" s="8" t="s">
        <v>21</v>
      </c>
      <c r="J1042" s="8" t="s">
        <v>810</v>
      </c>
      <c r="K1042" s="10" t="s">
        <v>123</v>
      </c>
      <c r="L1042" s="11" t="s">
        <v>138</v>
      </c>
      <c r="M1042" s="10" t="str">
        <f aca="false">CONCATENATE("ME",K1042,"/",L1042)</f>
        <v>ME1a/04</v>
      </c>
      <c r="N1042" s="10" t="str">
        <f aca="false">CONCATENATE(O1042,SUBSTITUTE(LOWER(M1042),"/","_"))</f>
        <v>tx_reset_done_me1a_04</v>
      </c>
      <c r="O1042" s="3" t="s">
        <v>811</v>
      </c>
    </row>
    <row r="1043" customFormat="false" ht="14.4" hidden="false" customHeight="false" outlineLevel="0" collapsed="false">
      <c r="A1043" s="8" t="s">
        <v>119</v>
      </c>
      <c r="B1043" s="9" t="n">
        <v>54</v>
      </c>
      <c r="C1043" s="9" t="n">
        <v>0</v>
      </c>
      <c r="D1043" s="9" t="n">
        <v>58</v>
      </c>
      <c r="E1043" s="10" t="str">
        <f aca="false">DEC2HEX(HEX2DEC(A1043)+B1043*4096+HEX2DEC(D1043)*8,8)</f>
        <v>000B62C0</v>
      </c>
      <c r="F1043" s="8" t="s">
        <v>91</v>
      </c>
      <c r="G1043" s="8" t="s">
        <v>158</v>
      </c>
      <c r="H1043" s="8" t="s">
        <v>24</v>
      </c>
      <c r="I1043" s="8" t="s">
        <v>21</v>
      </c>
      <c r="J1043" s="8" t="s">
        <v>810</v>
      </c>
      <c r="K1043" s="10" t="s">
        <v>123</v>
      </c>
      <c r="L1043" s="11" t="s">
        <v>139</v>
      </c>
      <c r="M1043" s="10" t="str">
        <f aca="false">CONCATENATE("ME",K1043,"/",L1043)</f>
        <v>ME1a/05</v>
      </c>
      <c r="N1043" s="10" t="str">
        <f aca="false">CONCATENATE(O1043,SUBSTITUTE(LOWER(M1043),"/","_"))</f>
        <v>tx_reset_done_me1a_05</v>
      </c>
      <c r="O1043" s="3" t="s">
        <v>811</v>
      </c>
    </row>
    <row r="1044" customFormat="false" ht="14.4" hidden="false" customHeight="false" outlineLevel="0" collapsed="false">
      <c r="A1044" s="8" t="s">
        <v>119</v>
      </c>
      <c r="B1044" s="9" t="n">
        <v>54</v>
      </c>
      <c r="C1044" s="9" t="n">
        <v>0</v>
      </c>
      <c r="D1044" s="9" t="n">
        <v>58</v>
      </c>
      <c r="E1044" s="10" t="str">
        <f aca="false">DEC2HEX(HEX2DEC(A1044)+B1044*4096+HEX2DEC(D1044)*8,8)</f>
        <v>000B62C0</v>
      </c>
      <c r="F1044" s="8" t="s">
        <v>91</v>
      </c>
      <c r="G1044" s="10" t="str">
        <f aca="false">RIGHT(CONCATENATE(G1040,"0"),16)</f>
        <v>0000000000000010</v>
      </c>
      <c r="H1044" s="8" t="s">
        <v>24</v>
      </c>
      <c r="I1044" s="8" t="s">
        <v>21</v>
      </c>
      <c r="J1044" s="8" t="s">
        <v>810</v>
      </c>
      <c r="K1044" s="10" t="s">
        <v>123</v>
      </c>
      <c r="L1044" s="11" t="s">
        <v>140</v>
      </c>
      <c r="M1044" s="10" t="str">
        <f aca="false">CONCATENATE("ME",K1044,"/",L1044)</f>
        <v>ME1a/06</v>
      </c>
      <c r="N1044" s="10" t="str">
        <f aca="false">CONCATENATE(O1044,SUBSTITUTE(LOWER(M1044),"/","_"))</f>
        <v>tx_reset_done_me1a_06</v>
      </c>
      <c r="O1044" s="3" t="s">
        <v>811</v>
      </c>
    </row>
    <row r="1045" customFormat="false" ht="14.4" hidden="false" customHeight="false" outlineLevel="0" collapsed="false">
      <c r="A1045" s="8" t="s">
        <v>119</v>
      </c>
      <c r="B1045" s="9" t="n">
        <v>54</v>
      </c>
      <c r="C1045" s="9" t="n">
        <v>0</v>
      </c>
      <c r="D1045" s="9" t="n">
        <v>58</v>
      </c>
      <c r="E1045" s="10" t="str">
        <f aca="false">DEC2HEX(HEX2DEC(A1045)+B1045*4096+HEX2DEC(D1045)*8,8)</f>
        <v>000B62C0</v>
      </c>
      <c r="F1045" s="8" t="s">
        <v>91</v>
      </c>
      <c r="G1045" s="10" t="str">
        <f aca="false">RIGHT(CONCATENATE(G1041,"0"),16)</f>
        <v>0000000000000020</v>
      </c>
      <c r="H1045" s="8" t="s">
        <v>24</v>
      </c>
      <c r="I1045" s="8" t="s">
        <v>21</v>
      </c>
      <c r="J1045" s="8" t="s">
        <v>810</v>
      </c>
      <c r="K1045" s="10" t="s">
        <v>123</v>
      </c>
      <c r="L1045" s="11" t="s">
        <v>141</v>
      </c>
      <c r="M1045" s="10" t="str">
        <f aca="false">CONCATENATE("ME",K1045,"/",L1045)</f>
        <v>ME1a/07</v>
      </c>
      <c r="N1045" s="10" t="str">
        <f aca="false">CONCATENATE(O1045,SUBSTITUTE(LOWER(M1045),"/","_"))</f>
        <v>tx_reset_done_me1a_07</v>
      </c>
      <c r="O1045" s="3" t="s">
        <v>811</v>
      </c>
    </row>
    <row r="1046" customFormat="false" ht="14.4" hidden="false" customHeight="false" outlineLevel="0" collapsed="false">
      <c r="A1046" s="8" t="s">
        <v>119</v>
      </c>
      <c r="B1046" s="9" t="n">
        <v>54</v>
      </c>
      <c r="C1046" s="9" t="n">
        <v>0</v>
      </c>
      <c r="D1046" s="9" t="n">
        <v>58</v>
      </c>
      <c r="E1046" s="10" t="str">
        <f aca="false">DEC2HEX(HEX2DEC(A1046)+B1046*4096+HEX2DEC(D1046)*8,8)</f>
        <v>000B62C0</v>
      </c>
      <c r="F1046" s="8" t="s">
        <v>91</v>
      </c>
      <c r="G1046" s="10" t="str">
        <f aca="false">RIGHT(CONCATENATE(G1042,"0"),16)</f>
        <v>0000000000000040</v>
      </c>
      <c r="H1046" s="8" t="s">
        <v>24</v>
      </c>
      <c r="I1046" s="8" t="s">
        <v>21</v>
      </c>
      <c r="J1046" s="8" t="s">
        <v>810</v>
      </c>
      <c r="K1046" s="10" t="s">
        <v>123</v>
      </c>
      <c r="L1046" s="11" t="s">
        <v>142</v>
      </c>
      <c r="M1046" s="10" t="str">
        <f aca="false">CONCATENATE("ME",K1046,"/",L1046)</f>
        <v>ME1a/08</v>
      </c>
      <c r="N1046" s="10" t="str">
        <f aca="false">CONCATENATE(O1046,SUBSTITUTE(LOWER(M1046),"/","_"))</f>
        <v>tx_reset_done_me1a_08</v>
      </c>
      <c r="O1046" s="3" t="s">
        <v>811</v>
      </c>
    </row>
    <row r="1047" customFormat="false" ht="14.4" hidden="false" customHeight="false" outlineLevel="0" collapsed="false">
      <c r="A1047" s="8" t="s">
        <v>119</v>
      </c>
      <c r="B1047" s="9" t="n">
        <v>54</v>
      </c>
      <c r="C1047" s="9" t="n">
        <v>0</v>
      </c>
      <c r="D1047" s="9" t="n">
        <v>58</v>
      </c>
      <c r="E1047" s="10" t="str">
        <f aca="false">DEC2HEX(HEX2DEC(A1047)+B1047*4096+HEX2DEC(D1047)*8,8)</f>
        <v>000B62C0</v>
      </c>
      <c r="F1047" s="8" t="s">
        <v>91</v>
      </c>
      <c r="G1047" s="10" t="str">
        <f aca="false">RIGHT(CONCATENATE(G1043,"0"),16)</f>
        <v>0000000000000080</v>
      </c>
      <c r="H1047" s="8" t="s">
        <v>24</v>
      </c>
      <c r="I1047" s="8" t="s">
        <v>21</v>
      </c>
      <c r="J1047" s="8" t="s">
        <v>810</v>
      </c>
      <c r="K1047" s="10" t="s">
        <v>123</v>
      </c>
      <c r="L1047" s="11" t="s">
        <v>143</v>
      </c>
      <c r="M1047" s="10" t="str">
        <f aca="false">CONCATENATE("ME",K1047,"/",L1047)</f>
        <v>ME1a/09</v>
      </c>
      <c r="N1047" s="10" t="str">
        <f aca="false">CONCATENATE(O1047,SUBSTITUTE(LOWER(M1047),"/","_"))</f>
        <v>tx_reset_done_me1a_09</v>
      </c>
      <c r="O1047" s="3" t="s">
        <v>811</v>
      </c>
    </row>
    <row r="1048" customFormat="false" ht="14.4" hidden="false" customHeight="false" outlineLevel="0" collapsed="false">
      <c r="A1048" s="8" t="s">
        <v>119</v>
      </c>
      <c r="B1048" s="9" t="n">
        <v>54</v>
      </c>
      <c r="C1048" s="9" t="n">
        <v>0</v>
      </c>
      <c r="D1048" s="9" t="n">
        <v>58</v>
      </c>
      <c r="E1048" s="10" t="str">
        <f aca="false">DEC2HEX(HEX2DEC(A1048)+B1048*4096+HEX2DEC(D1048)*8,8)</f>
        <v>000B62C0</v>
      </c>
      <c r="F1048" s="8" t="s">
        <v>91</v>
      </c>
      <c r="G1048" s="10" t="str">
        <f aca="false">RIGHT(CONCATENATE(G1044,"0"),16)</f>
        <v>0000000000000100</v>
      </c>
      <c r="H1048" s="8" t="s">
        <v>24</v>
      </c>
      <c r="I1048" s="8" t="s">
        <v>21</v>
      </c>
      <c r="J1048" s="8" t="s">
        <v>810</v>
      </c>
      <c r="K1048" s="10" t="s">
        <v>144</v>
      </c>
      <c r="L1048" s="11" t="s">
        <v>136</v>
      </c>
      <c r="M1048" s="10" t="str">
        <f aca="false">CONCATENATE("ME",K1048,"/",L1048)</f>
        <v>ME1b/02</v>
      </c>
      <c r="N1048" s="10" t="str">
        <f aca="false">CONCATENATE(O1048,SUBSTITUTE(LOWER(M1048),"/","_"))</f>
        <v>tx_reset_done_me1b_02</v>
      </c>
      <c r="O1048" s="3" t="s">
        <v>811</v>
      </c>
    </row>
    <row r="1049" customFormat="false" ht="14.4" hidden="false" customHeight="false" outlineLevel="0" collapsed="false">
      <c r="A1049" s="8" t="s">
        <v>119</v>
      </c>
      <c r="B1049" s="9" t="n">
        <v>54</v>
      </c>
      <c r="C1049" s="9" t="n">
        <v>0</v>
      </c>
      <c r="D1049" s="9" t="n">
        <v>58</v>
      </c>
      <c r="E1049" s="10" t="str">
        <f aca="false">DEC2HEX(HEX2DEC(A1049)+B1049*4096+HEX2DEC(D1049)*8,8)</f>
        <v>000B62C0</v>
      </c>
      <c r="F1049" s="8" t="s">
        <v>91</v>
      </c>
      <c r="G1049" s="10" t="str">
        <f aca="false">RIGHT(CONCATENATE(G1045,"0"),16)</f>
        <v>0000000000000200</v>
      </c>
      <c r="H1049" s="8" t="s">
        <v>24</v>
      </c>
      <c r="I1049" s="8" t="s">
        <v>21</v>
      </c>
      <c r="J1049" s="8" t="s">
        <v>810</v>
      </c>
      <c r="K1049" s="10" t="s">
        <v>144</v>
      </c>
      <c r="L1049" s="11" t="s">
        <v>137</v>
      </c>
      <c r="M1049" s="10" t="str">
        <f aca="false">CONCATENATE("ME",K1049,"/",L1049)</f>
        <v>ME1b/03</v>
      </c>
      <c r="N1049" s="10" t="str">
        <f aca="false">CONCATENATE(O1049,SUBSTITUTE(LOWER(M1049),"/","_"))</f>
        <v>tx_reset_done_me1b_03</v>
      </c>
      <c r="O1049" s="3" t="s">
        <v>811</v>
      </c>
    </row>
    <row r="1050" customFormat="false" ht="14.4" hidden="false" customHeight="false" outlineLevel="0" collapsed="false">
      <c r="A1050" s="8" t="s">
        <v>119</v>
      </c>
      <c r="B1050" s="9" t="n">
        <v>54</v>
      </c>
      <c r="C1050" s="9" t="n">
        <v>0</v>
      </c>
      <c r="D1050" s="9" t="n">
        <v>58</v>
      </c>
      <c r="E1050" s="10" t="str">
        <f aca="false">DEC2HEX(HEX2DEC(A1050)+B1050*4096+HEX2DEC(D1050)*8,8)</f>
        <v>000B62C0</v>
      </c>
      <c r="F1050" s="8" t="s">
        <v>91</v>
      </c>
      <c r="G1050" s="10" t="str">
        <f aca="false">RIGHT(CONCATENATE(G1046,"0"),16)</f>
        <v>0000000000000400</v>
      </c>
      <c r="H1050" s="8" t="s">
        <v>24</v>
      </c>
      <c r="I1050" s="8" t="s">
        <v>21</v>
      </c>
      <c r="J1050" s="8" t="s">
        <v>810</v>
      </c>
      <c r="K1050" s="10" t="s">
        <v>144</v>
      </c>
      <c r="L1050" s="11" t="s">
        <v>138</v>
      </c>
      <c r="M1050" s="10" t="str">
        <f aca="false">CONCATENATE("ME",K1050,"/",L1050)</f>
        <v>ME1b/04</v>
      </c>
      <c r="N1050" s="10" t="str">
        <f aca="false">CONCATENATE(O1050,SUBSTITUTE(LOWER(M1050),"/","_"))</f>
        <v>tx_reset_done_me1b_04</v>
      </c>
      <c r="O1050" s="3" t="s">
        <v>811</v>
      </c>
    </row>
    <row r="1051" customFormat="false" ht="14.4" hidden="false" customHeight="false" outlineLevel="0" collapsed="false">
      <c r="A1051" s="8" t="s">
        <v>119</v>
      </c>
      <c r="B1051" s="9" t="n">
        <v>54</v>
      </c>
      <c r="C1051" s="9" t="n">
        <v>0</v>
      </c>
      <c r="D1051" s="9" t="n">
        <v>58</v>
      </c>
      <c r="E1051" s="10" t="str">
        <f aca="false">DEC2HEX(HEX2DEC(A1051)+B1051*4096+HEX2DEC(D1051)*8,8)</f>
        <v>000B62C0</v>
      </c>
      <c r="F1051" s="8" t="s">
        <v>91</v>
      </c>
      <c r="G1051" s="10" t="str">
        <f aca="false">RIGHT(CONCATENATE(G1047,"0"),16)</f>
        <v>0000000000000800</v>
      </c>
      <c r="H1051" s="8" t="s">
        <v>24</v>
      </c>
      <c r="I1051" s="8" t="s">
        <v>21</v>
      </c>
      <c r="J1051" s="8" t="s">
        <v>810</v>
      </c>
      <c r="K1051" s="10" t="s">
        <v>144</v>
      </c>
      <c r="L1051" s="11" t="s">
        <v>139</v>
      </c>
      <c r="M1051" s="10" t="str">
        <f aca="false">CONCATENATE("ME",K1051,"/",L1051)</f>
        <v>ME1b/05</v>
      </c>
      <c r="N1051" s="10" t="str">
        <f aca="false">CONCATENATE(O1051,SUBSTITUTE(LOWER(M1051),"/","_"))</f>
        <v>tx_reset_done_me1b_05</v>
      </c>
      <c r="O1051" s="3" t="s">
        <v>811</v>
      </c>
    </row>
    <row r="1052" customFormat="false" ht="14.4" hidden="false" customHeight="false" outlineLevel="0" collapsed="false">
      <c r="A1052" s="8" t="s">
        <v>119</v>
      </c>
      <c r="B1052" s="9" t="n">
        <v>54</v>
      </c>
      <c r="C1052" s="9" t="n">
        <v>0</v>
      </c>
      <c r="D1052" s="9" t="n">
        <v>58</v>
      </c>
      <c r="E1052" s="10" t="str">
        <f aca="false">DEC2HEX(HEX2DEC(A1052)+B1052*4096+HEX2DEC(D1052)*8,8)</f>
        <v>000B62C0</v>
      </c>
      <c r="F1052" s="8" t="s">
        <v>91</v>
      </c>
      <c r="G1052" s="10" t="str">
        <f aca="false">RIGHT(CONCATENATE(G1048,"0"),16)</f>
        <v>0000000000001000</v>
      </c>
      <c r="H1052" s="8" t="s">
        <v>24</v>
      </c>
      <c r="I1052" s="8" t="s">
        <v>21</v>
      </c>
      <c r="J1052" s="8" t="s">
        <v>810</v>
      </c>
      <c r="K1052" s="10" t="s">
        <v>144</v>
      </c>
      <c r="L1052" s="11" t="s">
        <v>140</v>
      </c>
      <c r="M1052" s="10" t="str">
        <f aca="false">CONCATENATE("ME",K1052,"/",L1052)</f>
        <v>ME1b/06</v>
      </c>
      <c r="N1052" s="10" t="str">
        <f aca="false">CONCATENATE(O1052,SUBSTITUTE(LOWER(M1052),"/","_"))</f>
        <v>tx_reset_done_me1b_06</v>
      </c>
      <c r="O1052" s="3" t="s">
        <v>811</v>
      </c>
    </row>
    <row r="1053" customFormat="false" ht="14.4" hidden="false" customHeight="false" outlineLevel="0" collapsed="false">
      <c r="A1053" s="8" t="s">
        <v>119</v>
      </c>
      <c r="B1053" s="9" t="n">
        <v>54</v>
      </c>
      <c r="C1053" s="9" t="n">
        <v>0</v>
      </c>
      <c r="D1053" s="9" t="n">
        <v>58</v>
      </c>
      <c r="E1053" s="10" t="str">
        <f aca="false">DEC2HEX(HEX2DEC(A1053)+B1053*4096+HEX2DEC(D1053)*8,8)</f>
        <v>000B62C0</v>
      </c>
      <c r="F1053" s="8" t="s">
        <v>91</v>
      </c>
      <c r="G1053" s="10" t="str">
        <f aca="false">RIGHT(CONCATENATE(G1049,"0"),16)</f>
        <v>0000000000002000</v>
      </c>
      <c r="H1053" s="8" t="s">
        <v>24</v>
      </c>
      <c r="I1053" s="8" t="s">
        <v>21</v>
      </c>
      <c r="J1053" s="8" t="s">
        <v>810</v>
      </c>
      <c r="K1053" s="10" t="s">
        <v>144</v>
      </c>
      <c r="L1053" s="11" t="s">
        <v>141</v>
      </c>
      <c r="M1053" s="10" t="str">
        <f aca="false">CONCATENATE("ME",K1053,"/",L1053)</f>
        <v>ME1b/07</v>
      </c>
      <c r="N1053" s="10" t="str">
        <f aca="false">CONCATENATE(O1053,SUBSTITUTE(LOWER(M1053),"/","_"))</f>
        <v>tx_reset_done_me1b_07</v>
      </c>
      <c r="O1053" s="3" t="s">
        <v>811</v>
      </c>
    </row>
    <row r="1054" customFormat="false" ht="14.4" hidden="false" customHeight="false" outlineLevel="0" collapsed="false">
      <c r="A1054" s="8" t="s">
        <v>119</v>
      </c>
      <c r="B1054" s="9" t="n">
        <v>54</v>
      </c>
      <c r="C1054" s="9" t="n">
        <v>0</v>
      </c>
      <c r="D1054" s="9" t="n">
        <v>58</v>
      </c>
      <c r="E1054" s="10" t="str">
        <f aca="false">DEC2HEX(HEX2DEC(A1054)+B1054*4096+HEX2DEC(D1054)*8,8)</f>
        <v>000B62C0</v>
      </c>
      <c r="F1054" s="8" t="s">
        <v>91</v>
      </c>
      <c r="G1054" s="10" t="str">
        <f aca="false">RIGHT(CONCATENATE(G1050,"0"),16)</f>
        <v>0000000000004000</v>
      </c>
      <c r="H1054" s="8" t="s">
        <v>24</v>
      </c>
      <c r="I1054" s="8" t="s">
        <v>21</v>
      </c>
      <c r="J1054" s="8" t="s">
        <v>810</v>
      </c>
      <c r="K1054" s="10" t="s">
        <v>144</v>
      </c>
      <c r="L1054" s="11" t="s">
        <v>142</v>
      </c>
      <c r="M1054" s="10" t="str">
        <f aca="false">CONCATENATE("ME",K1054,"/",L1054)</f>
        <v>ME1b/08</v>
      </c>
      <c r="N1054" s="10" t="str">
        <f aca="false">CONCATENATE(O1054,SUBSTITUTE(LOWER(M1054),"/","_"))</f>
        <v>tx_reset_done_me1b_08</v>
      </c>
      <c r="O1054" s="3" t="s">
        <v>811</v>
      </c>
    </row>
    <row r="1055" customFormat="false" ht="14.4" hidden="false" customHeight="false" outlineLevel="0" collapsed="false">
      <c r="A1055" s="8" t="s">
        <v>119</v>
      </c>
      <c r="B1055" s="9" t="n">
        <v>54</v>
      </c>
      <c r="C1055" s="9" t="n">
        <v>0</v>
      </c>
      <c r="D1055" s="9" t="n">
        <v>58</v>
      </c>
      <c r="E1055" s="10" t="str">
        <f aca="false">DEC2HEX(HEX2DEC(A1055)+B1055*4096+HEX2DEC(D1055)*8,8)</f>
        <v>000B62C0</v>
      </c>
      <c r="F1055" s="8" t="s">
        <v>91</v>
      </c>
      <c r="G1055" s="10" t="str">
        <f aca="false">RIGHT(CONCATENATE(G1051,"0"),16)</f>
        <v>0000000000008000</v>
      </c>
      <c r="H1055" s="8" t="s">
        <v>24</v>
      </c>
      <c r="I1055" s="8" t="s">
        <v>21</v>
      </c>
      <c r="J1055" s="8" t="s">
        <v>810</v>
      </c>
      <c r="K1055" s="10" t="s">
        <v>144</v>
      </c>
      <c r="L1055" s="11" t="s">
        <v>143</v>
      </c>
      <c r="M1055" s="10" t="str">
        <f aca="false">CONCATENATE("ME",K1055,"/",L1055)</f>
        <v>ME1b/09</v>
      </c>
      <c r="N1055" s="10" t="str">
        <f aca="false">CONCATENATE(O1055,SUBSTITUTE(LOWER(M1055),"/","_"))</f>
        <v>tx_reset_done_me1b_09</v>
      </c>
      <c r="O1055" s="3" t="s">
        <v>811</v>
      </c>
    </row>
    <row r="1056" customFormat="false" ht="14.4" hidden="false" customHeight="false" outlineLevel="0" collapsed="false">
      <c r="A1056" s="8" t="s">
        <v>119</v>
      </c>
      <c r="B1056" s="9" t="n">
        <v>54</v>
      </c>
      <c r="C1056" s="9" t="n">
        <v>0</v>
      </c>
      <c r="D1056" s="9" t="n">
        <v>58</v>
      </c>
      <c r="E1056" s="10" t="str">
        <f aca="false">DEC2HEX(HEX2DEC(A1056)+B1056*4096+HEX2DEC(D1056)*8,8)</f>
        <v>000B62C0</v>
      </c>
      <c r="F1056" s="8" t="s">
        <v>91</v>
      </c>
      <c r="G1056" s="10" t="str">
        <f aca="false">RIGHT(CONCATENATE(G1052,"0"),16)</f>
        <v>0000000000010000</v>
      </c>
      <c r="H1056" s="8" t="s">
        <v>24</v>
      </c>
      <c r="I1056" s="8" t="s">
        <v>21</v>
      </c>
      <c r="J1056" s="8" t="s">
        <v>810</v>
      </c>
      <c r="K1056" s="9" t="n">
        <v>2</v>
      </c>
      <c r="L1056" s="11" t="s">
        <v>136</v>
      </c>
      <c r="M1056" s="10" t="str">
        <f aca="false">CONCATENATE("ME",K1056,"/",L1056)</f>
        <v>ME2/02</v>
      </c>
      <c r="N1056" s="10" t="str">
        <f aca="false">CONCATENATE(O1056,SUBSTITUTE(LOWER(M1056),"/","_"))</f>
        <v>tx_reset_done_me2_02</v>
      </c>
      <c r="O1056" s="3" t="s">
        <v>811</v>
      </c>
    </row>
    <row r="1057" customFormat="false" ht="14.4" hidden="false" customHeight="false" outlineLevel="0" collapsed="false">
      <c r="A1057" s="8" t="s">
        <v>119</v>
      </c>
      <c r="B1057" s="9" t="n">
        <v>54</v>
      </c>
      <c r="C1057" s="9" t="n">
        <v>0</v>
      </c>
      <c r="D1057" s="9" t="n">
        <v>58</v>
      </c>
      <c r="E1057" s="10" t="str">
        <f aca="false">DEC2HEX(HEX2DEC(A1057)+B1057*4096+HEX2DEC(D1057)*8,8)</f>
        <v>000B62C0</v>
      </c>
      <c r="F1057" s="8" t="s">
        <v>91</v>
      </c>
      <c r="G1057" s="10" t="str">
        <f aca="false">RIGHT(CONCATENATE(G1053,"0"),16)</f>
        <v>0000000000020000</v>
      </c>
      <c r="H1057" s="8" t="s">
        <v>24</v>
      </c>
      <c r="I1057" s="8" t="s">
        <v>21</v>
      </c>
      <c r="J1057" s="8" t="s">
        <v>810</v>
      </c>
      <c r="K1057" s="9" t="n">
        <v>2</v>
      </c>
      <c r="L1057" s="11" t="s">
        <v>137</v>
      </c>
      <c r="M1057" s="10" t="str">
        <f aca="false">CONCATENATE("ME",K1057,"/",L1057)</f>
        <v>ME2/03</v>
      </c>
      <c r="N1057" s="10" t="str">
        <f aca="false">CONCATENATE(O1057,SUBSTITUTE(LOWER(M1057),"/","_"))</f>
        <v>tx_reset_done_me2_03</v>
      </c>
      <c r="O1057" s="3" t="s">
        <v>811</v>
      </c>
    </row>
    <row r="1058" customFormat="false" ht="14.4" hidden="false" customHeight="false" outlineLevel="0" collapsed="false">
      <c r="A1058" s="8" t="s">
        <v>119</v>
      </c>
      <c r="B1058" s="9" t="n">
        <v>54</v>
      </c>
      <c r="C1058" s="9" t="n">
        <v>0</v>
      </c>
      <c r="D1058" s="9" t="n">
        <v>58</v>
      </c>
      <c r="E1058" s="10" t="str">
        <f aca="false">DEC2HEX(HEX2DEC(A1058)+B1058*4096+HEX2DEC(D1058)*8,8)</f>
        <v>000B62C0</v>
      </c>
      <c r="F1058" s="8" t="s">
        <v>91</v>
      </c>
      <c r="G1058" s="10" t="str">
        <f aca="false">RIGHT(CONCATENATE(G1054,"0"),16)</f>
        <v>0000000000040000</v>
      </c>
      <c r="H1058" s="8" t="s">
        <v>24</v>
      </c>
      <c r="I1058" s="8" t="s">
        <v>21</v>
      </c>
      <c r="J1058" s="8" t="s">
        <v>810</v>
      </c>
      <c r="K1058" s="9" t="n">
        <v>2</v>
      </c>
      <c r="L1058" s="11" t="s">
        <v>138</v>
      </c>
      <c r="M1058" s="10" t="str">
        <f aca="false">CONCATENATE("ME",K1058,"/",L1058)</f>
        <v>ME2/04</v>
      </c>
      <c r="N1058" s="10" t="str">
        <f aca="false">CONCATENATE(O1058,SUBSTITUTE(LOWER(M1058),"/","_"))</f>
        <v>tx_reset_done_me2_04</v>
      </c>
      <c r="O1058" s="3" t="s">
        <v>811</v>
      </c>
    </row>
    <row r="1059" customFormat="false" ht="14.4" hidden="false" customHeight="false" outlineLevel="0" collapsed="false">
      <c r="A1059" s="8" t="s">
        <v>119</v>
      </c>
      <c r="B1059" s="9" t="n">
        <v>54</v>
      </c>
      <c r="C1059" s="9" t="n">
        <v>0</v>
      </c>
      <c r="D1059" s="9" t="n">
        <v>58</v>
      </c>
      <c r="E1059" s="10" t="str">
        <f aca="false">DEC2HEX(HEX2DEC(A1059)+B1059*4096+HEX2DEC(D1059)*8,8)</f>
        <v>000B62C0</v>
      </c>
      <c r="F1059" s="8" t="s">
        <v>91</v>
      </c>
      <c r="G1059" s="10" t="str">
        <f aca="false">RIGHT(CONCATENATE(G1055,"0"),16)</f>
        <v>0000000000080000</v>
      </c>
      <c r="H1059" s="8" t="s">
        <v>24</v>
      </c>
      <c r="I1059" s="8" t="s">
        <v>21</v>
      </c>
      <c r="J1059" s="8" t="s">
        <v>810</v>
      </c>
      <c r="K1059" s="9" t="n">
        <v>2</v>
      </c>
      <c r="L1059" s="11" t="s">
        <v>139</v>
      </c>
      <c r="M1059" s="10" t="str">
        <f aca="false">CONCATENATE("ME",K1059,"/",L1059)</f>
        <v>ME2/05</v>
      </c>
      <c r="N1059" s="10" t="str">
        <f aca="false">CONCATENATE(O1059,SUBSTITUTE(LOWER(M1059),"/","_"))</f>
        <v>tx_reset_done_me2_05</v>
      </c>
      <c r="O1059" s="3" t="s">
        <v>811</v>
      </c>
    </row>
    <row r="1060" customFormat="false" ht="14.4" hidden="false" customHeight="false" outlineLevel="0" collapsed="false">
      <c r="A1060" s="8" t="s">
        <v>119</v>
      </c>
      <c r="B1060" s="9" t="n">
        <v>54</v>
      </c>
      <c r="C1060" s="9" t="n">
        <v>0</v>
      </c>
      <c r="D1060" s="9" t="n">
        <v>58</v>
      </c>
      <c r="E1060" s="10" t="str">
        <f aca="false">DEC2HEX(HEX2DEC(A1060)+B1060*4096+HEX2DEC(D1060)*8,8)</f>
        <v>000B62C0</v>
      </c>
      <c r="F1060" s="8" t="s">
        <v>91</v>
      </c>
      <c r="G1060" s="10" t="str">
        <f aca="false">RIGHT(CONCATENATE(G1056,"0"),16)</f>
        <v>0000000000100000</v>
      </c>
      <c r="H1060" s="8" t="s">
        <v>24</v>
      </c>
      <c r="I1060" s="8" t="s">
        <v>21</v>
      </c>
      <c r="J1060" s="8" t="s">
        <v>810</v>
      </c>
      <c r="K1060" s="9" t="n">
        <v>2</v>
      </c>
      <c r="L1060" s="11" t="s">
        <v>140</v>
      </c>
      <c r="M1060" s="10" t="str">
        <f aca="false">CONCATENATE("ME",K1060,"/",L1060)</f>
        <v>ME2/06</v>
      </c>
      <c r="N1060" s="10" t="str">
        <f aca="false">CONCATENATE(O1060,SUBSTITUTE(LOWER(M1060),"/","_"))</f>
        <v>tx_reset_done_me2_06</v>
      </c>
      <c r="O1060" s="3" t="s">
        <v>811</v>
      </c>
    </row>
    <row r="1061" customFormat="false" ht="14.4" hidden="false" customHeight="false" outlineLevel="0" collapsed="false">
      <c r="A1061" s="8" t="s">
        <v>119</v>
      </c>
      <c r="B1061" s="9" t="n">
        <v>54</v>
      </c>
      <c r="C1061" s="9" t="n">
        <v>0</v>
      </c>
      <c r="D1061" s="9" t="n">
        <v>58</v>
      </c>
      <c r="E1061" s="10" t="str">
        <f aca="false">DEC2HEX(HEX2DEC(A1061)+B1061*4096+HEX2DEC(D1061)*8,8)</f>
        <v>000B62C0</v>
      </c>
      <c r="F1061" s="8" t="s">
        <v>91</v>
      </c>
      <c r="G1061" s="10" t="str">
        <f aca="false">RIGHT(CONCATENATE(G1057,"0"),16)</f>
        <v>0000000000200000</v>
      </c>
      <c r="H1061" s="8" t="s">
        <v>24</v>
      </c>
      <c r="I1061" s="8" t="s">
        <v>21</v>
      </c>
      <c r="J1061" s="8" t="s">
        <v>810</v>
      </c>
      <c r="K1061" s="9" t="n">
        <v>2</v>
      </c>
      <c r="L1061" s="11" t="s">
        <v>141</v>
      </c>
      <c r="M1061" s="10" t="str">
        <f aca="false">CONCATENATE("ME",K1061,"/",L1061)</f>
        <v>ME2/07</v>
      </c>
      <c r="N1061" s="10" t="str">
        <f aca="false">CONCATENATE(O1061,SUBSTITUTE(LOWER(M1061),"/","_"))</f>
        <v>tx_reset_done_me2_07</v>
      </c>
      <c r="O1061" s="3" t="s">
        <v>811</v>
      </c>
    </row>
    <row r="1062" customFormat="false" ht="14.4" hidden="false" customHeight="false" outlineLevel="0" collapsed="false">
      <c r="A1062" s="8" t="s">
        <v>119</v>
      </c>
      <c r="B1062" s="9" t="n">
        <v>54</v>
      </c>
      <c r="C1062" s="9" t="n">
        <v>0</v>
      </c>
      <c r="D1062" s="9" t="n">
        <v>58</v>
      </c>
      <c r="E1062" s="10" t="str">
        <f aca="false">DEC2HEX(HEX2DEC(A1062)+B1062*4096+HEX2DEC(D1062)*8,8)</f>
        <v>000B62C0</v>
      </c>
      <c r="F1062" s="8" t="s">
        <v>91</v>
      </c>
      <c r="G1062" s="10" t="str">
        <f aca="false">RIGHT(CONCATENATE(G1058,"0"),16)</f>
        <v>0000000000400000</v>
      </c>
      <c r="H1062" s="8" t="s">
        <v>24</v>
      </c>
      <c r="I1062" s="8" t="s">
        <v>21</v>
      </c>
      <c r="J1062" s="8" t="s">
        <v>810</v>
      </c>
      <c r="K1062" s="9" t="n">
        <v>2</v>
      </c>
      <c r="L1062" s="11" t="s">
        <v>142</v>
      </c>
      <c r="M1062" s="10" t="str">
        <f aca="false">CONCATENATE("ME",K1062,"/",L1062)</f>
        <v>ME2/08</v>
      </c>
      <c r="N1062" s="10" t="str">
        <f aca="false">CONCATENATE(O1062,SUBSTITUTE(LOWER(M1062),"/","_"))</f>
        <v>tx_reset_done_me2_08</v>
      </c>
      <c r="O1062" s="3" t="s">
        <v>811</v>
      </c>
    </row>
    <row r="1063" customFormat="false" ht="14.4" hidden="false" customHeight="false" outlineLevel="0" collapsed="false">
      <c r="A1063" s="8" t="s">
        <v>119</v>
      </c>
      <c r="B1063" s="9" t="n">
        <v>54</v>
      </c>
      <c r="C1063" s="9" t="n">
        <v>0</v>
      </c>
      <c r="D1063" s="9" t="n">
        <v>58</v>
      </c>
      <c r="E1063" s="10" t="str">
        <f aca="false">DEC2HEX(HEX2DEC(A1063)+B1063*4096+HEX2DEC(D1063)*8,8)</f>
        <v>000B62C0</v>
      </c>
      <c r="F1063" s="8" t="s">
        <v>91</v>
      </c>
      <c r="G1063" s="10" t="str">
        <f aca="false">RIGHT(CONCATENATE(G1059,"0"),16)</f>
        <v>0000000000800000</v>
      </c>
      <c r="H1063" s="8" t="s">
        <v>24</v>
      </c>
      <c r="I1063" s="8" t="s">
        <v>21</v>
      </c>
      <c r="J1063" s="8" t="s">
        <v>810</v>
      </c>
      <c r="K1063" s="9" t="n">
        <v>2</v>
      </c>
      <c r="L1063" s="11" t="s">
        <v>143</v>
      </c>
      <c r="M1063" s="10" t="str">
        <f aca="false">CONCATENATE("ME",K1063,"/",L1063)</f>
        <v>ME2/09</v>
      </c>
      <c r="N1063" s="10" t="str">
        <f aca="false">CONCATENATE(O1063,SUBSTITUTE(LOWER(M1063),"/","_"))</f>
        <v>tx_reset_done_me2_09</v>
      </c>
      <c r="O1063" s="3" t="s">
        <v>811</v>
      </c>
    </row>
    <row r="1064" customFormat="false" ht="14.4" hidden="false" customHeight="false" outlineLevel="0" collapsed="false">
      <c r="A1064" s="8" t="s">
        <v>119</v>
      </c>
      <c r="B1064" s="9" t="n">
        <v>54</v>
      </c>
      <c r="C1064" s="9" t="n">
        <v>0</v>
      </c>
      <c r="D1064" s="9" t="n">
        <v>58</v>
      </c>
      <c r="E1064" s="10" t="str">
        <f aca="false">DEC2HEX(HEX2DEC(A1064)+B1064*4096+HEX2DEC(D1064)*8,8)</f>
        <v>000B62C0</v>
      </c>
      <c r="F1064" s="8" t="s">
        <v>91</v>
      </c>
      <c r="G1064" s="10" t="str">
        <f aca="false">RIGHT(CONCATENATE(G1060,"0"),16)</f>
        <v>0000000001000000</v>
      </c>
      <c r="H1064" s="8" t="s">
        <v>24</v>
      </c>
      <c r="I1064" s="8" t="s">
        <v>21</v>
      </c>
      <c r="J1064" s="8" t="s">
        <v>810</v>
      </c>
      <c r="K1064" s="9" t="n">
        <v>3</v>
      </c>
      <c r="L1064" s="11" t="s">
        <v>136</v>
      </c>
      <c r="M1064" s="10" t="str">
        <f aca="false">CONCATENATE("ME",K1064,"/",L1064)</f>
        <v>ME3/02</v>
      </c>
      <c r="N1064" s="10" t="str">
        <f aca="false">CONCATENATE(O1064,SUBSTITUTE(LOWER(M1064),"/","_"))</f>
        <v>tx_reset_done_me3_02</v>
      </c>
      <c r="O1064" s="3" t="s">
        <v>811</v>
      </c>
    </row>
    <row r="1065" customFormat="false" ht="14.4" hidden="false" customHeight="false" outlineLevel="0" collapsed="false">
      <c r="A1065" s="8" t="s">
        <v>119</v>
      </c>
      <c r="B1065" s="9" t="n">
        <v>54</v>
      </c>
      <c r="C1065" s="9" t="n">
        <v>0</v>
      </c>
      <c r="D1065" s="9" t="n">
        <v>58</v>
      </c>
      <c r="E1065" s="10" t="str">
        <f aca="false">DEC2HEX(HEX2DEC(A1065)+B1065*4096+HEX2DEC(D1065)*8,8)</f>
        <v>000B62C0</v>
      </c>
      <c r="F1065" s="8" t="s">
        <v>91</v>
      </c>
      <c r="G1065" s="10" t="str">
        <f aca="false">RIGHT(CONCATENATE(G1061,"0"),16)</f>
        <v>0000000002000000</v>
      </c>
      <c r="H1065" s="8" t="s">
        <v>24</v>
      </c>
      <c r="I1065" s="8" t="s">
        <v>21</v>
      </c>
      <c r="J1065" s="8" t="s">
        <v>810</v>
      </c>
      <c r="K1065" s="9" t="n">
        <v>3</v>
      </c>
      <c r="L1065" s="11" t="s">
        <v>137</v>
      </c>
      <c r="M1065" s="10" t="str">
        <f aca="false">CONCATENATE("ME",K1065,"/",L1065)</f>
        <v>ME3/03</v>
      </c>
      <c r="N1065" s="10" t="str">
        <f aca="false">CONCATENATE(O1065,SUBSTITUTE(LOWER(M1065),"/","_"))</f>
        <v>tx_reset_done_me3_03</v>
      </c>
      <c r="O1065" s="3" t="s">
        <v>811</v>
      </c>
    </row>
    <row r="1066" customFormat="false" ht="14.4" hidden="false" customHeight="false" outlineLevel="0" collapsed="false">
      <c r="A1066" s="8" t="s">
        <v>119</v>
      </c>
      <c r="B1066" s="9" t="n">
        <v>54</v>
      </c>
      <c r="C1066" s="9" t="n">
        <v>0</v>
      </c>
      <c r="D1066" s="9" t="n">
        <v>58</v>
      </c>
      <c r="E1066" s="10" t="str">
        <f aca="false">DEC2HEX(HEX2DEC(A1066)+B1066*4096+HEX2DEC(D1066)*8,8)</f>
        <v>000B62C0</v>
      </c>
      <c r="F1066" s="8" t="s">
        <v>91</v>
      </c>
      <c r="G1066" s="10" t="str">
        <f aca="false">RIGHT(CONCATENATE(G1062,"0"),16)</f>
        <v>0000000004000000</v>
      </c>
      <c r="H1066" s="8" t="s">
        <v>24</v>
      </c>
      <c r="I1066" s="8" t="s">
        <v>21</v>
      </c>
      <c r="J1066" s="8" t="s">
        <v>810</v>
      </c>
      <c r="K1066" s="9" t="n">
        <v>3</v>
      </c>
      <c r="L1066" s="11" t="s">
        <v>138</v>
      </c>
      <c r="M1066" s="10" t="str">
        <f aca="false">CONCATENATE("ME",K1066,"/",L1066)</f>
        <v>ME3/04</v>
      </c>
      <c r="N1066" s="10" t="str">
        <f aca="false">CONCATENATE(O1066,SUBSTITUTE(LOWER(M1066),"/","_"))</f>
        <v>tx_reset_done_me3_04</v>
      </c>
      <c r="O1066" s="3" t="s">
        <v>811</v>
      </c>
    </row>
    <row r="1067" customFormat="false" ht="14.4" hidden="false" customHeight="false" outlineLevel="0" collapsed="false">
      <c r="A1067" s="8" t="s">
        <v>119</v>
      </c>
      <c r="B1067" s="9" t="n">
        <v>54</v>
      </c>
      <c r="C1067" s="9" t="n">
        <v>0</v>
      </c>
      <c r="D1067" s="9" t="n">
        <v>58</v>
      </c>
      <c r="E1067" s="10" t="str">
        <f aca="false">DEC2HEX(HEX2DEC(A1067)+B1067*4096+HEX2DEC(D1067)*8,8)</f>
        <v>000B62C0</v>
      </c>
      <c r="F1067" s="8" t="s">
        <v>91</v>
      </c>
      <c r="G1067" s="10" t="str">
        <f aca="false">RIGHT(CONCATENATE(G1063,"0"),16)</f>
        <v>0000000008000000</v>
      </c>
      <c r="H1067" s="8" t="s">
        <v>24</v>
      </c>
      <c r="I1067" s="8" t="s">
        <v>21</v>
      </c>
      <c r="J1067" s="8" t="s">
        <v>810</v>
      </c>
      <c r="K1067" s="9" t="n">
        <v>3</v>
      </c>
      <c r="L1067" s="11" t="s">
        <v>139</v>
      </c>
      <c r="M1067" s="10" t="str">
        <f aca="false">CONCATENATE("ME",K1067,"/",L1067)</f>
        <v>ME3/05</v>
      </c>
      <c r="N1067" s="10" t="str">
        <f aca="false">CONCATENATE(O1067,SUBSTITUTE(LOWER(M1067),"/","_"))</f>
        <v>tx_reset_done_me3_05</v>
      </c>
      <c r="O1067" s="3" t="s">
        <v>811</v>
      </c>
    </row>
    <row r="1068" customFormat="false" ht="14.4" hidden="false" customHeight="false" outlineLevel="0" collapsed="false">
      <c r="A1068" s="8" t="s">
        <v>119</v>
      </c>
      <c r="B1068" s="9" t="n">
        <v>54</v>
      </c>
      <c r="C1068" s="9" t="n">
        <v>0</v>
      </c>
      <c r="D1068" s="9" t="n">
        <v>58</v>
      </c>
      <c r="E1068" s="10" t="str">
        <f aca="false">DEC2HEX(HEX2DEC(A1068)+B1068*4096+HEX2DEC(D1068)*8,8)</f>
        <v>000B62C0</v>
      </c>
      <c r="F1068" s="8" t="s">
        <v>91</v>
      </c>
      <c r="G1068" s="10" t="str">
        <f aca="false">RIGHT(CONCATENATE(G1064,"0"),16)</f>
        <v>0000000010000000</v>
      </c>
      <c r="H1068" s="8" t="s">
        <v>24</v>
      </c>
      <c r="I1068" s="8" t="s">
        <v>21</v>
      </c>
      <c r="J1068" s="8" t="s">
        <v>810</v>
      </c>
      <c r="K1068" s="9" t="n">
        <v>3</v>
      </c>
      <c r="L1068" s="11" t="s">
        <v>140</v>
      </c>
      <c r="M1068" s="10" t="str">
        <f aca="false">CONCATENATE("ME",K1068,"/",L1068)</f>
        <v>ME3/06</v>
      </c>
      <c r="N1068" s="10" t="str">
        <f aca="false">CONCATENATE(O1068,SUBSTITUTE(LOWER(M1068),"/","_"))</f>
        <v>tx_reset_done_me3_06</v>
      </c>
      <c r="O1068" s="3" t="s">
        <v>811</v>
      </c>
    </row>
    <row r="1069" customFormat="false" ht="14.4" hidden="false" customHeight="false" outlineLevel="0" collapsed="false">
      <c r="A1069" s="8" t="s">
        <v>119</v>
      </c>
      <c r="B1069" s="9" t="n">
        <v>54</v>
      </c>
      <c r="C1069" s="9" t="n">
        <v>0</v>
      </c>
      <c r="D1069" s="9" t="n">
        <v>58</v>
      </c>
      <c r="E1069" s="10" t="str">
        <f aca="false">DEC2HEX(HEX2DEC(A1069)+B1069*4096+HEX2DEC(D1069)*8,8)</f>
        <v>000B62C0</v>
      </c>
      <c r="F1069" s="8" t="s">
        <v>91</v>
      </c>
      <c r="G1069" s="10" t="str">
        <f aca="false">RIGHT(CONCATENATE(G1065,"0"),16)</f>
        <v>0000000020000000</v>
      </c>
      <c r="H1069" s="8" t="s">
        <v>24</v>
      </c>
      <c r="I1069" s="8" t="s">
        <v>21</v>
      </c>
      <c r="J1069" s="8" t="s">
        <v>810</v>
      </c>
      <c r="K1069" s="9" t="n">
        <v>3</v>
      </c>
      <c r="L1069" s="11" t="s">
        <v>141</v>
      </c>
      <c r="M1069" s="10" t="str">
        <f aca="false">CONCATENATE("ME",K1069,"/",L1069)</f>
        <v>ME3/07</v>
      </c>
      <c r="N1069" s="10" t="str">
        <f aca="false">CONCATENATE(O1069,SUBSTITUTE(LOWER(M1069),"/","_"))</f>
        <v>tx_reset_done_me3_07</v>
      </c>
      <c r="O1069" s="3" t="s">
        <v>811</v>
      </c>
    </row>
    <row r="1070" customFormat="false" ht="14.4" hidden="false" customHeight="false" outlineLevel="0" collapsed="false">
      <c r="A1070" s="8" t="s">
        <v>119</v>
      </c>
      <c r="B1070" s="9" t="n">
        <v>54</v>
      </c>
      <c r="C1070" s="9" t="n">
        <v>0</v>
      </c>
      <c r="D1070" s="9" t="n">
        <v>58</v>
      </c>
      <c r="E1070" s="10" t="str">
        <f aca="false">DEC2HEX(HEX2DEC(A1070)+B1070*4096+HEX2DEC(D1070)*8,8)</f>
        <v>000B62C0</v>
      </c>
      <c r="F1070" s="8" t="s">
        <v>91</v>
      </c>
      <c r="G1070" s="10" t="str">
        <f aca="false">RIGHT(CONCATENATE(G1066,"0"),16)</f>
        <v>0000000040000000</v>
      </c>
      <c r="H1070" s="8" t="s">
        <v>24</v>
      </c>
      <c r="I1070" s="8" t="s">
        <v>21</v>
      </c>
      <c r="J1070" s="8" t="s">
        <v>810</v>
      </c>
      <c r="K1070" s="9" t="n">
        <v>3</v>
      </c>
      <c r="L1070" s="11" t="s">
        <v>142</v>
      </c>
      <c r="M1070" s="10" t="str">
        <f aca="false">CONCATENATE("ME",K1070,"/",L1070)</f>
        <v>ME3/08</v>
      </c>
      <c r="N1070" s="10" t="str">
        <f aca="false">CONCATENATE(O1070,SUBSTITUTE(LOWER(M1070),"/","_"))</f>
        <v>tx_reset_done_me3_08</v>
      </c>
      <c r="O1070" s="3" t="s">
        <v>811</v>
      </c>
    </row>
    <row r="1071" customFormat="false" ht="14.4" hidden="false" customHeight="false" outlineLevel="0" collapsed="false">
      <c r="A1071" s="8" t="s">
        <v>119</v>
      </c>
      <c r="B1071" s="9" t="n">
        <v>54</v>
      </c>
      <c r="C1071" s="9" t="n">
        <v>0</v>
      </c>
      <c r="D1071" s="9" t="n">
        <v>58</v>
      </c>
      <c r="E1071" s="10" t="str">
        <f aca="false">DEC2HEX(HEX2DEC(A1071)+B1071*4096+HEX2DEC(D1071)*8,8)</f>
        <v>000B62C0</v>
      </c>
      <c r="F1071" s="8" t="s">
        <v>91</v>
      </c>
      <c r="G1071" s="10" t="str">
        <f aca="false">RIGHT(CONCATENATE(G1067,"0"),16)</f>
        <v>0000000080000000</v>
      </c>
      <c r="H1071" s="8" t="s">
        <v>24</v>
      </c>
      <c r="I1071" s="8" t="s">
        <v>21</v>
      </c>
      <c r="J1071" s="8" t="s">
        <v>810</v>
      </c>
      <c r="K1071" s="9" t="n">
        <v>3</v>
      </c>
      <c r="L1071" s="11" t="s">
        <v>143</v>
      </c>
      <c r="M1071" s="10" t="str">
        <f aca="false">CONCATENATE("ME",K1071,"/",L1071)</f>
        <v>ME3/09</v>
      </c>
      <c r="N1071" s="10" t="str">
        <f aca="false">CONCATENATE(O1071,SUBSTITUTE(LOWER(M1071),"/","_"))</f>
        <v>tx_reset_done_me3_09</v>
      </c>
      <c r="O1071" s="3" t="s">
        <v>811</v>
      </c>
    </row>
    <row r="1072" customFormat="false" ht="14.4" hidden="false" customHeight="false" outlineLevel="0" collapsed="false">
      <c r="A1072" s="8" t="s">
        <v>119</v>
      </c>
      <c r="B1072" s="9" t="n">
        <v>54</v>
      </c>
      <c r="C1072" s="9" t="n">
        <v>0</v>
      </c>
      <c r="D1072" s="9" t="n">
        <v>58</v>
      </c>
      <c r="E1072" s="10" t="str">
        <f aca="false">DEC2HEX(HEX2DEC(A1072)+B1072*4096+HEX2DEC(D1072)*8,8)</f>
        <v>000B62C0</v>
      </c>
      <c r="F1072" s="8" t="s">
        <v>91</v>
      </c>
      <c r="G1072" s="10" t="str">
        <f aca="false">RIGHT(CONCATENATE(G1068,"0"),16)</f>
        <v>0000000100000000</v>
      </c>
      <c r="H1072" s="8" t="s">
        <v>24</v>
      </c>
      <c r="I1072" s="8" t="s">
        <v>21</v>
      </c>
      <c r="J1072" s="8" t="s">
        <v>810</v>
      </c>
      <c r="K1072" s="9" t="n">
        <v>4</v>
      </c>
      <c r="L1072" s="11" t="s">
        <v>136</v>
      </c>
      <c r="M1072" s="10" t="str">
        <f aca="false">CONCATENATE("ME",K1072,"/",L1072)</f>
        <v>ME4/02</v>
      </c>
      <c r="N1072" s="10" t="str">
        <f aca="false">CONCATENATE(O1072,SUBSTITUTE(LOWER(M1072),"/","_"))</f>
        <v>tx_reset_done_me4_02</v>
      </c>
      <c r="O1072" s="3" t="s">
        <v>811</v>
      </c>
    </row>
    <row r="1073" customFormat="false" ht="14.4" hidden="false" customHeight="false" outlineLevel="0" collapsed="false">
      <c r="A1073" s="8" t="s">
        <v>119</v>
      </c>
      <c r="B1073" s="9" t="n">
        <v>54</v>
      </c>
      <c r="C1073" s="9" t="n">
        <v>0</v>
      </c>
      <c r="D1073" s="9" t="n">
        <v>58</v>
      </c>
      <c r="E1073" s="10" t="str">
        <f aca="false">DEC2HEX(HEX2DEC(A1073)+B1073*4096+HEX2DEC(D1073)*8,8)</f>
        <v>000B62C0</v>
      </c>
      <c r="F1073" s="8" t="s">
        <v>91</v>
      </c>
      <c r="G1073" s="10" t="str">
        <f aca="false">RIGHT(CONCATENATE(G1069,"0"),16)</f>
        <v>0000000200000000</v>
      </c>
      <c r="H1073" s="8" t="s">
        <v>24</v>
      </c>
      <c r="I1073" s="8" t="s">
        <v>21</v>
      </c>
      <c r="J1073" s="8" t="s">
        <v>810</v>
      </c>
      <c r="K1073" s="9" t="n">
        <v>4</v>
      </c>
      <c r="L1073" s="11" t="s">
        <v>137</v>
      </c>
      <c r="M1073" s="10" t="str">
        <f aca="false">CONCATENATE("ME",K1073,"/",L1073)</f>
        <v>ME4/03</v>
      </c>
      <c r="N1073" s="10" t="str">
        <f aca="false">CONCATENATE(O1073,SUBSTITUTE(LOWER(M1073),"/","_"))</f>
        <v>tx_reset_done_me4_03</v>
      </c>
      <c r="O1073" s="3" t="s">
        <v>811</v>
      </c>
    </row>
    <row r="1074" customFormat="false" ht="14.4" hidden="false" customHeight="false" outlineLevel="0" collapsed="false">
      <c r="A1074" s="8" t="s">
        <v>119</v>
      </c>
      <c r="B1074" s="9" t="n">
        <v>54</v>
      </c>
      <c r="C1074" s="9" t="n">
        <v>0</v>
      </c>
      <c r="D1074" s="9" t="n">
        <v>58</v>
      </c>
      <c r="E1074" s="10" t="str">
        <f aca="false">DEC2HEX(HEX2DEC(A1074)+B1074*4096+HEX2DEC(D1074)*8,8)</f>
        <v>000B62C0</v>
      </c>
      <c r="F1074" s="8" t="s">
        <v>91</v>
      </c>
      <c r="G1074" s="10" t="str">
        <f aca="false">RIGHT(CONCATENATE(G1070,"0"),16)</f>
        <v>0000000400000000</v>
      </c>
      <c r="H1074" s="8" t="s">
        <v>24</v>
      </c>
      <c r="I1074" s="8" t="s">
        <v>21</v>
      </c>
      <c r="J1074" s="8" t="s">
        <v>810</v>
      </c>
      <c r="K1074" s="9" t="n">
        <v>4</v>
      </c>
      <c r="L1074" s="11" t="s">
        <v>138</v>
      </c>
      <c r="M1074" s="10" t="str">
        <f aca="false">CONCATENATE("ME",K1074,"/",L1074)</f>
        <v>ME4/04</v>
      </c>
      <c r="N1074" s="10" t="str">
        <f aca="false">CONCATENATE(O1074,SUBSTITUTE(LOWER(M1074),"/","_"))</f>
        <v>tx_reset_done_me4_04</v>
      </c>
      <c r="O1074" s="3" t="s">
        <v>811</v>
      </c>
    </row>
    <row r="1075" customFormat="false" ht="14.4" hidden="false" customHeight="false" outlineLevel="0" collapsed="false">
      <c r="A1075" s="8" t="s">
        <v>119</v>
      </c>
      <c r="B1075" s="9" t="n">
        <v>54</v>
      </c>
      <c r="C1075" s="9" t="n">
        <v>0</v>
      </c>
      <c r="D1075" s="9" t="n">
        <v>58</v>
      </c>
      <c r="E1075" s="10" t="str">
        <f aca="false">DEC2HEX(HEX2DEC(A1075)+B1075*4096+HEX2DEC(D1075)*8,8)</f>
        <v>000B62C0</v>
      </c>
      <c r="F1075" s="8" t="s">
        <v>91</v>
      </c>
      <c r="G1075" s="10" t="str">
        <f aca="false">RIGHT(CONCATENATE(G1071,"0"),16)</f>
        <v>0000000800000000</v>
      </c>
      <c r="H1075" s="8" t="s">
        <v>24</v>
      </c>
      <c r="I1075" s="8" t="s">
        <v>21</v>
      </c>
      <c r="J1075" s="8" t="s">
        <v>810</v>
      </c>
      <c r="K1075" s="9" t="n">
        <v>4</v>
      </c>
      <c r="L1075" s="11" t="s">
        <v>139</v>
      </c>
      <c r="M1075" s="10" t="str">
        <f aca="false">CONCATENATE("ME",K1075,"/",L1075)</f>
        <v>ME4/05</v>
      </c>
      <c r="N1075" s="10" t="str">
        <f aca="false">CONCATENATE(O1075,SUBSTITUTE(LOWER(M1075),"/","_"))</f>
        <v>tx_reset_done_me4_05</v>
      </c>
      <c r="O1075" s="3" t="s">
        <v>811</v>
      </c>
    </row>
    <row r="1076" customFormat="false" ht="14.4" hidden="false" customHeight="false" outlineLevel="0" collapsed="false">
      <c r="A1076" s="8" t="s">
        <v>119</v>
      </c>
      <c r="B1076" s="9" t="n">
        <v>54</v>
      </c>
      <c r="C1076" s="9" t="n">
        <v>0</v>
      </c>
      <c r="D1076" s="9" t="n">
        <v>58</v>
      </c>
      <c r="E1076" s="10" t="str">
        <f aca="false">DEC2HEX(HEX2DEC(A1076)+B1076*4096+HEX2DEC(D1076)*8,8)</f>
        <v>000B62C0</v>
      </c>
      <c r="F1076" s="8" t="s">
        <v>91</v>
      </c>
      <c r="G1076" s="10" t="str">
        <f aca="false">RIGHT(CONCATENATE(G1072,"0"),16)</f>
        <v>0000001000000000</v>
      </c>
      <c r="H1076" s="8" t="s">
        <v>24</v>
      </c>
      <c r="I1076" s="8" t="s">
        <v>21</v>
      </c>
      <c r="J1076" s="8" t="s">
        <v>810</v>
      </c>
      <c r="K1076" s="9" t="n">
        <v>4</v>
      </c>
      <c r="L1076" s="11" t="s">
        <v>140</v>
      </c>
      <c r="M1076" s="10" t="str">
        <f aca="false">CONCATENATE("ME",K1076,"/",L1076)</f>
        <v>ME4/06</v>
      </c>
      <c r="N1076" s="10" t="str">
        <f aca="false">CONCATENATE(O1076,SUBSTITUTE(LOWER(M1076),"/","_"))</f>
        <v>tx_reset_done_me4_06</v>
      </c>
      <c r="O1076" s="3" t="s">
        <v>811</v>
      </c>
    </row>
    <row r="1077" customFormat="false" ht="14.4" hidden="false" customHeight="false" outlineLevel="0" collapsed="false">
      <c r="A1077" s="8" t="s">
        <v>119</v>
      </c>
      <c r="B1077" s="9" t="n">
        <v>54</v>
      </c>
      <c r="C1077" s="9" t="n">
        <v>0</v>
      </c>
      <c r="D1077" s="9" t="n">
        <v>58</v>
      </c>
      <c r="E1077" s="10" t="str">
        <f aca="false">DEC2HEX(HEX2DEC(A1077)+B1077*4096+HEX2DEC(D1077)*8,8)</f>
        <v>000B62C0</v>
      </c>
      <c r="F1077" s="8" t="s">
        <v>91</v>
      </c>
      <c r="G1077" s="10" t="str">
        <f aca="false">RIGHT(CONCATENATE(G1073,"0"),16)</f>
        <v>0000002000000000</v>
      </c>
      <c r="H1077" s="8" t="s">
        <v>24</v>
      </c>
      <c r="I1077" s="8" t="s">
        <v>21</v>
      </c>
      <c r="J1077" s="8" t="s">
        <v>810</v>
      </c>
      <c r="K1077" s="9" t="n">
        <v>4</v>
      </c>
      <c r="L1077" s="11" t="s">
        <v>141</v>
      </c>
      <c r="M1077" s="10" t="str">
        <f aca="false">CONCATENATE("ME",K1077,"/",L1077)</f>
        <v>ME4/07</v>
      </c>
      <c r="N1077" s="10" t="str">
        <f aca="false">CONCATENATE(O1077,SUBSTITUTE(LOWER(M1077),"/","_"))</f>
        <v>tx_reset_done_me4_07</v>
      </c>
      <c r="O1077" s="3" t="s">
        <v>811</v>
      </c>
    </row>
    <row r="1078" customFormat="false" ht="14.4" hidden="false" customHeight="false" outlineLevel="0" collapsed="false">
      <c r="A1078" s="8" t="s">
        <v>119</v>
      </c>
      <c r="B1078" s="9" t="n">
        <v>54</v>
      </c>
      <c r="C1078" s="9" t="n">
        <v>0</v>
      </c>
      <c r="D1078" s="9" t="n">
        <v>58</v>
      </c>
      <c r="E1078" s="10" t="str">
        <f aca="false">DEC2HEX(HEX2DEC(A1078)+B1078*4096+HEX2DEC(D1078)*8,8)</f>
        <v>000B62C0</v>
      </c>
      <c r="F1078" s="8" t="s">
        <v>91</v>
      </c>
      <c r="G1078" s="10" t="str">
        <f aca="false">RIGHT(CONCATENATE(G1074,"0"),16)</f>
        <v>0000004000000000</v>
      </c>
      <c r="H1078" s="8" t="s">
        <v>24</v>
      </c>
      <c r="I1078" s="8" t="s">
        <v>21</v>
      </c>
      <c r="J1078" s="8" t="s">
        <v>810</v>
      </c>
      <c r="K1078" s="9" t="n">
        <v>4</v>
      </c>
      <c r="L1078" s="11" t="s">
        <v>142</v>
      </c>
      <c r="M1078" s="10" t="str">
        <f aca="false">CONCATENATE("ME",K1078,"/",L1078)</f>
        <v>ME4/08</v>
      </c>
      <c r="N1078" s="10" t="str">
        <f aca="false">CONCATENATE(O1078,SUBSTITUTE(LOWER(M1078),"/","_"))</f>
        <v>tx_reset_done_me4_08</v>
      </c>
      <c r="O1078" s="3" t="s">
        <v>811</v>
      </c>
    </row>
    <row r="1079" customFormat="false" ht="14.4" hidden="false" customHeight="false" outlineLevel="0" collapsed="false">
      <c r="A1079" s="8" t="s">
        <v>119</v>
      </c>
      <c r="B1079" s="9" t="n">
        <v>54</v>
      </c>
      <c r="C1079" s="9" t="n">
        <v>0</v>
      </c>
      <c r="D1079" s="9" t="n">
        <v>58</v>
      </c>
      <c r="E1079" s="10" t="str">
        <f aca="false">DEC2HEX(HEX2DEC(A1079)+B1079*4096+HEX2DEC(D1079)*8,8)</f>
        <v>000B62C0</v>
      </c>
      <c r="F1079" s="8" t="s">
        <v>91</v>
      </c>
      <c r="G1079" s="10" t="str">
        <f aca="false">RIGHT(CONCATENATE(G1075,"0"),16)</f>
        <v>0000008000000000</v>
      </c>
      <c r="H1079" s="8" t="s">
        <v>24</v>
      </c>
      <c r="I1079" s="8" t="s">
        <v>21</v>
      </c>
      <c r="J1079" s="8" t="s">
        <v>810</v>
      </c>
      <c r="K1079" s="9" t="n">
        <v>4</v>
      </c>
      <c r="L1079" s="11" t="s">
        <v>143</v>
      </c>
      <c r="M1079" s="10" t="str">
        <f aca="false">CONCATENATE("ME",K1079,"/",L1079)</f>
        <v>ME4/09</v>
      </c>
      <c r="N1079" s="10" t="str">
        <f aca="false">CONCATENATE(O1079,SUBSTITUTE(LOWER(M1079),"/","_"))</f>
        <v>tx_reset_done_me4_09</v>
      </c>
      <c r="O1079" s="3" t="s">
        <v>811</v>
      </c>
    </row>
    <row r="1080" customFormat="false" ht="14.4" hidden="false" customHeight="false" outlineLevel="0" collapsed="false">
      <c r="A1080" s="8" t="s">
        <v>119</v>
      </c>
      <c r="B1080" s="9" t="n">
        <v>54</v>
      </c>
      <c r="C1080" s="9" t="n">
        <v>0</v>
      </c>
      <c r="D1080" s="9" t="n">
        <v>58</v>
      </c>
      <c r="E1080" s="10" t="str">
        <f aca="false">DEC2HEX(HEX2DEC(A1080)+B1080*4096+HEX2DEC(D1080)*8,8)</f>
        <v>000B62C0</v>
      </c>
      <c r="F1080" s="8" t="s">
        <v>91</v>
      </c>
      <c r="G1080" s="10" t="str">
        <f aca="false">RIGHT(CONCATENATE(G1076,"0"),16)</f>
        <v>0000010000000000</v>
      </c>
      <c r="H1080" s="8" t="s">
        <v>24</v>
      </c>
      <c r="I1080" s="8" t="s">
        <v>21</v>
      </c>
      <c r="J1080" s="8" t="s">
        <v>810</v>
      </c>
      <c r="K1080" s="10" t="s">
        <v>145</v>
      </c>
      <c r="L1080" s="11" t="s">
        <v>137</v>
      </c>
      <c r="M1080" s="10" t="str">
        <f aca="false">CONCATENATE("ME",K1080,"/",L1080)</f>
        <v>ME1n/03</v>
      </c>
      <c r="N1080" s="10" t="str">
        <f aca="false">CONCATENATE(O1080,SUBSTITUTE(LOWER(M1080),"/","_"))</f>
        <v>tx_reset_done_me1n_03</v>
      </c>
      <c r="O1080" s="3" t="s">
        <v>811</v>
      </c>
    </row>
    <row r="1081" customFormat="false" ht="14.4" hidden="false" customHeight="false" outlineLevel="0" collapsed="false">
      <c r="A1081" s="8" t="s">
        <v>119</v>
      </c>
      <c r="B1081" s="9" t="n">
        <v>54</v>
      </c>
      <c r="C1081" s="9" t="n">
        <v>0</v>
      </c>
      <c r="D1081" s="9" t="n">
        <v>58</v>
      </c>
      <c r="E1081" s="10" t="str">
        <f aca="false">DEC2HEX(HEX2DEC(A1081)+B1081*4096+HEX2DEC(D1081)*8,8)</f>
        <v>000B62C0</v>
      </c>
      <c r="F1081" s="8" t="s">
        <v>91</v>
      </c>
      <c r="G1081" s="10" t="str">
        <f aca="false">RIGHT(CONCATENATE(G1077,"0"),16)</f>
        <v>0000020000000000</v>
      </c>
      <c r="H1081" s="8" t="s">
        <v>24</v>
      </c>
      <c r="I1081" s="8" t="s">
        <v>21</v>
      </c>
      <c r="J1081" s="8" t="s">
        <v>810</v>
      </c>
      <c r="K1081" s="10" t="s">
        <v>145</v>
      </c>
      <c r="L1081" s="11" t="s">
        <v>140</v>
      </c>
      <c r="M1081" s="10" t="str">
        <f aca="false">CONCATENATE("ME",K1081,"/",L1081)</f>
        <v>ME1n/06</v>
      </c>
      <c r="N1081" s="10" t="str">
        <f aca="false">CONCATENATE(O1081,SUBSTITUTE(LOWER(M1081),"/","_"))</f>
        <v>tx_reset_done_me1n_06</v>
      </c>
      <c r="O1081" s="3" t="s">
        <v>811</v>
      </c>
    </row>
    <row r="1082" customFormat="false" ht="14.4" hidden="false" customHeight="false" outlineLevel="0" collapsed="false">
      <c r="A1082" s="8" t="s">
        <v>119</v>
      </c>
      <c r="B1082" s="9" t="n">
        <v>54</v>
      </c>
      <c r="C1082" s="9" t="n">
        <v>0</v>
      </c>
      <c r="D1082" s="9" t="n">
        <v>58</v>
      </c>
      <c r="E1082" s="10" t="str">
        <f aca="false">DEC2HEX(HEX2DEC(A1082)+B1082*4096+HEX2DEC(D1082)*8,8)</f>
        <v>000B62C0</v>
      </c>
      <c r="F1082" s="8" t="s">
        <v>91</v>
      </c>
      <c r="G1082" s="10" t="str">
        <f aca="false">RIGHT(CONCATENATE(G1078,"0"),16)</f>
        <v>0000040000000000</v>
      </c>
      <c r="H1082" s="8" t="s">
        <v>24</v>
      </c>
      <c r="I1082" s="8" t="s">
        <v>21</v>
      </c>
      <c r="J1082" s="8" t="s">
        <v>810</v>
      </c>
      <c r="K1082" s="10" t="s">
        <v>145</v>
      </c>
      <c r="L1082" s="11" t="s">
        <v>143</v>
      </c>
      <c r="M1082" s="10" t="str">
        <f aca="false">CONCATENATE("ME",K1082,"/",L1082)</f>
        <v>ME1n/09</v>
      </c>
      <c r="N1082" s="10" t="str">
        <f aca="false">CONCATENATE(O1082,SUBSTITUTE(LOWER(M1082),"/","_"))</f>
        <v>tx_reset_done_me1n_09</v>
      </c>
      <c r="O1082" s="3" t="s">
        <v>811</v>
      </c>
    </row>
    <row r="1083" customFormat="false" ht="14.4" hidden="false" customHeight="false" outlineLevel="0" collapsed="false">
      <c r="A1083" s="8" t="s">
        <v>119</v>
      </c>
      <c r="B1083" s="9" t="n">
        <v>54</v>
      </c>
      <c r="C1083" s="9" t="n">
        <v>0</v>
      </c>
      <c r="D1083" s="9" t="n">
        <v>58</v>
      </c>
      <c r="E1083" s="10" t="str">
        <f aca="false">DEC2HEX(HEX2DEC(A1083)+B1083*4096+HEX2DEC(D1083)*8,8)</f>
        <v>000B62C0</v>
      </c>
      <c r="F1083" s="8" t="s">
        <v>91</v>
      </c>
      <c r="G1083" s="10" t="str">
        <f aca="false">RIGHT(CONCATENATE(G1079,"0"),16)</f>
        <v>0000080000000000</v>
      </c>
      <c r="H1083" s="8" t="s">
        <v>24</v>
      </c>
      <c r="I1083" s="8" t="s">
        <v>21</v>
      </c>
      <c r="J1083" s="8" t="s">
        <v>810</v>
      </c>
      <c r="K1083" s="10" t="s">
        <v>146</v>
      </c>
      <c r="L1083" s="11" t="s">
        <v>137</v>
      </c>
      <c r="M1083" s="10" t="str">
        <f aca="false">CONCATENATE("ME",K1083,"/",L1083)</f>
        <v>ME2n/03</v>
      </c>
      <c r="N1083" s="10" t="str">
        <f aca="false">CONCATENATE(O1083,SUBSTITUTE(LOWER(M1083),"/","_"))</f>
        <v>tx_reset_done_me2n_03</v>
      </c>
      <c r="O1083" s="3" t="s">
        <v>811</v>
      </c>
    </row>
    <row r="1084" customFormat="false" ht="14.4" hidden="false" customHeight="false" outlineLevel="0" collapsed="false">
      <c r="A1084" s="8" t="s">
        <v>119</v>
      </c>
      <c r="B1084" s="9" t="n">
        <v>54</v>
      </c>
      <c r="C1084" s="9" t="n">
        <v>0</v>
      </c>
      <c r="D1084" s="9" t="n">
        <v>58</v>
      </c>
      <c r="E1084" s="10" t="str">
        <f aca="false">DEC2HEX(HEX2DEC(A1084)+B1084*4096+HEX2DEC(D1084)*8,8)</f>
        <v>000B62C0</v>
      </c>
      <c r="F1084" s="8" t="s">
        <v>91</v>
      </c>
      <c r="G1084" s="10" t="str">
        <f aca="false">RIGHT(CONCATENATE(G1080,"0"),16)</f>
        <v>0000100000000000</v>
      </c>
      <c r="H1084" s="8" t="s">
        <v>24</v>
      </c>
      <c r="I1084" s="8" t="s">
        <v>21</v>
      </c>
      <c r="J1084" s="8" t="s">
        <v>810</v>
      </c>
      <c r="K1084" s="10" t="s">
        <v>146</v>
      </c>
      <c r="L1084" s="11" t="s">
        <v>143</v>
      </c>
      <c r="M1084" s="10" t="str">
        <f aca="false">CONCATENATE("ME",K1084,"/",L1084)</f>
        <v>ME2n/09</v>
      </c>
      <c r="N1084" s="10" t="str">
        <f aca="false">CONCATENATE(O1084,SUBSTITUTE(LOWER(M1084),"/","_"))</f>
        <v>tx_reset_done_me2n_09</v>
      </c>
      <c r="O1084" s="3" t="s">
        <v>811</v>
      </c>
    </row>
    <row r="1085" customFormat="false" ht="14.4" hidden="false" customHeight="false" outlineLevel="0" collapsed="false">
      <c r="A1085" s="8" t="s">
        <v>119</v>
      </c>
      <c r="B1085" s="9" t="n">
        <v>54</v>
      </c>
      <c r="C1085" s="9" t="n">
        <v>0</v>
      </c>
      <c r="D1085" s="9" t="n">
        <v>58</v>
      </c>
      <c r="E1085" s="10" t="str">
        <f aca="false">DEC2HEX(HEX2DEC(A1085)+B1085*4096+HEX2DEC(D1085)*8,8)</f>
        <v>000B62C0</v>
      </c>
      <c r="F1085" s="8" t="s">
        <v>91</v>
      </c>
      <c r="G1085" s="10" t="str">
        <f aca="false">RIGHT(CONCATENATE(G1081,"0"),16)</f>
        <v>0000200000000000</v>
      </c>
      <c r="H1085" s="8" t="s">
        <v>24</v>
      </c>
      <c r="I1085" s="8" t="s">
        <v>21</v>
      </c>
      <c r="J1085" s="8" t="s">
        <v>810</v>
      </c>
      <c r="K1085" s="10" t="s">
        <v>147</v>
      </c>
      <c r="L1085" s="11" t="s">
        <v>137</v>
      </c>
      <c r="M1085" s="10" t="str">
        <f aca="false">CONCATENATE("ME",K1085,"/",L1085)</f>
        <v>ME3n/03</v>
      </c>
      <c r="N1085" s="10" t="str">
        <f aca="false">CONCATENATE(O1085,SUBSTITUTE(LOWER(M1085),"/","_"))</f>
        <v>tx_reset_done_me3n_03</v>
      </c>
      <c r="O1085" s="3" t="s">
        <v>811</v>
      </c>
    </row>
    <row r="1086" customFormat="false" ht="14.4" hidden="false" customHeight="false" outlineLevel="0" collapsed="false">
      <c r="A1086" s="8" t="s">
        <v>119</v>
      </c>
      <c r="B1086" s="9" t="n">
        <v>54</v>
      </c>
      <c r="C1086" s="9" t="n">
        <v>0</v>
      </c>
      <c r="D1086" s="9" t="n">
        <v>58</v>
      </c>
      <c r="E1086" s="10" t="str">
        <f aca="false">DEC2HEX(HEX2DEC(A1086)+B1086*4096+HEX2DEC(D1086)*8,8)</f>
        <v>000B62C0</v>
      </c>
      <c r="F1086" s="8" t="s">
        <v>91</v>
      </c>
      <c r="G1086" s="10" t="str">
        <f aca="false">RIGHT(CONCATENATE(G1082,"0"),16)</f>
        <v>0000400000000000</v>
      </c>
      <c r="H1086" s="8" t="s">
        <v>24</v>
      </c>
      <c r="I1086" s="8" t="s">
        <v>21</v>
      </c>
      <c r="J1086" s="8" t="s">
        <v>810</v>
      </c>
      <c r="K1086" s="10" t="s">
        <v>147</v>
      </c>
      <c r="L1086" s="11" t="s">
        <v>143</v>
      </c>
      <c r="M1086" s="10" t="str">
        <f aca="false">CONCATENATE("ME",K1086,"/",L1086)</f>
        <v>ME3n/09</v>
      </c>
      <c r="N1086" s="10" t="str">
        <f aca="false">CONCATENATE(O1086,SUBSTITUTE(LOWER(M1086),"/","_"))</f>
        <v>tx_reset_done_me3n_09</v>
      </c>
      <c r="O1086" s="3" t="s">
        <v>811</v>
      </c>
    </row>
    <row r="1087" customFormat="false" ht="14.4" hidden="false" customHeight="false" outlineLevel="0" collapsed="false">
      <c r="A1087" s="8" t="s">
        <v>119</v>
      </c>
      <c r="B1087" s="9" t="n">
        <v>54</v>
      </c>
      <c r="C1087" s="9" t="n">
        <v>0</v>
      </c>
      <c r="D1087" s="9" t="n">
        <v>58</v>
      </c>
      <c r="E1087" s="10" t="str">
        <f aca="false">DEC2HEX(HEX2DEC(A1087)+B1087*4096+HEX2DEC(D1087)*8,8)</f>
        <v>000B62C0</v>
      </c>
      <c r="F1087" s="8" t="s">
        <v>91</v>
      </c>
      <c r="G1087" s="10" t="str">
        <f aca="false">RIGHT(CONCATENATE(G1083,"0"),16)</f>
        <v>0000800000000000</v>
      </c>
      <c r="H1087" s="8" t="s">
        <v>24</v>
      </c>
      <c r="I1087" s="8" t="s">
        <v>21</v>
      </c>
      <c r="J1087" s="8" t="s">
        <v>810</v>
      </c>
      <c r="K1087" s="10" t="s">
        <v>148</v>
      </c>
      <c r="L1087" s="11" t="s">
        <v>137</v>
      </c>
      <c r="M1087" s="10" t="str">
        <f aca="false">CONCATENATE("ME",K1087,"/",L1087)</f>
        <v>ME4n/03</v>
      </c>
      <c r="N1087" s="10" t="str">
        <f aca="false">CONCATENATE(O1087,SUBSTITUTE(LOWER(M1087),"/","_"))</f>
        <v>tx_reset_done_me4n_03</v>
      </c>
      <c r="O1087" s="3" t="s">
        <v>811</v>
      </c>
    </row>
    <row r="1088" customFormat="false" ht="14.4" hidden="false" customHeight="false" outlineLevel="0" collapsed="false">
      <c r="A1088" s="8" t="s">
        <v>119</v>
      </c>
      <c r="B1088" s="9" t="n">
        <v>54</v>
      </c>
      <c r="C1088" s="9" t="n">
        <v>0</v>
      </c>
      <c r="D1088" s="9" t="n">
        <v>58</v>
      </c>
      <c r="E1088" s="10" t="str">
        <f aca="false">DEC2HEX(HEX2DEC(A1088)+B1088*4096+HEX2DEC(D1088)*8,8)</f>
        <v>000B62C0</v>
      </c>
      <c r="F1088" s="8" t="s">
        <v>91</v>
      </c>
      <c r="G1088" s="10" t="str">
        <f aca="false">RIGHT(CONCATENATE(G1084,"0"),16)</f>
        <v>0001000000000000</v>
      </c>
      <c r="H1088" s="8" t="s">
        <v>24</v>
      </c>
      <c r="I1088" s="8" t="s">
        <v>21</v>
      </c>
      <c r="J1088" s="8" t="s">
        <v>810</v>
      </c>
      <c r="K1088" s="10" t="s">
        <v>148</v>
      </c>
      <c r="L1088" s="11" t="s">
        <v>143</v>
      </c>
      <c r="M1088" s="10" t="str">
        <f aca="false">CONCATENATE("ME",K1088,"/",L1088)</f>
        <v>ME4n/09</v>
      </c>
      <c r="N1088" s="10" t="str">
        <f aca="false">CONCATENATE(O1088,SUBSTITUTE(LOWER(M1088),"/","_"))</f>
        <v>tx_reset_done_me4n_09</v>
      </c>
      <c r="O1088" s="3" t="s">
        <v>811</v>
      </c>
    </row>
    <row r="1089" customFormat="false" ht="14.4" hidden="false" customHeight="false" outlineLevel="0" collapsed="false">
      <c r="A1089" s="8"/>
      <c r="B1089" s="9"/>
      <c r="C1089" s="9"/>
      <c r="D1089" s="9"/>
      <c r="E1089" s="10"/>
      <c r="F1089" s="8"/>
      <c r="G1089" s="10"/>
      <c r="H1089" s="8"/>
      <c r="I1089" s="8"/>
      <c r="J1089" s="8"/>
      <c r="K1089" s="10"/>
      <c r="L1089" s="11"/>
      <c r="M1089" s="10"/>
      <c r="N1089" s="10"/>
    </row>
    <row r="1090" customFormat="false" ht="14.4" hidden="false" customHeight="false" outlineLevel="0" collapsed="false">
      <c r="A1090" s="8" t="s">
        <v>119</v>
      </c>
      <c r="B1090" s="9" t="n">
        <v>54</v>
      </c>
      <c r="C1090" s="9" t="n">
        <v>0</v>
      </c>
      <c r="D1090" s="9" t="n">
        <v>59</v>
      </c>
      <c r="E1090" s="10" t="str">
        <f aca="false">DEC2HEX(HEX2DEC(A1090)+B1090*4096+HEX2DEC(D1090)*8,8)</f>
        <v>000B62C8</v>
      </c>
      <c r="F1090" s="8" t="s">
        <v>91</v>
      </c>
      <c r="G1090" s="8" t="s">
        <v>807</v>
      </c>
      <c r="H1090" s="8" t="s">
        <v>24</v>
      </c>
      <c r="I1090" s="8" t="s">
        <v>21</v>
      </c>
      <c r="J1090" s="8" t="s">
        <v>812</v>
      </c>
      <c r="K1090" s="10"/>
      <c r="L1090" s="11"/>
      <c r="M1090" s="10" t="s">
        <v>795</v>
      </c>
      <c r="N1090" s="10" t="str">
        <f aca="false">CONCATENATE(O1090,SUBSTITUTE(LOWER(M1090),"/","_"))</f>
        <v>cpll_lock_all</v>
      </c>
      <c r="O1090" s="3" t="s">
        <v>813</v>
      </c>
    </row>
    <row r="1091" customFormat="false" ht="14.4" hidden="false" customHeight="false" outlineLevel="0" collapsed="false">
      <c r="A1091" s="8" t="s">
        <v>119</v>
      </c>
      <c r="B1091" s="9" t="n">
        <v>54</v>
      </c>
      <c r="C1091" s="9" t="n">
        <v>0</v>
      </c>
      <c r="D1091" s="9" t="n">
        <v>59</v>
      </c>
      <c r="E1091" s="10" t="str">
        <f aca="false">DEC2HEX(HEX2DEC(A1091)+B1091*4096+HEX2DEC(D1091)*8,8)</f>
        <v>000B62C8</v>
      </c>
      <c r="F1091" s="8" t="s">
        <v>91</v>
      </c>
      <c r="G1091" s="8" t="s">
        <v>149</v>
      </c>
      <c r="H1091" s="8" t="s">
        <v>24</v>
      </c>
      <c r="I1091" s="8" t="s">
        <v>21</v>
      </c>
      <c r="J1091" s="8" t="s">
        <v>812</v>
      </c>
      <c r="K1091" s="10" t="s">
        <v>123</v>
      </c>
      <c r="L1091" s="11" t="s">
        <v>136</v>
      </c>
      <c r="M1091" s="10" t="str">
        <f aca="false">CONCATENATE("ME",K1091,"/",L1091)</f>
        <v>ME1a/02</v>
      </c>
      <c r="N1091" s="10" t="str">
        <f aca="false">CONCATENATE(O1091,SUBSTITUTE(LOWER(M1091),"/","_"))</f>
        <v>cpll_lock_me1a_02</v>
      </c>
      <c r="O1091" s="3" t="s">
        <v>813</v>
      </c>
    </row>
    <row r="1092" customFormat="false" ht="14.4" hidden="false" customHeight="false" outlineLevel="0" collapsed="false">
      <c r="A1092" s="8" t="s">
        <v>119</v>
      </c>
      <c r="B1092" s="9" t="n">
        <v>54</v>
      </c>
      <c r="C1092" s="9" t="n">
        <v>0</v>
      </c>
      <c r="D1092" s="9" t="n">
        <v>59</v>
      </c>
      <c r="E1092" s="10" t="str">
        <f aca="false">DEC2HEX(HEX2DEC(A1092)+B1092*4096+HEX2DEC(D1092)*8,8)</f>
        <v>000B62C8</v>
      </c>
      <c r="F1092" s="8" t="s">
        <v>91</v>
      </c>
      <c r="G1092" s="8" t="s">
        <v>152</v>
      </c>
      <c r="H1092" s="8" t="s">
        <v>24</v>
      </c>
      <c r="I1092" s="8" t="s">
        <v>21</v>
      </c>
      <c r="J1092" s="8" t="s">
        <v>812</v>
      </c>
      <c r="K1092" s="10" t="s">
        <v>123</v>
      </c>
      <c r="L1092" s="11" t="s">
        <v>137</v>
      </c>
      <c r="M1092" s="10" t="str">
        <f aca="false">CONCATENATE("ME",K1092,"/",L1092)</f>
        <v>ME1a/03</v>
      </c>
      <c r="N1092" s="10" t="str">
        <f aca="false">CONCATENATE(O1092,SUBSTITUTE(LOWER(M1092),"/","_"))</f>
        <v>cpll_lock_me1a_03</v>
      </c>
      <c r="O1092" s="3" t="s">
        <v>813</v>
      </c>
    </row>
    <row r="1093" customFormat="false" ht="14.4" hidden="false" customHeight="false" outlineLevel="0" collapsed="false">
      <c r="A1093" s="8" t="s">
        <v>119</v>
      </c>
      <c r="B1093" s="9" t="n">
        <v>54</v>
      </c>
      <c r="C1093" s="9" t="n">
        <v>0</v>
      </c>
      <c r="D1093" s="9" t="n">
        <v>59</v>
      </c>
      <c r="E1093" s="10" t="str">
        <f aca="false">DEC2HEX(HEX2DEC(A1093)+B1093*4096+HEX2DEC(D1093)*8,8)</f>
        <v>000B62C8</v>
      </c>
      <c r="F1093" s="8" t="s">
        <v>91</v>
      </c>
      <c r="G1093" s="8" t="s">
        <v>155</v>
      </c>
      <c r="H1093" s="8" t="s">
        <v>24</v>
      </c>
      <c r="I1093" s="8" t="s">
        <v>21</v>
      </c>
      <c r="J1093" s="8" t="s">
        <v>812</v>
      </c>
      <c r="K1093" s="10" t="s">
        <v>123</v>
      </c>
      <c r="L1093" s="11" t="s">
        <v>138</v>
      </c>
      <c r="M1093" s="10" t="str">
        <f aca="false">CONCATENATE("ME",K1093,"/",L1093)</f>
        <v>ME1a/04</v>
      </c>
      <c r="N1093" s="10" t="str">
        <f aca="false">CONCATENATE(O1093,SUBSTITUTE(LOWER(M1093),"/","_"))</f>
        <v>cpll_lock_me1a_04</v>
      </c>
      <c r="O1093" s="3" t="s">
        <v>813</v>
      </c>
    </row>
    <row r="1094" customFormat="false" ht="14.4" hidden="false" customHeight="false" outlineLevel="0" collapsed="false">
      <c r="A1094" s="8" t="s">
        <v>119</v>
      </c>
      <c r="B1094" s="9" t="n">
        <v>54</v>
      </c>
      <c r="C1094" s="9" t="n">
        <v>0</v>
      </c>
      <c r="D1094" s="9" t="n">
        <v>59</v>
      </c>
      <c r="E1094" s="10" t="str">
        <f aca="false">DEC2HEX(HEX2DEC(A1094)+B1094*4096+HEX2DEC(D1094)*8,8)</f>
        <v>000B62C8</v>
      </c>
      <c r="F1094" s="8" t="s">
        <v>91</v>
      </c>
      <c r="G1094" s="8" t="s">
        <v>158</v>
      </c>
      <c r="H1094" s="8" t="s">
        <v>24</v>
      </c>
      <c r="I1094" s="8" t="s">
        <v>21</v>
      </c>
      <c r="J1094" s="8" t="s">
        <v>812</v>
      </c>
      <c r="K1094" s="10" t="s">
        <v>123</v>
      </c>
      <c r="L1094" s="11" t="s">
        <v>139</v>
      </c>
      <c r="M1094" s="10" t="str">
        <f aca="false">CONCATENATE("ME",K1094,"/",L1094)</f>
        <v>ME1a/05</v>
      </c>
      <c r="N1094" s="10" t="str">
        <f aca="false">CONCATENATE(O1094,SUBSTITUTE(LOWER(M1094),"/","_"))</f>
        <v>cpll_lock_me1a_05</v>
      </c>
      <c r="O1094" s="3" t="s">
        <v>813</v>
      </c>
    </row>
    <row r="1095" customFormat="false" ht="14.4" hidden="false" customHeight="false" outlineLevel="0" collapsed="false">
      <c r="A1095" s="8" t="s">
        <v>119</v>
      </c>
      <c r="B1095" s="9" t="n">
        <v>54</v>
      </c>
      <c r="C1095" s="9" t="n">
        <v>0</v>
      </c>
      <c r="D1095" s="9" t="n">
        <v>59</v>
      </c>
      <c r="E1095" s="10" t="str">
        <f aca="false">DEC2HEX(HEX2DEC(A1095)+B1095*4096+HEX2DEC(D1095)*8,8)</f>
        <v>000B62C8</v>
      </c>
      <c r="F1095" s="8" t="s">
        <v>91</v>
      </c>
      <c r="G1095" s="10" t="str">
        <f aca="false">RIGHT(CONCATENATE(G1091,"0"),16)</f>
        <v>0000000000000010</v>
      </c>
      <c r="H1095" s="8" t="s">
        <v>24</v>
      </c>
      <c r="I1095" s="8" t="s">
        <v>21</v>
      </c>
      <c r="J1095" s="8" t="s">
        <v>812</v>
      </c>
      <c r="K1095" s="10" t="s">
        <v>123</v>
      </c>
      <c r="L1095" s="11" t="s">
        <v>140</v>
      </c>
      <c r="M1095" s="10" t="str">
        <f aca="false">CONCATENATE("ME",K1095,"/",L1095)</f>
        <v>ME1a/06</v>
      </c>
      <c r="N1095" s="10" t="str">
        <f aca="false">CONCATENATE(O1095,SUBSTITUTE(LOWER(M1095),"/","_"))</f>
        <v>cpll_lock_me1a_06</v>
      </c>
      <c r="O1095" s="3" t="s">
        <v>813</v>
      </c>
    </row>
    <row r="1096" customFormat="false" ht="14.4" hidden="false" customHeight="false" outlineLevel="0" collapsed="false">
      <c r="A1096" s="8" t="s">
        <v>119</v>
      </c>
      <c r="B1096" s="9" t="n">
        <v>54</v>
      </c>
      <c r="C1096" s="9" t="n">
        <v>0</v>
      </c>
      <c r="D1096" s="9" t="n">
        <v>59</v>
      </c>
      <c r="E1096" s="10" t="str">
        <f aca="false">DEC2HEX(HEX2DEC(A1096)+B1096*4096+HEX2DEC(D1096)*8,8)</f>
        <v>000B62C8</v>
      </c>
      <c r="F1096" s="8" t="s">
        <v>91</v>
      </c>
      <c r="G1096" s="10" t="str">
        <f aca="false">RIGHT(CONCATENATE(G1092,"0"),16)</f>
        <v>0000000000000020</v>
      </c>
      <c r="H1096" s="8" t="s">
        <v>24</v>
      </c>
      <c r="I1096" s="8" t="s">
        <v>21</v>
      </c>
      <c r="J1096" s="8" t="s">
        <v>812</v>
      </c>
      <c r="K1096" s="10" t="s">
        <v>123</v>
      </c>
      <c r="L1096" s="11" t="s">
        <v>141</v>
      </c>
      <c r="M1096" s="10" t="str">
        <f aca="false">CONCATENATE("ME",K1096,"/",L1096)</f>
        <v>ME1a/07</v>
      </c>
      <c r="N1096" s="10" t="str">
        <f aca="false">CONCATENATE(O1096,SUBSTITUTE(LOWER(M1096),"/","_"))</f>
        <v>cpll_lock_me1a_07</v>
      </c>
      <c r="O1096" s="3" t="s">
        <v>813</v>
      </c>
    </row>
    <row r="1097" customFormat="false" ht="14.4" hidden="false" customHeight="false" outlineLevel="0" collapsed="false">
      <c r="A1097" s="8" t="s">
        <v>119</v>
      </c>
      <c r="B1097" s="9" t="n">
        <v>54</v>
      </c>
      <c r="C1097" s="9" t="n">
        <v>0</v>
      </c>
      <c r="D1097" s="9" t="n">
        <v>59</v>
      </c>
      <c r="E1097" s="10" t="str">
        <f aca="false">DEC2HEX(HEX2DEC(A1097)+B1097*4096+HEX2DEC(D1097)*8,8)</f>
        <v>000B62C8</v>
      </c>
      <c r="F1097" s="8" t="s">
        <v>91</v>
      </c>
      <c r="G1097" s="10" t="str">
        <f aca="false">RIGHT(CONCATENATE(G1093,"0"),16)</f>
        <v>0000000000000040</v>
      </c>
      <c r="H1097" s="8" t="s">
        <v>24</v>
      </c>
      <c r="I1097" s="8" t="s">
        <v>21</v>
      </c>
      <c r="J1097" s="8" t="s">
        <v>812</v>
      </c>
      <c r="K1097" s="10" t="s">
        <v>123</v>
      </c>
      <c r="L1097" s="11" t="s">
        <v>142</v>
      </c>
      <c r="M1097" s="10" t="str">
        <f aca="false">CONCATENATE("ME",K1097,"/",L1097)</f>
        <v>ME1a/08</v>
      </c>
      <c r="N1097" s="10" t="str">
        <f aca="false">CONCATENATE(O1097,SUBSTITUTE(LOWER(M1097),"/","_"))</f>
        <v>cpll_lock_me1a_08</v>
      </c>
      <c r="O1097" s="3" t="s">
        <v>813</v>
      </c>
    </row>
    <row r="1098" customFormat="false" ht="14.4" hidden="false" customHeight="false" outlineLevel="0" collapsed="false">
      <c r="A1098" s="8" t="s">
        <v>119</v>
      </c>
      <c r="B1098" s="9" t="n">
        <v>54</v>
      </c>
      <c r="C1098" s="9" t="n">
        <v>0</v>
      </c>
      <c r="D1098" s="9" t="n">
        <v>59</v>
      </c>
      <c r="E1098" s="10" t="str">
        <f aca="false">DEC2HEX(HEX2DEC(A1098)+B1098*4096+HEX2DEC(D1098)*8,8)</f>
        <v>000B62C8</v>
      </c>
      <c r="F1098" s="8" t="s">
        <v>91</v>
      </c>
      <c r="G1098" s="10" t="str">
        <f aca="false">RIGHT(CONCATENATE(G1094,"0"),16)</f>
        <v>0000000000000080</v>
      </c>
      <c r="H1098" s="8" t="s">
        <v>24</v>
      </c>
      <c r="I1098" s="8" t="s">
        <v>21</v>
      </c>
      <c r="J1098" s="8" t="s">
        <v>812</v>
      </c>
      <c r="K1098" s="10" t="s">
        <v>123</v>
      </c>
      <c r="L1098" s="11" t="s">
        <v>143</v>
      </c>
      <c r="M1098" s="10" t="str">
        <f aca="false">CONCATENATE("ME",K1098,"/",L1098)</f>
        <v>ME1a/09</v>
      </c>
      <c r="N1098" s="10" t="str">
        <f aca="false">CONCATENATE(O1098,SUBSTITUTE(LOWER(M1098),"/","_"))</f>
        <v>cpll_lock_me1a_09</v>
      </c>
      <c r="O1098" s="3" t="s">
        <v>813</v>
      </c>
    </row>
    <row r="1099" customFormat="false" ht="14.4" hidden="false" customHeight="false" outlineLevel="0" collapsed="false">
      <c r="A1099" s="8" t="s">
        <v>119</v>
      </c>
      <c r="B1099" s="9" t="n">
        <v>54</v>
      </c>
      <c r="C1099" s="9" t="n">
        <v>0</v>
      </c>
      <c r="D1099" s="9" t="n">
        <v>59</v>
      </c>
      <c r="E1099" s="10" t="str">
        <f aca="false">DEC2HEX(HEX2DEC(A1099)+B1099*4096+HEX2DEC(D1099)*8,8)</f>
        <v>000B62C8</v>
      </c>
      <c r="F1099" s="8" t="s">
        <v>91</v>
      </c>
      <c r="G1099" s="10" t="str">
        <f aca="false">RIGHT(CONCATENATE(G1095,"0"),16)</f>
        <v>0000000000000100</v>
      </c>
      <c r="H1099" s="8" t="s">
        <v>24</v>
      </c>
      <c r="I1099" s="8" t="s">
        <v>21</v>
      </c>
      <c r="J1099" s="8" t="s">
        <v>812</v>
      </c>
      <c r="K1099" s="10" t="s">
        <v>144</v>
      </c>
      <c r="L1099" s="11" t="s">
        <v>136</v>
      </c>
      <c r="M1099" s="10" t="str">
        <f aca="false">CONCATENATE("ME",K1099,"/",L1099)</f>
        <v>ME1b/02</v>
      </c>
      <c r="N1099" s="10" t="str">
        <f aca="false">CONCATENATE(O1099,SUBSTITUTE(LOWER(M1099),"/","_"))</f>
        <v>cpll_lock_me1b_02</v>
      </c>
      <c r="O1099" s="3" t="s">
        <v>813</v>
      </c>
    </row>
    <row r="1100" customFormat="false" ht="14.4" hidden="false" customHeight="false" outlineLevel="0" collapsed="false">
      <c r="A1100" s="8" t="s">
        <v>119</v>
      </c>
      <c r="B1100" s="9" t="n">
        <v>54</v>
      </c>
      <c r="C1100" s="9" t="n">
        <v>0</v>
      </c>
      <c r="D1100" s="9" t="n">
        <v>59</v>
      </c>
      <c r="E1100" s="10" t="str">
        <f aca="false">DEC2HEX(HEX2DEC(A1100)+B1100*4096+HEX2DEC(D1100)*8,8)</f>
        <v>000B62C8</v>
      </c>
      <c r="F1100" s="8" t="s">
        <v>91</v>
      </c>
      <c r="G1100" s="10" t="str">
        <f aca="false">RIGHT(CONCATENATE(G1096,"0"),16)</f>
        <v>0000000000000200</v>
      </c>
      <c r="H1100" s="8" t="s">
        <v>24</v>
      </c>
      <c r="I1100" s="8" t="s">
        <v>21</v>
      </c>
      <c r="J1100" s="8" t="s">
        <v>812</v>
      </c>
      <c r="K1100" s="10" t="s">
        <v>144</v>
      </c>
      <c r="L1100" s="11" t="s">
        <v>137</v>
      </c>
      <c r="M1100" s="10" t="str">
        <f aca="false">CONCATENATE("ME",K1100,"/",L1100)</f>
        <v>ME1b/03</v>
      </c>
      <c r="N1100" s="10" t="str">
        <f aca="false">CONCATENATE(O1100,SUBSTITUTE(LOWER(M1100),"/","_"))</f>
        <v>cpll_lock_me1b_03</v>
      </c>
      <c r="O1100" s="3" t="s">
        <v>813</v>
      </c>
    </row>
    <row r="1101" customFormat="false" ht="14.4" hidden="false" customHeight="false" outlineLevel="0" collapsed="false">
      <c r="A1101" s="8" t="s">
        <v>119</v>
      </c>
      <c r="B1101" s="9" t="n">
        <v>54</v>
      </c>
      <c r="C1101" s="9" t="n">
        <v>0</v>
      </c>
      <c r="D1101" s="9" t="n">
        <v>59</v>
      </c>
      <c r="E1101" s="10" t="str">
        <f aca="false">DEC2HEX(HEX2DEC(A1101)+B1101*4096+HEX2DEC(D1101)*8,8)</f>
        <v>000B62C8</v>
      </c>
      <c r="F1101" s="8" t="s">
        <v>91</v>
      </c>
      <c r="G1101" s="10" t="str">
        <f aca="false">RIGHT(CONCATENATE(G1097,"0"),16)</f>
        <v>0000000000000400</v>
      </c>
      <c r="H1101" s="8" t="s">
        <v>24</v>
      </c>
      <c r="I1101" s="8" t="s">
        <v>21</v>
      </c>
      <c r="J1101" s="8" t="s">
        <v>812</v>
      </c>
      <c r="K1101" s="10" t="s">
        <v>144</v>
      </c>
      <c r="L1101" s="11" t="s">
        <v>138</v>
      </c>
      <c r="M1101" s="10" t="str">
        <f aca="false">CONCATENATE("ME",K1101,"/",L1101)</f>
        <v>ME1b/04</v>
      </c>
      <c r="N1101" s="10" t="str">
        <f aca="false">CONCATENATE(O1101,SUBSTITUTE(LOWER(M1101),"/","_"))</f>
        <v>cpll_lock_me1b_04</v>
      </c>
      <c r="O1101" s="3" t="s">
        <v>813</v>
      </c>
    </row>
    <row r="1102" customFormat="false" ht="14.4" hidden="false" customHeight="false" outlineLevel="0" collapsed="false">
      <c r="A1102" s="8" t="s">
        <v>119</v>
      </c>
      <c r="B1102" s="9" t="n">
        <v>54</v>
      </c>
      <c r="C1102" s="9" t="n">
        <v>0</v>
      </c>
      <c r="D1102" s="9" t="n">
        <v>59</v>
      </c>
      <c r="E1102" s="10" t="str">
        <f aca="false">DEC2HEX(HEX2DEC(A1102)+B1102*4096+HEX2DEC(D1102)*8,8)</f>
        <v>000B62C8</v>
      </c>
      <c r="F1102" s="8" t="s">
        <v>91</v>
      </c>
      <c r="G1102" s="10" t="str">
        <f aca="false">RIGHT(CONCATENATE(G1098,"0"),16)</f>
        <v>0000000000000800</v>
      </c>
      <c r="H1102" s="8" t="s">
        <v>24</v>
      </c>
      <c r="I1102" s="8" t="s">
        <v>21</v>
      </c>
      <c r="J1102" s="8" t="s">
        <v>812</v>
      </c>
      <c r="K1102" s="10" t="s">
        <v>144</v>
      </c>
      <c r="L1102" s="11" t="s">
        <v>139</v>
      </c>
      <c r="M1102" s="10" t="str">
        <f aca="false">CONCATENATE("ME",K1102,"/",L1102)</f>
        <v>ME1b/05</v>
      </c>
      <c r="N1102" s="10" t="str">
        <f aca="false">CONCATENATE(O1102,SUBSTITUTE(LOWER(M1102),"/","_"))</f>
        <v>cpll_lock_me1b_05</v>
      </c>
      <c r="O1102" s="3" t="s">
        <v>813</v>
      </c>
    </row>
    <row r="1103" customFormat="false" ht="14.4" hidden="false" customHeight="false" outlineLevel="0" collapsed="false">
      <c r="A1103" s="8" t="s">
        <v>119</v>
      </c>
      <c r="B1103" s="9" t="n">
        <v>54</v>
      </c>
      <c r="C1103" s="9" t="n">
        <v>0</v>
      </c>
      <c r="D1103" s="9" t="n">
        <v>59</v>
      </c>
      <c r="E1103" s="10" t="str">
        <f aca="false">DEC2HEX(HEX2DEC(A1103)+B1103*4096+HEX2DEC(D1103)*8,8)</f>
        <v>000B62C8</v>
      </c>
      <c r="F1103" s="8" t="s">
        <v>91</v>
      </c>
      <c r="G1103" s="10" t="str">
        <f aca="false">RIGHT(CONCATENATE(G1099,"0"),16)</f>
        <v>0000000000001000</v>
      </c>
      <c r="H1103" s="8" t="s">
        <v>24</v>
      </c>
      <c r="I1103" s="8" t="s">
        <v>21</v>
      </c>
      <c r="J1103" s="8" t="s">
        <v>812</v>
      </c>
      <c r="K1103" s="10" t="s">
        <v>144</v>
      </c>
      <c r="L1103" s="11" t="s">
        <v>140</v>
      </c>
      <c r="M1103" s="10" t="str">
        <f aca="false">CONCATENATE("ME",K1103,"/",L1103)</f>
        <v>ME1b/06</v>
      </c>
      <c r="N1103" s="10" t="str">
        <f aca="false">CONCATENATE(O1103,SUBSTITUTE(LOWER(M1103),"/","_"))</f>
        <v>cpll_lock_me1b_06</v>
      </c>
      <c r="O1103" s="3" t="s">
        <v>813</v>
      </c>
    </row>
    <row r="1104" customFormat="false" ht="14.4" hidden="false" customHeight="false" outlineLevel="0" collapsed="false">
      <c r="A1104" s="8" t="s">
        <v>119</v>
      </c>
      <c r="B1104" s="9" t="n">
        <v>54</v>
      </c>
      <c r="C1104" s="9" t="n">
        <v>0</v>
      </c>
      <c r="D1104" s="9" t="n">
        <v>59</v>
      </c>
      <c r="E1104" s="10" t="str">
        <f aca="false">DEC2HEX(HEX2DEC(A1104)+B1104*4096+HEX2DEC(D1104)*8,8)</f>
        <v>000B62C8</v>
      </c>
      <c r="F1104" s="8" t="s">
        <v>91</v>
      </c>
      <c r="G1104" s="10" t="str">
        <f aca="false">RIGHT(CONCATENATE(G1100,"0"),16)</f>
        <v>0000000000002000</v>
      </c>
      <c r="H1104" s="8" t="s">
        <v>24</v>
      </c>
      <c r="I1104" s="8" t="s">
        <v>21</v>
      </c>
      <c r="J1104" s="8" t="s">
        <v>812</v>
      </c>
      <c r="K1104" s="10" t="s">
        <v>144</v>
      </c>
      <c r="L1104" s="11" t="s">
        <v>141</v>
      </c>
      <c r="M1104" s="10" t="str">
        <f aca="false">CONCATENATE("ME",K1104,"/",L1104)</f>
        <v>ME1b/07</v>
      </c>
      <c r="N1104" s="10" t="str">
        <f aca="false">CONCATENATE(O1104,SUBSTITUTE(LOWER(M1104),"/","_"))</f>
        <v>cpll_lock_me1b_07</v>
      </c>
      <c r="O1104" s="3" t="s">
        <v>813</v>
      </c>
    </row>
    <row r="1105" customFormat="false" ht="14.4" hidden="false" customHeight="false" outlineLevel="0" collapsed="false">
      <c r="A1105" s="8" t="s">
        <v>119</v>
      </c>
      <c r="B1105" s="9" t="n">
        <v>54</v>
      </c>
      <c r="C1105" s="9" t="n">
        <v>0</v>
      </c>
      <c r="D1105" s="9" t="n">
        <v>59</v>
      </c>
      <c r="E1105" s="10" t="str">
        <f aca="false">DEC2HEX(HEX2DEC(A1105)+B1105*4096+HEX2DEC(D1105)*8,8)</f>
        <v>000B62C8</v>
      </c>
      <c r="F1105" s="8" t="s">
        <v>91</v>
      </c>
      <c r="G1105" s="10" t="str">
        <f aca="false">RIGHT(CONCATENATE(G1101,"0"),16)</f>
        <v>0000000000004000</v>
      </c>
      <c r="H1105" s="8" t="s">
        <v>24</v>
      </c>
      <c r="I1105" s="8" t="s">
        <v>21</v>
      </c>
      <c r="J1105" s="8" t="s">
        <v>812</v>
      </c>
      <c r="K1105" s="10" t="s">
        <v>144</v>
      </c>
      <c r="L1105" s="11" t="s">
        <v>142</v>
      </c>
      <c r="M1105" s="10" t="str">
        <f aca="false">CONCATENATE("ME",K1105,"/",L1105)</f>
        <v>ME1b/08</v>
      </c>
      <c r="N1105" s="10" t="str">
        <f aca="false">CONCATENATE(O1105,SUBSTITUTE(LOWER(M1105),"/","_"))</f>
        <v>cpll_lock_me1b_08</v>
      </c>
      <c r="O1105" s="3" t="s">
        <v>813</v>
      </c>
    </row>
    <row r="1106" customFormat="false" ht="14.4" hidden="false" customHeight="false" outlineLevel="0" collapsed="false">
      <c r="A1106" s="8" t="s">
        <v>119</v>
      </c>
      <c r="B1106" s="9" t="n">
        <v>54</v>
      </c>
      <c r="C1106" s="9" t="n">
        <v>0</v>
      </c>
      <c r="D1106" s="9" t="n">
        <v>59</v>
      </c>
      <c r="E1106" s="10" t="str">
        <f aca="false">DEC2HEX(HEX2DEC(A1106)+B1106*4096+HEX2DEC(D1106)*8,8)</f>
        <v>000B62C8</v>
      </c>
      <c r="F1106" s="8" t="s">
        <v>91</v>
      </c>
      <c r="G1106" s="10" t="str">
        <f aca="false">RIGHT(CONCATENATE(G1102,"0"),16)</f>
        <v>0000000000008000</v>
      </c>
      <c r="H1106" s="8" t="s">
        <v>24</v>
      </c>
      <c r="I1106" s="8" t="s">
        <v>21</v>
      </c>
      <c r="J1106" s="8" t="s">
        <v>812</v>
      </c>
      <c r="K1106" s="10" t="s">
        <v>144</v>
      </c>
      <c r="L1106" s="11" t="s">
        <v>143</v>
      </c>
      <c r="M1106" s="10" t="str">
        <f aca="false">CONCATENATE("ME",K1106,"/",L1106)</f>
        <v>ME1b/09</v>
      </c>
      <c r="N1106" s="10" t="str">
        <f aca="false">CONCATENATE(O1106,SUBSTITUTE(LOWER(M1106),"/","_"))</f>
        <v>cpll_lock_me1b_09</v>
      </c>
      <c r="O1106" s="3" t="s">
        <v>813</v>
      </c>
    </row>
    <row r="1107" customFormat="false" ht="14.4" hidden="false" customHeight="false" outlineLevel="0" collapsed="false">
      <c r="A1107" s="8" t="s">
        <v>119</v>
      </c>
      <c r="B1107" s="9" t="n">
        <v>54</v>
      </c>
      <c r="C1107" s="9" t="n">
        <v>0</v>
      </c>
      <c r="D1107" s="9" t="n">
        <v>59</v>
      </c>
      <c r="E1107" s="10" t="str">
        <f aca="false">DEC2HEX(HEX2DEC(A1107)+B1107*4096+HEX2DEC(D1107)*8,8)</f>
        <v>000B62C8</v>
      </c>
      <c r="F1107" s="8" t="s">
        <v>91</v>
      </c>
      <c r="G1107" s="10" t="str">
        <f aca="false">RIGHT(CONCATENATE(G1103,"0"),16)</f>
        <v>0000000000010000</v>
      </c>
      <c r="H1107" s="8" t="s">
        <v>24</v>
      </c>
      <c r="I1107" s="8" t="s">
        <v>21</v>
      </c>
      <c r="J1107" s="8" t="s">
        <v>812</v>
      </c>
      <c r="K1107" s="9" t="n">
        <v>2</v>
      </c>
      <c r="L1107" s="11" t="s">
        <v>136</v>
      </c>
      <c r="M1107" s="10" t="str">
        <f aca="false">CONCATENATE("ME",K1107,"/",L1107)</f>
        <v>ME2/02</v>
      </c>
      <c r="N1107" s="10" t="str">
        <f aca="false">CONCATENATE(O1107,SUBSTITUTE(LOWER(M1107),"/","_"))</f>
        <v>cpll_lock_me2_02</v>
      </c>
      <c r="O1107" s="3" t="s">
        <v>813</v>
      </c>
    </row>
    <row r="1108" customFormat="false" ht="14.4" hidden="false" customHeight="false" outlineLevel="0" collapsed="false">
      <c r="A1108" s="8" t="s">
        <v>119</v>
      </c>
      <c r="B1108" s="9" t="n">
        <v>54</v>
      </c>
      <c r="C1108" s="9" t="n">
        <v>0</v>
      </c>
      <c r="D1108" s="9" t="n">
        <v>59</v>
      </c>
      <c r="E1108" s="10" t="str">
        <f aca="false">DEC2HEX(HEX2DEC(A1108)+B1108*4096+HEX2DEC(D1108)*8,8)</f>
        <v>000B62C8</v>
      </c>
      <c r="F1108" s="8" t="s">
        <v>91</v>
      </c>
      <c r="G1108" s="10" t="str">
        <f aca="false">RIGHT(CONCATENATE(G1104,"0"),16)</f>
        <v>0000000000020000</v>
      </c>
      <c r="H1108" s="8" t="s">
        <v>24</v>
      </c>
      <c r="I1108" s="8" t="s">
        <v>21</v>
      </c>
      <c r="J1108" s="8" t="s">
        <v>812</v>
      </c>
      <c r="K1108" s="9" t="n">
        <v>2</v>
      </c>
      <c r="L1108" s="11" t="s">
        <v>137</v>
      </c>
      <c r="M1108" s="10" t="str">
        <f aca="false">CONCATENATE("ME",K1108,"/",L1108)</f>
        <v>ME2/03</v>
      </c>
      <c r="N1108" s="10" t="str">
        <f aca="false">CONCATENATE(O1108,SUBSTITUTE(LOWER(M1108),"/","_"))</f>
        <v>cpll_lock_me2_03</v>
      </c>
      <c r="O1108" s="3" t="s">
        <v>813</v>
      </c>
    </row>
    <row r="1109" customFormat="false" ht="14.4" hidden="false" customHeight="false" outlineLevel="0" collapsed="false">
      <c r="A1109" s="8" t="s">
        <v>119</v>
      </c>
      <c r="B1109" s="9" t="n">
        <v>54</v>
      </c>
      <c r="C1109" s="9" t="n">
        <v>0</v>
      </c>
      <c r="D1109" s="9" t="n">
        <v>59</v>
      </c>
      <c r="E1109" s="10" t="str">
        <f aca="false">DEC2HEX(HEX2DEC(A1109)+B1109*4096+HEX2DEC(D1109)*8,8)</f>
        <v>000B62C8</v>
      </c>
      <c r="F1109" s="8" t="s">
        <v>91</v>
      </c>
      <c r="G1109" s="10" t="str">
        <f aca="false">RIGHT(CONCATENATE(G1105,"0"),16)</f>
        <v>0000000000040000</v>
      </c>
      <c r="H1109" s="8" t="s">
        <v>24</v>
      </c>
      <c r="I1109" s="8" t="s">
        <v>21</v>
      </c>
      <c r="J1109" s="8" t="s">
        <v>812</v>
      </c>
      <c r="K1109" s="9" t="n">
        <v>2</v>
      </c>
      <c r="L1109" s="11" t="s">
        <v>138</v>
      </c>
      <c r="M1109" s="10" t="str">
        <f aca="false">CONCATENATE("ME",K1109,"/",L1109)</f>
        <v>ME2/04</v>
      </c>
      <c r="N1109" s="10" t="str">
        <f aca="false">CONCATENATE(O1109,SUBSTITUTE(LOWER(M1109),"/","_"))</f>
        <v>cpll_lock_me2_04</v>
      </c>
      <c r="O1109" s="3" t="s">
        <v>813</v>
      </c>
    </row>
    <row r="1110" customFormat="false" ht="14.4" hidden="false" customHeight="false" outlineLevel="0" collapsed="false">
      <c r="A1110" s="8" t="s">
        <v>119</v>
      </c>
      <c r="B1110" s="9" t="n">
        <v>54</v>
      </c>
      <c r="C1110" s="9" t="n">
        <v>0</v>
      </c>
      <c r="D1110" s="9" t="n">
        <v>59</v>
      </c>
      <c r="E1110" s="10" t="str">
        <f aca="false">DEC2HEX(HEX2DEC(A1110)+B1110*4096+HEX2DEC(D1110)*8,8)</f>
        <v>000B62C8</v>
      </c>
      <c r="F1110" s="8" t="s">
        <v>91</v>
      </c>
      <c r="G1110" s="10" t="str">
        <f aca="false">RIGHT(CONCATENATE(G1106,"0"),16)</f>
        <v>0000000000080000</v>
      </c>
      <c r="H1110" s="8" t="s">
        <v>24</v>
      </c>
      <c r="I1110" s="8" t="s">
        <v>21</v>
      </c>
      <c r="J1110" s="8" t="s">
        <v>812</v>
      </c>
      <c r="K1110" s="9" t="n">
        <v>2</v>
      </c>
      <c r="L1110" s="11" t="s">
        <v>139</v>
      </c>
      <c r="M1110" s="10" t="str">
        <f aca="false">CONCATENATE("ME",K1110,"/",L1110)</f>
        <v>ME2/05</v>
      </c>
      <c r="N1110" s="10" t="str">
        <f aca="false">CONCATENATE(O1110,SUBSTITUTE(LOWER(M1110),"/","_"))</f>
        <v>cpll_lock_me2_05</v>
      </c>
      <c r="O1110" s="3" t="s">
        <v>813</v>
      </c>
    </row>
    <row r="1111" customFormat="false" ht="14.4" hidden="false" customHeight="false" outlineLevel="0" collapsed="false">
      <c r="A1111" s="8" t="s">
        <v>119</v>
      </c>
      <c r="B1111" s="9" t="n">
        <v>54</v>
      </c>
      <c r="C1111" s="9" t="n">
        <v>0</v>
      </c>
      <c r="D1111" s="9" t="n">
        <v>59</v>
      </c>
      <c r="E1111" s="10" t="str">
        <f aca="false">DEC2HEX(HEX2DEC(A1111)+B1111*4096+HEX2DEC(D1111)*8,8)</f>
        <v>000B62C8</v>
      </c>
      <c r="F1111" s="8" t="s">
        <v>91</v>
      </c>
      <c r="G1111" s="10" t="str">
        <f aca="false">RIGHT(CONCATENATE(G1107,"0"),16)</f>
        <v>0000000000100000</v>
      </c>
      <c r="H1111" s="8" t="s">
        <v>24</v>
      </c>
      <c r="I1111" s="8" t="s">
        <v>21</v>
      </c>
      <c r="J1111" s="8" t="s">
        <v>812</v>
      </c>
      <c r="K1111" s="9" t="n">
        <v>2</v>
      </c>
      <c r="L1111" s="11" t="s">
        <v>140</v>
      </c>
      <c r="M1111" s="10" t="str">
        <f aca="false">CONCATENATE("ME",K1111,"/",L1111)</f>
        <v>ME2/06</v>
      </c>
      <c r="N1111" s="10" t="str">
        <f aca="false">CONCATENATE(O1111,SUBSTITUTE(LOWER(M1111),"/","_"))</f>
        <v>cpll_lock_me2_06</v>
      </c>
      <c r="O1111" s="3" t="s">
        <v>813</v>
      </c>
    </row>
    <row r="1112" customFormat="false" ht="14.4" hidden="false" customHeight="false" outlineLevel="0" collapsed="false">
      <c r="A1112" s="8" t="s">
        <v>119</v>
      </c>
      <c r="B1112" s="9" t="n">
        <v>54</v>
      </c>
      <c r="C1112" s="9" t="n">
        <v>0</v>
      </c>
      <c r="D1112" s="9" t="n">
        <v>59</v>
      </c>
      <c r="E1112" s="10" t="str">
        <f aca="false">DEC2HEX(HEX2DEC(A1112)+B1112*4096+HEX2DEC(D1112)*8,8)</f>
        <v>000B62C8</v>
      </c>
      <c r="F1112" s="8" t="s">
        <v>91</v>
      </c>
      <c r="G1112" s="10" t="str">
        <f aca="false">RIGHT(CONCATENATE(G1108,"0"),16)</f>
        <v>0000000000200000</v>
      </c>
      <c r="H1112" s="8" t="s">
        <v>24</v>
      </c>
      <c r="I1112" s="8" t="s">
        <v>21</v>
      </c>
      <c r="J1112" s="8" t="s">
        <v>812</v>
      </c>
      <c r="K1112" s="9" t="n">
        <v>2</v>
      </c>
      <c r="L1112" s="11" t="s">
        <v>141</v>
      </c>
      <c r="M1112" s="10" t="str">
        <f aca="false">CONCATENATE("ME",K1112,"/",L1112)</f>
        <v>ME2/07</v>
      </c>
      <c r="N1112" s="10" t="str">
        <f aca="false">CONCATENATE(O1112,SUBSTITUTE(LOWER(M1112),"/","_"))</f>
        <v>cpll_lock_me2_07</v>
      </c>
      <c r="O1112" s="3" t="s">
        <v>813</v>
      </c>
    </row>
    <row r="1113" customFormat="false" ht="14.4" hidden="false" customHeight="false" outlineLevel="0" collapsed="false">
      <c r="A1113" s="8" t="s">
        <v>119</v>
      </c>
      <c r="B1113" s="9" t="n">
        <v>54</v>
      </c>
      <c r="C1113" s="9" t="n">
        <v>0</v>
      </c>
      <c r="D1113" s="9" t="n">
        <v>59</v>
      </c>
      <c r="E1113" s="10" t="str">
        <f aca="false">DEC2HEX(HEX2DEC(A1113)+B1113*4096+HEX2DEC(D1113)*8,8)</f>
        <v>000B62C8</v>
      </c>
      <c r="F1113" s="8" t="s">
        <v>91</v>
      </c>
      <c r="G1113" s="10" t="str">
        <f aca="false">RIGHT(CONCATENATE(G1109,"0"),16)</f>
        <v>0000000000400000</v>
      </c>
      <c r="H1113" s="8" t="s">
        <v>24</v>
      </c>
      <c r="I1113" s="8" t="s">
        <v>21</v>
      </c>
      <c r="J1113" s="8" t="s">
        <v>812</v>
      </c>
      <c r="K1113" s="9" t="n">
        <v>2</v>
      </c>
      <c r="L1113" s="11" t="s">
        <v>142</v>
      </c>
      <c r="M1113" s="10" t="str">
        <f aca="false">CONCATENATE("ME",K1113,"/",L1113)</f>
        <v>ME2/08</v>
      </c>
      <c r="N1113" s="10" t="str">
        <f aca="false">CONCATENATE(O1113,SUBSTITUTE(LOWER(M1113),"/","_"))</f>
        <v>cpll_lock_me2_08</v>
      </c>
      <c r="O1113" s="3" t="s">
        <v>813</v>
      </c>
    </row>
    <row r="1114" customFormat="false" ht="14.4" hidden="false" customHeight="false" outlineLevel="0" collapsed="false">
      <c r="A1114" s="8" t="s">
        <v>119</v>
      </c>
      <c r="B1114" s="9" t="n">
        <v>54</v>
      </c>
      <c r="C1114" s="9" t="n">
        <v>0</v>
      </c>
      <c r="D1114" s="9" t="n">
        <v>59</v>
      </c>
      <c r="E1114" s="10" t="str">
        <f aca="false">DEC2HEX(HEX2DEC(A1114)+B1114*4096+HEX2DEC(D1114)*8,8)</f>
        <v>000B62C8</v>
      </c>
      <c r="F1114" s="8" t="s">
        <v>91</v>
      </c>
      <c r="G1114" s="10" t="str">
        <f aca="false">RIGHT(CONCATENATE(G1110,"0"),16)</f>
        <v>0000000000800000</v>
      </c>
      <c r="H1114" s="8" t="s">
        <v>24</v>
      </c>
      <c r="I1114" s="8" t="s">
        <v>21</v>
      </c>
      <c r="J1114" s="8" t="s">
        <v>812</v>
      </c>
      <c r="K1114" s="9" t="n">
        <v>2</v>
      </c>
      <c r="L1114" s="11" t="s">
        <v>143</v>
      </c>
      <c r="M1114" s="10" t="str">
        <f aca="false">CONCATENATE("ME",K1114,"/",L1114)</f>
        <v>ME2/09</v>
      </c>
      <c r="N1114" s="10" t="str">
        <f aca="false">CONCATENATE(O1114,SUBSTITUTE(LOWER(M1114),"/","_"))</f>
        <v>cpll_lock_me2_09</v>
      </c>
      <c r="O1114" s="3" t="s">
        <v>813</v>
      </c>
    </row>
    <row r="1115" customFormat="false" ht="14.4" hidden="false" customHeight="false" outlineLevel="0" collapsed="false">
      <c r="A1115" s="8" t="s">
        <v>119</v>
      </c>
      <c r="B1115" s="9" t="n">
        <v>54</v>
      </c>
      <c r="C1115" s="9" t="n">
        <v>0</v>
      </c>
      <c r="D1115" s="9" t="n">
        <v>59</v>
      </c>
      <c r="E1115" s="10" t="str">
        <f aca="false">DEC2HEX(HEX2DEC(A1115)+B1115*4096+HEX2DEC(D1115)*8,8)</f>
        <v>000B62C8</v>
      </c>
      <c r="F1115" s="8" t="s">
        <v>91</v>
      </c>
      <c r="G1115" s="10" t="str">
        <f aca="false">RIGHT(CONCATENATE(G1111,"0"),16)</f>
        <v>0000000001000000</v>
      </c>
      <c r="H1115" s="8" t="s">
        <v>24</v>
      </c>
      <c r="I1115" s="8" t="s">
        <v>21</v>
      </c>
      <c r="J1115" s="8" t="s">
        <v>812</v>
      </c>
      <c r="K1115" s="9" t="n">
        <v>3</v>
      </c>
      <c r="L1115" s="11" t="s">
        <v>136</v>
      </c>
      <c r="M1115" s="10" t="str">
        <f aca="false">CONCATENATE("ME",K1115,"/",L1115)</f>
        <v>ME3/02</v>
      </c>
      <c r="N1115" s="10" t="str">
        <f aca="false">CONCATENATE(O1115,SUBSTITUTE(LOWER(M1115),"/","_"))</f>
        <v>cpll_lock_me3_02</v>
      </c>
      <c r="O1115" s="3" t="s">
        <v>813</v>
      </c>
    </row>
    <row r="1116" customFormat="false" ht="14.4" hidden="false" customHeight="false" outlineLevel="0" collapsed="false">
      <c r="A1116" s="8" t="s">
        <v>119</v>
      </c>
      <c r="B1116" s="9" t="n">
        <v>54</v>
      </c>
      <c r="C1116" s="9" t="n">
        <v>0</v>
      </c>
      <c r="D1116" s="9" t="n">
        <v>59</v>
      </c>
      <c r="E1116" s="10" t="str">
        <f aca="false">DEC2HEX(HEX2DEC(A1116)+B1116*4096+HEX2DEC(D1116)*8,8)</f>
        <v>000B62C8</v>
      </c>
      <c r="F1116" s="8" t="s">
        <v>91</v>
      </c>
      <c r="G1116" s="10" t="str">
        <f aca="false">RIGHT(CONCATENATE(G1112,"0"),16)</f>
        <v>0000000002000000</v>
      </c>
      <c r="H1116" s="8" t="s">
        <v>24</v>
      </c>
      <c r="I1116" s="8" t="s">
        <v>21</v>
      </c>
      <c r="J1116" s="8" t="s">
        <v>812</v>
      </c>
      <c r="K1116" s="9" t="n">
        <v>3</v>
      </c>
      <c r="L1116" s="11" t="s">
        <v>137</v>
      </c>
      <c r="M1116" s="10" t="str">
        <f aca="false">CONCATENATE("ME",K1116,"/",L1116)</f>
        <v>ME3/03</v>
      </c>
      <c r="N1116" s="10" t="str">
        <f aca="false">CONCATENATE(O1116,SUBSTITUTE(LOWER(M1116),"/","_"))</f>
        <v>cpll_lock_me3_03</v>
      </c>
      <c r="O1116" s="3" t="s">
        <v>813</v>
      </c>
    </row>
    <row r="1117" customFormat="false" ht="14.4" hidden="false" customHeight="false" outlineLevel="0" collapsed="false">
      <c r="A1117" s="8" t="s">
        <v>119</v>
      </c>
      <c r="B1117" s="9" t="n">
        <v>54</v>
      </c>
      <c r="C1117" s="9" t="n">
        <v>0</v>
      </c>
      <c r="D1117" s="9" t="n">
        <v>59</v>
      </c>
      <c r="E1117" s="10" t="str">
        <f aca="false">DEC2HEX(HEX2DEC(A1117)+B1117*4096+HEX2DEC(D1117)*8,8)</f>
        <v>000B62C8</v>
      </c>
      <c r="F1117" s="8" t="s">
        <v>91</v>
      </c>
      <c r="G1117" s="10" t="str">
        <f aca="false">RIGHT(CONCATENATE(G1113,"0"),16)</f>
        <v>0000000004000000</v>
      </c>
      <c r="H1117" s="8" t="s">
        <v>24</v>
      </c>
      <c r="I1117" s="8" t="s">
        <v>21</v>
      </c>
      <c r="J1117" s="8" t="s">
        <v>812</v>
      </c>
      <c r="K1117" s="9" t="n">
        <v>3</v>
      </c>
      <c r="L1117" s="11" t="s">
        <v>138</v>
      </c>
      <c r="M1117" s="10" t="str">
        <f aca="false">CONCATENATE("ME",K1117,"/",L1117)</f>
        <v>ME3/04</v>
      </c>
      <c r="N1117" s="10" t="str">
        <f aca="false">CONCATENATE(O1117,SUBSTITUTE(LOWER(M1117),"/","_"))</f>
        <v>cpll_lock_me3_04</v>
      </c>
      <c r="O1117" s="3" t="s">
        <v>813</v>
      </c>
    </row>
    <row r="1118" customFormat="false" ht="14.4" hidden="false" customHeight="false" outlineLevel="0" collapsed="false">
      <c r="A1118" s="8" t="s">
        <v>119</v>
      </c>
      <c r="B1118" s="9" t="n">
        <v>54</v>
      </c>
      <c r="C1118" s="9" t="n">
        <v>0</v>
      </c>
      <c r="D1118" s="9" t="n">
        <v>59</v>
      </c>
      <c r="E1118" s="10" t="str">
        <f aca="false">DEC2HEX(HEX2DEC(A1118)+B1118*4096+HEX2DEC(D1118)*8,8)</f>
        <v>000B62C8</v>
      </c>
      <c r="F1118" s="8" t="s">
        <v>91</v>
      </c>
      <c r="G1118" s="10" t="str">
        <f aca="false">RIGHT(CONCATENATE(G1114,"0"),16)</f>
        <v>0000000008000000</v>
      </c>
      <c r="H1118" s="8" t="s">
        <v>24</v>
      </c>
      <c r="I1118" s="8" t="s">
        <v>21</v>
      </c>
      <c r="J1118" s="8" t="s">
        <v>812</v>
      </c>
      <c r="K1118" s="9" t="n">
        <v>3</v>
      </c>
      <c r="L1118" s="11" t="s">
        <v>139</v>
      </c>
      <c r="M1118" s="10" t="str">
        <f aca="false">CONCATENATE("ME",K1118,"/",L1118)</f>
        <v>ME3/05</v>
      </c>
      <c r="N1118" s="10" t="str">
        <f aca="false">CONCATENATE(O1118,SUBSTITUTE(LOWER(M1118),"/","_"))</f>
        <v>cpll_lock_me3_05</v>
      </c>
      <c r="O1118" s="3" t="s">
        <v>813</v>
      </c>
    </row>
    <row r="1119" customFormat="false" ht="14.4" hidden="false" customHeight="false" outlineLevel="0" collapsed="false">
      <c r="A1119" s="8" t="s">
        <v>119</v>
      </c>
      <c r="B1119" s="9" t="n">
        <v>54</v>
      </c>
      <c r="C1119" s="9" t="n">
        <v>0</v>
      </c>
      <c r="D1119" s="9" t="n">
        <v>59</v>
      </c>
      <c r="E1119" s="10" t="str">
        <f aca="false">DEC2HEX(HEX2DEC(A1119)+B1119*4096+HEX2DEC(D1119)*8,8)</f>
        <v>000B62C8</v>
      </c>
      <c r="F1119" s="8" t="s">
        <v>91</v>
      </c>
      <c r="G1119" s="10" t="str">
        <f aca="false">RIGHT(CONCATENATE(G1115,"0"),16)</f>
        <v>0000000010000000</v>
      </c>
      <c r="H1119" s="8" t="s">
        <v>24</v>
      </c>
      <c r="I1119" s="8" t="s">
        <v>21</v>
      </c>
      <c r="J1119" s="8" t="s">
        <v>812</v>
      </c>
      <c r="K1119" s="9" t="n">
        <v>3</v>
      </c>
      <c r="L1119" s="11" t="s">
        <v>140</v>
      </c>
      <c r="M1119" s="10" t="str">
        <f aca="false">CONCATENATE("ME",K1119,"/",L1119)</f>
        <v>ME3/06</v>
      </c>
      <c r="N1119" s="10" t="str">
        <f aca="false">CONCATENATE(O1119,SUBSTITUTE(LOWER(M1119),"/","_"))</f>
        <v>cpll_lock_me3_06</v>
      </c>
      <c r="O1119" s="3" t="s">
        <v>813</v>
      </c>
    </row>
    <row r="1120" customFormat="false" ht="14.4" hidden="false" customHeight="false" outlineLevel="0" collapsed="false">
      <c r="A1120" s="8" t="s">
        <v>119</v>
      </c>
      <c r="B1120" s="9" t="n">
        <v>54</v>
      </c>
      <c r="C1120" s="9" t="n">
        <v>0</v>
      </c>
      <c r="D1120" s="9" t="n">
        <v>59</v>
      </c>
      <c r="E1120" s="10" t="str">
        <f aca="false">DEC2HEX(HEX2DEC(A1120)+B1120*4096+HEX2DEC(D1120)*8,8)</f>
        <v>000B62C8</v>
      </c>
      <c r="F1120" s="8" t="s">
        <v>91</v>
      </c>
      <c r="G1120" s="10" t="str">
        <f aca="false">RIGHT(CONCATENATE(G1116,"0"),16)</f>
        <v>0000000020000000</v>
      </c>
      <c r="H1120" s="8" t="s">
        <v>24</v>
      </c>
      <c r="I1120" s="8" t="s">
        <v>21</v>
      </c>
      <c r="J1120" s="8" t="s">
        <v>812</v>
      </c>
      <c r="K1120" s="9" t="n">
        <v>3</v>
      </c>
      <c r="L1120" s="11" t="s">
        <v>141</v>
      </c>
      <c r="M1120" s="10" t="str">
        <f aca="false">CONCATENATE("ME",K1120,"/",L1120)</f>
        <v>ME3/07</v>
      </c>
      <c r="N1120" s="10" t="str">
        <f aca="false">CONCATENATE(O1120,SUBSTITUTE(LOWER(M1120),"/","_"))</f>
        <v>cpll_lock_me3_07</v>
      </c>
      <c r="O1120" s="3" t="s">
        <v>813</v>
      </c>
    </row>
    <row r="1121" customFormat="false" ht="14.4" hidden="false" customHeight="false" outlineLevel="0" collapsed="false">
      <c r="A1121" s="8" t="s">
        <v>119</v>
      </c>
      <c r="B1121" s="9" t="n">
        <v>54</v>
      </c>
      <c r="C1121" s="9" t="n">
        <v>0</v>
      </c>
      <c r="D1121" s="9" t="n">
        <v>59</v>
      </c>
      <c r="E1121" s="10" t="str">
        <f aca="false">DEC2HEX(HEX2DEC(A1121)+B1121*4096+HEX2DEC(D1121)*8,8)</f>
        <v>000B62C8</v>
      </c>
      <c r="F1121" s="8" t="s">
        <v>91</v>
      </c>
      <c r="G1121" s="10" t="str">
        <f aca="false">RIGHT(CONCATENATE(G1117,"0"),16)</f>
        <v>0000000040000000</v>
      </c>
      <c r="H1121" s="8" t="s">
        <v>24</v>
      </c>
      <c r="I1121" s="8" t="s">
        <v>21</v>
      </c>
      <c r="J1121" s="8" t="s">
        <v>812</v>
      </c>
      <c r="K1121" s="9" t="n">
        <v>3</v>
      </c>
      <c r="L1121" s="11" t="s">
        <v>142</v>
      </c>
      <c r="M1121" s="10" t="str">
        <f aca="false">CONCATENATE("ME",K1121,"/",L1121)</f>
        <v>ME3/08</v>
      </c>
      <c r="N1121" s="10" t="str">
        <f aca="false">CONCATENATE(O1121,SUBSTITUTE(LOWER(M1121),"/","_"))</f>
        <v>cpll_lock_me3_08</v>
      </c>
      <c r="O1121" s="3" t="s">
        <v>813</v>
      </c>
    </row>
    <row r="1122" customFormat="false" ht="14.4" hidden="false" customHeight="false" outlineLevel="0" collapsed="false">
      <c r="A1122" s="8" t="s">
        <v>119</v>
      </c>
      <c r="B1122" s="9" t="n">
        <v>54</v>
      </c>
      <c r="C1122" s="9" t="n">
        <v>0</v>
      </c>
      <c r="D1122" s="9" t="n">
        <v>59</v>
      </c>
      <c r="E1122" s="10" t="str">
        <f aca="false">DEC2HEX(HEX2DEC(A1122)+B1122*4096+HEX2DEC(D1122)*8,8)</f>
        <v>000B62C8</v>
      </c>
      <c r="F1122" s="8" t="s">
        <v>91</v>
      </c>
      <c r="G1122" s="10" t="str">
        <f aca="false">RIGHT(CONCATENATE(G1118,"0"),16)</f>
        <v>0000000080000000</v>
      </c>
      <c r="H1122" s="8" t="s">
        <v>24</v>
      </c>
      <c r="I1122" s="8" t="s">
        <v>21</v>
      </c>
      <c r="J1122" s="8" t="s">
        <v>812</v>
      </c>
      <c r="K1122" s="9" t="n">
        <v>3</v>
      </c>
      <c r="L1122" s="11" t="s">
        <v>143</v>
      </c>
      <c r="M1122" s="10" t="str">
        <f aca="false">CONCATENATE("ME",K1122,"/",L1122)</f>
        <v>ME3/09</v>
      </c>
      <c r="N1122" s="10" t="str">
        <f aca="false">CONCATENATE(O1122,SUBSTITUTE(LOWER(M1122),"/","_"))</f>
        <v>cpll_lock_me3_09</v>
      </c>
      <c r="O1122" s="3" t="s">
        <v>813</v>
      </c>
    </row>
    <row r="1123" customFormat="false" ht="14.4" hidden="false" customHeight="false" outlineLevel="0" collapsed="false">
      <c r="A1123" s="8" t="s">
        <v>119</v>
      </c>
      <c r="B1123" s="9" t="n">
        <v>54</v>
      </c>
      <c r="C1123" s="9" t="n">
        <v>0</v>
      </c>
      <c r="D1123" s="9" t="n">
        <v>59</v>
      </c>
      <c r="E1123" s="10" t="str">
        <f aca="false">DEC2HEX(HEX2DEC(A1123)+B1123*4096+HEX2DEC(D1123)*8,8)</f>
        <v>000B62C8</v>
      </c>
      <c r="F1123" s="8" t="s">
        <v>91</v>
      </c>
      <c r="G1123" s="10" t="str">
        <f aca="false">RIGHT(CONCATENATE(G1119,"0"),16)</f>
        <v>0000000100000000</v>
      </c>
      <c r="H1123" s="8" t="s">
        <v>24</v>
      </c>
      <c r="I1123" s="8" t="s">
        <v>21</v>
      </c>
      <c r="J1123" s="8" t="s">
        <v>812</v>
      </c>
      <c r="K1123" s="9" t="n">
        <v>4</v>
      </c>
      <c r="L1123" s="11" t="s">
        <v>136</v>
      </c>
      <c r="M1123" s="10" t="str">
        <f aca="false">CONCATENATE("ME",K1123,"/",L1123)</f>
        <v>ME4/02</v>
      </c>
      <c r="N1123" s="10" t="str">
        <f aca="false">CONCATENATE(O1123,SUBSTITUTE(LOWER(M1123),"/","_"))</f>
        <v>cpll_lock_me4_02</v>
      </c>
      <c r="O1123" s="3" t="s">
        <v>813</v>
      </c>
    </row>
    <row r="1124" customFormat="false" ht="14.4" hidden="false" customHeight="false" outlineLevel="0" collapsed="false">
      <c r="A1124" s="8" t="s">
        <v>119</v>
      </c>
      <c r="B1124" s="9" t="n">
        <v>54</v>
      </c>
      <c r="C1124" s="9" t="n">
        <v>0</v>
      </c>
      <c r="D1124" s="9" t="n">
        <v>59</v>
      </c>
      <c r="E1124" s="10" t="str">
        <f aca="false">DEC2HEX(HEX2DEC(A1124)+B1124*4096+HEX2DEC(D1124)*8,8)</f>
        <v>000B62C8</v>
      </c>
      <c r="F1124" s="8" t="s">
        <v>91</v>
      </c>
      <c r="G1124" s="10" t="str">
        <f aca="false">RIGHT(CONCATENATE(G1120,"0"),16)</f>
        <v>0000000200000000</v>
      </c>
      <c r="H1124" s="8" t="s">
        <v>24</v>
      </c>
      <c r="I1124" s="8" t="s">
        <v>21</v>
      </c>
      <c r="J1124" s="8" t="s">
        <v>812</v>
      </c>
      <c r="K1124" s="9" t="n">
        <v>4</v>
      </c>
      <c r="L1124" s="11" t="s">
        <v>137</v>
      </c>
      <c r="M1124" s="10" t="str">
        <f aca="false">CONCATENATE("ME",K1124,"/",L1124)</f>
        <v>ME4/03</v>
      </c>
      <c r="N1124" s="10" t="str">
        <f aca="false">CONCATENATE(O1124,SUBSTITUTE(LOWER(M1124),"/","_"))</f>
        <v>cpll_lock_me4_03</v>
      </c>
      <c r="O1124" s="3" t="s">
        <v>813</v>
      </c>
    </row>
    <row r="1125" customFormat="false" ht="14.4" hidden="false" customHeight="false" outlineLevel="0" collapsed="false">
      <c r="A1125" s="8" t="s">
        <v>119</v>
      </c>
      <c r="B1125" s="9" t="n">
        <v>54</v>
      </c>
      <c r="C1125" s="9" t="n">
        <v>0</v>
      </c>
      <c r="D1125" s="9" t="n">
        <v>59</v>
      </c>
      <c r="E1125" s="10" t="str">
        <f aca="false">DEC2HEX(HEX2DEC(A1125)+B1125*4096+HEX2DEC(D1125)*8,8)</f>
        <v>000B62C8</v>
      </c>
      <c r="F1125" s="8" t="s">
        <v>91</v>
      </c>
      <c r="G1125" s="10" t="str">
        <f aca="false">RIGHT(CONCATENATE(G1121,"0"),16)</f>
        <v>0000000400000000</v>
      </c>
      <c r="H1125" s="8" t="s">
        <v>24</v>
      </c>
      <c r="I1125" s="8" t="s">
        <v>21</v>
      </c>
      <c r="J1125" s="8" t="s">
        <v>812</v>
      </c>
      <c r="K1125" s="9" t="n">
        <v>4</v>
      </c>
      <c r="L1125" s="11" t="s">
        <v>138</v>
      </c>
      <c r="M1125" s="10" t="str">
        <f aca="false">CONCATENATE("ME",K1125,"/",L1125)</f>
        <v>ME4/04</v>
      </c>
      <c r="N1125" s="10" t="str">
        <f aca="false">CONCATENATE(O1125,SUBSTITUTE(LOWER(M1125),"/","_"))</f>
        <v>cpll_lock_me4_04</v>
      </c>
      <c r="O1125" s="3" t="s">
        <v>813</v>
      </c>
    </row>
    <row r="1126" customFormat="false" ht="14.4" hidden="false" customHeight="false" outlineLevel="0" collapsed="false">
      <c r="A1126" s="8" t="s">
        <v>119</v>
      </c>
      <c r="B1126" s="9" t="n">
        <v>54</v>
      </c>
      <c r="C1126" s="9" t="n">
        <v>0</v>
      </c>
      <c r="D1126" s="9" t="n">
        <v>59</v>
      </c>
      <c r="E1126" s="10" t="str">
        <f aca="false">DEC2HEX(HEX2DEC(A1126)+B1126*4096+HEX2DEC(D1126)*8,8)</f>
        <v>000B62C8</v>
      </c>
      <c r="F1126" s="8" t="s">
        <v>91</v>
      </c>
      <c r="G1126" s="10" t="str">
        <f aca="false">RIGHT(CONCATENATE(G1122,"0"),16)</f>
        <v>0000000800000000</v>
      </c>
      <c r="H1126" s="8" t="s">
        <v>24</v>
      </c>
      <c r="I1126" s="8" t="s">
        <v>21</v>
      </c>
      <c r="J1126" s="8" t="s">
        <v>812</v>
      </c>
      <c r="K1126" s="9" t="n">
        <v>4</v>
      </c>
      <c r="L1126" s="11" t="s">
        <v>139</v>
      </c>
      <c r="M1126" s="10" t="str">
        <f aca="false">CONCATENATE("ME",K1126,"/",L1126)</f>
        <v>ME4/05</v>
      </c>
      <c r="N1126" s="10" t="str">
        <f aca="false">CONCATENATE(O1126,SUBSTITUTE(LOWER(M1126),"/","_"))</f>
        <v>cpll_lock_me4_05</v>
      </c>
      <c r="O1126" s="3" t="s">
        <v>813</v>
      </c>
    </row>
    <row r="1127" customFormat="false" ht="14.4" hidden="false" customHeight="false" outlineLevel="0" collapsed="false">
      <c r="A1127" s="8" t="s">
        <v>119</v>
      </c>
      <c r="B1127" s="9" t="n">
        <v>54</v>
      </c>
      <c r="C1127" s="9" t="n">
        <v>0</v>
      </c>
      <c r="D1127" s="9" t="n">
        <v>59</v>
      </c>
      <c r="E1127" s="10" t="str">
        <f aca="false">DEC2HEX(HEX2DEC(A1127)+B1127*4096+HEX2DEC(D1127)*8,8)</f>
        <v>000B62C8</v>
      </c>
      <c r="F1127" s="8" t="s">
        <v>91</v>
      </c>
      <c r="G1127" s="10" t="str">
        <f aca="false">RIGHT(CONCATENATE(G1123,"0"),16)</f>
        <v>0000001000000000</v>
      </c>
      <c r="H1127" s="8" t="s">
        <v>24</v>
      </c>
      <c r="I1127" s="8" t="s">
        <v>21</v>
      </c>
      <c r="J1127" s="8" t="s">
        <v>812</v>
      </c>
      <c r="K1127" s="9" t="n">
        <v>4</v>
      </c>
      <c r="L1127" s="11" t="s">
        <v>140</v>
      </c>
      <c r="M1127" s="10" t="str">
        <f aca="false">CONCATENATE("ME",K1127,"/",L1127)</f>
        <v>ME4/06</v>
      </c>
      <c r="N1127" s="10" t="str">
        <f aca="false">CONCATENATE(O1127,SUBSTITUTE(LOWER(M1127),"/","_"))</f>
        <v>cpll_lock_me4_06</v>
      </c>
      <c r="O1127" s="3" t="s">
        <v>813</v>
      </c>
    </row>
    <row r="1128" customFormat="false" ht="14.4" hidden="false" customHeight="false" outlineLevel="0" collapsed="false">
      <c r="A1128" s="8" t="s">
        <v>119</v>
      </c>
      <c r="B1128" s="9" t="n">
        <v>54</v>
      </c>
      <c r="C1128" s="9" t="n">
        <v>0</v>
      </c>
      <c r="D1128" s="9" t="n">
        <v>59</v>
      </c>
      <c r="E1128" s="10" t="str">
        <f aca="false">DEC2HEX(HEX2DEC(A1128)+B1128*4096+HEX2DEC(D1128)*8,8)</f>
        <v>000B62C8</v>
      </c>
      <c r="F1128" s="8" t="s">
        <v>91</v>
      </c>
      <c r="G1128" s="10" t="str">
        <f aca="false">RIGHT(CONCATENATE(G1124,"0"),16)</f>
        <v>0000002000000000</v>
      </c>
      <c r="H1128" s="8" t="s">
        <v>24</v>
      </c>
      <c r="I1128" s="8" t="s">
        <v>21</v>
      </c>
      <c r="J1128" s="8" t="s">
        <v>812</v>
      </c>
      <c r="K1128" s="9" t="n">
        <v>4</v>
      </c>
      <c r="L1128" s="11" t="s">
        <v>141</v>
      </c>
      <c r="M1128" s="10" t="str">
        <f aca="false">CONCATENATE("ME",K1128,"/",L1128)</f>
        <v>ME4/07</v>
      </c>
      <c r="N1128" s="10" t="str">
        <f aca="false">CONCATENATE(O1128,SUBSTITUTE(LOWER(M1128),"/","_"))</f>
        <v>cpll_lock_me4_07</v>
      </c>
      <c r="O1128" s="3" t="s">
        <v>813</v>
      </c>
    </row>
    <row r="1129" customFormat="false" ht="14.4" hidden="false" customHeight="false" outlineLevel="0" collapsed="false">
      <c r="A1129" s="8" t="s">
        <v>119</v>
      </c>
      <c r="B1129" s="9" t="n">
        <v>54</v>
      </c>
      <c r="C1129" s="9" t="n">
        <v>0</v>
      </c>
      <c r="D1129" s="9" t="n">
        <v>59</v>
      </c>
      <c r="E1129" s="10" t="str">
        <f aca="false">DEC2HEX(HEX2DEC(A1129)+B1129*4096+HEX2DEC(D1129)*8,8)</f>
        <v>000B62C8</v>
      </c>
      <c r="F1129" s="8" t="s">
        <v>91</v>
      </c>
      <c r="G1129" s="10" t="str">
        <f aca="false">RIGHT(CONCATENATE(G1125,"0"),16)</f>
        <v>0000004000000000</v>
      </c>
      <c r="H1129" s="8" t="s">
        <v>24</v>
      </c>
      <c r="I1129" s="8" t="s">
        <v>21</v>
      </c>
      <c r="J1129" s="8" t="s">
        <v>812</v>
      </c>
      <c r="K1129" s="9" t="n">
        <v>4</v>
      </c>
      <c r="L1129" s="11" t="s">
        <v>142</v>
      </c>
      <c r="M1129" s="10" t="str">
        <f aca="false">CONCATENATE("ME",K1129,"/",L1129)</f>
        <v>ME4/08</v>
      </c>
      <c r="N1129" s="10" t="str">
        <f aca="false">CONCATENATE(O1129,SUBSTITUTE(LOWER(M1129),"/","_"))</f>
        <v>cpll_lock_me4_08</v>
      </c>
      <c r="O1129" s="3" t="s">
        <v>813</v>
      </c>
    </row>
    <row r="1130" customFormat="false" ht="14.4" hidden="false" customHeight="false" outlineLevel="0" collapsed="false">
      <c r="A1130" s="8" t="s">
        <v>119</v>
      </c>
      <c r="B1130" s="9" t="n">
        <v>54</v>
      </c>
      <c r="C1130" s="9" t="n">
        <v>0</v>
      </c>
      <c r="D1130" s="9" t="n">
        <v>59</v>
      </c>
      <c r="E1130" s="10" t="str">
        <f aca="false">DEC2HEX(HEX2DEC(A1130)+B1130*4096+HEX2DEC(D1130)*8,8)</f>
        <v>000B62C8</v>
      </c>
      <c r="F1130" s="8" t="s">
        <v>91</v>
      </c>
      <c r="G1130" s="10" t="str">
        <f aca="false">RIGHT(CONCATENATE(G1126,"0"),16)</f>
        <v>0000008000000000</v>
      </c>
      <c r="H1130" s="8" t="s">
        <v>24</v>
      </c>
      <c r="I1130" s="8" t="s">
        <v>21</v>
      </c>
      <c r="J1130" s="8" t="s">
        <v>812</v>
      </c>
      <c r="K1130" s="9" t="n">
        <v>4</v>
      </c>
      <c r="L1130" s="11" t="s">
        <v>143</v>
      </c>
      <c r="M1130" s="10" t="str">
        <f aca="false">CONCATENATE("ME",K1130,"/",L1130)</f>
        <v>ME4/09</v>
      </c>
      <c r="N1130" s="10" t="str">
        <f aca="false">CONCATENATE(O1130,SUBSTITUTE(LOWER(M1130),"/","_"))</f>
        <v>cpll_lock_me4_09</v>
      </c>
      <c r="O1130" s="3" t="s">
        <v>813</v>
      </c>
    </row>
    <row r="1131" customFormat="false" ht="14.4" hidden="false" customHeight="false" outlineLevel="0" collapsed="false">
      <c r="A1131" s="8" t="s">
        <v>119</v>
      </c>
      <c r="B1131" s="9" t="n">
        <v>54</v>
      </c>
      <c r="C1131" s="9" t="n">
        <v>0</v>
      </c>
      <c r="D1131" s="9" t="n">
        <v>59</v>
      </c>
      <c r="E1131" s="10" t="str">
        <f aca="false">DEC2HEX(HEX2DEC(A1131)+B1131*4096+HEX2DEC(D1131)*8,8)</f>
        <v>000B62C8</v>
      </c>
      <c r="F1131" s="8" t="s">
        <v>91</v>
      </c>
      <c r="G1131" s="10" t="str">
        <f aca="false">RIGHT(CONCATENATE(G1127,"0"),16)</f>
        <v>0000010000000000</v>
      </c>
      <c r="H1131" s="8" t="s">
        <v>24</v>
      </c>
      <c r="I1131" s="8" t="s">
        <v>21</v>
      </c>
      <c r="J1131" s="8" t="s">
        <v>812</v>
      </c>
      <c r="K1131" s="10" t="s">
        <v>145</v>
      </c>
      <c r="L1131" s="11" t="s">
        <v>137</v>
      </c>
      <c r="M1131" s="10" t="str">
        <f aca="false">CONCATENATE("ME",K1131,"/",L1131)</f>
        <v>ME1n/03</v>
      </c>
      <c r="N1131" s="10" t="str">
        <f aca="false">CONCATENATE(O1131,SUBSTITUTE(LOWER(M1131),"/","_"))</f>
        <v>cpll_lock_me1n_03</v>
      </c>
      <c r="O1131" s="3" t="s">
        <v>813</v>
      </c>
    </row>
    <row r="1132" customFormat="false" ht="14.4" hidden="false" customHeight="false" outlineLevel="0" collapsed="false">
      <c r="A1132" s="8" t="s">
        <v>119</v>
      </c>
      <c r="B1132" s="9" t="n">
        <v>54</v>
      </c>
      <c r="C1132" s="9" t="n">
        <v>0</v>
      </c>
      <c r="D1132" s="9" t="n">
        <v>59</v>
      </c>
      <c r="E1132" s="10" t="str">
        <f aca="false">DEC2HEX(HEX2DEC(A1132)+B1132*4096+HEX2DEC(D1132)*8,8)</f>
        <v>000B62C8</v>
      </c>
      <c r="F1132" s="8" t="s">
        <v>91</v>
      </c>
      <c r="G1132" s="10" t="str">
        <f aca="false">RIGHT(CONCATENATE(G1128,"0"),16)</f>
        <v>0000020000000000</v>
      </c>
      <c r="H1132" s="8" t="s">
        <v>24</v>
      </c>
      <c r="I1132" s="8" t="s">
        <v>21</v>
      </c>
      <c r="J1132" s="8" t="s">
        <v>812</v>
      </c>
      <c r="K1132" s="10" t="s">
        <v>145</v>
      </c>
      <c r="L1132" s="11" t="s">
        <v>140</v>
      </c>
      <c r="M1132" s="10" t="str">
        <f aca="false">CONCATENATE("ME",K1132,"/",L1132)</f>
        <v>ME1n/06</v>
      </c>
      <c r="N1132" s="10" t="str">
        <f aca="false">CONCATENATE(O1132,SUBSTITUTE(LOWER(M1132),"/","_"))</f>
        <v>cpll_lock_me1n_06</v>
      </c>
      <c r="O1132" s="3" t="s">
        <v>813</v>
      </c>
    </row>
    <row r="1133" customFormat="false" ht="14.4" hidden="false" customHeight="false" outlineLevel="0" collapsed="false">
      <c r="A1133" s="8" t="s">
        <v>119</v>
      </c>
      <c r="B1133" s="9" t="n">
        <v>54</v>
      </c>
      <c r="C1133" s="9" t="n">
        <v>0</v>
      </c>
      <c r="D1133" s="9" t="n">
        <v>59</v>
      </c>
      <c r="E1133" s="10" t="str">
        <f aca="false">DEC2HEX(HEX2DEC(A1133)+B1133*4096+HEX2DEC(D1133)*8,8)</f>
        <v>000B62C8</v>
      </c>
      <c r="F1133" s="8" t="s">
        <v>91</v>
      </c>
      <c r="G1133" s="10" t="str">
        <f aca="false">RIGHT(CONCATENATE(G1129,"0"),16)</f>
        <v>0000040000000000</v>
      </c>
      <c r="H1133" s="8" t="s">
        <v>24</v>
      </c>
      <c r="I1133" s="8" t="s">
        <v>21</v>
      </c>
      <c r="J1133" s="8" t="s">
        <v>812</v>
      </c>
      <c r="K1133" s="10" t="s">
        <v>145</v>
      </c>
      <c r="L1133" s="11" t="s">
        <v>143</v>
      </c>
      <c r="M1133" s="10" t="str">
        <f aca="false">CONCATENATE("ME",K1133,"/",L1133)</f>
        <v>ME1n/09</v>
      </c>
      <c r="N1133" s="10" t="str">
        <f aca="false">CONCATENATE(O1133,SUBSTITUTE(LOWER(M1133),"/","_"))</f>
        <v>cpll_lock_me1n_09</v>
      </c>
      <c r="O1133" s="3" t="s">
        <v>813</v>
      </c>
    </row>
    <row r="1134" customFormat="false" ht="14.4" hidden="false" customHeight="false" outlineLevel="0" collapsed="false">
      <c r="A1134" s="8" t="s">
        <v>119</v>
      </c>
      <c r="B1134" s="9" t="n">
        <v>54</v>
      </c>
      <c r="C1134" s="9" t="n">
        <v>0</v>
      </c>
      <c r="D1134" s="9" t="n">
        <v>59</v>
      </c>
      <c r="E1134" s="10" t="str">
        <f aca="false">DEC2HEX(HEX2DEC(A1134)+B1134*4096+HEX2DEC(D1134)*8,8)</f>
        <v>000B62C8</v>
      </c>
      <c r="F1134" s="8" t="s">
        <v>91</v>
      </c>
      <c r="G1134" s="10" t="str">
        <f aca="false">RIGHT(CONCATENATE(G1130,"0"),16)</f>
        <v>0000080000000000</v>
      </c>
      <c r="H1134" s="8" t="s">
        <v>24</v>
      </c>
      <c r="I1134" s="8" t="s">
        <v>21</v>
      </c>
      <c r="J1134" s="8" t="s">
        <v>812</v>
      </c>
      <c r="K1134" s="10" t="s">
        <v>146</v>
      </c>
      <c r="L1134" s="11" t="s">
        <v>137</v>
      </c>
      <c r="M1134" s="10" t="str">
        <f aca="false">CONCATENATE("ME",K1134,"/",L1134)</f>
        <v>ME2n/03</v>
      </c>
      <c r="N1134" s="10" t="str">
        <f aca="false">CONCATENATE(O1134,SUBSTITUTE(LOWER(M1134),"/","_"))</f>
        <v>cpll_lock_me2n_03</v>
      </c>
      <c r="O1134" s="3" t="s">
        <v>813</v>
      </c>
    </row>
    <row r="1135" customFormat="false" ht="14.4" hidden="false" customHeight="false" outlineLevel="0" collapsed="false">
      <c r="A1135" s="8" t="s">
        <v>119</v>
      </c>
      <c r="B1135" s="9" t="n">
        <v>54</v>
      </c>
      <c r="C1135" s="9" t="n">
        <v>0</v>
      </c>
      <c r="D1135" s="9" t="n">
        <v>59</v>
      </c>
      <c r="E1135" s="10" t="str">
        <f aca="false">DEC2HEX(HEX2DEC(A1135)+B1135*4096+HEX2DEC(D1135)*8,8)</f>
        <v>000B62C8</v>
      </c>
      <c r="F1135" s="8" t="s">
        <v>91</v>
      </c>
      <c r="G1135" s="10" t="str">
        <f aca="false">RIGHT(CONCATENATE(G1131,"0"),16)</f>
        <v>0000100000000000</v>
      </c>
      <c r="H1135" s="8" t="s">
        <v>24</v>
      </c>
      <c r="I1135" s="8" t="s">
        <v>21</v>
      </c>
      <c r="J1135" s="8" t="s">
        <v>812</v>
      </c>
      <c r="K1135" s="10" t="s">
        <v>146</v>
      </c>
      <c r="L1135" s="11" t="s">
        <v>143</v>
      </c>
      <c r="M1135" s="10" t="str">
        <f aca="false">CONCATENATE("ME",K1135,"/",L1135)</f>
        <v>ME2n/09</v>
      </c>
      <c r="N1135" s="10" t="str">
        <f aca="false">CONCATENATE(O1135,SUBSTITUTE(LOWER(M1135),"/","_"))</f>
        <v>cpll_lock_me2n_09</v>
      </c>
      <c r="O1135" s="3" t="s">
        <v>813</v>
      </c>
    </row>
    <row r="1136" customFormat="false" ht="14.4" hidden="false" customHeight="false" outlineLevel="0" collapsed="false">
      <c r="A1136" s="8" t="s">
        <v>119</v>
      </c>
      <c r="B1136" s="9" t="n">
        <v>54</v>
      </c>
      <c r="C1136" s="9" t="n">
        <v>0</v>
      </c>
      <c r="D1136" s="9" t="n">
        <v>59</v>
      </c>
      <c r="E1136" s="10" t="str">
        <f aca="false">DEC2HEX(HEX2DEC(A1136)+B1136*4096+HEX2DEC(D1136)*8,8)</f>
        <v>000B62C8</v>
      </c>
      <c r="F1136" s="8" t="s">
        <v>91</v>
      </c>
      <c r="G1136" s="10" t="str">
        <f aca="false">RIGHT(CONCATENATE(G1132,"0"),16)</f>
        <v>0000200000000000</v>
      </c>
      <c r="H1136" s="8" t="s">
        <v>24</v>
      </c>
      <c r="I1136" s="8" t="s">
        <v>21</v>
      </c>
      <c r="J1136" s="8" t="s">
        <v>812</v>
      </c>
      <c r="K1136" s="10" t="s">
        <v>147</v>
      </c>
      <c r="L1136" s="11" t="s">
        <v>137</v>
      </c>
      <c r="M1136" s="10" t="str">
        <f aca="false">CONCATENATE("ME",K1136,"/",L1136)</f>
        <v>ME3n/03</v>
      </c>
      <c r="N1136" s="10" t="str">
        <f aca="false">CONCATENATE(O1136,SUBSTITUTE(LOWER(M1136),"/","_"))</f>
        <v>cpll_lock_me3n_03</v>
      </c>
      <c r="O1136" s="3" t="s">
        <v>813</v>
      </c>
    </row>
    <row r="1137" customFormat="false" ht="14.4" hidden="false" customHeight="false" outlineLevel="0" collapsed="false">
      <c r="A1137" s="8" t="s">
        <v>119</v>
      </c>
      <c r="B1137" s="9" t="n">
        <v>54</v>
      </c>
      <c r="C1137" s="9" t="n">
        <v>0</v>
      </c>
      <c r="D1137" s="9" t="n">
        <v>59</v>
      </c>
      <c r="E1137" s="10" t="str">
        <f aca="false">DEC2HEX(HEX2DEC(A1137)+B1137*4096+HEX2DEC(D1137)*8,8)</f>
        <v>000B62C8</v>
      </c>
      <c r="F1137" s="8" t="s">
        <v>91</v>
      </c>
      <c r="G1137" s="10" t="str">
        <f aca="false">RIGHT(CONCATENATE(G1133,"0"),16)</f>
        <v>0000400000000000</v>
      </c>
      <c r="H1137" s="8" t="s">
        <v>24</v>
      </c>
      <c r="I1137" s="8" t="s">
        <v>21</v>
      </c>
      <c r="J1137" s="8" t="s">
        <v>812</v>
      </c>
      <c r="K1137" s="10" t="s">
        <v>147</v>
      </c>
      <c r="L1137" s="11" t="s">
        <v>143</v>
      </c>
      <c r="M1137" s="10" t="str">
        <f aca="false">CONCATENATE("ME",K1137,"/",L1137)</f>
        <v>ME3n/09</v>
      </c>
      <c r="N1137" s="10" t="str">
        <f aca="false">CONCATENATE(O1137,SUBSTITUTE(LOWER(M1137),"/","_"))</f>
        <v>cpll_lock_me3n_09</v>
      </c>
      <c r="O1137" s="3" t="s">
        <v>813</v>
      </c>
    </row>
    <row r="1138" customFormat="false" ht="14.4" hidden="false" customHeight="false" outlineLevel="0" collapsed="false">
      <c r="A1138" s="8" t="s">
        <v>119</v>
      </c>
      <c r="B1138" s="9" t="n">
        <v>54</v>
      </c>
      <c r="C1138" s="9" t="n">
        <v>0</v>
      </c>
      <c r="D1138" s="9" t="n">
        <v>59</v>
      </c>
      <c r="E1138" s="10" t="str">
        <f aca="false">DEC2HEX(HEX2DEC(A1138)+B1138*4096+HEX2DEC(D1138)*8,8)</f>
        <v>000B62C8</v>
      </c>
      <c r="F1138" s="8" t="s">
        <v>91</v>
      </c>
      <c r="G1138" s="10" t="str">
        <f aca="false">RIGHT(CONCATENATE(G1134,"0"),16)</f>
        <v>0000800000000000</v>
      </c>
      <c r="H1138" s="8" t="s">
        <v>24</v>
      </c>
      <c r="I1138" s="8" t="s">
        <v>21</v>
      </c>
      <c r="J1138" s="8" t="s">
        <v>812</v>
      </c>
      <c r="K1138" s="10" t="s">
        <v>148</v>
      </c>
      <c r="L1138" s="11" t="s">
        <v>137</v>
      </c>
      <c r="M1138" s="10" t="str">
        <f aca="false">CONCATENATE("ME",K1138,"/",L1138)</f>
        <v>ME4n/03</v>
      </c>
      <c r="N1138" s="10" t="str">
        <f aca="false">CONCATENATE(O1138,SUBSTITUTE(LOWER(M1138),"/","_"))</f>
        <v>cpll_lock_me4n_03</v>
      </c>
      <c r="O1138" s="3" t="s">
        <v>813</v>
      </c>
    </row>
    <row r="1139" customFormat="false" ht="14.4" hidden="false" customHeight="false" outlineLevel="0" collapsed="false">
      <c r="A1139" s="8" t="s">
        <v>119</v>
      </c>
      <c r="B1139" s="9" t="n">
        <v>54</v>
      </c>
      <c r="C1139" s="9" t="n">
        <v>0</v>
      </c>
      <c r="D1139" s="9" t="n">
        <v>59</v>
      </c>
      <c r="E1139" s="10" t="str">
        <f aca="false">DEC2HEX(HEX2DEC(A1139)+B1139*4096+HEX2DEC(D1139)*8,8)</f>
        <v>000B62C8</v>
      </c>
      <c r="F1139" s="8" t="s">
        <v>91</v>
      </c>
      <c r="G1139" s="10" t="str">
        <f aca="false">RIGHT(CONCATENATE(G1135,"0"),16)</f>
        <v>0001000000000000</v>
      </c>
      <c r="H1139" s="8" t="s">
        <v>24</v>
      </c>
      <c r="I1139" s="8" t="s">
        <v>21</v>
      </c>
      <c r="J1139" s="8" t="s">
        <v>812</v>
      </c>
      <c r="K1139" s="10" t="s">
        <v>148</v>
      </c>
      <c r="L1139" s="11" t="s">
        <v>143</v>
      </c>
      <c r="M1139" s="10" t="str">
        <f aca="false">CONCATENATE("ME",K1139,"/",L1139)</f>
        <v>ME4n/09</v>
      </c>
      <c r="N1139" s="10" t="str">
        <f aca="false">CONCATENATE(O1139,SUBSTITUTE(LOWER(M1139),"/","_"))</f>
        <v>cpll_lock_me4n_09</v>
      </c>
      <c r="O1139" s="3" t="s">
        <v>813</v>
      </c>
    </row>
    <row r="1140" customFormat="false" ht="14.4" hidden="false" customHeight="false" outlineLevel="0" collapsed="false">
      <c r="A1140" s="8"/>
      <c r="B1140" s="9"/>
      <c r="C1140" s="9"/>
      <c r="D1140" s="9"/>
      <c r="E1140" s="10"/>
      <c r="F1140" s="8"/>
      <c r="G1140" s="10"/>
      <c r="H1140" s="8"/>
      <c r="I1140" s="8"/>
      <c r="J1140" s="8"/>
      <c r="K1140" s="10"/>
      <c r="L1140" s="11"/>
      <c r="M1140" s="10"/>
      <c r="N1140" s="10"/>
    </row>
    <row r="1141" customFormat="false" ht="14.4" hidden="false" customHeight="false" outlineLevel="0" collapsed="false">
      <c r="A1141" s="8" t="s">
        <v>119</v>
      </c>
      <c r="B1141" s="9" t="n">
        <v>54</v>
      </c>
      <c r="C1141" s="9" t="n">
        <v>0</v>
      </c>
      <c r="D1141" s="9" t="s">
        <v>814</v>
      </c>
      <c r="E1141" s="10" t="str">
        <f aca="false">DEC2HEX(HEX2DEC(A1141)+B1141*4096+HEX2DEC(D1141)*8,8)</f>
        <v>000B62D0</v>
      </c>
      <c r="F1141" s="8" t="s">
        <v>91</v>
      </c>
      <c r="G1141" s="8" t="s">
        <v>807</v>
      </c>
      <c r="H1141" s="8" t="s">
        <v>24</v>
      </c>
      <c r="I1141" s="8" t="s">
        <v>21</v>
      </c>
      <c r="J1141" s="8" t="s">
        <v>815</v>
      </c>
      <c r="K1141" s="10"/>
      <c r="L1141" s="11"/>
      <c r="M1141" s="10" t="s">
        <v>795</v>
      </c>
      <c r="N1141" s="10" t="str">
        <f aca="false">CONCATENATE(O1141,SUBSTITUTE(LOWER(M1141),"/","_"))</f>
        <v>gth_tx_done_all</v>
      </c>
      <c r="O1141" s="3" t="s">
        <v>816</v>
      </c>
    </row>
    <row r="1142" customFormat="false" ht="14.4" hidden="false" customHeight="false" outlineLevel="0" collapsed="false">
      <c r="A1142" s="8" t="s">
        <v>119</v>
      </c>
      <c r="B1142" s="9" t="n">
        <v>54</v>
      </c>
      <c r="C1142" s="9" t="n">
        <v>0</v>
      </c>
      <c r="D1142" s="9" t="s">
        <v>814</v>
      </c>
      <c r="E1142" s="10" t="str">
        <f aca="false">DEC2HEX(HEX2DEC(A1142)+B1142*4096+HEX2DEC(D1142)*8,8)</f>
        <v>000B62D0</v>
      </c>
      <c r="F1142" s="8" t="s">
        <v>91</v>
      </c>
      <c r="G1142" s="8" t="s">
        <v>149</v>
      </c>
      <c r="H1142" s="8" t="s">
        <v>24</v>
      </c>
      <c r="I1142" s="8" t="s">
        <v>21</v>
      </c>
      <c r="J1142" s="8" t="s">
        <v>815</v>
      </c>
      <c r="K1142" s="10" t="s">
        <v>123</v>
      </c>
      <c r="L1142" s="11" t="s">
        <v>136</v>
      </c>
      <c r="M1142" s="10" t="str">
        <f aca="false">CONCATENATE("ME",K1142,"/",L1142)</f>
        <v>ME1a/02</v>
      </c>
      <c r="N1142" s="10" t="str">
        <f aca="false">CONCATENATE(O1142,SUBSTITUTE(LOWER(M1142),"/","_"))</f>
        <v>gth_tx_done_me1a_02</v>
      </c>
      <c r="O1142" s="3" t="s">
        <v>816</v>
      </c>
    </row>
    <row r="1143" customFormat="false" ht="14.4" hidden="false" customHeight="false" outlineLevel="0" collapsed="false">
      <c r="A1143" s="8" t="s">
        <v>119</v>
      </c>
      <c r="B1143" s="9" t="n">
        <v>54</v>
      </c>
      <c r="C1143" s="9" t="n">
        <v>0</v>
      </c>
      <c r="D1143" s="9" t="s">
        <v>814</v>
      </c>
      <c r="E1143" s="10" t="str">
        <f aca="false">DEC2HEX(HEX2DEC(A1143)+B1143*4096+HEX2DEC(D1143)*8,8)</f>
        <v>000B62D0</v>
      </c>
      <c r="F1143" s="8" t="s">
        <v>91</v>
      </c>
      <c r="G1143" s="8" t="s">
        <v>152</v>
      </c>
      <c r="H1143" s="8" t="s">
        <v>24</v>
      </c>
      <c r="I1143" s="8" t="s">
        <v>21</v>
      </c>
      <c r="J1143" s="8" t="s">
        <v>815</v>
      </c>
      <c r="K1143" s="10" t="s">
        <v>123</v>
      </c>
      <c r="L1143" s="11" t="s">
        <v>137</v>
      </c>
      <c r="M1143" s="10" t="str">
        <f aca="false">CONCATENATE("ME",K1143,"/",L1143)</f>
        <v>ME1a/03</v>
      </c>
      <c r="N1143" s="10" t="str">
        <f aca="false">CONCATENATE(O1143,SUBSTITUTE(LOWER(M1143),"/","_"))</f>
        <v>gth_tx_done_me1a_03</v>
      </c>
      <c r="O1143" s="3" t="s">
        <v>816</v>
      </c>
    </row>
    <row r="1144" customFormat="false" ht="14.4" hidden="false" customHeight="false" outlineLevel="0" collapsed="false">
      <c r="A1144" s="8" t="s">
        <v>119</v>
      </c>
      <c r="B1144" s="9" t="n">
        <v>54</v>
      </c>
      <c r="C1144" s="9" t="n">
        <v>0</v>
      </c>
      <c r="D1144" s="9" t="s">
        <v>814</v>
      </c>
      <c r="E1144" s="10" t="str">
        <f aca="false">DEC2HEX(HEX2DEC(A1144)+B1144*4096+HEX2DEC(D1144)*8,8)</f>
        <v>000B62D0</v>
      </c>
      <c r="F1144" s="8" t="s">
        <v>91</v>
      </c>
      <c r="G1144" s="8" t="s">
        <v>155</v>
      </c>
      <c r="H1144" s="8" t="s">
        <v>24</v>
      </c>
      <c r="I1144" s="8" t="s">
        <v>21</v>
      </c>
      <c r="J1144" s="8" t="s">
        <v>815</v>
      </c>
      <c r="K1144" s="10" t="s">
        <v>123</v>
      </c>
      <c r="L1144" s="11" t="s">
        <v>138</v>
      </c>
      <c r="M1144" s="10" t="str">
        <f aca="false">CONCATENATE("ME",K1144,"/",L1144)</f>
        <v>ME1a/04</v>
      </c>
      <c r="N1144" s="10" t="str">
        <f aca="false">CONCATENATE(O1144,SUBSTITUTE(LOWER(M1144),"/","_"))</f>
        <v>gth_tx_done_me1a_04</v>
      </c>
      <c r="O1144" s="3" t="s">
        <v>816</v>
      </c>
    </row>
    <row r="1145" customFormat="false" ht="14.4" hidden="false" customHeight="false" outlineLevel="0" collapsed="false">
      <c r="A1145" s="8" t="s">
        <v>119</v>
      </c>
      <c r="B1145" s="9" t="n">
        <v>54</v>
      </c>
      <c r="C1145" s="9" t="n">
        <v>0</v>
      </c>
      <c r="D1145" s="9" t="s">
        <v>814</v>
      </c>
      <c r="E1145" s="10" t="str">
        <f aca="false">DEC2HEX(HEX2DEC(A1145)+B1145*4096+HEX2DEC(D1145)*8,8)</f>
        <v>000B62D0</v>
      </c>
      <c r="F1145" s="8" t="s">
        <v>91</v>
      </c>
      <c r="G1145" s="8" t="s">
        <v>158</v>
      </c>
      <c r="H1145" s="8" t="s">
        <v>24</v>
      </c>
      <c r="I1145" s="8" t="s">
        <v>21</v>
      </c>
      <c r="J1145" s="8" t="s">
        <v>815</v>
      </c>
      <c r="K1145" s="10" t="s">
        <v>123</v>
      </c>
      <c r="L1145" s="11" t="s">
        <v>139</v>
      </c>
      <c r="M1145" s="10" t="str">
        <f aca="false">CONCATENATE("ME",K1145,"/",L1145)</f>
        <v>ME1a/05</v>
      </c>
      <c r="N1145" s="10" t="str">
        <f aca="false">CONCATENATE(O1145,SUBSTITUTE(LOWER(M1145),"/","_"))</f>
        <v>gth_tx_done_me1a_05</v>
      </c>
      <c r="O1145" s="3" t="s">
        <v>816</v>
      </c>
    </row>
    <row r="1146" customFormat="false" ht="14.4" hidden="false" customHeight="false" outlineLevel="0" collapsed="false">
      <c r="A1146" s="8" t="s">
        <v>119</v>
      </c>
      <c r="B1146" s="9" t="n">
        <v>54</v>
      </c>
      <c r="C1146" s="9" t="n">
        <v>0</v>
      </c>
      <c r="D1146" s="9" t="s">
        <v>814</v>
      </c>
      <c r="E1146" s="10" t="str">
        <f aca="false">DEC2HEX(HEX2DEC(A1146)+B1146*4096+HEX2DEC(D1146)*8,8)</f>
        <v>000B62D0</v>
      </c>
      <c r="F1146" s="8" t="s">
        <v>91</v>
      </c>
      <c r="G1146" s="10" t="str">
        <f aca="false">RIGHT(CONCATENATE(G1142,"0"),16)</f>
        <v>0000000000000010</v>
      </c>
      <c r="H1146" s="8" t="s">
        <v>24</v>
      </c>
      <c r="I1146" s="8" t="s">
        <v>21</v>
      </c>
      <c r="J1146" s="8" t="s">
        <v>815</v>
      </c>
      <c r="K1146" s="10" t="s">
        <v>123</v>
      </c>
      <c r="L1146" s="11" t="s">
        <v>140</v>
      </c>
      <c r="M1146" s="10" t="str">
        <f aca="false">CONCATENATE("ME",K1146,"/",L1146)</f>
        <v>ME1a/06</v>
      </c>
      <c r="N1146" s="10" t="str">
        <f aca="false">CONCATENATE(O1146,SUBSTITUTE(LOWER(M1146),"/","_"))</f>
        <v>gth_tx_done_me1a_06</v>
      </c>
      <c r="O1146" s="3" t="s">
        <v>816</v>
      </c>
    </row>
    <row r="1147" customFormat="false" ht="14.4" hidden="false" customHeight="false" outlineLevel="0" collapsed="false">
      <c r="A1147" s="8" t="s">
        <v>119</v>
      </c>
      <c r="B1147" s="9" t="n">
        <v>54</v>
      </c>
      <c r="C1147" s="9" t="n">
        <v>0</v>
      </c>
      <c r="D1147" s="9" t="s">
        <v>814</v>
      </c>
      <c r="E1147" s="10" t="str">
        <f aca="false">DEC2HEX(HEX2DEC(A1147)+B1147*4096+HEX2DEC(D1147)*8,8)</f>
        <v>000B62D0</v>
      </c>
      <c r="F1147" s="8" t="s">
        <v>91</v>
      </c>
      <c r="G1147" s="10" t="str">
        <f aca="false">RIGHT(CONCATENATE(G1143,"0"),16)</f>
        <v>0000000000000020</v>
      </c>
      <c r="H1147" s="8" t="s">
        <v>24</v>
      </c>
      <c r="I1147" s="8" t="s">
        <v>21</v>
      </c>
      <c r="J1147" s="8" t="s">
        <v>815</v>
      </c>
      <c r="K1147" s="10" t="s">
        <v>123</v>
      </c>
      <c r="L1147" s="11" t="s">
        <v>141</v>
      </c>
      <c r="M1147" s="10" t="str">
        <f aca="false">CONCATENATE("ME",K1147,"/",L1147)</f>
        <v>ME1a/07</v>
      </c>
      <c r="N1147" s="10" t="str">
        <f aca="false">CONCATENATE(O1147,SUBSTITUTE(LOWER(M1147),"/","_"))</f>
        <v>gth_tx_done_me1a_07</v>
      </c>
      <c r="O1147" s="3" t="s">
        <v>816</v>
      </c>
    </row>
    <row r="1148" customFormat="false" ht="14.4" hidden="false" customHeight="false" outlineLevel="0" collapsed="false">
      <c r="A1148" s="8" t="s">
        <v>119</v>
      </c>
      <c r="B1148" s="9" t="n">
        <v>54</v>
      </c>
      <c r="C1148" s="9" t="n">
        <v>0</v>
      </c>
      <c r="D1148" s="9" t="s">
        <v>814</v>
      </c>
      <c r="E1148" s="10" t="str">
        <f aca="false">DEC2HEX(HEX2DEC(A1148)+B1148*4096+HEX2DEC(D1148)*8,8)</f>
        <v>000B62D0</v>
      </c>
      <c r="F1148" s="8" t="s">
        <v>91</v>
      </c>
      <c r="G1148" s="10" t="str">
        <f aca="false">RIGHT(CONCATENATE(G1144,"0"),16)</f>
        <v>0000000000000040</v>
      </c>
      <c r="H1148" s="8" t="s">
        <v>24</v>
      </c>
      <c r="I1148" s="8" t="s">
        <v>21</v>
      </c>
      <c r="J1148" s="8" t="s">
        <v>815</v>
      </c>
      <c r="K1148" s="10" t="s">
        <v>123</v>
      </c>
      <c r="L1148" s="11" t="s">
        <v>142</v>
      </c>
      <c r="M1148" s="10" t="str">
        <f aca="false">CONCATENATE("ME",K1148,"/",L1148)</f>
        <v>ME1a/08</v>
      </c>
      <c r="N1148" s="10" t="str">
        <f aca="false">CONCATENATE(O1148,SUBSTITUTE(LOWER(M1148),"/","_"))</f>
        <v>gth_tx_done_me1a_08</v>
      </c>
      <c r="O1148" s="3" t="s">
        <v>816</v>
      </c>
    </row>
    <row r="1149" customFormat="false" ht="14.4" hidden="false" customHeight="false" outlineLevel="0" collapsed="false">
      <c r="A1149" s="8" t="s">
        <v>119</v>
      </c>
      <c r="B1149" s="9" t="n">
        <v>54</v>
      </c>
      <c r="C1149" s="9" t="n">
        <v>0</v>
      </c>
      <c r="D1149" s="9" t="s">
        <v>814</v>
      </c>
      <c r="E1149" s="10" t="str">
        <f aca="false">DEC2HEX(HEX2DEC(A1149)+B1149*4096+HEX2DEC(D1149)*8,8)</f>
        <v>000B62D0</v>
      </c>
      <c r="F1149" s="8" t="s">
        <v>91</v>
      </c>
      <c r="G1149" s="10" t="str">
        <f aca="false">RIGHT(CONCATENATE(G1145,"0"),16)</f>
        <v>0000000000000080</v>
      </c>
      <c r="H1149" s="8" t="s">
        <v>24</v>
      </c>
      <c r="I1149" s="8" t="s">
        <v>21</v>
      </c>
      <c r="J1149" s="8" t="s">
        <v>815</v>
      </c>
      <c r="K1149" s="10" t="s">
        <v>123</v>
      </c>
      <c r="L1149" s="11" t="s">
        <v>143</v>
      </c>
      <c r="M1149" s="10" t="str">
        <f aca="false">CONCATENATE("ME",K1149,"/",L1149)</f>
        <v>ME1a/09</v>
      </c>
      <c r="N1149" s="10" t="str">
        <f aca="false">CONCATENATE(O1149,SUBSTITUTE(LOWER(M1149),"/","_"))</f>
        <v>gth_tx_done_me1a_09</v>
      </c>
      <c r="O1149" s="3" t="s">
        <v>816</v>
      </c>
    </row>
    <row r="1150" customFormat="false" ht="14.4" hidden="false" customHeight="false" outlineLevel="0" collapsed="false">
      <c r="A1150" s="8" t="s">
        <v>119</v>
      </c>
      <c r="B1150" s="9" t="n">
        <v>54</v>
      </c>
      <c r="C1150" s="9" t="n">
        <v>0</v>
      </c>
      <c r="D1150" s="9" t="s">
        <v>814</v>
      </c>
      <c r="E1150" s="10" t="str">
        <f aca="false">DEC2HEX(HEX2DEC(A1150)+B1150*4096+HEX2DEC(D1150)*8,8)</f>
        <v>000B62D0</v>
      </c>
      <c r="F1150" s="8" t="s">
        <v>91</v>
      </c>
      <c r="G1150" s="10" t="str">
        <f aca="false">RIGHT(CONCATENATE(G1146,"0"),16)</f>
        <v>0000000000000100</v>
      </c>
      <c r="H1150" s="8" t="s">
        <v>24</v>
      </c>
      <c r="I1150" s="8" t="s">
        <v>21</v>
      </c>
      <c r="J1150" s="8" t="s">
        <v>815</v>
      </c>
      <c r="K1150" s="10" t="s">
        <v>144</v>
      </c>
      <c r="L1150" s="11" t="s">
        <v>136</v>
      </c>
      <c r="M1150" s="10" t="str">
        <f aca="false">CONCATENATE("ME",K1150,"/",L1150)</f>
        <v>ME1b/02</v>
      </c>
      <c r="N1150" s="10" t="str">
        <f aca="false">CONCATENATE(O1150,SUBSTITUTE(LOWER(M1150),"/","_"))</f>
        <v>gth_tx_done_me1b_02</v>
      </c>
      <c r="O1150" s="3" t="s">
        <v>816</v>
      </c>
    </row>
    <row r="1151" customFormat="false" ht="14.4" hidden="false" customHeight="false" outlineLevel="0" collapsed="false">
      <c r="A1151" s="8" t="s">
        <v>119</v>
      </c>
      <c r="B1151" s="9" t="n">
        <v>54</v>
      </c>
      <c r="C1151" s="9" t="n">
        <v>0</v>
      </c>
      <c r="D1151" s="9" t="s">
        <v>814</v>
      </c>
      <c r="E1151" s="10" t="str">
        <f aca="false">DEC2HEX(HEX2DEC(A1151)+B1151*4096+HEX2DEC(D1151)*8,8)</f>
        <v>000B62D0</v>
      </c>
      <c r="F1151" s="8" t="s">
        <v>91</v>
      </c>
      <c r="G1151" s="10" t="str">
        <f aca="false">RIGHT(CONCATENATE(G1147,"0"),16)</f>
        <v>0000000000000200</v>
      </c>
      <c r="H1151" s="8" t="s">
        <v>24</v>
      </c>
      <c r="I1151" s="8" t="s">
        <v>21</v>
      </c>
      <c r="J1151" s="8" t="s">
        <v>815</v>
      </c>
      <c r="K1151" s="10" t="s">
        <v>144</v>
      </c>
      <c r="L1151" s="11" t="s">
        <v>137</v>
      </c>
      <c r="M1151" s="10" t="str">
        <f aca="false">CONCATENATE("ME",K1151,"/",L1151)</f>
        <v>ME1b/03</v>
      </c>
      <c r="N1151" s="10" t="str">
        <f aca="false">CONCATENATE(O1151,SUBSTITUTE(LOWER(M1151),"/","_"))</f>
        <v>gth_tx_done_me1b_03</v>
      </c>
      <c r="O1151" s="3" t="s">
        <v>816</v>
      </c>
    </row>
    <row r="1152" customFormat="false" ht="14.4" hidden="false" customHeight="false" outlineLevel="0" collapsed="false">
      <c r="A1152" s="8" t="s">
        <v>119</v>
      </c>
      <c r="B1152" s="9" t="n">
        <v>54</v>
      </c>
      <c r="C1152" s="9" t="n">
        <v>0</v>
      </c>
      <c r="D1152" s="9" t="s">
        <v>814</v>
      </c>
      <c r="E1152" s="10" t="str">
        <f aca="false">DEC2HEX(HEX2DEC(A1152)+B1152*4096+HEX2DEC(D1152)*8,8)</f>
        <v>000B62D0</v>
      </c>
      <c r="F1152" s="8" t="s">
        <v>91</v>
      </c>
      <c r="G1152" s="10" t="str">
        <f aca="false">RIGHT(CONCATENATE(G1148,"0"),16)</f>
        <v>0000000000000400</v>
      </c>
      <c r="H1152" s="8" t="s">
        <v>24</v>
      </c>
      <c r="I1152" s="8" t="s">
        <v>21</v>
      </c>
      <c r="J1152" s="8" t="s">
        <v>815</v>
      </c>
      <c r="K1152" s="10" t="s">
        <v>144</v>
      </c>
      <c r="L1152" s="11" t="s">
        <v>138</v>
      </c>
      <c r="M1152" s="10" t="str">
        <f aca="false">CONCATENATE("ME",K1152,"/",L1152)</f>
        <v>ME1b/04</v>
      </c>
      <c r="N1152" s="10" t="str">
        <f aca="false">CONCATENATE(O1152,SUBSTITUTE(LOWER(M1152),"/","_"))</f>
        <v>gth_tx_done_me1b_04</v>
      </c>
      <c r="O1152" s="3" t="s">
        <v>816</v>
      </c>
    </row>
    <row r="1153" customFormat="false" ht="14.4" hidden="false" customHeight="false" outlineLevel="0" collapsed="false">
      <c r="A1153" s="8" t="s">
        <v>119</v>
      </c>
      <c r="B1153" s="9" t="n">
        <v>54</v>
      </c>
      <c r="C1153" s="9" t="n">
        <v>0</v>
      </c>
      <c r="D1153" s="9" t="s">
        <v>814</v>
      </c>
      <c r="E1153" s="10" t="str">
        <f aca="false">DEC2HEX(HEX2DEC(A1153)+B1153*4096+HEX2DEC(D1153)*8,8)</f>
        <v>000B62D0</v>
      </c>
      <c r="F1153" s="8" t="s">
        <v>91</v>
      </c>
      <c r="G1153" s="10" t="str">
        <f aca="false">RIGHT(CONCATENATE(G1149,"0"),16)</f>
        <v>0000000000000800</v>
      </c>
      <c r="H1153" s="8" t="s">
        <v>24</v>
      </c>
      <c r="I1153" s="8" t="s">
        <v>21</v>
      </c>
      <c r="J1153" s="8" t="s">
        <v>815</v>
      </c>
      <c r="K1153" s="10" t="s">
        <v>144</v>
      </c>
      <c r="L1153" s="11" t="s">
        <v>139</v>
      </c>
      <c r="M1153" s="10" t="str">
        <f aca="false">CONCATENATE("ME",K1153,"/",L1153)</f>
        <v>ME1b/05</v>
      </c>
      <c r="N1153" s="10" t="str">
        <f aca="false">CONCATENATE(O1153,SUBSTITUTE(LOWER(M1153),"/","_"))</f>
        <v>gth_tx_done_me1b_05</v>
      </c>
      <c r="O1153" s="3" t="s">
        <v>816</v>
      </c>
    </row>
    <row r="1154" customFormat="false" ht="14.4" hidden="false" customHeight="false" outlineLevel="0" collapsed="false">
      <c r="A1154" s="8" t="s">
        <v>119</v>
      </c>
      <c r="B1154" s="9" t="n">
        <v>54</v>
      </c>
      <c r="C1154" s="9" t="n">
        <v>0</v>
      </c>
      <c r="D1154" s="9" t="s">
        <v>814</v>
      </c>
      <c r="E1154" s="10" t="str">
        <f aca="false">DEC2HEX(HEX2DEC(A1154)+B1154*4096+HEX2DEC(D1154)*8,8)</f>
        <v>000B62D0</v>
      </c>
      <c r="F1154" s="8" t="s">
        <v>91</v>
      </c>
      <c r="G1154" s="10" t="str">
        <f aca="false">RIGHT(CONCATENATE(G1150,"0"),16)</f>
        <v>0000000000001000</v>
      </c>
      <c r="H1154" s="8" t="s">
        <v>24</v>
      </c>
      <c r="I1154" s="8" t="s">
        <v>21</v>
      </c>
      <c r="J1154" s="8" t="s">
        <v>815</v>
      </c>
      <c r="K1154" s="10" t="s">
        <v>144</v>
      </c>
      <c r="L1154" s="11" t="s">
        <v>140</v>
      </c>
      <c r="M1154" s="10" t="str">
        <f aca="false">CONCATENATE("ME",K1154,"/",L1154)</f>
        <v>ME1b/06</v>
      </c>
      <c r="N1154" s="10" t="str">
        <f aca="false">CONCATENATE(O1154,SUBSTITUTE(LOWER(M1154),"/","_"))</f>
        <v>gth_tx_done_me1b_06</v>
      </c>
      <c r="O1154" s="3" t="s">
        <v>816</v>
      </c>
    </row>
    <row r="1155" customFormat="false" ht="14.4" hidden="false" customHeight="false" outlineLevel="0" collapsed="false">
      <c r="A1155" s="8" t="s">
        <v>119</v>
      </c>
      <c r="B1155" s="9" t="n">
        <v>54</v>
      </c>
      <c r="C1155" s="9" t="n">
        <v>0</v>
      </c>
      <c r="D1155" s="9" t="s">
        <v>814</v>
      </c>
      <c r="E1155" s="10" t="str">
        <f aca="false">DEC2HEX(HEX2DEC(A1155)+B1155*4096+HEX2DEC(D1155)*8,8)</f>
        <v>000B62D0</v>
      </c>
      <c r="F1155" s="8" t="s">
        <v>91</v>
      </c>
      <c r="G1155" s="10" t="str">
        <f aca="false">RIGHT(CONCATENATE(G1151,"0"),16)</f>
        <v>0000000000002000</v>
      </c>
      <c r="H1155" s="8" t="s">
        <v>24</v>
      </c>
      <c r="I1155" s="8" t="s">
        <v>21</v>
      </c>
      <c r="J1155" s="8" t="s">
        <v>815</v>
      </c>
      <c r="K1155" s="10" t="s">
        <v>144</v>
      </c>
      <c r="L1155" s="11" t="s">
        <v>141</v>
      </c>
      <c r="M1155" s="10" t="str">
        <f aca="false">CONCATENATE("ME",K1155,"/",L1155)</f>
        <v>ME1b/07</v>
      </c>
      <c r="N1155" s="10" t="str">
        <f aca="false">CONCATENATE(O1155,SUBSTITUTE(LOWER(M1155),"/","_"))</f>
        <v>gth_tx_done_me1b_07</v>
      </c>
      <c r="O1155" s="3" t="s">
        <v>816</v>
      </c>
    </row>
    <row r="1156" customFormat="false" ht="14.4" hidden="false" customHeight="false" outlineLevel="0" collapsed="false">
      <c r="A1156" s="8" t="s">
        <v>119</v>
      </c>
      <c r="B1156" s="9" t="n">
        <v>54</v>
      </c>
      <c r="C1156" s="9" t="n">
        <v>0</v>
      </c>
      <c r="D1156" s="9" t="s">
        <v>814</v>
      </c>
      <c r="E1156" s="10" t="str">
        <f aca="false">DEC2HEX(HEX2DEC(A1156)+B1156*4096+HEX2DEC(D1156)*8,8)</f>
        <v>000B62D0</v>
      </c>
      <c r="F1156" s="8" t="s">
        <v>91</v>
      </c>
      <c r="G1156" s="10" t="str">
        <f aca="false">RIGHT(CONCATENATE(G1152,"0"),16)</f>
        <v>0000000000004000</v>
      </c>
      <c r="H1156" s="8" t="s">
        <v>24</v>
      </c>
      <c r="I1156" s="8" t="s">
        <v>21</v>
      </c>
      <c r="J1156" s="8" t="s">
        <v>815</v>
      </c>
      <c r="K1156" s="10" t="s">
        <v>144</v>
      </c>
      <c r="L1156" s="11" t="s">
        <v>142</v>
      </c>
      <c r="M1156" s="10" t="str">
        <f aca="false">CONCATENATE("ME",K1156,"/",L1156)</f>
        <v>ME1b/08</v>
      </c>
      <c r="N1156" s="10" t="str">
        <f aca="false">CONCATENATE(O1156,SUBSTITUTE(LOWER(M1156),"/","_"))</f>
        <v>gth_tx_done_me1b_08</v>
      </c>
      <c r="O1156" s="3" t="s">
        <v>816</v>
      </c>
    </row>
    <row r="1157" customFormat="false" ht="14.4" hidden="false" customHeight="false" outlineLevel="0" collapsed="false">
      <c r="A1157" s="8" t="s">
        <v>119</v>
      </c>
      <c r="B1157" s="9" t="n">
        <v>54</v>
      </c>
      <c r="C1157" s="9" t="n">
        <v>0</v>
      </c>
      <c r="D1157" s="9" t="s">
        <v>814</v>
      </c>
      <c r="E1157" s="10" t="str">
        <f aca="false">DEC2HEX(HEX2DEC(A1157)+B1157*4096+HEX2DEC(D1157)*8,8)</f>
        <v>000B62D0</v>
      </c>
      <c r="F1157" s="8" t="s">
        <v>91</v>
      </c>
      <c r="G1157" s="10" t="str">
        <f aca="false">RIGHT(CONCATENATE(G1153,"0"),16)</f>
        <v>0000000000008000</v>
      </c>
      <c r="H1157" s="8" t="s">
        <v>24</v>
      </c>
      <c r="I1157" s="8" t="s">
        <v>21</v>
      </c>
      <c r="J1157" s="8" t="s">
        <v>815</v>
      </c>
      <c r="K1157" s="10" t="s">
        <v>144</v>
      </c>
      <c r="L1157" s="11" t="s">
        <v>143</v>
      </c>
      <c r="M1157" s="10" t="str">
        <f aca="false">CONCATENATE("ME",K1157,"/",L1157)</f>
        <v>ME1b/09</v>
      </c>
      <c r="N1157" s="10" t="str">
        <f aca="false">CONCATENATE(O1157,SUBSTITUTE(LOWER(M1157),"/","_"))</f>
        <v>gth_tx_done_me1b_09</v>
      </c>
      <c r="O1157" s="3" t="s">
        <v>816</v>
      </c>
    </row>
    <row r="1158" customFormat="false" ht="14.4" hidden="false" customHeight="false" outlineLevel="0" collapsed="false">
      <c r="A1158" s="8" t="s">
        <v>119</v>
      </c>
      <c r="B1158" s="9" t="n">
        <v>54</v>
      </c>
      <c r="C1158" s="9" t="n">
        <v>0</v>
      </c>
      <c r="D1158" s="9" t="s">
        <v>814</v>
      </c>
      <c r="E1158" s="10" t="str">
        <f aca="false">DEC2HEX(HEX2DEC(A1158)+B1158*4096+HEX2DEC(D1158)*8,8)</f>
        <v>000B62D0</v>
      </c>
      <c r="F1158" s="8" t="s">
        <v>91</v>
      </c>
      <c r="G1158" s="10" t="str">
        <f aca="false">RIGHT(CONCATENATE(G1154,"0"),16)</f>
        <v>0000000000010000</v>
      </c>
      <c r="H1158" s="8" t="s">
        <v>24</v>
      </c>
      <c r="I1158" s="8" t="s">
        <v>21</v>
      </c>
      <c r="J1158" s="8" t="s">
        <v>815</v>
      </c>
      <c r="K1158" s="9" t="n">
        <v>2</v>
      </c>
      <c r="L1158" s="11" t="s">
        <v>136</v>
      </c>
      <c r="M1158" s="10" t="str">
        <f aca="false">CONCATENATE("ME",K1158,"/",L1158)</f>
        <v>ME2/02</v>
      </c>
      <c r="N1158" s="10" t="str">
        <f aca="false">CONCATENATE(O1158,SUBSTITUTE(LOWER(M1158),"/","_"))</f>
        <v>gth_tx_done_me2_02</v>
      </c>
      <c r="O1158" s="3" t="s">
        <v>816</v>
      </c>
    </row>
    <row r="1159" customFormat="false" ht="14.4" hidden="false" customHeight="false" outlineLevel="0" collapsed="false">
      <c r="A1159" s="8" t="s">
        <v>119</v>
      </c>
      <c r="B1159" s="9" t="n">
        <v>54</v>
      </c>
      <c r="C1159" s="9" t="n">
        <v>0</v>
      </c>
      <c r="D1159" s="9" t="s">
        <v>814</v>
      </c>
      <c r="E1159" s="10" t="str">
        <f aca="false">DEC2HEX(HEX2DEC(A1159)+B1159*4096+HEX2DEC(D1159)*8,8)</f>
        <v>000B62D0</v>
      </c>
      <c r="F1159" s="8" t="s">
        <v>91</v>
      </c>
      <c r="G1159" s="10" t="str">
        <f aca="false">RIGHT(CONCATENATE(G1155,"0"),16)</f>
        <v>0000000000020000</v>
      </c>
      <c r="H1159" s="8" t="s">
        <v>24</v>
      </c>
      <c r="I1159" s="8" t="s">
        <v>21</v>
      </c>
      <c r="J1159" s="8" t="s">
        <v>815</v>
      </c>
      <c r="K1159" s="9" t="n">
        <v>2</v>
      </c>
      <c r="L1159" s="11" t="s">
        <v>137</v>
      </c>
      <c r="M1159" s="10" t="str">
        <f aca="false">CONCATENATE("ME",K1159,"/",L1159)</f>
        <v>ME2/03</v>
      </c>
      <c r="N1159" s="10" t="str">
        <f aca="false">CONCATENATE(O1159,SUBSTITUTE(LOWER(M1159),"/","_"))</f>
        <v>gth_tx_done_me2_03</v>
      </c>
      <c r="O1159" s="3" t="s">
        <v>816</v>
      </c>
    </row>
    <row r="1160" customFormat="false" ht="14.4" hidden="false" customHeight="false" outlineLevel="0" collapsed="false">
      <c r="A1160" s="8" t="s">
        <v>119</v>
      </c>
      <c r="B1160" s="9" t="n">
        <v>54</v>
      </c>
      <c r="C1160" s="9" t="n">
        <v>0</v>
      </c>
      <c r="D1160" s="9" t="s">
        <v>814</v>
      </c>
      <c r="E1160" s="10" t="str">
        <f aca="false">DEC2HEX(HEX2DEC(A1160)+B1160*4096+HEX2DEC(D1160)*8,8)</f>
        <v>000B62D0</v>
      </c>
      <c r="F1160" s="8" t="s">
        <v>91</v>
      </c>
      <c r="G1160" s="10" t="str">
        <f aca="false">RIGHT(CONCATENATE(G1156,"0"),16)</f>
        <v>0000000000040000</v>
      </c>
      <c r="H1160" s="8" t="s">
        <v>24</v>
      </c>
      <c r="I1160" s="8" t="s">
        <v>21</v>
      </c>
      <c r="J1160" s="8" t="s">
        <v>815</v>
      </c>
      <c r="K1160" s="9" t="n">
        <v>2</v>
      </c>
      <c r="L1160" s="11" t="s">
        <v>138</v>
      </c>
      <c r="M1160" s="10" t="str">
        <f aca="false">CONCATENATE("ME",K1160,"/",L1160)</f>
        <v>ME2/04</v>
      </c>
      <c r="N1160" s="10" t="str">
        <f aca="false">CONCATENATE(O1160,SUBSTITUTE(LOWER(M1160),"/","_"))</f>
        <v>gth_tx_done_me2_04</v>
      </c>
      <c r="O1160" s="3" t="s">
        <v>816</v>
      </c>
    </row>
    <row r="1161" customFormat="false" ht="14.4" hidden="false" customHeight="false" outlineLevel="0" collapsed="false">
      <c r="A1161" s="8" t="s">
        <v>119</v>
      </c>
      <c r="B1161" s="9" t="n">
        <v>54</v>
      </c>
      <c r="C1161" s="9" t="n">
        <v>0</v>
      </c>
      <c r="D1161" s="9" t="s">
        <v>814</v>
      </c>
      <c r="E1161" s="10" t="str">
        <f aca="false">DEC2HEX(HEX2DEC(A1161)+B1161*4096+HEX2DEC(D1161)*8,8)</f>
        <v>000B62D0</v>
      </c>
      <c r="F1161" s="8" t="s">
        <v>91</v>
      </c>
      <c r="G1161" s="10" t="str">
        <f aca="false">RIGHT(CONCATENATE(G1157,"0"),16)</f>
        <v>0000000000080000</v>
      </c>
      <c r="H1161" s="8" t="s">
        <v>24</v>
      </c>
      <c r="I1161" s="8" t="s">
        <v>21</v>
      </c>
      <c r="J1161" s="8" t="s">
        <v>815</v>
      </c>
      <c r="K1161" s="9" t="n">
        <v>2</v>
      </c>
      <c r="L1161" s="11" t="s">
        <v>139</v>
      </c>
      <c r="M1161" s="10" t="str">
        <f aca="false">CONCATENATE("ME",K1161,"/",L1161)</f>
        <v>ME2/05</v>
      </c>
      <c r="N1161" s="10" t="str">
        <f aca="false">CONCATENATE(O1161,SUBSTITUTE(LOWER(M1161),"/","_"))</f>
        <v>gth_tx_done_me2_05</v>
      </c>
      <c r="O1161" s="3" t="s">
        <v>816</v>
      </c>
    </row>
    <row r="1162" customFormat="false" ht="14.4" hidden="false" customHeight="false" outlineLevel="0" collapsed="false">
      <c r="A1162" s="8" t="s">
        <v>119</v>
      </c>
      <c r="B1162" s="9" t="n">
        <v>54</v>
      </c>
      <c r="C1162" s="9" t="n">
        <v>0</v>
      </c>
      <c r="D1162" s="9" t="s">
        <v>814</v>
      </c>
      <c r="E1162" s="10" t="str">
        <f aca="false">DEC2HEX(HEX2DEC(A1162)+B1162*4096+HEX2DEC(D1162)*8,8)</f>
        <v>000B62D0</v>
      </c>
      <c r="F1162" s="8" t="s">
        <v>91</v>
      </c>
      <c r="G1162" s="10" t="str">
        <f aca="false">RIGHT(CONCATENATE(G1158,"0"),16)</f>
        <v>0000000000100000</v>
      </c>
      <c r="H1162" s="8" t="s">
        <v>24</v>
      </c>
      <c r="I1162" s="8" t="s">
        <v>21</v>
      </c>
      <c r="J1162" s="8" t="s">
        <v>815</v>
      </c>
      <c r="K1162" s="9" t="n">
        <v>2</v>
      </c>
      <c r="L1162" s="11" t="s">
        <v>140</v>
      </c>
      <c r="M1162" s="10" t="str">
        <f aca="false">CONCATENATE("ME",K1162,"/",L1162)</f>
        <v>ME2/06</v>
      </c>
      <c r="N1162" s="10" t="str">
        <f aca="false">CONCATENATE(O1162,SUBSTITUTE(LOWER(M1162),"/","_"))</f>
        <v>gth_tx_done_me2_06</v>
      </c>
      <c r="O1162" s="3" t="s">
        <v>816</v>
      </c>
    </row>
    <row r="1163" customFormat="false" ht="14.4" hidden="false" customHeight="false" outlineLevel="0" collapsed="false">
      <c r="A1163" s="8" t="s">
        <v>119</v>
      </c>
      <c r="B1163" s="9" t="n">
        <v>54</v>
      </c>
      <c r="C1163" s="9" t="n">
        <v>0</v>
      </c>
      <c r="D1163" s="9" t="s">
        <v>814</v>
      </c>
      <c r="E1163" s="10" t="str">
        <f aca="false">DEC2HEX(HEX2DEC(A1163)+B1163*4096+HEX2DEC(D1163)*8,8)</f>
        <v>000B62D0</v>
      </c>
      <c r="F1163" s="8" t="s">
        <v>91</v>
      </c>
      <c r="G1163" s="10" t="str">
        <f aca="false">RIGHT(CONCATENATE(G1159,"0"),16)</f>
        <v>0000000000200000</v>
      </c>
      <c r="H1163" s="8" t="s">
        <v>24</v>
      </c>
      <c r="I1163" s="8" t="s">
        <v>21</v>
      </c>
      <c r="J1163" s="8" t="s">
        <v>815</v>
      </c>
      <c r="K1163" s="9" t="n">
        <v>2</v>
      </c>
      <c r="L1163" s="11" t="s">
        <v>141</v>
      </c>
      <c r="M1163" s="10" t="str">
        <f aca="false">CONCATENATE("ME",K1163,"/",L1163)</f>
        <v>ME2/07</v>
      </c>
      <c r="N1163" s="10" t="str">
        <f aca="false">CONCATENATE(O1163,SUBSTITUTE(LOWER(M1163),"/","_"))</f>
        <v>gth_tx_done_me2_07</v>
      </c>
      <c r="O1163" s="3" t="s">
        <v>816</v>
      </c>
    </row>
    <row r="1164" customFormat="false" ht="14.4" hidden="false" customHeight="false" outlineLevel="0" collapsed="false">
      <c r="A1164" s="8" t="s">
        <v>119</v>
      </c>
      <c r="B1164" s="9" t="n">
        <v>54</v>
      </c>
      <c r="C1164" s="9" t="n">
        <v>0</v>
      </c>
      <c r="D1164" s="9" t="s">
        <v>814</v>
      </c>
      <c r="E1164" s="10" t="str">
        <f aca="false">DEC2HEX(HEX2DEC(A1164)+B1164*4096+HEX2DEC(D1164)*8,8)</f>
        <v>000B62D0</v>
      </c>
      <c r="F1164" s="8" t="s">
        <v>91</v>
      </c>
      <c r="G1164" s="10" t="str">
        <f aca="false">RIGHT(CONCATENATE(G1160,"0"),16)</f>
        <v>0000000000400000</v>
      </c>
      <c r="H1164" s="8" t="s">
        <v>24</v>
      </c>
      <c r="I1164" s="8" t="s">
        <v>21</v>
      </c>
      <c r="J1164" s="8" t="s">
        <v>815</v>
      </c>
      <c r="K1164" s="9" t="n">
        <v>2</v>
      </c>
      <c r="L1164" s="11" t="s">
        <v>142</v>
      </c>
      <c r="M1164" s="10" t="str">
        <f aca="false">CONCATENATE("ME",K1164,"/",L1164)</f>
        <v>ME2/08</v>
      </c>
      <c r="N1164" s="10" t="str">
        <f aca="false">CONCATENATE(O1164,SUBSTITUTE(LOWER(M1164),"/","_"))</f>
        <v>gth_tx_done_me2_08</v>
      </c>
      <c r="O1164" s="3" t="s">
        <v>816</v>
      </c>
    </row>
    <row r="1165" customFormat="false" ht="14.4" hidden="false" customHeight="false" outlineLevel="0" collapsed="false">
      <c r="A1165" s="8" t="s">
        <v>119</v>
      </c>
      <c r="B1165" s="9" t="n">
        <v>54</v>
      </c>
      <c r="C1165" s="9" t="n">
        <v>0</v>
      </c>
      <c r="D1165" s="9" t="s">
        <v>814</v>
      </c>
      <c r="E1165" s="10" t="str">
        <f aca="false">DEC2HEX(HEX2DEC(A1165)+B1165*4096+HEX2DEC(D1165)*8,8)</f>
        <v>000B62D0</v>
      </c>
      <c r="F1165" s="8" t="s">
        <v>91</v>
      </c>
      <c r="G1165" s="10" t="str">
        <f aca="false">RIGHT(CONCATENATE(G1161,"0"),16)</f>
        <v>0000000000800000</v>
      </c>
      <c r="H1165" s="8" t="s">
        <v>24</v>
      </c>
      <c r="I1165" s="8" t="s">
        <v>21</v>
      </c>
      <c r="J1165" s="8" t="s">
        <v>815</v>
      </c>
      <c r="K1165" s="9" t="n">
        <v>2</v>
      </c>
      <c r="L1165" s="11" t="s">
        <v>143</v>
      </c>
      <c r="M1165" s="10" t="str">
        <f aca="false">CONCATENATE("ME",K1165,"/",L1165)</f>
        <v>ME2/09</v>
      </c>
      <c r="N1165" s="10" t="str">
        <f aca="false">CONCATENATE(O1165,SUBSTITUTE(LOWER(M1165),"/","_"))</f>
        <v>gth_tx_done_me2_09</v>
      </c>
      <c r="O1165" s="3" t="s">
        <v>816</v>
      </c>
    </row>
    <row r="1166" customFormat="false" ht="14.4" hidden="false" customHeight="false" outlineLevel="0" collapsed="false">
      <c r="A1166" s="8" t="s">
        <v>119</v>
      </c>
      <c r="B1166" s="9" t="n">
        <v>54</v>
      </c>
      <c r="C1166" s="9" t="n">
        <v>0</v>
      </c>
      <c r="D1166" s="9" t="s">
        <v>814</v>
      </c>
      <c r="E1166" s="10" t="str">
        <f aca="false">DEC2HEX(HEX2DEC(A1166)+B1166*4096+HEX2DEC(D1166)*8,8)</f>
        <v>000B62D0</v>
      </c>
      <c r="F1166" s="8" t="s">
        <v>91</v>
      </c>
      <c r="G1166" s="10" t="str">
        <f aca="false">RIGHT(CONCATENATE(G1162,"0"),16)</f>
        <v>0000000001000000</v>
      </c>
      <c r="H1166" s="8" t="s">
        <v>24</v>
      </c>
      <c r="I1166" s="8" t="s">
        <v>21</v>
      </c>
      <c r="J1166" s="8" t="s">
        <v>815</v>
      </c>
      <c r="K1166" s="9" t="n">
        <v>3</v>
      </c>
      <c r="L1166" s="11" t="s">
        <v>136</v>
      </c>
      <c r="M1166" s="10" t="str">
        <f aca="false">CONCATENATE("ME",K1166,"/",L1166)</f>
        <v>ME3/02</v>
      </c>
      <c r="N1166" s="10" t="str">
        <f aca="false">CONCATENATE(O1166,SUBSTITUTE(LOWER(M1166),"/","_"))</f>
        <v>gth_tx_done_me3_02</v>
      </c>
      <c r="O1166" s="3" t="s">
        <v>816</v>
      </c>
    </row>
    <row r="1167" customFormat="false" ht="14.4" hidden="false" customHeight="false" outlineLevel="0" collapsed="false">
      <c r="A1167" s="8" t="s">
        <v>119</v>
      </c>
      <c r="B1167" s="9" t="n">
        <v>54</v>
      </c>
      <c r="C1167" s="9" t="n">
        <v>0</v>
      </c>
      <c r="D1167" s="9" t="s">
        <v>814</v>
      </c>
      <c r="E1167" s="10" t="str">
        <f aca="false">DEC2HEX(HEX2DEC(A1167)+B1167*4096+HEX2DEC(D1167)*8,8)</f>
        <v>000B62D0</v>
      </c>
      <c r="F1167" s="8" t="s">
        <v>91</v>
      </c>
      <c r="G1167" s="10" t="str">
        <f aca="false">RIGHT(CONCATENATE(G1163,"0"),16)</f>
        <v>0000000002000000</v>
      </c>
      <c r="H1167" s="8" t="s">
        <v>24</v>
      </c>
      <c r="I1167" s="8" t="s">
        <v>21</v>
      </c>
      <c r="J1167" s="8" t="s">
        <v>815</v>
      </c>
      <c r="K1167" s="9" t="n">
        <v>3</v>
      </c>
      <c r="L1167" s="11" t="s">
        <v>137</v>
      </c>
      <c r="M1167" s="10" t="str">
        <f aca="false">CONCATENATE("ME",K1167,"/",L1167)</f>
        <v>ME3/03</v>
      </c>
      <c r="N1167" s="10" t="str">
        <f aca="false">CONCATENATE(O1167,SUBSTITUTE(LOWER(M1167),"/","_"))</f>
        <v>gth_tx_done_me3_03</v>
      </c>
      <c r="O1167" s="3" t="s">
        <v>816</v>
      </c>
    </row>
    <row r="1168" customFormat="false" ht="14.4" hidden="false" customHeight="false" outlineLevel="0" collapsed="false">
      <c r="A1168" s="8" t="s">
        <v>119</v>
      </c>
      <c r="B1168" s="9" t="n">
        <v>54</v>
      </c>
      <c r="C1168" s="9" t="n">
        <v>0</v>
      </c>
      <c r="D1168" s="9" t="s">
        <v>814</v>
      </c>
      <c r="E1168" s="10" t="str">
        <f aca="false">DEC2HEX(HEX2DEC(A1168)+B1168*4096+HEX2DEC(D1168)*8,8)</f>
        <v>000B62D0</v>
      </c>
      <c r="F1168" s="8" t="s">
        <v>91</v>
      </c>
      <c r="G1168" s="10" t="str">
        <f aca="false">RIGHT(CONCATENATE(G1164,"0"),16)</f>
        <v>0000000004000000</v>
      </c>
      <c r="H1168" s="8" t="s">
        <v>24</v>
      </c>
      <c r="I1168" s="8" t="s">
        <v>21</v>
      </c>
      <c r="J1168" s="8" t="s">
        <v>815</v>
      </c>
      <c r="K1168" s="9" t="n">
        <v>3</v>
      </c>
      <c r="L1168" s="11" t="s">
        <v>138</v>
      </c>
      <c r="M1168" s="10" t="str">
        <f aca="false">CONCATENATE("ME",K1168,"/",L1168)</f>
        <v>ME3/04</v>
      </c>
      <c r="N1168" s="10" t="str">
        <f aca="false">CONCATENATE(O1168,SUBSTITUTE(LOWER(M1168),"/","_"))</f>
        <v>gth_tx_done_me3_04</v>
      </c>
      <c r="O1168" s="3" t="s">
        <v>816</v>
      </c>
    </row>
    <row r="1169" customFormat="false" ht="14.4" hidden="false" customHeight="false" outlineLevel="0" collapsed="false">
      <c r="A1169" s="8" t="s">
        <v>119</v>
      </c>
      <c r="B1169" s="9" t="n">
        <v>54</v>
      </c>
      <c r="C1169" s="9" t="n">
        <v>0</v>
      </c>
      <c r="D1169" s="9" t="s">
        <v>814</v>
      </c>
      <c r="E1169" s="10" t="str">
        <f aca="false">DEC2HEX(HEX2DEC(A1169)+B1169*4096+HEX2DEC(D1169)*8,8)</f>
        <v>000B62D0</v>
      </c>
      <c r="F1169" s="8" t="s">
        <v>91</v>
      </c>
      <c r="G1169" s="10" t="str">
        <f aca="false">RIGHT(CONCATENATE(G1165,"0"),16)</f>
        <v>0000000008000000</v>
      </c>
      <c r="H1169" s="8" t="s">
        <v>24</v>
      </c>
      <c r="I1169" s="8" t="s">
        <v>21</v>
      </c>
      <c r="J1169" s="8" t="s">
        <v>815</v>
      </c>
      <c r="K1169" s="9" t="n">
        <v>3</v>
      </c>
      <c r="L1169" s="11" t="s">
        <v>139</v>
      </c>
      <c r="M1169" s="10" t="str">
        <f aca="false">CONCATENATE("ME",K1169,"/",L1169)</f>
        <v>ME3/05</v>
      </c>
      <c r="N1169" s="10" t="str">
        <f aca="false">CONCATENATE(O1169,SUBSTITUTE(LOWER(M1169),"/","_"))</f>
        <v>gth_tx_done_me3_05</v>
      </c>
      <c r="O1169" s="3" t="s">
        <v>816</v>
      </c>
    </row>
    <row r="1170" customFormat="false" ht="14.4" hidden="false" customHeight="false" outlineLevel="0" collapsed="false">
      <c r="A1170" s="8" t="s">
        <v>119</v>
      </c>
      <c r="B1170" s="9" t="n">
        <v>54</v>
      </c>
      <c r="C1170" s="9" t="n">
        <v>0</v>
      </c>
      <c r="D1170" s="9" t="s">
        <v>814</v>
      </c>
      <c r="E1170" s="10" t="str">
        <f aca="false">DEC2HEX(HEX2DEC(A1170)+B1170*4096+HEX2DEC(D1170)*8,8)</f>
        <v>000B62D0</v>
      </c>
      <c r="F1170" s="8" t="s">
        <v>91</v>
      </c>
      <c r="G1170" s="10" t="str">
        <f aca="false">RIGHT(CONCATENATE(G1166,"0"),16)</f>
        <v>0000000010000000</v>
      </c>
      <c r="H1170" s="8" t="s">
        <v>24</v>
      </c>
      <c r="I1170" s="8" t="s">
        <v>21</v>
      </c>
      <c r="J1170" s="8" t="s">
        <v>815</v>
      </c>
      <c r="K1170" s="9" t="n">
        <v>3</v>
      </c>
      <c r="L1170" s="11" t="s">
        <v>140</v>
      </c>
      <c r="M1170" s="10" t="str">
        <f aca="false">CONCATENATE("ME",K1170,"/",L1170)</f>
        <v>ME3/06</v>
      </c>
      <c r="N1170" s="10" t="str">
        <f aca="false">CONCATENATE(O1170,SUBSTITUTE(LOWER(M1170),"/","_"))</f>
        <v>gth_tx_done_me3_06</v>
      </c>
      <c r="O1170" s="3" t="s">
        <v>816</v>
      </c>
    </row>
    <row r="1171" customFormat="false" ht="14.4" hidden="false" customHeight="false" outlineLevel="0" collapsed="false">
      <c r="A1171" s="8" t="s">
        <v>119</v>
      </c>
      <c r="B1171" s="9" t="n">
        <v>54</v>
      </c>
      <c r="C1171" s="9" t="n">
        <v>0</v>
      </c>
      <c r="D1171" s="9" t="s">
        <v>814</v>
      </c>
      <c r="E1171" s="10" t="str">
        <f aca="false">DEC2HEX(HEX2DEC(A1171)+B1171*4096+HEX2DEC(D1171)*8,8)</f>
        <v>000B62D0</v>
      </c>
      <c r="F1171" s="8" t="s">
        <v>91</v>
      </c>
      <c r="G1171" s="10" t="str">
        <f aca="false">RIGHT(CONCATENATE(G1167,"0"),16)</f>
        <v>0000000020000000</v>
      </c>
      <c r="H1171" s="8" t="s">
        <v>24</v>
      </c>
      <c r="I1171" s="8" t="s">
        <v>21</v>
      </c>
      <c r="J1171" s="8" t="s">
        <v>815</v>
      </c>
      <c r="K1171" s="9" t="n">
        <v>3</v>
      </c>
      <c r="L1171" s="11" t="s">
        <v>141</v>
      </c>
      <c r="M1171" s="10" t="str">
        <f aca="false">CONCATENATE("ME",K1171,"/",L1171)</f>
        <v>ME3/07</v>
      </c>
      <c r="N1171" s="10" t="str">
        <f aca="false">CONCATENATE(O1171,SUBSTITUTE(LOWER(M1171),"/","_"))</f>
        <v>gth_tx_done_me3_07</v>
      </c>
      <c r="O1171" s="3" t="s">
        <v>816</v>
      </c>
    </row>
    <row r="1172" customFormat="false" ht="14.4" hidden="false" customHeight="false" outlineLevel="0" collapsed="false">
      <c r="A1172" s="8" t="s">
        <v>119</v>
      </c>
      <c r="B1172" s="9" t="n">
        <v>54</v>
      </c>
      <c r="C1172" s="9" t="n">
        <v>0</v>
      </c>
      <c r="D1172" s="9" t="s">
        <v>814</v>
      </c>
      <c r="E1172" s="10" t="str">
        <f aca="false">DEC2HEX(HEX2DEC(A1172)+B1172*4096+HEX2DEC(D1172)*8,8)</f>
        <v>000B62D0</v>
      </c>
      <c r="F1172" s="8" t="s">
        <v>91</v>
      </c>
      <c r="G1172" s="10" t="str">
        <f aca="false">RIGHT(CONCATENATE(G1168,"0"),16)</f>
        <v>0000000040000000</v>
      </c>
      <c r="H1172" s="8" t="s">
        <v>24</v>
      </c>
      <c r="I1172" s="8" t="s">
        <v>21</v>
      </c>
      <c r="J1172" s="8" t="s">
        <v>815</v>
      </c>
      <c r="K1172" s="9" t="n">
        <v>3</v>
      </c>
      <c r="L1172" s="11" t="s">
        <v>142</v>
      </c>
      <c r="M1172" s="10" t="str">
        <f aca="false">CONCATENATE("ME",K1172,"/",L1172)</f>
        <v>ME3/08</v>
      </c>
      <c r="N1172" s="10" t="str">
        <f aca="false">CONCATENATE(O1172,SUBSTITUTE(LOWER(M1172),"/","_"))</f>
        <v>gth_tx_done_me3_08</v>
      </c>
      <c r="O1172" s="3" t="s">
        <v>816</v>
      </c>
    </row>
    <row r="1173" customFormat="false" ht="14.4" hidden="false" customHeight="false" outlineLevel="0" collapsed="false">
      <c r="A1173" s="8" t="s">
        <v>119</v>
      </c>
      <c r="B1173" s="9" t="n">
        <v>54</v>
      </c>
      <c r="C1173" s="9" t="n">
        <v>0</v>
      </c>
      <c r="D1173" s="9" t="s">
        <v>814</v>
      </c>
      <c r="E1173" s="10" t="str">
        <f aca="false">DEC2HEX(HEX2DEC(A1173)+B1173*4096+HEX2DEC(D1173)*8,8)</f>
        <v>000B62D0</v>
      </c>
      <c r="F1173" s="8" t="s">
        <v>91</v>
      </c>
      <c r="G1173" s="10" t="str">
        <f aca="false">RIGHT(CONCATENATE(G1169,"0"),16)</f>
        <v>0000000080000000</v>
      </c>
      <c r="H1173" s="8" t="s">
        <v>24</v>
      </c>
      <c r="I1173" s="8" t="s">
        <v>21</v>
      </c>
      <c r="J1173" s="8" t="s">
        <v>815</v>
      </c>
      <c r="K1173" s="9" t="n">
        <v>3</v>
      </c>
      <c r="L1173" s="11" t="s">
        <v>143</v>
      </c>
      <c r="M1173" s="10" t="str">
        <f aca="false">CONCATENATE("ME",K1173,"/",L1173)</f>
        <v>ME3/09</v>
      </c>
      <c r="N1173" s="10" t="str">
        <f aca="false">CONCATENATE(O1173,SUBSTITUTE(LOWER(M1173),"/","_"))</f>
        <v>gth_tx_done_me3_09</v>
      </c>
      <c r="O1173" s="3" t="s">
        <v>816</v>
      </c>
    </row>
    <row r="1174" customFormat="false" ht="14.4" hidden="false" customHeight="false" outlineLevel="0" collapsed="false">
      <c r="A1174" s="8" t="s">
        <v>119</v>
      </c>
      <c r="B1174" s="9" t="n">
        <v>54</v>
      </c>
      <c r="C1174" s="9" t="n">
        <v>0</v>
      </c>
      <c r="D1174" s="9" t="s">
        <v>814</v>
      </c>
      <c r="E1174" s="10" t="str">
        <f aca="false">DEC2HEX(HEX2DEC(A1174)+B1174*4096+HEX2DEC(D1174)*8,8)</f>
        <v>000B62D0</v>
      </c>
      <c r="F1174" s="8" t="s">
        <v>91</v>
      </c>
      <c r="G1174" s="10" t="str">
        <f aca="false">RIGHT(CONCATENATE(G1170,"0"),16)</f>
        <v>0000000100000000</v>
      </c>
      <c r="H1174" s="8" t="s">
        <v>24</v>
      </c>
      <c r="I1174" s="8" t="s">
        <v>21</v>
      </c>
      <c r="J1174" s="8" t="s">
        <v>815</v>
      </c>
      <c r="K1174" s="9" t="n">
        <v>4</v>
      </c>
      <c r="L1174" s="11" t="s">
        <v>136</v>
      </c>
      <c r="M1174" s="10" t="str">
        <f aca="false">CONCATENATE("ME",K1174,"/",L1174)</f>
        <v>ME4/02</v>
      </c>
      <c r="N1174" s="10" t="str">
        <f aca="false">CONCATENATE(O1174,SUBSTITUTE(LOWER(M1174),"/","_"))</f>
        <v>gth_tx_done_me4_02</v>
      </c>
      <c r="O1174" s="3" t="s">
        <v>816</v>
      </c>
    </row>
    <row r="1175" customFormat="false" ht="14.4" hidden="false" customHeight="false" outlineLevel="0" collapsed="false">
      <c r="A1175" s="8" t="s">
        <v>119</v>
      </c>
      <c r="B1175" s="9" t="n">
        <v>54</v>
      </c>
      <c r="C1175" s="9" t="n">
        <v>0</v>
      </c>
      <c r="D1175" s="9" t="s">
        <v>814</v>
      </c>
      <c r="E1175" s="10" t="str">
        <f aca="false">DEC2HEX(HEX2DEC(A1175)+B1175*4096+HEX2DEC(D1175)*8,8)</f>
        <v>000B62D0</v>
      </c>
      <c r="F1175" s="8" t="s">
        <v>91</v>
      </c>
      <c r="G1175" s="10" t="str">
        <f aca="false">RIGHT(CONCATENATE(G1171,"0"),16)</f>
        <v>0000000200000000</v>
      </c>
      <c r="H1175" s="8" t="s">
        <v>24</v>
      </c>
      <c r="I1175" s="8" t="s">
        <v>21</v>
      </c>
      <c r="J1175" s="8" t="s">
        <v>815</v>
      </c>
      <c r="K1175" s="9" t="n">
        <v>4</v>
      </c>
      <c r="L1175" s="11" t="s">
        <v>137</v>
      </c>
      <c r="M1175" s="10" t="str">
        <f aca="false">CONCATENATE("ME",K1175,"/",L1175)</f>
        <v>ME4/03</v>
      </c>
      <c r="N1175" s="10" t="str">
        <f aca="false">CONCATENATE(O1175,SUBSTITUTE(LOWER(M1175),"/","_"))</f>
        <v>gth_tx_done_me4_03</v>
      </c>
      <c r="O1175" s="3" t="s">
        <v>816</v>
      </c>
    </row>
    <row r="1176" customFormat="false" ht="14.4" hidden="false" customHeight="false" outlineLevel="0" collapsed="false">
      <c r="A1176" s="8" t="s">
        <v>119</v>
      </c>
      <c r="B1176" s="9" t="n">
        <v>54</v>
      </c>
      <c r="C1176" s="9" t="n">
        <v>0</v>
      </c>
      <c r="D1176" s="9" t="s">
        <v>814</v>
      </c>
      <c r="E1176" s="10" t="str">
        <f aca="false">DEC2HEX(HEX2DEC(A1176)+B1176*4096+HEX2DEC(D1176)*8,8)</f>
        <v>000B62D0</v>
      </c>
      <c r="F1176" s="8" t="s">
        <v>91</v>
      </c>
      <c r="G1176" s="10" t="str">
        <f aca="false">RIGHT(CONCATENATE(G1172,"0"),16)</f>
        <v>0000000400000000</v>
      </c>
      <c r="H1176" s="8" t="s">
        <v>24</v>
      </c>
      <c r="I1176" s="8" t="s">
        <v>21</v>
      </c>
      <c r="J1176" s="8" t="s">
        <v>815</v>
      </c>
      <c r="K1176" s="9" t="n">
        <v>4</v>
      </c>
      <c r="L1176" s="11" t="s">
        <v>138</v>
      </c>
      <c r="M1176" s="10" t="str">
        <f aca="false">CONCATENATE("ME",K1176,"/",L1176)</f>
        <v>ME4/04</v>
      </c>
      <c r="N1176" s="10" t="str">
        <f aca="false">CONCATENATE(O1176,SUBSTITUTE(LOWER(M1176),"/","_"))</f>
        <v>gth_tx_done_me4_04</v>
      </c>
      <c r="O1176" s="3" t="s">
        <v>816</v>
      </c>
    </row>
    <row r="1177" customFormat="false" ht="14.4" hidden="false" customHeight="false" outlineLevel="0" collapsed="false">
      <c r="A1177" s="8" t="s">
        <v>119</v>
      </c>
      <c r="B1177" s="9" t="n">
        <v>54</v>
      </c>
      <c r="C1177" s="9" t="n">
        <v>0</v>
      </c>
      <c r="D1177" s="9" t="s">
        <v>814</v>
      </c>
      <c r="E1177" s="10" t="str">
        <f aca="false">DEC2HEX(HEX2DEC(A1177)+B1177*4096+HEX2DEC(D1177)*8,8)</f>
        <v>000B62D0</v>
      </c>
      <c r="F1177" s="8" t="s">
        <v>91</v>
      </c>
      <c r="G1177" s="10" t="str">
        <f aca="false">RIGHT(CONCATENATE(G1173,"0"),16)</f>
        <v>0000000800000000</v>
      </c>
      <c r="H1177" s="8" t="s">
        <v>24</v>
      </c>
      <c r="I1177" s="8" t="s">
        <v>21</v>
      </c>
      <c r="J1177" s="8" t="s">
        <v>815</v>
      </c>
      <c r="K1177" s="9" t="n">
        <v>4</v>
      </c>
      <c r="L1177" s="11" t="s">
        <v>139</v>
      </c>
      <c r="M1177" s="10" t="str">
        <f aca="false">CONCATENATE("ME",K1177,"/",L1177)</f>
        <v>ME4/05</v>
      </c>
      <c r="N1177" s="10" t="str">
        <f aca="false">CONCATENATE(O1177,SUBSTITUTE(LOWER(M1177),"/","_"))</f>
        <v>gth_tx_done_me4_05</v>
      </c>
      <c r="O1177" s="3" t="s">
        <v>816</v>
      </c>
    </row>
    <row r="1178" customFormat="false" ht="14.4" hidden="false" customHeight="false" outlineLevel="0" collapsed="false">
      <c r="A1178" s="8" t="s">
        <v>119</v>
      </c>
      <c r="B1178" s="9" t="n">
        <v>54</v>
      </c>
      <c r="C1178" s="9" t="n">
        <v>0</v>
      </c>
      <c r="D1178" s="9" t="s">
        <v>814</v>
      </c>
      <c r="E1178" s="10" t="str">
        <f aca="false">DEC2HEX(HEX2DEC(A1178)+B1178*4096+HEX2DEC(D1178)*8,8)</f>
        <v>000B62D0</v>
      </c>
      <c r="F1178" s="8" t="s">
        <v>91</v>
      </c>
      <c r="G1178" s="10" t="str">
        <f aca="false">RIGHT(CONCATENATE(G1174,"0"),16)</f>
        <v>0000001000000000</v>
      </c>
      <c r="H1178" s="8" t="s">
        <v>24</v>
      </c>
      <c r="I1178" s="8" t="s">
        <v>21</v>
      </c>
      <c r="J1178" s="8" t="s">
        <v>815</v>
      </c>
      <c r="K1178" s="9" t="n">
        <v>4</v>
      </c>
      <c r="L1178" s="11" t="s">
        <v>140</v>
      </c>
      <c r="M1178" s="10" t="str">
        <f aca="false">CONCATENATE("ME",K1178,"/",L1178)</f>
        <v>ME4/06</v>
      </c>
      <c r="N1178" s="10" t="str">
        <f aca="false">CONCATENATE(O1178,SUBSTITUTE(LOWER(M1178),"/","_"))</f>
        <v>gth_tx_done_me4_06</v>
      </c>
      <c r="O1178" s="3" t="s">
        <v>816</v>
      </c>
    </row>
    <row r="1179" customFormat="false" ht="14.4" hidden="false" customHeight="false" outlineLevel="0" collapsed="false">
      <c r="A1179" s="8" t="s">
        <v>119</v>
      </c>
      <c r="B1179" s="9" t="n">
        <v>54</v>
      </c>
      <c r="C1179" s="9" t="n">
        <v>0</v>
      </c>
      <c r="D1179" s="9" t="s">
        <v>814</v>
      </c>
      <c r="E1179" s="10" t="str">
        <f aca="false">DEC2HEX(HEX2DEC(A1179)+B1179*4096+HEX2DEC(D1179)*8,8)</f>
        <v>000B62D0</v>
      </c>
      <c r="F1179" s="8" t="s">
        <v>91</v>
      </c>
      <c r="G1179" s="10" t="str">
        <f aca="false">RIGHT(CONCATENATE(G1175,"0"),16)</f>
        <v>0000002000000000</v>
      </c>
      <c r="H1179" s="8" t="s">
        <v>24</v>
      </c>
      <c r="I1179" s="8" t="s">
        <v>21</v>
      </c>
      <c r="J1179" s="8" t="s">
        <v>815</v>
      </c>
      <c r="K1179" s="9" t="n">
        <v>4</v>
      </c>
      <c r="L1179" s="11" t="s">
        <v>141</v>
      </c>
      <c r="M1179" s="10" t="str">
        <f aca="false">CONCATENATE("ME",K1179,"/",L1179)</f>
        <v>ME4/07</v>
      </c>
      <c r="N1179" s="10" t="str">
        <f aca="false">CONCATENATE(O1179,SUBSTITUTE(LOWER(M1179),"/","_"))</f>
        <v>gth_tx_done_me4_07</v>
      </c>
      <c r="O1179" s="3" t="s">
        <v>816</v>
      </c>
    </row>
    <row r="1180" customFormat="false" ht="14.4" hidden="false" customHeight="false" outlineLevel="0" collapsed="false">
      <c r="A1180" s="8" t="s">
        <v>119</v>
      </c>
      <c r="B1180" s="9" t="n">
        <v>54</v>
      </c>
      <c r="C1180" s="9" t="n">
        <v>0</v>
      </c>
      <c r="D1180" s="9" t="s">
        <v>814</v>
      </c>
      <c r="E1180" s="10" t="str">
        <f aca="false">DEC2HEX(HEX2DEC(A1180)+B1180*4096+HEX2DEC(D1180)*8,8)</f>
        <v>000B62D0</v>
      </c>
      <c r="F1180" s="8" t="s">
        <v>91</v>
      </c>
      <c r="G1180" s="10" t="str">
        <f aca="false">RIGHT(CONCATENATE(G1176,"0"),16)</f>
        <v>0000004000000000</v>
      </c>
      <c r="H1180" s="8" t="s">
        <v>24</v>
      </c>
      <c r="I1180" s="8" t="s">
        <v>21</v>
      </c>
      <c r="J1180" s="8" t="s">
        <v>815</v>
      </c>
      <c r="K1180" s="9" t="n">
        <v>4</v>
      </c>
      <c r="L1180" s="11" t="s">
        <v>142</v>
      </c>
      <c r="M1180" s="10" t="str">
        <f aca="false">CONCATENATE("ME",K1180,"/",L1180)</f>
        <v>ME4/08</v>
      </c>
      <c r="N1180" s="10" t="str">
        <f aca="false">CONCATENATE(O1180,SUBSTITUTE(LOWER(M1180),"/","_"))</f>
        <v>gth_tx_done_me4_08</v>
      </c>
      <c r="O1180" s="3" t="s">
        <v>816</v>
      </c>
    </row>
    <row r="1181" customFormat="false" ht="14.4" hidden="false" customHeight="false" outlineLevel="0" collapsed="false">
      <c r="A1181" s="8" t="s">
        <v>119</v>
      </c>
      <c r="B1181" s="9" t="n">
        <v>54</v>
      </c>
      <c r="C1181" s="9" t="n">
        <v>0</v>
      </c>
      <c r="D1181" s="9" t="s">
        <v>814</v>
      </c>
      <c r="E1181" s="10" t="str">
        <f aca="false">DEC2HEX(HEX2DEC(A1181)+B1181*4096+HEX2DEC(D1181)*8,8)</f>
        <v>000B62D0</v>
      </c>
      <c r="F1181" s="8" t="s">
        <v>91</v>
      </c>
      <c r="G1181" s="10" t="str">
        <f aca="false">RIGHT(CONCATENATE(G1177,"0"),16)</f>
        <v>0000008000000000</v>
      </c>
      <c r="H1181" s="8" t="s">
        <v>24</v>
      </c>
      <c r="I1181" s="8" t="s">
        <v>21</v>
      </c>
      <c r="J1181" s="8" t="s">
        <v>815</v>
      </c>
      <c r="K1181" s="9" t="n">
        <v>4</v>
      </c>
      <c r="L1181" s="11" t="s">
        <v>143</v>
      </c>
      <c r="M1181" s="10" t="str">
        <f aca="false">CONCATENATE("ME",K1181,"/",L1181)</f>
        <v>ME4/09</v>
      </c>
      <c r="N1181" s="10" t="str">
        <f aca="false">CONCATENATE(O1181,SUBSTITUTE(LOWER(M1181),"/","_"))</f>
        <v>gth_tx_done_me4_09</v>
      </c>
      <c r="O1181" s="3" t="s">
        <v>816</v>
      </c>
    </row>
    <row r="1182" customFormat="false" ht="14.4" hidden="false" customHeight="false" outlineLevel="0" collapsed="false">
      <c r="A1182" s="8" t="s">
        <v>119</v>
      </c>
      <c r="B1182" s="9" t="n">
        <v>54</v>
      </c>
      <c r="C1182" s="9" t="n">
        <v>0</v>
      </c>
      <c r="D1182" s="9" t="s">
        <v>814</v>
      </c>
      <c r="E1182" s="10" t="str">
        <f aca="false">DEC2HEX(HEX2DEC(A1182)+B1182*4096+HEX2DEC(D1182)*8,8)</f>
        <v>000B62D0</v>
      </c>
      <c r="F1182" s="8" t="s">
        <v>91</v>
      </c>
      <c r="G1182" s="10" t="str">
        <f aca="false">RIGHT(CONCATENATE(G1178,"0"),16)</f>
        <v>0000010000000000</v>
      </c>
      <c r="H1182" s="8" t="s">
        <v>24</v>
      </c>
      <c r="I1182" s="8" t="s">
        <v>21</v>
      </c>
      <c r="J1182" s="8" t="s">
        <v>815</v>
      </c>
      <c r="K1182" s="10" t="s">
        <v>145</v>
      </c>
      <c r="L1182" s="11" t="s">
        <v>137</v>
      </c>
      <c r="M1182" s="10" t="str">
        <f aca="false">CONCATENATE("ME",K1182,"/",L1182)</f>
        <v>ME1n/03</v>
      </c>
      <c r="N1182" s="10" t="str">
        <f aca="false">CONCATENATE(O1182,SUBSTITUTE(LOWER(M1182),"/","_"))</f>
        <v>gth_tx_done_me1n_03</v>
      </c>
      <c r="O1182" s="3" t="s">
        <v>816</v>
      </c>
    </row>
    <row r="1183" customFormat="false" ht="14.4" hidden="false" customHeight="false" outlineLevel="0" collapsed="false">
      <c r="A1183" s="8" t="s">
        <v>119</v>
      </c>
      <c r="B1183" s="9" t="n">
        <v>54</v>
      </c>
      <c r="C1183" s="9" t="n">
        <v>0</v>
      </c>
      <c r="D1183" s="9" t="s">
        <v>814</v>
      </c>
      <c r="E1183" s="10" t="str">
        <f aca="false">DEC2HEX(HEX2DEC(A1183)+B1183*4096+HEX2DEC(D1183)*8,8)</f>
        <v>000B62D0</v>
      </c>
      <c r="F1183" s="8" t="s">
        <v>91</v>
      </c>
      <c r="G1183" s="10" t="str">
        <f aca="false">RIGHT(CONCATENATE(G1179,"0"),16)</f>
        <v>0000020000000000</v>
      </c>
      <c r="H1183" s="8" t="s">
        <v>24</v>
      </c>
      <c r="I1183" s="8" t="s">
        <v>21</v>
      </c>
      <c r="J1183" s="8" t="s">
        <v>815</v>
      </c>
      <c r="K1183" s="10" t="s">
        <v>145</v>
      </c>
      <c r="L1183" s="11" t="s">
        <v>140</v>
      </c>
      <c r="M1183" s="10" t="str">
        <f aca="false">CONCATENATE("ME",K1183,"/",L1183)</f>
        <v>ME1n/06</v>
      </c>
      <c r="N1183" s="10" t="str">
        <f aca="false">CONCATENATE(O1183,SUBSTITUTE(LOWER(M1183),"/","_"))</f>
        <v>gth_tx_done_me1n_06</v>
      </c>
      <c r="O1183" s="3" t="s">
        <v>816</v>
      </c>
    </row>
    <row r="1184" customFormat="false" ht="14.4" hidden="false" customHeight="false" outlineLevel="0" collapsed="false">
      <c r="A1184" s="8" t="s">
        <v>119</v>
      </c>
      <c r="B1184" s="9" t="n">
        <v>54</v>
      </c>
      <c r="C1184" s="9" t="n">
        <v>0</v>
      </c>
      <c r="D1184" s="9" t="s">
        <v>814</v>
      </c>
      <c r="E1184" s="10" t="str">
        <f aca="false">DEC2HEX(HEX2DEC(A1184)+B1184*4096+HEX2DEC(D1184)*8,8)</f>
        <v>000B62D0</v>
      </c>
      <c r="F1184" s="8" t="s">
        <v>91</v>
      </c>
      <c r="G1184" s="10" t="str">
        <f aca="false">RIGHT(CONCATENATE(G1180,"0"),16)</f>
        <v>0000040000000000</v>
      </c>
      <c r="H1184" s="8" t="s">
        <v>24</v>
      </c>
      <c r="I1184" s="8" t="s">
        <v>21</v>
      </c>
      <c r="J1184" s="8" t="s">
        <v>815</v>
      </c>
      <c r="K1184" s="10" t="s">
        <v>145</v>
      </c>
      <c r="L1184" s="11" t="s">
        <v>143</v>
      </c>
      <c r="M1184" s="10" t="str">
        <f aca="false">CONCATENATE("ME",K1184,"/",L1184)</f>
        <v>ME1n/09</v>
      </c>
      <c r="N1184" s="10" t="str">
        <f aca="false">CONCATENATE(O1184,SUBSTITUTE(LOWER(M1184),"/","_"))</f>
        <v>gth_tx_done_me1n_09</v>
      </c>
      <c r="O1184" s="3" t="s">
        <v>816</v>
      </c>
    </row>
    <row r="1185" customFormat="false" ht="14.4" hidden="false" customHeight="false" outlineLevel="0" collapsed="false">
      <c r="A1185" s="8" t="s">
        <v>119</v>
      </c>
      <c r="B1185" s="9" t="n">
        <v>54</v>
      </c>
      <c r="C1185" s="9" t="n">
        <v>0</v>
      </c>
      <c r="D1185" s="9" t="s">
        <v>814</v>
      </c>
      <c r="E1185" s="10" t="str">
        <f aca="false">DEC2HEX(HEX2DEC(A1185)+B1185*4096+HEX2DEC(D1185)*8,8)</f>
        <v>000B62D0</v>
      </c>
      <c r="F1185" s="8" t="s">
        <v>91</v>
      </c>
      <c r="G1185" s="10" t="str">
        <f aca="false">RIGHT(CONCATENATE(G1181,"0"),16)</f>
        <v>0000080000000000</v>
      </c>
      <c r="H1185" s="8" t="s">
        <v>24</v>
      </c>
      <c r="I1185" s="8" t="s">
        <v>21</v>
      </c>
      <c r="J1185" s="8" t="s">
        <v>815</v>
      </c>
      <c r="K1185" s="10" t="s">
        <v>146</v>
      </c>
      <c r="L1185" s="11" t="s">
        <v>137</v>
      </c>
      <c r="M1185" s="10" t="str">
        <f aca="false">CONCATENATE("ME",K1185,"/",L1185)</f>
        <v>ME2n/03</v>
      </c>
      <c r="N1185" s="10" t="str">
        <f aca="false">CONCATENATE(O1185,SUBSTITUTE(LOWER(M1185),"/","_"))</f>
        <v>gth_tx_done_me2n_03</v>
      </c>
      <c r="O1185" s="3" t="s">
        <v>816</v>
      </c>
    </row>
    <row r="1186" customFormat="false" ht="14.4" hidden="false" customHeight="false" outlineLevel="0" collapsed="false">
      <c r="A1186" s="8" t="s">
        <v>119</v>
      </c>
      <c r="B1186" s="9" t="n">
        <v>54</v>
      </c>
      <c r="C1186" s="9" t="n">
        <v>0</v>
      </c>
      <c r="D1186" s="9" t="s">
        <v>814</v>
      </c>
      <c r="E1186" s="10" t="str">
        <f aca="false">DEC2HEX(HEX2DEC(A1186)+B1186*4096+HEX2DEC(D1186)*8,8)</f>
        <v>000B62D0</v>
      </c>
      <c r="F1186" s="8" t="s">
        <v>91</v>
      </c>
      <c r="G1186" s="10" t="str">
        <f aca="false">RIGHT(CONCATENATE(G1182,"0"),16)</f>
        <v>0000100000000000</v>
      </c>
      <c r="H1186" s="8" t="s">
        <v>24</v>
      </c>
      <c r="I1186" s="8" t="s">
        <v>21</v>
      </c>
      <c r="J1186" s="8" t="s">
        <v>815</v>
      </c>
      <c r="K1186" s="10" t="s">
        <v>146</v>
      </c>
      <c r="L1186" s="11" t="s">
        <v>143</v>
      </c>
      <c r="M1186" s="10" t="str">
        <f aca="false">CONCATENATE("ME",K1186,"/",L1186)</f>
        <v>ME2n/09</v>
      </c>
      <c r="N1186" s="10" t="str">
        <f aca="false">CONCATENATE(O1186,SUBSTITUTE(LOWER(M1186),"/","_"))</f>
        <v>gth_tx_done_me2n_09</v>
      </c>
      <c r="O1186" s="3" t="s">
        <v>816</v>
      </c>
    </row>
    <row r="1187" customFormat="false" ht="14.4" hidden="false" customHeight="false" outlineLevel="0" collapsed="false">
      <c r="A1187" s="8" t="s">
        <v>119</v>
      </c>
      <c r="B1187" s="9" t="n">
        <v>54</v>
      </c>
      <c r="C1187" s="9" t="n">
        <v>0</v>
      </c>
      <c r="D1187" s="9" t="s">
        <v>814</v>
      </c>
      <c r="E1187" s="10" t="str">
        <f aca="false">DEC2HEX(HEX2DEC(A1187)+B1187*4096+HEX2DEC(D1187)*8,8)</f>
        <v>000B62D0</v>
      </c>
      <c r="F1187" s="8" t="s">
        <v>91</v>
      </c>
      <c r="G1187" s="10" t="str">
        <f aca="false">RIGHT(CONCATENATE(G1183,"0"),16)</f>
        <v>0000200000000000</v>
      </c>
      <c r="H1187" s="8" t="s">
        <v>24</v>
      </c>
      <c r="I1187" s="8" t="s">
        <v>21</v>
      </c>
      <c r="J1187" s="8" t="s">
        <v>815</v>
      </c>
      <c r="K1187" s="10" t="s">
        <v>147</v>
      </c>
      <c r="L1187" s="11" t="s">
        <v>137</v>
      </c>
      <c r="M1187" s="10" t="str">
        <f aca="false">CONCATENATE("ME",K1187,"/",L1187)</f>
        <v>ME3n/03</v>
      </c>
      <c r="N1187" s="10" t="str">
        <f aca="false">CONCATENATE(O1187,SUBSTITUTE(LOWER(M1187),"/","_"))</f>
        <v>gth_tx_done_me3n_03</v>
      </c>
      <c r="O1187" s="3" t="s">
        <v>816</v>
      </c>
    </row>
    <row r="1188" customFormat="false" ht="14.4" hidden="false" customHeight="false" outlineLevel="0" collapsed="false">
      <c r="A1188" s="8" t="s">
        <v>119</v>
      </c>
      <c r="B1188" s="9" t="n">
        <v>54</v>
      </c>
      <c r="C1188" s="9" t="n">
        <v>0</v>
      </c>
      <c r="D1188" s="9" t="s">
        <v>814</v>
      </c>
      <c r="E1188" s="10" t="str">
        <f aca="false">DEC2HEX(HEX2DEC(A1188)+B1188*4096+HEX2DEC(D1188)*8,8)</f>
        <v>000B62D0</v>
      </c>
      <c r="F1188" s="8" t="s">
        <v>91</v>
      </c>
      <c r="G1188" s="10" t="str">
        <f aca="false">RIGHT(CONCATENATE(G1184,"0"),16)</f>
        <v>0000400000000000</v>
      </c>
      <c r="H1188" s="8" t="s">
        <v>24</v>
      </c>
      <c r="I1188" s="8" t="s">
        <v>21</v>
      </c>
      <c r="J1188" s="8" t="s">
        <v>815</v>
      </c>
      <c r="K1188" s="10" t="s">
        <v>147</v>
      </c>
      <c r="L1188" s="11" t="s">
        <v>143</v>
      </c>
      <c r="M1188" s="10" t="str">
        <f aca="false">CONCATENATE("ME",K1188,"/",L1188)</f>
        <v>ME3n/09</v>
      </c>
      <c r="N1188" s="10" t="str">
        <f aca="false">CONCATENATE(O1188,SUBSTITUTE(LOWER(M1188),"/","_"))</f>
        <v>gth_tx_done_me3n_09</v>
      </c>
      <c r="O1188" s="3" t="s">
        <v>816</v>
      </c>
    </row>
    <row r="1189" customFormat="false" ht="14.4" hidden="false" customHeight="false" outlineLevel="0" collapsed="false">
      <c r="A1189" s="8" t="s">
        <v>119</v>
      </c>
      <c r="B1189" s="9" t="n">
        <v>54</v>
      </c>
      <c r="C1189" s="9" t="n">
        <v>0</v>
      </c>
      <c r="D1189" s="9" t="s">
        <v>814</v>
      </c>
      <c r="E1189" s="10" t="str">
        <f aca="false">DEC2HEX(HEX2DEC(A1189)+B1189*4096+HEX2DEC(D1189)*8,8)</f>
        <v>000B62D0</v>
      </c>
      <c r="F1189" s="8" t="s">
        <v>91</v>
      </c>
      <c r="G1189" s="10" t="str">
        <f aca="false">RIGHT(CONCATENATE(G1185,"0"),16)</f>
        <v>0000800000000000</v>
      </c>
      <c r="H1189" s="8" t="s">
        <v>24</v>
      </c>
      <c r="I1189" s="8" t="s">
        <v>21</v>
      </c>
      <c r="J1189" s="8" t="s">
        <v>815</v>
      </c>
      <c r="K1189" s="10" t="s">
        <v>148</v>
      </c>
      <c r="L1189" s="11" t="s">
        <v>137</v>
      </c>
      <c r="M1189" s="10" t="str">
        <f aca="false">CONCATENATE("ME",K1189,"/",L1189)</f>
        <v>ME4n/03</v>
      </c>
      <c r="N1189" s="10" t="str">
        <f aca="false">CONCATENATE(O1189,SUBSTITUTE(LOWER(M1189),"/","_"))</f>
        <v>gth_tx_done_me4n_03</v>
      </c>
      <c r="O1189" s="3" t="s">
        <v>816</v>
      </c>
    </row>
    <row r="1190" customFormat="false" ht="14.4" hidden="false" customHeight="false" outlineLevel="0" collapsed="false">
      <c r="A1190" s="8" t="s">
        <v>119</v>
      </c>
      <c r="B1190" s="9" t="n">
        <v>54</v>
      </c>
      <c r="C1190" s="9" t="n">
        <v>0</v>
      </c>
      <c r="D1190" s="9" t="s">
        <v>814</v>
      </c>
      <c r="E1190" s="10" t="str">
        <f aca="false">DEC2HEX(HEX2DEC(A1190)+B1190*4096+HEX2DEC(D1190)*8,8)</f>
        <v>000B62D0</v>
      </c>
      <c r="F1190" s="8" t="s">
        <v>91</v>
      </c>
      <c r="G1190" s="10" t="str">
        <f aca="false">RIGHT(CONCATENATE(G1186,"0"),16)</f>
        <v>0001000000000000</v>
      </c>
      <c r="H1190" s="8" t="s">
        <v>24</v>
      </c>
      <c r="I1190" s="8" t="s">
        <v>21</v>
      </c>
      <c r="J1190" s="8" t="s">
        <v>815</v>
      </c>
      <c r="K1190" s="10" t="s">
        <v>148</v>
      </c>
      <c r="L1190" s="11" t="s">
        <v>143</v>
      </c>
      <c r="M1190" s="10" t="str">
        <f aca="false">CONCATENATE("ME",K1190,"/",L1190)</f>
        <v>ME4n/09</v>
      </c>
      <c r="N1190" s="10" t="str">
        <f aca="false">CONCATENATE(O1190,SUBSTITUTE(LOWER(M1190),"/","_"))</f>
        <v>gth_tx_done_me4n_09</v>
      </c>
      <c r="O1190" s="3" t="s">
        <v>816</v>
      </c>
    </row>
    <row r="1191" customFormat="false" ht="14.4" hidden="false" customHeight="false" outlineLevel="0" collapsed="false">
      <c r="A1191" s="8"/>
      <c r="B1191" s="9"/>
      <c r="C1191" s="9"/>
      <c r="D1191" s="9"/>
      <c r="E1191" s="10"/>
      <c r="F1191" s="8"/>
      <c r="G1191" s="10"/>
      <c r="H1191" s="8"/>
      <c r="I1191" s="8"/>
      <c r="J1191" s="8"/>
      <c r="K1191" s="10"/>
      <c r="L1191" s="11"/>
      <c r="M1191" s="10"/>
      <c r="N1191" s="10"/>
    </row>
    <row r="1192" customFormat="false" ht="14.4" hidden="false" customHeight="false" outlineLevel="0" collapsed="false">
      <c r="A1192" s="8" t="s">
        <v>119</v>
      </c>
      <c r="B1192" s="9" t="n">
        <v>54</v>
      </c>
      <c r="C1192" s="9" t="n">
        <v>0</v>
      </c>
      <c r="D1192" s="9" t="s">
        <v>817</v>
      </c>
      <c r="E1192" s="10" t="str">
        <f aca="false">DEC2HEX(HEX2DEC(A1192)+B1192*4096+HEX2DEC(D1192)*8,8)</f>
        <v>000B62D8</v>
      </c>
      <c r="F1192" s="8" t="s">
        <v>91</v>
      </c>
      <c r="G1192" s="8" t="s">
        <v>807</v>
      </c>
      <c r="H1192" s="8" t="s">
        <v>24</v>
      </c>
      <c r="I1192" s="8" t="s">
        <v>24</v>
      </c>
      <c r="J1192" s="8" t="s">
        <v>818</v>
      </c>
      <c r="K1192" s="10"/>
      <c r="L1192" s="11"/>
      <c r="M1192" s="10" t="s">
        <v>795</v>
      </c>
      <c r="N1192" s="10" t="str">
        <f aca="false">CONCATENATE(O1192,SUBSTITUTE(LOWER(M1192),"/","_"))</f>
        <v>link_power_down_all</v>
      </c>
      <c r="O1192" s="3" t="s">
        <v>819</v>
      </c>
    </row>
    <row r="1193" customFormat="false" ht="14.4" hidden="false" customHeight="false" outlineLevel="0" collapsed="false">
      <c r="A1193" s="8" t="s">
        <v>119</v>
      </c>
      <c r="B1193" s="9" t="n">
        <v>54</v>
      </c>
      <c r="C1193" s="9" t="n">
        <v>0</v>
      </c>
      <c r="D1193" s="9" t="s">
        <v>817</v>
      </c>
      <c r="E1193" s="10" t="str">
        <f aca="false">DEC2HEX(HEX2DEC(A1193)+B1193*4096+HEX2DEC(D1193)*8,8)</f>
        <v>000B62D8</v>
      </c>
      <c r="F1193" s="8" t="s">
        <v>91</v>
      </c>
      <c r="G1193" s="8" t="s">
        <v>149</v>
      </c>
      <c r="H1193" s="8" t="s">
        <v>24</v>
      </c>
      <c r="I1193" s="8" t="s">
        <v>24</v>
      </c>
      <c r="J1193" s="8" t="s">
        <v>818</v>
      </c>
      <c r="K1193" s="10" t="s">
        <v>123</v>
      </c>
      <c r="L1193" s="11" t="s">
        <v>136</v>
      </c>
      <c r="M1193" s="10" t="str">
        <f aca="false">CONCATENATE("ME",K1193,"/",L1193)</f>
        <v>ME1a/02</v>
      </c>
      <c r="N1193" s="10" t="str">
        <f aca="false">CONCATENATE(O1193,SUBSTITUTE(LOWER(M1193),"/","_"))</f>
        <v>link_power_down_me1a_02</v>
      </c>
      <c r="O1193" s="3" t="s">
        <v>819</v>
      </c>
    </row>
    <row r="1194" customFormat="false" ht="14.4" hidden="false" customHeight="false" outlineLevel="0" collapsed="false">
      <c r="A1194" s="8" t="s">
        <v>119</v>
      </c>
      <c r="B1194" s="9" t="n">
        <v>54</v>
      </c>
      <c r="C1194" s="9" t="n">
        <v>0</v>
      </c>
      <c r="D1194" s="9" t="s">
        <v>817</v>
      </c>
      <c r="E1194" s="10" t="str">
        <f aca="false">DEC2HEX(HEX2DEC(A1194)+B1194*4096+HEX2DEC(D1194)*8,8)</f>
        <v>000B62D8</v>
      </c>
      <c r="F1194" s="8" t="s">
        <v>91</v>
      </c>
      <c r="G1194" s="8" t="s">
        <v>152</v>
      </c>
      <c r="H1194" s="8" t="s">
        <v>24</v>
      </c>
      <c r="I1194" s="8" t="s">
        <v>24</v>
      </c>
      <c r="J1194" s="8" t="s">
        <v>818</v>
      </c>
      <c r="K1194" s="10" t="s">
        <v>123</v>
      </c>
      <c r="L1194" s="11" t="s">
        <v>137</v>
      </c>
      <c r="M1194" s="10" t="str">
        <f aca="false">CONCATENATE("ME",K1194,"/",L1194)</f>
        <v>ME1a/03</v>
      </c>
      <c r="N1194" s="10" t="str">
        <f aca="false">CONCATENATE(O1194,SUBSTITUTE(LOWER(M1194),"/","_"))</f>
        <v>link_power_down_me1a_03</v>
      </c>
      <c r="O1194" s="3" t="s">
        <v>819</v>
      </c>
    </row>
    <row r="1195" customFormat="false" ht="14.4" hidden="false" customHeight="false" outlineLevel="0" collapsed="false">
      <c r="A1195" s="8" t="s">
        <v>119</v>
      </c>
      <c r="B1195" s="9" t="n">
        <v>54</v>
      </c>
      <c r="C1195" s="9" t="n">
        <v>0</v>
      </c>
      <c r="D1195" s="9" t="s">
        <v>817</v>
      </c>
      <c r="E1195" s="10" t="str">
        <f aca="false">DEC2HEX(HEX2DEC(A1195)+B1195*4096+HEX2DEC(D1195)*8,8)</f>
        <v>000B62D8</v>
      </c>
      <c r="F1195" s="8" t="s">
        <v>91</v>
      </c>
      <c r="G1195" s="8" t="s">
        <v>155</v>
      </c>
      <c r="H1195" s="8" t="s">
        <v>24</v>
      </c>
      <c r="I1195" s="8" t="s">
        <v>24</v>
      </c>
      <c r="J1195" s="8" t="s">
        <v>818</v>
      </c>
      <c r="K1195" s="10" t="s">
        <v>123</v>
      </c>
      <c r="L1195" s="11" t="s">
        <v>138</v>
      </c>
      <c r="M1195" s="10" t="str">
        <f aca="false">CONCATENATE("ME",K1195,"/",L1195)</f>
        <v>ME1a/04</v>
      </c>
      <c r="N1195" s="10" t="str">
        <f aca="false">CONCATENATE(O1195,SUBSTITUTE(LOWER(M1195),"/","_"))</f>
        <v>link_power_down_me1a_04</v>
      </c>
      <c r="O1195" s="3" t="s">
        <v>819</v>
      </c>
    </row>
    <row r="1196" customFormat="false" ht="14.4" hidden="false" customHeight="false" outlineLevel="0" collapsed="false">
      <c r="A1196" s="8" t="s">
        <v>119</v>
      </c>
      <c r="B1196" s="9" t="n">
        <v>54</v>
      </c>
      <c r="C1196" s="9" t="n">
        <v>0</v>
      </c>
      <c r="D1196" s="9" t="s">
        <v>817</v>
      </c>
      <c r="E1196" s="10" t="str">
        <f aca="false">DEC2HEX(HEX2DEC(A1196)+B1196*4096+HEX2DEC(D1196)*8,8)</f>
        <v>000B62D8</v>
      </c>
      <c r="F1196" s="8" t="s">
        <v>91</v>
      </c>
      <c r="G1196" s="8" t="s">
        <v>158</v>
      </c>
      <c r="H1196" s="8" t="s">
        <v>24</v>
      </c>
      <c r="I1196" s="8" t="s">
        <v>24</v>
      </c>
      <c r="J1196" s="8" t="s">
        <v>818</v>
      </c>
      <c r="K1196" s="10" t="s">
        <v>123</v>
      </c>
      <c r="L1196" s="11" t="s">
        <v>139</v>
      </c>
      <c r="M1196" s="10" t="str">
        <f aca="false">CONCATENATE("ME",K1196,"/",L1196)</f>
        <v>ME1a/05</v>
      </c>
      <c r="N1196" s="10" t="str">
        <f aca="false">CONCATENATE(O1196,SUBSTITUTE(LOWER(M1196),"/","_"))</f>
        <v>link_power_down_me1a_05</v>
      </c>
      <c r="O1196" s="3" t="s">
        <v>819</v>
      </c>
    </row>
    <row r="1197" customFormat="false" ht="14.4" hidden="false" customHeight="false" outlineLevel="0" collapsed="false">
      <c r="A1197" s="8" t="s">
        <v>119</v>
      </c>
      <c r="B1197" s="9" t="n">
        <v>54</v>
      </c>
      <c r="C1197" s="9" t="n">
        <v>0</v>
      </c>
      <c r="D1197" s="9" t="s">
        <v>817</v>
      </c>
      <c r="E1197" s="10" t="str">
        <f aca="false">DEC2HEX(HEX2DEC(A1197)+B1197*4096+HEX2DEC(D1197)*8,8)</f>
        <v>000B62D8</v>
      </c>
      <c r="F1197" s="8" t="s">
        <v>91</v>
      </c>
      <c r="G1197" s="10" t="str">
        <f aca="false">RIGHT(CONCATENATE(G1193,"0"),16)</f>
        <v>0000000000000010</v>
      </c>
      <c r="H1197" s="8" t="s">
        <v>24</v>
      </c>
      <c r="I1197" s="8" t="s">
        <v>24</v>
      </c>
      <c r="J1197" s="8" t="s">
        <v>818</v>
      </c>
      <c r="K1197" s="10" t="s">
        <v>123</v>
      </c>
      <c r="L1197" s="11" t="s">
        <v>140</v>
      </c>
      <c r="M1197" s="10" t="str">
        <f aca="false">CONCATENATE("ME",K1197,"/",L1197)</f>
        <v>ME1a/06</v>
      </c>
      <c r="N1197" s="10" t="str">
        <f aca="false">CONCATENATE(O1197,SUBSTITUTE(LOWER(M1197),"/","_"))</f>
        <v>link_power_down_me1a_06</v>
      </c>
      <c r="O1197" s="3" t="s">
        <v>819</v>
      </c>
    </row>
    <row r="1198" customFormat="false" ht="14.4" hidden="false" customHeight="false" outlineLevel="0" collapsed="false">
      <c r="A1198" s="8" t="s">
        <v>119</v>
      </c>
      <c r="B1198" s="9" t="n">
        <v>54</v>
      </c>
      <c r="C1198" s="9" t="n">
        <v>0</v>
      </c>
      <c r="D1198" s="9" t="s">
        <v>817</v>
      </c>
      <c r="E1198" s="10" t="str">
        <f aca="false">DEC2HEX(HEX2DEC(A1198)+B1198*4096+HEX2DEC(D1198)*8,8)</f>
        <v>000B62D8</v>
      </c>
      <c r="F1198" s="8" t="s">
        <v>91</v>
      </c>
      <c r="G1198" s="10" t="str">
        <f aca="false">RIGHT(CONCATENATE(G1194,"0"),16)</f>
        <v>0000000000000020</v>
      </c>
      <c r="H1198" s="8" t="s">
        <v>24</v>
      </c>
      <c r="I1198" s="8" t="s">
        <v>24</v>
      </c>
      <c r="J1198" s="8" t="s">
        <v>818</v>
      </c>
      <c r="K1198" s="10" t="s">
        <v>123</v>
      </c>
      <c r="L1198" s="11" t="s">
        <v>141</v>
      </c>
      <c r="M1198" s="10" t="str">
        <f aca="false">CONCATENATE("ME",K1198,"/",L1198)</f>
        <v>ME1a/07</v>
      </c>
      <c r="N1198" s="10" t="str">
        <f aca="false">CONCATENATE(O1198,SUBSTITUTE(LOWER(M1198),"/","_"))</f>
        <v>link_power_down_me1a_07</v>
      </c>
      <c r="O1198" s="3" t="s">
        <v>819</v>
      </c>
    </row>
    <row r="1199" customFormat="false" ht="14.4" hidden="false" customHeight="false" outlineLevel="0" collapsed="false">
      <c r="A1199" s="8" t="s">
        <v>119</v>
      </c>
      <c r="B1199" s="9" t="n">
        <v>54</v>
      </c>
      <c r="C1199" s="9" t="n">
        <v>0</v>
      </c>
      <c r="D1199" s="9" t="s">
        <v>817</v>
      </c>
      <c r="E1199" s="10" t="str">
        <f aca="false">DEC2HEX(HEX2DEC(A1199)+B1199*4096+HEX2DEC(D1199)*8,8)</f>
        <v>000B62D8</v>
      </c>
      <c r="F1199" s="8" t="s">
        <v>91</v>
      </c>
      <c r="G1199" s="10" t="str">
        <f aca="false">RIGHT(CONCATENATE(G1195,"0"),16)</f>
        <v>0000000000000040</v>
      </c>
      <c r="H1199" s="8" t="s">
        <v>24</v>
      </c>
      <c r="I1199" s="8" t="s">
        <v>24</v>
      </c>
      <c r="J1199" s="8" t="s">
        <v>818</v>
      </c>
      <c r="K1199" s="10" t="s">
        <v>123</v>
      </c>
      <c r="L1199" s="11" t="s">
        <v>142</v>
      </c>
      <c r="M1199" s="10" t="str">
        <f aca="false">CONCATENATE("ME",K1199,"/",L1199)</f>
        <v>ME1a/08</v>
      </c>
      <c r="N1199" s="10" t="str">
        <f aca="false">CONCATENATE(O1199,SUBSTITUTE(LOWER(M1199),"/","_"))</f>
        <v>link_power_down_me1a_08</v>
      </c>
      <c r="O1199" s="3" t="s">
        <v>819</v>
      </c>
    </row>
    <row r="1200" customFormat="false" ht="14.4" hidden="false" customHeight="false" outlineLevel="0" collapsed="false">
      <c r="A1200" s="8" t="s">
        <v>119</v>
      </c>
      <c r="B1200" s="9" t="n">
        <v>54</v>
      </c>
      <c r="C1200" s="9" t="n">
        <v>0</v>
      </c>
      <c r="D1200" s="9" t="s">
        <v>817</v>
      </c>
      <c r="E1200" s="10" t="str">
        <f aca="false">DEC2HEX(HEX2DEC(A1200)+B1200*4096+HEX2DEC(D1200)*8,8)</f>
        <v>000B62D8</v>
      </c>
      <c r="F1200" s="8" t="s">
        <v>91</v>
      </c>
      <c r="G1200" s="10" t="str">
        <f aca="false">RIGHT(CONCATENATE(G1196,"0"),16)</f>
        <v>0000000000000080</v>
      </c>
      <c r="H1200" s="8" t="s">
        <v>24</v>
      </c>
      <c r="I1200" s="8" t="s">
        <v>24</v>
      </c>
      <c r="J1200" s="8" t="s">
        <v>818</v>
      </c>
      <c r="K1200" s="10" t="s">
        <v>123</v>
      </c>
      <c r="L1200" s="11" t="s">
        <v>143</v>
      </c>
      <c r="M1200" s="10" t="str">
        <f aca="false">CONCATENATE("ME",K1200,"/",L1200)</f>
        <v>ME1a/09</v>
      </c>
      <c r="N1200" s="10" t="str">
        <f aca="false">CONCATENATE(O1200,SUBSTITUTE(LOWER(M1200),"/","_"))</f>
        <v>link_power_down_me1a_09</v>
      </c>
      <c r="O1200" s="3" t="s">
        <v>819</v>
      </c>
    </row>
    <row r="1201" customFormat="false" ht="14.4" hidden="false" customHeight="false" outlineLevel="0" collapsed="false">
      <c r="A1201" s="8" t="s">
        <v>119</v>
      </c>
      <c r="B1201" s="9" t="n">
        <v>54</v>
      </c>
      <c r="C1201" s="9" t="n">
        <v>0</v>
      </c>
      <c r="D1201" s="9" t="s">
        <v>817</v>
      </c>
      <c r="E1201" s="10" t="str">
        <f aca="false">DEC2HEX(HEX2DEC(A1201)+B1201*4096+HEX2DEC(D1201)*8,8)</f>
        <v>000B62D8</v>
      </c>
      <c r="F1201" s="8" t="s">
        <v>91</v>
      </c>
      <c r="G1201" s="10" t="str">
        <f aca="false">RIGHT(CONCATENATE(G1197,"0"),16)</f>
        <v>0000000000000100</v>
      </c>
      <c r="H1201" s="8" t="s">
        <v>24</v>
      </c>
      <c r="I1201" s="8" t="s">
        <v>24</v>
      </c>
      <c r="J1201" s="8" t="s">
        <v>818</v>
      </c>
      <c r="K1201" s="10" t="s">
        <v>144</v>
      </c>
      <c r="L1201" s="11" t="s">
        <v>136</v>
      </c>
      <c r="M1201" s="10" t="str">
        <f aca="false">CONCATENATE("ME",K1201,"/",L1201)</f>
        <v>ME1b/02</v>
      </c>
      <c r="N1201" s="10" t="str">
        <f aca="false">CONCATENATE(O1201,SUBSTITUTE(LOWER(M1201),"/","_"))</f>
        <v>link_power_down_me1b_02</v>
      </c>
      <c r="O1201" s="3" t="s">
        <v>819</v>
      </c>
    </row>
    <row r="1202" customFormat="false" ht="14.4" hidden="false" customHeight="false" outlineLevel="0" collapsed="false">
      <c r="A1202" s="8" t="s">
        <v>119</v>
      </c>
      <c r="B1202" s="9" t="n">
        <v>54</v>
      </c>
      <c r="C1202" s="9" t="n">
        <v>0</v>
      </c>
      <c r="D1202" s="9" t="s">
        <v>817</v>
      </c>
      <c r="E1202" s="10" t="str">
        <f aca="false">DEC2HEX(HEX2DEC(A1202)+B1202*4096+HEX2DEC(D1202)*8,8)</f>
        <v>000B62D8</v>
      </c>
      <c r="F1202" s="8" t="s">
        <v>91</v>
      </c>
      <c r="G1202" s="10" t="str">
        <f aca="false">RIGHT(CONCATENATE(G1198,"0"),16)</f>
        <v>0000000000000200</v>
      </c>
      <c r="H1202" s="8" t="s">
        <v>24</v>
      </c>
      <c r="I1202" s="8" t="s">
        <v>24</v>
      </c>
      <c r="J1202" s="8" t="s">
        <v>818</v>
      </c>
      <c r="K1202" s="10" t="s">
        <v>144</v>
      </c>
      <c r="L1202" s="11" t="s">
        <v>137</v>
      </c>
      <c r="M1202" s="10" t="str">
        <f aca="false">CONCATENATE("ME",K1202,"/",L1202)</f>
        <v>ME1b/03</v>
      </c>
      <c r="N1202" s="10" t="str">
        <f aca="false">CONCATENATE(O1202,SUBSTITUTE(LOWER(M1202),"/","_"))</f>
        <v>link_power_down_me1b_03</v>
      </c>
      <c r="O1202" s="3" t="s">
        <v>819</v>
      </c>
    </row>
    <row r="1203" customFormat="false" ht="14.4" hidden="false" customHeight="false" outlineLevel="0" collapsed="false">
      <c r="A1203" s="8" t="s">
        <v>119</v>
      </c>
      <c r="B1203" s="9" t="n">
        <v>54</v>
      </c>
      <c r="C1203" s="9" t="n">
        <v>0</v>
      </c>
      <c r="D1203" s="9" t="s">
        <v>817</v>
      </c>
      <c r="E1203" s="10" t="str">
        <f aca="false">DEC2HEX(HEX2DEC(A1203)+B1203*4096+HEX2DEC(D1203)*8,8)</f>
        <v>000B62D8</v>
      </c>
      <c r="F1203" s="8" t="s">
        <v>91</v>
      </c>
      <c r="G1203" s="10" t="str">
        <f aca="false">RIGHT(CONCATENATE(G1199,"0"),16)</f>
        <v>0000000000000400</v>
      </c>
      <c r="H1203" s="8" t="s">
        <v>24</v>
      </c>
      <c r="I1203" s="8" t="s">
        <v>24</v>
      </c>
      <c r="J1203" s="8" t="s">
        <v>818</v>
      </c>
      <c r="K1203" s="10" t="s">
        <v>144</v>
      </c>
      <c r="L1203" s="11" t="s">
        <v>138</v>
      </c>
      <c r="M1203" s="10" t="str">
        <f aca="false">CONCATENATE("ME",K1203,"/",L1203)</f>
        <v>ME1b/04</v>
      </c>
      <c r="N1203" s="10" t="str">
        <f aca="false">CONCATENATE(O1203,SUBSTITUTE(LOWER(M1203),"/","_"))</f>
        <v>link_power_down_me1b_04</v>
      </c>
      <c r="O1203" s="3" t="s">
        <v>819</v>
      </c>
    </row>
    <row r="1204" customFormat="false" ht="14.4" hidden="false" customHeight="false" outlineLevel="0" collapsed="false">
      <c r="A1204" s="8" t="s">
        <v>119</v>
      </c>
      <c r="B1204" s="9" t="n">
        <v>54</v>
      </c>
      <c r="C1204" s="9" t="n">
        <v>0</v>
      </c>
      <c r="D1204" s="9" t="s">
        <v>817</v>
      </c>
      <c r="E1204" s="10" t="str">
        <f aca="false">DEC2HEX(HEX2DEC(A1204)+B1204*4096+HEX2DEC(D1204)*8,8)</f>
        <v>000B62D8</v>
      </c>
      <c r="F1204" s="8" t="s">
        <v>91</v>
      </c>
      <c r="G1204" s="10" t="str">
        <f aca="false">RIGHT(CONCATENATE(G1200,"0"),16)</f>
        <v>0000000000000800</v>
      </c>
      <c r="H1204" s="8" t="s">
        <v>24</v>
      </c>
      <c r="I1204" s="8" t="s">
        <v>24</v>
      </c>
      <c r="J1204" s="8" t="s">
        <v>818</v>
      </c>
      <c r="K1204" s="10" t="s">
        <v>144</v>
      </c>
      <c r="L1204" s="11" t="s">
        <v>139</v>
      </c>
      <c r="M1204" s="10" t="str">
        <f aca="false">CONCATENATE("ME",K1204,"/",L1204)</f>
        <v>ME1b/05</v>
      </c>
      <c r="N1204" s="10" t="str">
        <f aca="false">CONCATENATE(O1204,SUBSTITUTE(LOWER(M1204),"/","_"))</f>
        <v>link_power_down_me1b_05</v>
      </c>
      <c r="O1204" s="3" t="s">
        <v>819</v>
      </c>
    </row>
    <row r="1205" customFormat="false" ht="14.4" hidden="false" customHeight="false" outlineLevel="0" collapsed="false">
      <c r="A1205" s="8" t="s">
        <v>119</v>
      </c>
      <c r="B1205" s="9" t="n">
        <v>54</v>
      </c>
      <c r="C1205" s="9" t="n">
        <v>0</v>
      </c>
      <c r="D1205" s="9" t="s">
        <v>817</v>
      </c>
      <c r="E1205" s="10" t="str">
        <f aca="false">DEC2HEX(HEX2DEC(A1205)+B1205*4096+HEX2DEC(D1205)*8,8)</f>
        <v>000B62D8</v>
      </c>
      <c r="F1205" s="8" t="s">
        <v>91</v>
      </c>
      <c r="G1205" s="10" t="str">
        <f aca="false">RIGHT(CONCATENATE(G1201,"0"),16)</f>
        <v>0000000000001000</v>
      </c>
      <c r="H1205" s="8" t="s">
        <v>24</v>
      </c>
      <c r="I1205" s="8" t="s">
        <v>24</v>
      </c>
      <c r="J1205" s="8" t="s">
        <v>818</v>
      </c>
      <c r="K1205" s="10" t="s">
        <v>144</v>
      </c>
      <c r="L1205" s="11" t="s">
        <v>140</v>
      </c>
      <c r="M1205" s="10" t="str">
        <f aca="false">CONCATENATE("ME",K1205,"/",L1205)</f>
        <v>ME1b/06</v>
      </c>
      <c r="N1205" s="10" t="str">
        <f aca="false">CONCATENATE(O1205,SUBSTITUTE(LOWER(M1205),"/","_"))</f>
        <v>link_power_down_me1b_06</v>
      </c>
      <c r="O1205" s="3" t="s">
        <v>819</v>
      </c>
    </row>
    <row r="1206" customFormat="false" ht="14.4" hidden="false" customHeight="false" outlineLevel="0" collapsed="false">
      <c r="A1206" s="8" t="s">
        <v>119</v>
      </c>
      <c r="B1206" s="9" t="n">
        <v>54</v>
      </c>
      <c r="C1206" s="9" t="n">
        <v>0</v>
      </c>
      <c r="D1206" s="9" t="s">
        <v>817</v>
      </c>
      <c r="E1206" s="10" t="str">
        <f aca="false">DEC2HEX(HEX2DEC(A1206)+B1206*4096+HEX2DEC(D1206)*8,8)</f>
        <v>000B62D8</v>
      </c>
      <c r="F1206" s="8" t="s">
        <v>91</v>
      </c>
      <c r="G1206" s="10" t="str">
        <f aca="false">RIGHT(CONCATENATE(G1202,"0"),16)</f>
        <v>0000000000002000</v>
      </c>
      <c r="H1206" s="8" t="s">
        <v>24</v>
      </c>
      <c r="I1206" s="8" t="s">
        <v>24</v>
      </c>
      <c r="J1206" s="8" t="s">
        <v>818</v>
      </c>
      <c r="K1206" s="10" t="s">
        <v>144</v>
      </c>
      <c r="L1206" s="11" t="s">
        <v>141</v>
      </c>
      <c r="M1206" s="10" t="str">
        <f aca="false">CONCATENATE("ME",K1206,"/",L1206)</f>
        <v>ME1b/07</v>
      </c>
      <c r="N1206" s="10" t="str">
        <f aca="false">CONCATENATE(O1206,SUBSTITUTE(LOWER(M1206),"/","_"))</f>
        <v>link_power_down_me1b_07</v>
      </c>
      <c r="O1206" s="3" t="s">
        <v>819</v>
      </c>
    </row>
    <row r="1207" customFormat="false" ht="14.4" hidden="false" customHeight="false" outlineLevel="0" collapsed="false">
      <c r="A1207" s="8" t="s">
        <v>119</v>
      </c>
      <c r="B1207" s="9" t="n">
        <v>54</v>
      </c>
      <c r="C1207" s="9" t="n">
        <v>0</v>
      </c>
      <c r="D1207" s="9" t="s">
        <v>817</v>
      </c>
      <c r="E1207" s="10" t="str">
        <f aca="false">DEC2HEX(HEX2DEC(A1207)+B1207*4096+HEX2DEC(D1207)*8,8)</f>
        <v>000B62D8</v>
      </c>
      <c r="F1207" s="8" t="s">
        <v>91</v>
      </c>
      <c r="G1207" s="10" t="str">
        <f aca="false">RIGHT(CONCATENATE(G1203,"0"),16)</f>
        <v>0000000000004000</v>
      </c>
      <c r="H1207" s="8" t="s">
        <v>24</v>
      </c>
      <c r="I1207" s="8" t="s">
        <v>24</v>
      </c>
      <c r="J1207" s="8" t="s">
        <v>818</v>
      </c>
      <c r="K1207" s="10" t="s">
        <v>144</v>
      </c>
      <c r="L1207" s="11" t="s">
        <v>142</v>
      </c>
      <c r="M1207" s="10" t="str">
        <f aca="false">CONCATENATE("ME",K1207,"/",L1207)</f>
        <v>ME1b/08</v>
      </c>
      <c r="N1207" s="10" t="str">
        <f aca="false">CONCATENATE(O1207,SUBSTITUTE(LOWER(M1207),"/","_"))</f>
        <v>link_power_down_me1b_08</v>
      </c>
      <c r="O1207" s="3" t="s">
        <v>819</v>
      </c>
    </row>
    <row r="1208" customFormat="false" ht="14.4" hidden="false" customHeight="false" outlineLevel="0" collapsed="false">
      <c r="A1208" s="8" t="s">
        <v>119</v>
      </c>
      <c r="B1208" s="9" t="n">
        <v>54</v>
      </c>
      <c r="C1208" s="9" t="n">
        <v>0</v>
      </c>
      <c r="D1208" s="9" t="s">
        <v>817</v>
      </c>
      <c r="E1208" s="10" t="str">
        <f aca="false">DEC2HEX(HEX2DEC(A1208)+B1208*4096+HEX2DEC(D1208)*8,8)</f>
        <v>000B62D8</v>
      </c>
      <c r="F1208" s="8" t="s">
        <v>91</v>
      </c>
      <c r="G1208" s="10" t="str">
        <f aca="false">RIGHT(CONCATENATE(G1204,"0"),16)</f>
        <v>0000000000008000</v>
      </c>
      <c r="H1208" s="8" t="s">
        <v>24</v>
      </c>
      <c r="I1208" s="8" t="s">
        <v>24</v>
      </c>
      <c r="J1208" s="8" t="s">
        <v>818</v>
      </c>
      <c r="K1208" s="10" t="s">
        <v>144</v>
      </c>
      <c r="L1208" s="11" t="s">
        <v>143</v>
      </c>
      <c r="M1208" s="10" t="str">
        <f aca="false">CONCATENATE("ME",K1208,"/",L1208)</f>
        <v>ME1b/09</v>
      </c>
      <c r="N1208" s="10" t="str">
        <f aca="false">CONCATENATE(O1208,SUBSTITUTE(LOWER(M1208),"/","_"))</f>
        <v>link_power_down_me1b_09</v>
      </c>
      <c r="O1208" s="3" t="s">
        <v>819</v>
      </c>
    </row>
    <row r="1209" customFormat="false" ht="14.4" hidden="false" customHeight="false" outlineLevel="0" collapsed="false">
      <c r="A1209" s="8" t="s">
        <v>119</v>
      </c>
      <c r="B1209" s="9" t="n">
        <v>54</v>
      </c>
      <c r="C1209" s="9" t="n">
        <v>0</v>
      </c>
      <c r="D1209" s="9" t="s">
        <v>817</v>
      </c>
      <c r="E1209" s="10" t="str">
        <f aca="false">DEC2HEX(HEX2DEC(A1209)+B1209*4096+HEX2DEC(D1209)*8,8)</f>
        <v>000B62D8</v>
      </c>
      <c r="F1209" s="8" t="s">
        <v>91</v>
      </c>
      <c r="G1209" s="10" t="str">
        <f aca="false">RIGHT(CONCATENATE(G1205,"0"),16)</f>
        <v>0000000000010000</v>
      </c>
      <c r="H1209" s="8" t="s">
        <v>24</v>
      </c>
      <c r="I1209" s="8" t="s">
        <v>24</v>
      </c>
      <c r="J1209" s="8" t="s">
        <v>818</v>
      </c>
      <c r="K1209" s="9" t="n">
        <v>2</v>
      </c>
      <c r="L1209" s="11" t="s">
        <v>136</v>
      </c>
      <c r="M1209" s="10" t="str">
        <f aca="false">CONCATENATE("ME",K1209,"/",L1209)</f>
        <v>ME2/02</v>
      </c>
      <c r="N1209" s="10" t="str">
        <f aca="false">CONCATENATE(O1209,SUBSTITUTE(LOWER(M1209),"/","_"))</f>
        <v>link_power_down_me2_02</v>
      </c>
      <c r="O1209" s="3" t="s">
        <v>819</v>
      </c>
    </row>
    <row r="1210" customFormat="false" ht="14.4" hidden="false" customHeight="false" outlineLevel="0" collapsed="false">
      <c r="A1210" s="8" t="s">
        <v>119</v>
      </c>
      <c r="B1210" s="9" t="n">
        <v>54</v>
      </c>
      <c r="C1210" s="9" t="n">
        <v>0</v>
      </c>
      <c r="D1210" s="9" t="s">
        <v>817</v>
      </c>
      <c r="E1210" s="10" t="str">
        <f aca="false">DEC2HEX(HEX2DEC(A1210)+B1210*4096+HEX2DEC(D1210)*8,8)</f>
        <v>000B62D8</v>
      </c>
      <c r="F1210" s="8" t="s">
        <v>91</v>
      </c>
      <c r="G1210" s="10" t="str">
        <f aca="false">RIGHT(CONCATENATE(G1206,"0"),16)</f>
        <v>0000000000020000</v>
      </c>
      <c r="H1210" s="8" t="s">
        <v>24</v>
      </c>
      <c r="I1210" s="8" t="s">
        <v>24</v>
      </c>
      <c r="J1210" s="8" t="s">
        <v>818</v>
      </c>
      <c r="K1210" s="9" t="n">
        <v>2</v>
      </c>
      <c r="L1210" s="11" t="s">
        <v>137</v>
      </c>
      <c r="M1210" s="10" t="str">
        <f aca="false">CONCATENATE("ME",K1210,"/",L1210)</f>
        <v>ME2/03</v>
      </c>
      <c r="N1210" s="10" t="str">
        <f aca="false">CONCATENATE(O1210,SUBSTITUTE(LOWER(M1210),"/","_"))</f>
        <v>link_power_down_me2_03</v>
      </c>
      <c r="O1210" s="3" t="s">
        <v>819</v>
      </c>
    </row>
    <row r="1211" customFormat="false" ht="14.4" hidden="false" customHeight="false" outlineLevel="0" collapsed="false">
      <c r="A1211" s="8" t="s">
        <v>119</v>
      </c>
      <c r="B1211" s="9" t="n">
        <v>54</v>
      </c>
      <c r="C1211" s="9" t="n">
        <v>0</v>
      </c>
      <c r="D1211" s="9" t="s">
        <v>817</v>
      </c>
      <c r="E1211" s="10" t="str">
        <f aca="false">DEC2HEX(HEX2DEC(A1211)+B1211*4096+HEX2DEC(D1211)*8,8)</f>
        <v>000B62D8</v>
      </c>
      <c r="F1211" s="8" t="s">
        <v>91</v>
      </c>
      <c r="G1211" s="10" t="str">
        <f aca="false">RIGHT(CONCATENATE(G1207,"0"),16)</f>
        <v>0000000000040000</v>
      </c>
      <c r="H1211" s="8" t="s">
        <v>24</v>
      </c>
      <c r="I1211" s="8" t="s">
        <v>24</v>
      </c>
      <c r="J1211" s="8" t="s">
        <v>818</v>
      </c>
      <c r="K1211" s="9" t="n">
        <v>2</v>
      </c>
      <c r="L1211" s="11" t="s">
        <v>138</v>
      </c>
      <c r="M1211" s="10" t="str">
        <f aca="false">CONCATENATE("ME",K1211,"/",L1211)</f>
        <v>ME2/04</v>
      </c>
      <c r="N1211" s="10" t="str">
        <f aca="false">CONCATENATE(O1211,SUBSTITUTE(LOWER(M1211),"/","_"))</f>
        <v>link_power_down_me2_04</v>
      </c>
      <c r="O1211" s="3" t="s">
        <v>819</v>
      </c>
    </row>
    <row r="1212" customFormat="false" ht="14.4" hidden="false" customHeight="false" outlineLevel="0" collapsed="false">
      <c r="A1212" s="8" t="s">
        <v>119</v>
      </c>
      <c r="B1212" s="9" t="n">
        <v>54</v>
      </c>
      <c r="C1212" s="9" t="n">
        <v>0</v>
      </c>
      <c r="D1212" s="9" t="s">
        <v>817</v>
      </c>
      <c r="E1212" s="10" t="str">
        <f aca="false">DEC2HEX(HEX2DEC(A1212)+B1212*4096+HEX2DEC(D1212)*8,8)</f>
        <v>000B62D8</v>
      </c>
      <c r="F1212" s="8" t="s">
        <v>91</v>
      </c>
      <c r="G1212" s="10" t="str">
        <f aca="false">RIGHT(CONCATENATE(G1208,"0"),16)</f>
        <v>0000000000080000</v>
      </c>
      <c r="H1212" s="8" t="s">
        <v>24</v>
      </c>
      <c r="I1212" s="8" t="s">
        <v>24</v>
      </c>
      <c r="J1212" s="8" t="s">
        <v>818</v>
      </c>
      <c r="K1212" s="9" t="n">
        <v>2</v>
      </c>
      <c r="L1212" s="11" t="s">
        <v>139</v>
      </c>
      <c r="M1212" s="10" t="str">
        <f aca="false">CONCATENATE("ME",K1212,"/",L1212)</f>
        <v>ME2/05</v>
      </c>
      <c r="N1212" s="10" t="str">
        <f aca="false">CONCATENATE(O1212,SUBSTITUTE(LOWER(M1212),"/","_"))</f>
        <v>link_power_down_me2_05</v>
      </c>
      <c r="O1212" s="3" t="s">
        <v>819</v>
      </c>
    </row>
    <row r="1213" customFormat="false" ht="14.4" hidden="false" customHeight="false" outlineLevel="0" collapsed="false">
      <c r="A1213" s="8" t="s">
        <v>119</v>
      </c>
      <c r="B1213" s="9" t="n">
        <v>54</v>
      </c>
      <c r="C1213" s="9" t="n">
        <v>0</v>
      </c>
      <c r="D1213" s="9" t="s">
        <v>817</v>
      </c>
      <c r="E1213" s="10" t="str">
        <f aca="false">DEC2HEX(HEX2DEC(A1213)+B1213*4096+HEX2DEC(D1213)*8,8)</f>
        <v>000B62D8</v>
      </c>
      <c r="F1213" s="8" t="s">
        <v>91</v>
      </c>
      <c r="G1213" s="10" t="str">
        <f aca="false">RIGHT(CONCATENATE(G1209,"0"),16)</f>
        <v>0000000000100000</v>
      </c>
      <c r="H1213" s="8" t="s">
        <v>24</v>
      </c>
      <c r="I1213" s="8" t="s">
        <v>24</v>
      </c>
      <c r="J1213" s="8" t="s">
        <v>818</v>
      </c>
      <c r="K1213" s="9" t="n">
        <v>2</v>
      </c>
      <c r="L1213" s="11" t="s">
        <v>140</v>
      </c>
      <c r="M1213" s="10" t="str">
        <f aca="false">CONCATENATE("ME",K1213,"/",L1213)</f>
        <v>ME2/06</v>
      </c>
      <c r="N1213" s="10" t="str">
        <f aca="false">CONCATENATE(O1213,SUBSTITUTE(LOWER(M1213),"/","_"))</f>
        <v>link_power_down_me2_06</v>
      </c>
      <c r="O1213" s="3" t="s">
        <v>819</v>
      </c>
    </row>
    <row r="1214" customFormat="false" ht="14.4" hidden="false" customHeight="false" outlineLevel="0" collapsed="false">
      <c r="A1214" s="8" t="s">
        <v>119</v>
      </c>
      <c r="B1214" s="9" t="n">
        <v>54</v>
      </c>
      <c r="C1214" s="9" t="n">
        <v>0</v>
      </c>
      <c r="D1214" s="9" t="s">
        <v>817</v>
      </c>
      <c r="E1214" s="10" t="str">
        <f aca="false">DEC2HEX(HEX2DEC(A1214)+B1214*4096+HEX2DEC(D1214)*8,8)</f>
        <v>000B62D8</v>
      </c>
      <c r="F1214" s="8" t="s">
        <v>91</v>
      </c>
      <c r="G1214" s="10" t="str">
        <f aca="false">RIGHT(CONCATENATE(G1210,"0"),16)</f>
        <v>0000000000200000</v>
      </c>
      <c r="H1214" s="8" t="s">
        <v>24</v>
      </c>
      <c r="I1214" s="8" t="s">
        <v>24</v>
      </c>
      <c r="J1214" s="8" t="s">
        <v>818</v>
      </c>
      <c r="K1214" s="9" t="n">
        <v>2</v>
      </c>
      <c r="L1214" s="11" t="s">
        <v>141</v>
      </c>
      <c r="M1214" s="10" t="str">
        <f aca="false">CONCATENATE("ME",K1214,"/",L1214)</f>
        <v>ME2/07</v>
      </c>
      <c r="N1214" s="10" t="str">
        <f aca="false">CONCATENATE(O1214,SUBSTITUTE(LOWER(M1214),"/","_"))</f>
        <v>link_power_down_me2_07</v>
      </c>
      <c r="O1214" s="3" t="s">
        <v>819</v>
      </c>
    </row>
    <row r="1215" customFormat="false" ht="14.4" hidden="false" customHeight="false" outlineLevel="0" collapsed="false">
      <c r="A1215" s="8" t="s">
        <v>119</v>
      </c>
      <c r="B1215" s="9" t="n">
        <v>54</v>
      </c>
      <c r="C1215" s="9" t="n">
        <v>0</v>
      </c>
      <c r="D1215" s="9" t="s">
        <v>817</v>
      </c>
      <c r="E1215" s="10" t="str">
        <f aca="false">DEC2HEX(HEX2DEC(A1215)+B1215*4096+HEX2DEC(D1215)*8,8)</f>
        <v>000B62D8</v>
      </c>
      <c r="F1215" s="8" t="s">
        <v>91</v>
      </c>
      <c r="G1215" s="10" t="str">
        <f aca="false">RIGHT(CONCATENATE(G1211,"0"),16)</f>
        <v>0000000000400000</v>
      </c>
      <c r="H1215" s="8" t="s">
        <v>24</v>
      </c>
      <c r="I1215" s="8" t="s">
        <v>24</v>
      </c>
      <c r="J1215" s="8" t="s">
        <v>818</v>
      </c>
      <c r="K1215" s="9" t="n">
        <v>2</v>
      </c>
      <c r="L1215" s="11" t="s">
        <v>142</v>
      </c>
      <c r="M1215" s="10" t="str">
        <f aca="false">CONCATENATE("ME",K1215,"/",L1215)</f>
        <v>ME2/08</v>
      </c>
      <c r="N1215" s="10" t="str">
        <f aca="false">CONCATENATE(O1215,SUBSTITUTE(LOWER(M1215),"/","_"))</f>
        <v>link_power_down_me2_08</v>
      </c>
      <c r="O1215" s="3" t="s">
        <v>819</v>
      </c>
    </row>
    <row r="1216" customFormat="false" ht="14.4" hidden="false" customHeight="false" outlineLevel="0" collapsed="false">
      <c r="A1216" s="8" t="s">
        <v>119</v>
      </c>
      <c r="B1216" s="9" t="n">
        <v>54</v>
      </c>
      <c r="C1216" s="9" t="n">
        <v>0</v>
      </c>
      <c r="D1216" s="9" t="s">
        <v>817</v>
      </c>
      <c r="E1216" s="10" t="str">
        <f aca="false">DEC2HEX(HEX2DEC(A1216)+B1216*4096+HEX2DEC(D1216)*8,8)</f>
        <v>000B62D8</v>
      </c>
      <c r="F1216" s="8" t="s">
        <v>91</v>
      </c>
      <c r="G1216" s="10" t="str">
        <f aca="false">RIGHT(CONCATENATE(G1212,"0"),16)</f>
        <v>0000000000800000</v>
      </c>
      <c r="H1216" s="8" t="s">
        <v>24</v>
      </c>
      <c r="I1216" s="8" t="s">
        <v>24</v>
      </c>
      <c r="J1216" s="8" t="s">
        <v>818</v>
      </c>
      <c r="K1216" s="9" t="n">
        <v>2</v>
      </c>
      <c r="L1216" s="11" t="s">
        <v>143</v>
      </c>
      <c r="M1216" s="10" t="str">
        <f aca="false">CONCATENATE("ME",K1216,"/",L1216)</f>
        <v>ME2/09</v>
      </c>
      <c r="N1216" s="10" t="str">
        <f aca="false">CONCATENATE(O1216,SUBSTITUTE(LOWER(M1216),"/","_"))</f>
        <v>link_power_down_me2_09</v>
      </c>
      <c r="O1216" s="3" t="s">
        <v>819</v>
      </c>
    </row>
    <row r="1217" customFormat="false" ht="14.4" hidden="false" customHeight="false" outlineLevel="0" collapsed="false">
      <c r="A1217" s="8" t="s">
        <v>119</v>
      </c>
      <c r="B1217" s="9" t="n">
        <v>54</v>
      </c>
      <c r="C1217" s="9" t="n">
        <v>0</v>
      </c>
      <c r="D1217" s="9" t="s">
        <v>817</v>
      </c>
      <c r="E1217" s="10" t="str">
        <f aca="false">DEC2HEX(HEX2DEC(A1217)+B1217*4096+HEX2DEC(D1217)*8,8)</f>
        <v>000B62D8</v>
      </c>
      <c r="F1217" s="8" t="s">
        <v>91</v>
      </c>
      <c r="G1217" s="10" t="str">
        <f aca="false">RIGHT(CONCATENATE(G1213,"0"),16)</f>
        <v>0000000001000000</v>
      </c>
      <c r="H1217" s="8" t="s">
        <v>24</v>
      </c>
      <c r="I1217" s="8" t="s">
        <v>24</v>
      </c>
      <c r="J1217" s="8" t="s">
        <v>818</v>
      </c>
      <c r="K1217" s="9" t="n">
        <v>3</v>
      </c>
      <c r="L1217" s="11" t="s">
        <v>136</v>
      </c>
      <c r="M1217" s="10" t="str">
        <f aca="false">CONCATENATE("ME",K1217,"/",L1217)</f>
        <v>ME3/02</v>
      </c>
      <c r="N1217" s="10" t="str">
        <f aca="false">CONCATENATE(O1217,SUBSTITUTE(LOWER(M1217),"/","_"))</f>
        <v>link_power_down_me3_02</v>
      </c>
      <c r="O1217" s="3" t="s">
        <v>819</v>
      </c>
    </row>
    <row r="1218" customFormat="false" ht="14.4" hidden="false" customHeight="false" outlineLevel="0" collapsed="false">
      <c r="A1218" s="8" t="s">
        <v>119</v>
      </c>
      <c r="B1218" s="9" t="n">
        <v>54</v>
      </c>
      <c r="C1218" s="9" t="n">
        <v>0</v>
      </c>
      <c r="D1218" s="9" t="s">
        <v>817</v>
      </c>
      <c r="E1218" s="10" t="str">
        <f aca="false">DEC2HEX(HEX2DEC(A1218)+B1218*4096+HEX2DEC(D1218)*8,8)</f>
        <v>000B62D8</v>
      </c>
      <c r="F1218" s="8" t="s">
        <v>91</v>
      </c>
      <c r="G1218" s="10" t="str">
        <f aca="false">RIGHT(CONCATENATE(G1214,"0"),16)</f>
        <v>0000000002000000</v>
      </c>
      <c r="H1218" s="8" t="s">
        <v>24</v>
      </c>
      <c r="I1218" s="8" t="s">
        <v>24</v>
      </c>
      <c r="J1218" s="8" t="s">
        <v>818</v>
      </c>
      <c r="K1218" s="9" t="n">
        <v>3</v>
      </c>
      <c r="L1218" s="11" t="s">
        <v>137</v>
      </c>
      <c r="M1218" s="10" t="str">
        <f aca="false">CONCATENATE("ME",K1218,"/",L1218)</f>
        <v>ME3/03</v>
      </c>
      <c r="N1218" s="10" t="str">
        <f aca="false">CONCATENATE(O1218,SUBSTITUTE(LOWER(M1218),"/","_"))</f>
        <v>link_power_down_me3_03</v>
      </c>
      <c r="O1218" s="3" t="s">
        <v>819</v>
      </c>
    </row>
    <row r="1219" customFormat="false" ht="14.4" hidden="false" customHeight="false" outlineLevel="0" collapsed="false">
      <c r="A1219" s="8" t="s">
        <v>119</v>
      </c>
      <c r="B1219" s="9" t="n">
        <v>54</v>
      </c>
      <c r="C1219" s="9" t="n">
        <v>0</v>
      </c>
      <c r="D1219" s="9" t="s">
        <v>817</v>
      </c>
      <c r="E1219" s="10" t="str">
        <f aca="false">DEC2HEX(HEX2DEC(A1219)+B1219*4096+HEX2DEC(D1219)*8,8)</f>
        <v>000B62D8</v>
      </c>
      <c r="F1219" s="8" t="s">
        <v>91</v>
      </c>
      <c r="G1219" s="10" t="str">
        <f aca="false">RIGHT(CONCATENATE(G1215,"0"),16)</f>
        <v>0000000004000000</v>
      </c>
      <c r="H1219" s="8" t="s">
        <v>24</v>
      </c>
      <c r="I1219" s="8" t="s">
        <v>24</v>
      </c>
      <c r="J1219" s="8" t="s">
        <v>818</v>
      </c>
      <c r="K1219" s="9" t="n">
        <v>3</v>
      </c>
      <c r="L1219" s="11" t="s">
        <v>138</v>
      </c>
      <c r="M1219" s="10" t="str">
        <f aca="false">CONCATENATE("ME",K1219,"/",L1219)</f>
        <v>ME3/04</v>
      </c>
      <c r="N1219" s="10" t="str">
        <f aca="false">CONCATENATE(O1219,SUBSTITUTE(LOWER(M1219),"/","_"))</f>
        <v>link_power_down_me3_04</v>
      </c>
      <c r="O1219" s="3" t="s">
        <v>819</v>
      </c>
    </row>
    <row r="1220" customFormat="false" ht="14.4" hidden="false" customHeight="false" outlineLevel="0" collapsed="false">
      <c r="A1220" s="8" t="s">
        <v>119</v>
      </c>
      <c r="B1220" s="9" t="n">
        <v>54</v>
      </c>
      <c r="C1220" s="9" t="n">
        <v>0</v>
      </c>
      <c r="D1220" s="9" t="s">
        <v>817</v>
      </c>
      <c r="E1220" s="10" t="str">
        <f aca="false">DEC2HEX(HEX2DEC(A1220)+B1220*4096+HEX2DEC(D1220)*8,8)</f>
        <v>000B62D8</v>
      </c>
      <c r="F1220" s="8" t="s">
        <v>91</v>
      </c>
      <c r="G1220" s="10" t="str">
        <f aca="false">RIGHT(CONCATENATE(G1216,"0"),16)</f>
        <v>0000000008000000</v>
      </c>
      <c r="H1220" s="8" t="s">
        <v>24</v>
      </c>
      <c r="I1220" s="8" t="s">
        <v>24</v>
      </c>
      <c r="J1220" s="8" t="s">
        <v>818</v>
      </c>
      <c r="K1220" s="9" t="n">
        <v>3</v>
      </c>
      <c r="L1220" s="11" t="s">
        <v>139</v>
      </c>
      <c r="M1220" s="10" t="str">
        <f aca="false">CONCATENATE("ME",K1220,"/",L1220)</f>
        <v>ME3/05</v>
      </c>
      <c r="N1220" s="10" t="str">
        <f aca="false">CONCATENATE(O1220,SUBSTITUTE(LOWER(M1220),"/","_"))</f>
        <v>link_power_down_me3_05</v>
      </c>
      <c r="O1220" s="3" t="s">
        <v>819</v>
      </c>
    </row>
    <row r="1221" customFormat="false" ht="14.4" hidden="false" customHeight="false" outlineLevel="0" collapsed="false">
      <c r="A1221" s="8" t="s">
        <v>119</v>
      </c>
      <c r="B1221" s="9" t="n">
        <v>54</v>
      </c>
      <c r="C1221" s="9" t="n">
        <v>0</v>
      </c>
      <c r="D1221" s="9" t="s">
        <v>817</v>
      </c>
      <c r="E1221" s="10" t="str">
        <f aca="false">DEC2HEX(HEX2DEC(A1221)+B1221*4096+HEX2DEC(D1221)*8,8)</f>
        <v>000B62D8</v>
      </c>
      <c r="F1221" s="8" t="s">
        <v>91</v>
      </c>
      <c r="G1221" s="10" t="str">
        <f aca="false">RIGHT(CONCATENATE(G1217,"0"),16)</f>
        <v>0000000010000000</v>
      </c>
      <c r="H1221" s="8" t="s">
        <v>24</v>
      </c>
      <c r="I1221" s="8" t="s">
        <v>24</v>
      </c>
      <c r="J1221" s="8" t="s">
        <v>818</v>
      </c>
      <c r="K1221" s="9" t="n">
        <v>3</v>
      </c>
      <c r="L1221" s="11" t="s">
        <v>140</v>
      </c>
      <c r="M1221" s="10" t="str">
        <f aca="false">CONCATENATE("ME",K1221,"/",L1221)</f>
        <v>ME3/06</v>
      </c>
      <c r="N1221" s="10" t="str">
        <f aca="false">CONCATENATE(O1221,SUBSTITUTE(LOWER(M1221),"/","_"))</f>
        <v>link_power_down_me3_06</v>
      </c>
      <c r="O1221" s="3" t="s">
        <v>819</v>
      </c>
    </row>
    <row r="1222" customFormat="false" ht="14.4" hidden="false" customHeight="false" outlineLevel="0" collapsed="false">
      <c r="A1222" s="8" t="s">
        <v>119</v>
      </c>
      <c r="B1222" s="9" t="n">
        <v>54</v>
      </c>
      <c r="C1222" s="9" t="n">
        <v>0</v>
      </c>
      <c r="D1222" s="9" t="s">
        <v>817</v>
      </c>
      <c r="E1222" s="10" t="str">
        <f aca="false">DEC2HEX(HEX2DEC(A1222)+B1222*4096+HEX2DEC(D1222)*8,8)</f>
        <v>000B62D8</v>
      </c>
      <c r="F1222" s="8" t="s">
        <v>91</v>
      </c>
      <c r="G1222" s="10" t="str">
        <f aca="false">RIGHT(CONCATENATE(G1218,"0"),16)</f>
        <v>0000000020000000</v>
      </c>
      <c r="H1222" s="8" t="s">
        <v>24</v>
      </c>
      <c r="I1222" s="8" t="s">
        <v>24</v>
      </c>
      <c r="J1222" s="8" t="s">
        <v>818</v>
      </c>
      <c r="K1222" s="9" t="n">
        <v>3</v>
      </c>
      <c r="L1222" s="11" t="s">
        <v>141</v>
      </c>
      <c r="M1222" s="10" t="str">
        <f aca="false">CONCATENATE("ME",K1222,"/",L1222)</f>
        <v>ME3/07</v>
      </c>
      <c r="N1222" s="10" t="str">
        <f aca="false">CONCATENATE(O1222,SUBSTITUTE(LOWER(M1222),"/","_"))</f>
        <v>link_power_down_me3_07</v>
      </c>
      <c r="O1222" s="3" t="s">
        <v>819</v>
      </c>
    </row>
    <row r="1223" customFormat="false" ht="14.4" hidden="false" customHeight="false" outlineLevel="0" collapsed="false">
      <c r="A1223" s="8" t="s">
        <v>119</v>
      </c>
      <c r="B1223" s="9" t="n">
        <v>54</v>
      </c>
      <c r="C1223" s="9" t="n">
        <v>0</v>
      </c>
      <c r="D1223" s="9" t="s">
        <v>817</v>
      </c>
      <c r="E1223" s="10" t="str">
        <f aca="false">DEC2HEX(HEX2DEC(A1223)+B1223*4096+HEX2DEC(D1223)*8,8)</f>
        <v>000B62D8</v>
      </c>
      <c r="F1223" s="8" t="s">
        <v>91</v>
      </c>
      <c r="G1223" s="10" t="str">
        <f aca="false">RIGHT(CONCATENATE(G1219,"0"),16)</f>
        <v>0000000040000000</v>
      </c>
      <c r="H1223" s="8" t="s">
        <v>24</v>
      </c>
      <c r="I1223" s="8" t="s">
        <v>24</v>
      </c>
      <c r="J1223" s="8" t="s">
        <v>818</v>
      </c>
      <c r="K1223" s="9" t="n">
        <v>3</v>
      </c>
      <c r="L1223" s="11" t="s">
        <v>142</v>
      </c>
      <c r="M1223" s="10" t="str">
        <f aca="false">CONCATENATE("ME",K1223,"/",L1223)</f>
        <v>ME3/08</v>
      </c>
      <c r="N1223" s="10" t="str">
        <f aca="false">CONCATENATE(O1223,SUBSTITUTE(LOWER(M1223),"/","_"))</f>
        <v>link_power_down_me3_08</v>
      </c>
      <c r="O1223" s="3" t="s">
        <v>819</v>
      </c>
    </row>
    <row r="1224" customFormat="false" ht="14.4" hidden="false" customHeight="false" outlineLevel="0" collapsed="false">
      <c r="A1224" s="8" t="s">
        <v>119</v>
      </c>
      <c r="B1224" s="9" t="n">
        <v>54</v>
      </c>
      <c r="C1224" s="9" t="n">
        <v>0</v>
      </c>
      <c r="D1224" s="9" t="s">
        <v>817</v>
      </c>
      <c r="E1224" s="10" t="str">
        <f aca="false">DEC2HEX(HEX2DEC(A1224)+B1224*4096+HEX2DEC(D1224)*8,8)</f>
        <v>000B62D8</v>
      </c>
      <c r="F1224" s="8" t="s">
        <v>91</v>
      </c>
      <c r="G1224" s="10" t="str">
        <f aca="false">RIGHT(CONCATENATE(G1220,"0"),16)</f>
        <v>0000000080000000</v>
      </c>
      <c r="H1224" s="8" t="s">
        <v>24</v>
      </c>
      <c r="I1224" s="8" t="s">
        <v>24</v>
      </c>
      <c r="J1224" s="8" t="s">
        <v>818</v>
      </c>
      <c r="K1224" s="9" t="n">
        <v>3</v>
      </c>
      <c r="L1224" s="11" t="s">
        <v>143</v>
      </c>
      <c r="M1224" s="10" t="str">
        <f aca="false">CONCATENATE("ME",K1224,"/",L1224)</f>
        <v>ME3/09</v>
      </c>
      <c r="N1224" s="10" t="str">
        <f aca="false">CONCATENATE(O1224,SUBSTITUTE(LOWER(M1224),"/","_"))</f>
        <v>link_power_down_me3_09</v>
      </c>
      <c r="O1224" s="3" t="s">
        <v>819</v>
      </c>
    </row>
    <row r="1225" customFormat="false" ht="14.4" hidden="false" customHeight="false" outlineLevel="0" collapsed="false">
      <c r="A1225" s="8" t="s">
        <v>119</v>
      </c>
      <c r="B1225" s="9" t="n">
        <v>54</v>
      </c>
      <c r="C1225" s="9" t="n">
        <v>0</v>
      </c>
      <c r="D1225" s="9" t="s">
        <v>817</v>
      </c>
      <c r="E1225" s="10" t="str">
        <f aca="false">DEC2HEX(HEX2DEC(A1225)+B1225*4096+HEX2DEC(D1225)*8,8)</f>
        <v>000B62D8</v>
      </c>
      <c r="F1225" s="8" t="s">
        <v>91</v>
      </c>
      <c r="G1225" s="10" t="str">
        <f aca="false">RIGHT(CONCATENATE(G1221,"0"),16)</f>
        <v>0000000100000000</v>
      </c>
      <c r="H1225" s="8" t="s">
        <v>24</v>
      </c>
      <c r="I1225" s="8" t="s">
        <v>24</v>
      </c>
      <c r="J1225" s="8" t="s">
        <v>818</v>
      </c>
      <c r="K1225" s="9" t="n">
        <v>4</v>
      </c>
      <c r="L1225" s="11" t="s">
        <v>136</v>
      </c>
      <c r="M1225" s="10" t="str">
        <f aca="false">CONCATENATE("ME",K1225,"/",L1225)</f>
        <v>ME4/02</v>
      </c>
      <c r="N1225" s="10" t="str">
        <f aca="false">CONCATENATE(O1225,SUBSTITUTE(LOWER(M1225),"/","_"))</f>
        <v>link_power_down_me4_02</v>
      </c>
      <c r="O1225" s="3" t="s">
        <v>819</v>
      </c>
    </row>
    <row r="1226" customFormat="false" ht="14.4" hidden="false" customHeight="false" outlineLevel="0" collapsed="false">
      <c r="A1226" s="8" t="s">
        <v>119</v>
      </c>
      <c r="B1226" s="9" t="n">
        <v>54</v>
      </c>
      <c r="C1226" s="9" t="n">
        <v>0</v>
      </c>
      <c r="D1226" s="9" t="s">
        <v>817</v>
      </c>
      <c r="E1226" s="10" t="str">
        <f aca="false">DEC2HEX(HEX2DEC(A1226)+B1226*4096+HEX2DEC(D1226)*8,8)</f>
        <v>000B62D8</v>
      </c>
      <c r="F1226" s="8" t="s">
        <v>91</v>
      </c>
      <c r="G1226" s="10" t="str">
        <f aca="false">RIGHT(CONCATENATE(G1222,"0"),16)</f>
        <v>0000000200000000</v>
      </c>
      <c r="H1226" s="8" t="s">
        <v>24</v>
      </c>
      <c r="I1226" s="8" t="s">
        <v>24</v>
      </c>
      <c r="J1226" s="8" t="s">
        <v>818</v>
      </c>
      <c r="K1226" s="9" t="n">
        <v>4</v>
      </c>
      <c r="L1226" s="11" t="s">
        <v>137</v>
      </c>
      <c r="M1226" s="10" t="str">
        <f aca="false">CONCATENATE("ME",K1226,"/",L1226)</f>
        <v>ME4/03</v>
      </c>
      <c r="N1226" s="10" t="str">
        <f aca="false">CONCATENATE(O1226,SUBSTITUTE(LOWER(M1226),"/","_"))</f>
        <v>link_power_down_me4_03</v>
      </c>
      <c r="O1226" s="3" t="s">
        <v>819</v>
      </c>
    </row>
    <row r="1227" customFormat="false" ht="14.4" hidden="false" customHeight="false" outlineLevel="0" collapsed="false">
      <c r="A1227" s="8" t="s">
        <v>119</v>
      </c>
      <c r="B1227" s="9" t="n">
        <v>54</v>
      </c>
      <c r="C1227" s="9" t="n">
        <v>0</v>
      </c>
      <c r="D1227" s="9" t="s">
        <v>817</v>
      </c>
      <c r="E1227" s="10" t="str">
        <f aca="false">DEC2HEX(HEX2DEC(A1227)+B1227*4096+HEX2DEC(D1227)*8,8)</f>
        <v>000B62D8</v>
      </c>
      <c r="F1227" s="8" t="s">
        <v>91</v>
      </c>
      <c r="G1227" s="10" t="str">
        <f aca="false">RIGHT(CONCATENATE(G1223,"0"),16)</f>
        <v>0000000400000000</v>
      </c>
      <c r="H1227" s="8" t="s">
        <v>24</v>
      </c>
      <c r="I1227" s="8" t="s">
        <v>24</v>
      </c>
      <c r="J1227" s="8" t="s">
        <v>818</v>
      </c>
      <c r="K1227" s="9" t="n">
        <v>4</v>
      </c>
      <c r="L1227" s="11" t="s">
        <v>138</v>
      </c>
      <c r="M1227" s="10" t="str">
        <f aca="false">CONCATENATE("ME",K1227,"/",L1227)</f>
        <v>ME4/04</v>
      </c>
      <c r="N1227" s="10" t="str">
        <f aca="false">CONCATENATE(O1227,SUBSTITUTE(LOWER(M1227),"/","_"))</f>
        <v>link_power_down_me4_04</v>
      </c>
      <c r="O1227" s="3" t="s">
        <v>819</v>
      </c>
    </row>
    <row r="1228" customFormat="false" ht="14.4" hidden="false" customHeight="false" outlineLevel="0" collapsed="false">
      <c r="A1228" s="8" t="s">
        <v>119</v>
      </c>
      <c r="B1228" s="9" t="n">
        <v>54</v>
      </c>
      <c r="C1228" s="9" t="n">
        <v>0</v>
      </c>
      <c r="D1228" s="9" t="s">
        <v>817</v>
      </c>
      <c r="E1228" s="10" t="str">
        <f aca="false">DEC2HEX(HEX2DEC(A1228)+B1228*4096+HEX2DEC(D1228)*8,8)</f>
        <v>000B62D8</v>
      </c>
      <c r="F1228" s="8" t="s">
        <v>91</v>
      </c>
      <c r="G1228" s="10" t="str">
        <f aca="false">RIGHT(CONCATENATE(G1224,"0"),16)</f>
        <v>0000000800000000</v>
      </c>
      <c r="H1228" s="8" t="s">
        <v>24</v>
      </c>
      <c r="I1228" s="8" t="s">
        <v>24</v>
      </c>
      <c r="J1228" s="8" t="s">
        <v>818</v>
      </c>
      <c r="K1228" s="9" t="n">
        <v>4</v>
      </c>
      <c r="L1228" s="11" t="s">
        <v>139</v>
      </c>
      <c r="M1228" s="10" t="str">
        <f aca="false">CONCATENATE("ME",K1228,"/",L1228)</f>
        <v>ME4/05</v>
      </c>
      <c r="N1228" s="10" t="str">
        <f aca="false">CONCATENATE(O1228,SUBSTITUTE(LOWER(M1228),"/","_"))</f>
        <v>link_power_down_me4_05</v>
      </c>
      <c r="O1228" s="3" t="s">
        <v>819</v>
      </c>
    </row>
    <row r="1229" customFormat="false" ht="14.4" hidden="false" customHeight="false" outlineLevel="0" collapsed="false">
      <c r="A1229" s="8" t="s">
        <v>119</v>
      </c>
      <c r="B1229" s="9" t="n">
        <v>54</v>
      </c>
      <c r="C1229" s="9" t="n">
        <v>0</v>
      </c>
      <c r="D1229" s="9" t="s">
        <v>817</v>
      </c>
      <c r="E1229" s="10" t="str">
        <f aca="false">DEC2HEX(HEX2DEC(A1229)+B1229*4096+HEX2DEC(D1229)*8,8)</f>
        <v>000B62D8</v>
      </c>
      <c r="F1229" s="8" t="s">
        <v>91</v>
      </c>
      <c r="G1229" s="10" t="str">
        <f aca="false">RIGHT(CONCATENATE(G1225,"0"),16)</f>
        <v>0000001000000000</v>
      </c>
      <c r="H1229" s="8" t="s">
        <v>24</v>
      </c>
      <c r="I1229" s="8" t="s">
        <v>24</v>
      </c>
      <c r="J1229" s="8" t="s">
        <v>818</v>
      </c>
      <c r="K1229" s="9" t="n">
        <v>4</v>
      </c>
      <c r="L1229" s="11" t="s">
        <v>140</v>
      </c>
      <c r="M1229" s="10" t="str">
        <f aca="false">CONCATENATE("ME",K1229,"/",L1229)</f>
        <v>ME4/06</v>
      </c>
      <c r="N1229" s="10" t="str">
        <f aca="false">CONCATENATE(O1229,SUBSTITUTE(LOWER(M1229),"/","_"))</f>
        <v>link_power_down_me4_06</v>
      </c>
      <c r="O1229" s="3" t="s">
        <v>819</v>
      </c>
    </row>
    <row r="1230" customFormat="false" ht="14.4" hidden="false" customHeight="false" outlineLevel="0" collapsed="false">
      <c r="A1230" s="8" t="s">
        <v>119</v>
      </c>
      <c r="B1230" s="9" t="n">
        <v>54</v>
      </c>
      <c r="C1230" s="9" t="n">
        <v>0</v>
      </c>
      <c r="D1230" s="9" t="s">
        <v>817</v>
      </c>
      <c r="E1230" s="10" t="str">
        <f aca="false">DEC2HEX(HEX2DEC(A1230)+B1230*4096+HEX2DEC(D1230)*8,8)</f>
        <v>000B62D8</v>
      </c>
      <c r="F1230" s="8" t="s">
        <v>91</v>
      </c>
      <c r="G1230" s="10" t="str">
        <f aca="false">RIGHT(CONCATENATE(G1226,"0"),16)</f>
        <v>0000002000000000</v>
      </c>
      <c r="H1230" s="8" t="s">
        <v>24</v>
      </c>
      <c r="I1230" s="8" t="s">
        <v>24</v>
      </c>
      <c r="J1230" s="8" t="s">
        <v>818</v>
      </c>
      <c r="K1230" s="9" t="n">
        <v>4</v>
      </c>
      <c r="L1230" s="11" t="s">
        <v>141</v>
      </c>
      <c r="M1230" s="10" t="str">
        <f aca="false">CONCATENATE("ME",K1230,"/",L1230)</f>
        <v>ME4/07</v>
      </c>
      <c r="N1230" s="10" t="str">
        <f aca="false">CONCATENATE(O1230,SUBSTITUTE(LOWER(M1230),"/","_"))</f>
        <v>link_power_down_me4_07</v>
      </c>
      <c r="O1230" s="3" t="s">
        <v>819</v>
      </c>
    </row>
    <row r="1231" customFormat="false" ht="14.4" hidden="false" customHeight="false" outlineLevel="0" collapsed="false">
      <c r="A1231" s="8" t="s">
        <v>119</v>
      </c>
      <c r="B1231" s="9" t="n">
        <v>54</v>
      </c>
      <c r="C1231" s="9" t="n">
        <v>0</v>
      </c>
      <c r="D1231" s="9" t="s">
        <v>817</v>
      </c>
      <c r="E1231" s="10" t="str">
        <f aca="false">DEC2HEX(HEX2DEC(A1231)+B1231*4096+HEX2DEC(D1231)*8,8)</f>
        <v>000B62D8</v>
      </c>
      <c r="F1231" s="8" t="s">
        <v>91</v>
      </c>
      <c r="G1231" s="10" t="str">
        <f aca="false">RIGHT(CONCATENATE(G1227,"0"),16)</f>
        <v>0000004000000000</v>
      </c>
      <c r="H1231" s="8" t="s">
        <v>24</v>
      </c>
      <c r="I1231" s="8" t="s">
        <v>24</v>
      </c>
      <c r="J1231" s="8" t="s">
        <v>818</v>
      </c>
      <c r="K1231" s="9" t="n">
        <v>4</v>
      </c>
      <c r="L1231" s="11" t="s">
        <v>142</v>
      </c>
      <c r="M1231" s="10" t="str">
        <f aca="false">CONCATENATE("ME",K1231,"/",L1231)</f>
        <v>ME4/08</v>
      </c>
      <c r="N1231" s="10" t="str">
        <f aca="false">CONCATENATE(O1231,SUBSTITUTE(LOWER(M1231),"/","_"))</f>
        <v>link_power_down_me4_08</v>
      </c>
      <c r="O1231" s="3" t="s">
        <v>819</v>
      </c>
    </row>
    <row r="1232" customFormat="false" ht="14.4" hidden="false" customHeight="false" outlineLevel="0" collapsed="false">
      <c r="A1232" s="8" t="s">
        <v>119</v>
      </c>
      <c r="B1232" s="9" t="n">
        <v>54</v>
      </c>
      <c r="C1232" s="9" t="n">
        <v>0</v>
      </c>
      <c r="D1232" s="9" t="s">
        <v>817</v>
      </c>
      <c r="E1232" s="10" t="str">
        <f aca="false">DEC2HEX(HEX2DEC(A1232)+B1232*4096+HEX2DEC(D1232)*8,8)</f>
        <v>000B62D8</v>
      </c>
      <c r="F1232" s="8" t="s">
        <v>91</v>
      </c>
      <c r="G1232" s="10" t="str">
        <f aca="false">RIGHT(CONCATENATE(G1228,"0"),16)</f>
        <v>0000008000000000</v>
      </c>
      <c r="H1232" s="8" t="s">
        <v>24</v>
      </c>
      <c r="I1232" s="8" t="s">
        <v>24</v>
      </c>
      <c r="J1232" s="8" t="s">
        <v>818</v>
      </c>
      <c r="K1232" s="9" t="n">
        <v>4</v>
      </c>
      <c r="L1232" s="11" t="s">
        <v>143</v>
      </c>
      <c r="M1232" s="10" t="str">
        <f aca="false">CONCATENATE("ME",K1232,"/",L1232)</f>
        <v>ME4/09</v>
      </c>
      <c r="N1232" s="10" t="str">
        <f aca="false">CONCATENATE(O1232,SUBSTITUTE(LOWER(M1232),"/","_"))</f>
        <v>link_power_down_me4_09</v>
      </c>
      <c r="O1232" s="3" t="s">
        <v>819</v>
      </c>
    </row>
    <row r="1233" customFormat="false" ht="14.4" hidden="false" customHeight="false" outlineLevel="0" collapsed="false">
      <c r="A1233" s="8" t="s">
        <v>119</v>
      </c>
      <c r="B1233" s="9" t="n">
        <v>54</v>
      </c>
      <c r="C1233" s="9" t="n">
        <v>0</v>
      </c>
      <c r="D1233" s="9" t="s">
        <v>817</v>
      </c>
      <c r="E1233" s="10" t="str">
        <f aca="false">DEC2HEX(HEX2DEC(A1233)+B1233*4096+HEX2DEC(D1233)*8,8)</f>
        <v>000B62D8</v>
      </c>
      <c r="F1233" s="8" t="s">
        <v>91</v>
      </c>
      <c r="G1233" s="10" t="str">
        <f aca="false">RIGHT(CONCATENATE(G1229,"0"),16)</f>
        <v>0000010000000000</v>
      </c>
      <c r="H1233" s="8" t="s">
        <v>24</v>
      </c>
      <c r="I1233" s="8" t="s">
        <v>24</v>
      </c>
      <c r="J1233" s="8" t="s">
        <v>818</v>
      </c>
      <c r="K1233" s="10" t="s">
        <v>145</v>
      </c>
      <c r="L1233" s="11" t="s">
        <v>137</v>
      </c>
      <c r="M1233" s="10" t="str">
        <f aca="false">CONCATENATE("ME",K1233,"/",L1233)</f>
        <v>ME1n/03</v>
      </c>
      <c r="N1233" s="10" t="str">
        <f aca="false">CONCATENATE(O1233,SUBSTITUTE(LOWER(M1233),"/","_"))</f>
        <v>link_power_down_me1n_03</v>
      </c>
      <c r="O1233" s="3" t="s">
        <v>819</v>
      </c>
    </row>
    <row r="1234" customFormat="false" ht="14.4" hidden="false" customHeight="false" outlineLevel="0" collapsed="false">
      <c r="A1234" s="8" t="s">
        <v>119</v>
      </c>
      <c r="B1234" s="9" t="n">
        <v>54</v>
      </c>
      <c r="C1234" s="9" t="n">
        <v>0</v>
      </c>
      <c r="D1234" s="9" t="s">
        <v>817</v>
      </c>
      <c r="E1234" s="10" t="str">
        <f aca="false">DEC2HEX(HEX2DEC(A1234)+B1234*4096+HEX2DEC(D1234)*8,8)</f>
        <v>000B62D8</v>
      </c>
      <c r="F1234" s="8" t="s">
        <v>91</v>
      </c>
      <c r="G1234" s="10" t="str">
        <f aca="false">RIGHT(CONCATENATE(G1230,"0"),16)</f>
        <v>0000020000000000</v>
      </c>
      <c r="H1234" s="8" t="s">
        <v>24</v>
      </c>
      <c r="I1234" s="8" t="s">
        <v>24</v>
      </c>
      <c r="J1234" s="8" t="s">
        <v>818</v>
      </c>
      <c r="K1234" s="10" t="s">
        <v>145</v>
      </c>
      <c r="L1234" s="11" t="s">
        <v>140</v>
      </c>
      <c r="M1234" s="10" t="str">
        <f aca="false">CONCATENATE("ME",K1234,"/",L1234)</f>
        <v>ME1n/06</v>
      </c>
      <c r="N1234" s="10" t="str">
        <f aca="false">CONCATENATE(O1234,SUBSTITUTE(LOWER(M1234),"/","_"))</f>
        <v>link_power_down_me1n_06</v>
      </c>
      <c r="O1234" s="3" t="s">
        <v>819</v>
      </c>
    </row>
    <row r="1235" customFormat="false" ht="14.4" hidden="false" customHeight="false" outlineLevel="0" collapsed="false">
      <c r="A1235" s="8" t="s">
        <v>119</v>
      </c>
      <c r="B1235" s="9" t="n">
        <v>54</v>
      </c>
      <c r="C1235" s="9" t="n">
        <v>0</v>
      </c>
      <c r="D1235" s="9" t="s">
        <v>817</v>
      </c>
      <c r="E1235" s="10" t="str">
        <f aca="false">DEC2HEX(HEX2DEC(A1235)+B1235*4096+HEX2DEC(D1235)*8,8)</f>
        <v>000B62D8</v>
      </c>
      <c r="F1235" s="8" t="s">
        <v>91</v>
      </c>
      <c r="G1235" s="10" t="str">
        <f aca="false">RIGHT(CONCATENATE(G1231,"0"),16)</f>
        <v>0000040000000000</v>
      </c>
      <c r="H1235" s="8" t="s">
        <v>24</v>
      </c>
      <c r="I1235" s="8" t="s">
        <v>24</v>
      </c>
      <c r="J1235" s="8" t="s">
        <v>818</v>
      </c>
      <c r="K1235" s="10" t="s">
        <v>145</v>
      </c>
      <c r="L1235" s="11" t="s">
        <v>143</v>
      </c>
      <c r="M1235" s="10" t="str">
        <f aca="false">CONCATENATE("ME",K1235,"/",L1235)</f>
        <v>ME1n/09</v>
      </c>
      <c r="N1235" s="10" t="str">
        <f aca="false">CONCATENATE(O1235,SUBSTITUTE(LOWER(M1235),"/","_"))</f>
        <v>link_power_down_me1n_09</v>
      </c>
      <c r="O1235" s="3" t="s">
        <v>819</v>
      </c>
    </row>
    <row r="1236" customFormat="false" ht="14.4" hidden="false" customHeight="false" outlineLevel="0" collapsed="false">
      <c r="A1236" s="8" t="s">
        <v>119</v>
      </c>
      <c r="B1236" s="9" t="n">
        <v>54</v>
      </c>
      <c r="C1236" s="9" t="n">
        <v>0</v>
      </c>
      <c r="D1236" s="9" t="s">
        <v>817</v>
      </c>
      <c r="E1236" s="10" t="str">
        <f aca="false">DEC2HEX(HEX2DEC(A1236)+B1236*4096+HEX2DEC(D1236)*8,8)</f>
        <v>000B62D8</v>
      </c>
      <c r="F1236" s="8" t="s">
        <v>91</v>
      </c>
      <c r="G1236" s="10" t="str">
        <f aca="false">RIGHT(CONCATENATE(G1232,"0"),16)</f>
        <v>0000080000000000</v>
      </c>
      <c r="H1236" s="8" t="s">
        <v>24</v>
      </c>
      <c r="I1236" s="8" t="s">
        <v>24</v>
      </c>
      <c r="J1236" s="8" t="s">
        <v>818</v>
      </c>
      <c r="K1236" s="10" t="s">
        <v>146</v>
      </c>
      <c r="L1236" s="11" t="s">
        <v>137</v>
      </c>
      <c r="M1236" s="10" t="str">
        <f aca="false">CONCATENATE("ME",K1236,"/",L1236)</f>
        <v>ME2n/03</v>
      </c>
      <c r="N1236" s="10" t="str">
        <f aca="false">CONCATENATE(O1236,SUBSTITUTE(LOWER(M1236),"/","_"))</f>
        <v>link_power_down_me2n_03</v>
      </c>
      <c r="O1236" s="3" t="s">
        <v>819</v>
      </c>
    </row>
    <row r="1237" customFormat="false" ht="14.4" hidden="false" customHeight="false" outlineLevel="0" collapsed="false">
      <c r="A1237" s="8" t="s">
        <v>119</v>
      </c>
      <c r="B1237" s="9" t="n">
        <v>54</v>
      </c>
      <c r="C1237" s="9" t="n">
        <v>0</v>
      </c>
      <c r="D1237" s="9" t="s">
        <v>817</v>
      </c>
      <c r="E1237" s="10" t="str">
        <f aca="false">DEC2HEX(HEX2DEC(A1237)+B1237*4096+HEX2DEC(D1237)*8,8)</f>
        <v>000B62D8</v>
      </c>
      <c r="F1237" s="8" t="s">
        <v>91</v>
      </c>
      <c r="G1237" s="10" t="str">
        <f aca="false">RIGHT(CONCATENATE(G1233,"0"),16)</f>
        <v>0000100000000000</v>
      </c>
      <c r="H1237" s="8" t="s">
        <v>24</v>
      </c>
      <c r="I1237" s="8" t="s">
        <v>24</v>
      </c>
      <c r="J1237" s="8" t="s">
        <v>818</v>
      </c>
      <c r="K1237" s="10" t="s">
        <v>146</v>
      </c>
      <c r="L1237" s="11" t="s">
        <v>143</v>
      </c>
      <c r="M1237" s="10" t="str">
        <f aca="false">CONCATENATE("ME",K1237,"/",L1237)</f>
        <v>ME2n/09</v>
      </c>
      <c r="N1237" s="10" t="str">
        <f aca="false">CONCATENATE(O1237,SUBSTITUTE(LOWER(M1237),"/","_"))</f>
        <v>link_power_down_me2n_09</v>
      </c>
      <c r="O1237" s="3" t="s">
        <v>819</v>
      </c>
    </row>
    <row r="1238" customFormat="false" ht="14.4" hidden="false" customHeight="false" outlineLevel="0" collapsed="false">
      <c r="A1238" s="8" t="s">
        <v>119</v>
      </c>
      <c r="B1238" s="9" t="n">
        <v>54</v>
      </c>
      <c r="C1238" s="9" t="n">
        <v>0</v>
      </c>
      <c r="D1238" s="9" t="s">
        <v>817</v>
      </c>
      <c r="E1238" s="10" t="str">
        <f aca="false">DEC2HEX(HEX2DEC(A1238)+B1238*4096+HEX2DEC(D1238)*8,8)</f>
        <v>000B62D8</v>
      </c>
      <c r="F1238" s="8" t="s">
        <v>91</v>
      </c>
      <c r="G1238" s="10" t="str">
        <f aca="false">RIGHT(CONCATENATE(G1234,"0"),16)</f>
        <v>0000200000000000</v>
      </c>
      <c r="H1238" s="8" t="s">
        <v>24</v>
      </c>
      <c r="I1238" s="8" t="s">
        <v>24</v>
      </c>
      <c r="J1238" s="8" t="s">
        <v>818</v>
      </c>
      <c r="K1238" s="10" t="s">
        <v>147</v>
      </c>
      <c r="L1238" s="11" t="s">
        <v>137</v>
      </c>
      <c r="M1238" s="10" t="str">
        <f aca="false">CONCATENATE("ME",K1238,"/",L1238)</f>
        <v>ME3n/03</v>
      </c>
      <c r="N1238" s="10" t="str">
        <f aca="false">CONCATENATE(O1238,SUBSTITUTE(LOWER(M1238),"/","_"))</f>
        <v>link_power_down_me3n_03</v>
      </c>
      <c r="O1238" s="3" t="s">
        <v>819</v>
      </c>
    </row>
    <row r="1239" customFormat="false" ht="14.4" hidden="false" customHeight="false" outlineLevel="0" collapsed="false">
      <c r="A1239" s="8" t="s">
        <v>119</v>
      </c>
      <c r="B1239" s="9" t="n">
        <v>54</v>
      </c>
      <c r="C1239" s="9" t="n">
        <v>0</v>
      </c>
      <c r="D1239" s="9" t="s">
        <v>817</v>
      </c>
      <c r="E1239" s="10" t="str">
        <f aca="false">DEC2HEX(HEX2DEC(A1239)+B1239*4096+HEX2DEC(D1239)*8,8)</f>
        <v>000B62D8</v>
      </c>
      <c r="F1239" s="8" t="s">
        <v>91</v>
      </c>
      <c r="G1239" s="10" t="str">
        <f aca="false">RIGHT(CONCATENATE(G1235,"0"),16)</f>
        <v>0000400000000000</v>
      </c>
      <c r="H1239" s="8" t="s">
        <v>24</v>
      </c>
      <c r="I1239" s="8" t="s">
        <v>24</v>
      </c>
      <c r="J1239" s="8" t="s">
        <v>818</v>
      </c>
      <c r="K1239" s="10" t="s">
        <v>147</v>
      </c>
      <c r="L1239" s="11" t="s">
        <v>143</v>
      </c>
      <c r="M1239" s="10" t="str">
        <f aca="false">CONCATENATE("ME",K1239,"/",L1239)</f>
        <v>ME3n/09</v>
      </c>
      <c r="N1239" s="10" t="str">
        <f aca="false">CONCATENATE(O1239,SUBSTITUTE(LOWER(M1239),"/","_"))</f>
        <v>link_power_down_me3n_09</v>
      </c>
      <c r="O1239" s="3" t="s">
        <v>819</v>
      </c>
    </row>
    <row r="1240" customFormat="false" ht="14.4" hidden="false" customHeight="false" outlineLevel="0" collapsed="false">
      <c r="A1240" s="8" t="s">
        <v>119</v>
      </c>
      <c r="B1240" s="9" t="n">
        <v>54</v>
      </c>
      <c r="C1240" s="9" t="n">
        <v>0</v>
      </c>
      <c r="D1240" s="9" t="s">
        <v>817</v>
      </c>
      <c r="E1240" s="10" t="str">
        <f aca="false">DEC2HEX(HEX2DEC(A1240)+B1240*4096+HEX2DEC(D1240)*8,8)</f>
        <v>000B62D8</v>
      </c>
      <c r="F1240" s="8" t="s">
        <v>91</v>
      </c>
      <c r="G1240" s="10" t="str">
        <f aca="false">RIGHT(CONCATENATE(G1236,"0"),16)</f>
        <v>0000800000000000</v>
      </c>
      <c r="H1240" s="8" t="s">
        <v>24</v>
      </c>
      <c r="I1240" s="8" t="s">
        <v>24</v>
      </c>
      <c r="J1240" s="8" t="s">
        <v>818</v>
      </c>
      <c r="K1240" s="10" t="s">
        <v>148</v>
      </c>
      <c r="L1240" s="11" t="s">
        <v>137</v>
      </c>
      <c r="M1240" s="10" t="str">
        <f aca="false">CONCATENATE("ME",K1240,"/",L1240)</f>
        <v>ME4n/03</v>
      </c>
      <c r="N1240" s="10" t="str">
        <f aca="false">CONCATENATE(O1240,SUBSTITUTE(LOWER(M1240),"/","_"))</f>
        <v>link_power_down_me4n_03</v>
      </c>
      <c r="O1240" s="3" t="s">
        <v>819</v>
      </c>
    </row>
    <row r="1241" customFormat="false" ht="14.4" hidden="false" customHeight="false" outlineLevel="0" collapsed="false">
      <c r="A1241" s="8" t="s">
        <v>119</v>
      </c>
      <c r="B1241" s="9" t="n">
        <v>54</v>
      </c>
      <c r="C1241" s="9" t="n">
        <v>0</v>
      </c>
      <c r="D1241" s="9" t="s">
        <v>817</v>
      </c>
      <c r="E1241" s="10" t="str">
        <f aca="false">DEC2HEX(HEX2DEC(A1241)+B1241*4096+HEX2DEC(D1241)*8,8)</f>
        <v>000B62D8</v>
      </c>
      <c r="F1241" s="8" t="s">
        <v>91</v>
      </c>
      <c r="G1241" s="10" t="str">
        <f aca="false">RIGHT(CONCATENATE(G1237,"0"),16)</f>
        <v>0001000000000000</v>
      </c>
      <c r="H1241" s="8" t="s">
        <v>24</v>
      </c>
      <c r="I1241" s="8" t="s">
        <v>24</v>
      </c>
      <c r="J1241" s="8" t="s">
        <v>818</v>
      </c>
      <c r="K1241" s="10" t="s">
        <v>148</v>
      </c>
      <c r="L1241" s="11" t="s">
        <v>143</v>
      </c>
      <c r="M1241" s="10" t="str">
        <f aca="false">CONCATENATE("ME",K1241,"/",L1241)</f>
        <v>ME4n/09</v>
      </c>
      <c r="N1241" s="10" t="str">
        <f aca="false">CONCATENATE(O1241,SUBSTITUTE(LOWER(M1241),"/","_"))</f>
        <v>link_power_down_me4n_09</v>
      </c>
      <c r="O1241" s="3" t="s">
        <v>819</v>
      </c>
    </row>
    <row r="1242" customFormat="false" ht="14.4" hidden="false" customHeight="false" outlineLevel="0" collapsed="false">
      <c r="A1242" s="8"/>
      <c r="B1242" s="9"/>
      <c r="C1242" s="9"/>
      <c r="D1242" s="9"/>
      <c r="E1242" s="10"/>
      <c r="F1242" s="8"/>
      <c r="G1242" s="10"/>
      <c r="H1242" s="8"/>
      <c r="I1242" s="8"/>
      <c r="J1242" s="8"/>
      <c r="K1242" s="10"/>
      <c r="L1242" s="11"/>
      <c r="M1242" s="10"/>
      <c r="N1242" s="10"/>
    </row>
    <row r="1243" customFormat="false" ht="14.4" hidden="false" customHeight="false" outlineLevel="0" collapsed="false">
      <c r="A1243" s="8" t="s">
        <v>119</v>
      </c>
      <c r="B1243" s="9" t="n">
        <v>54</v>
      </c>
      <c r="C1243" s="9" t="n">
        <v>0</v>
      </c>
      <c r="D1243" s="9" t="s">
        <v>820</v>
      </c>
      <c r="E1243" s="10" t="str">
        <f aca="false">DEC2HEX(HEX2DEC(A1243)+B1243*4096+HEX2DEC(D1243)*8,8)</f>
        <v>000B62E0</v>
      </c>
      <c r="F1243" s="8" t="s">
        <v>91</v>
      </c>
      <c r="G1243" s="10" t="s">
        <v>303</v>
      </c>
      <c r="H1243" s="8" t="s">
        <v>24</v>
      </c>
      <c r="I1243" s="8" t="s">
        <v>24</v>
      </c>
      <c r="J1243" s="8" t="s">
        <v>821</v>
      </c>
      <c r="K1243" s="10"/>
      <c r="L1243" s="11"/>
      <c r="M1243" s="10"/>
      <c r="N1243" s="10" t="s">
        <v>822</v>
      </c>
    </row>
    <row r="1244" customFormat="false" ht="14.4" hidden="false" customHeight="false" outlineLevel="0" collapsed="false">
      <c r="A1244" s="8" t="s">
        <v>119</v>
      </c>
      <c r="B1244" s="9" t="n">
        <v>54</v>
      </c>
      <c r="C1244" s="9" t="n">
        <v>0</v>
      </c>
      <c r="D1244" s="9" t="s">
        <v>823</v>
      </c>
      <c r="E1244" s="10" t="str">
        <f aca="false">DEC2HEX(HEX2DEC(A1244)+B1244*4096+HEX2DEC(D1244)*8,8)</f>
        <v>000B62E8</v>
      </c>
      <c r="F1244" s="8" t="s">
        <v>91</v>
      </c>
      <c r="G1244" s="10" t="s">
        <v>303</v>
      </c>
      <c r="H1244" s="8" t="s">
        <v>24</v>
      </c>
      <c r="I1244" s="8" t="s">
        <v>24</v>
      </c>
      <c r="J1244" s="8" t="s">
        <v>824</v>
      </c>
      <c r="K1244" s="10"/>
      <c r="L1244" s="11"/>
      <c r="M1244" s="10"/>
      <c r="N1244" s="10" t="s">
        <v>825</v>
      </c>
    </row>
    <row r="1245" customFormat="false" ht="14.4" hidden="false" customHeight="false" outlineLevel="0" collapsed="false">
      <c r="A1245" s="8" t="s">
        <v>119</v>
      </c>
      <c r="B1245" s="9" t="n">
        <v>54</v>
      </c>
      <c r="C1245" s="9" t="n">
        <v>0</v>
      </c>
      <c r="D1245" s="9" t="s">
        <v>826</v>
      </c>
      <c r="E1245" s="10" t="str">
        <f aca="false">DEC2HEX(HEX2DEC(A1245)+B1245*4096+HEX2DEC(D1245)*8,8)</f>
        <v>000B62F0</v>
      </c>
      <c r="F1245" s="8" t="s">
        <v>91</v>
      </c>
      <c r="G1245" s="10" t="s">
        <v>303</v>
      </c>
      <c r="H1245" s="8" t="s">
        <v>24</v>
      </c>
      <c r="I1245" s="8" t="s">
        <v>24</v>
      </c>
      <c r="J1245" s="8" t="s">
        <v>827</v>
      </c>
      <c r="K1245" s="10"/>
      <c r="L1245" s="11"/>
      <c r="M1245" s="10"/>
      <c r="N1245" s="10" t="s">
        <v>828</v>
      </c>
    </row>
    <row r="1246" customFormat="false" ht="14.4" hidden="false" customHeight="false" outlineLevel="0" collapsed="false">
      <c r="A1246" s="8" t="s">
        <v>119</v>
      </c>
      <c r="B1246" s="9" t="n">
        <v>54</v>
      </c>
      <c r="C1246" s="9" t="n">
        <v>0</v>
      </c>
      <c r="D1246" s="9" t="s">
        <v>829</v>
      </c>
      <c r="E1246" s="10" t="str">
        <f aca="false">DEC2HEX(HEX2DEC(A1246)+B1246*4096+HEX2DEC(D1246)*8,8)</f>
        <v>000B62F8</v>
      </c>
      <c r="F1246" s="8" t="s">
        <v>91</v>
      </c>
      <c r="G1246" s="10" t="s">
        <v>303</v>
      </c>
      <c r="H1246" s="8" t="s">
        <v>24</v>
      </c>
      <c r="I1246" s="8" t="s">
        <v>24</v>
      </c>
      <c r="J1246" s="8" t="s">
        <v>830</v>
      </c>
      <c r="K1246" s="10"/>
      <c r="L1246" s="11"/>
      <c r="M1246" s="10"/>
      <c r="N1246" s="10" t="s">
        <v>831</v>
      </c>
    </row>
    <row r="1247" customFormat="false" ht="14.4" hidden="false" customHeight="false" outlineLevel="0" collapsed="false">
      <c r="A1247" s="8" t="s">
        <v>119</v>
      </c>
      <c r="B1247" s="9" t="n">
        <v>54</v>
      </c>
      <c r="C1247" s="9" t="n">
        <v>0</v>
      </c>
      <c r="D1247" s="9" t="n">
        <v>60</v>
      </c>
      <c r="E1247" s="10" t="str">
        <f aca="false">DEC2HEX(HEX2DEC(A1247)+B1247*4096+HEX2DEC(D1247)*8,8)</f>
        <v>000B6300</v>
      </c>
      <c r="F1247" s="8" t="s">
        <v>91</v>
      </c>
      <c r="G1247" s="8" t="s">
        <v>149</v>
      </c>
      <c r="H1247" s="8" t="s">
        <v>24</v>
      </c>
      <c r="I1247" s="8" t="s">
        <v>24</v>
      </c>
      <c r="J1247" s="8" t="s">
        <v>832</v>
      </c>
      <c r="K1247" s="10"/>
      <c r="L1247" s="11"/>
      <c r="M1247" s="10"/>
      <c r="N1247" s="10" t="s">
        <v>833</v>
      </c>
    </row>
    <row r="1248" customFormat="false" ht="14.4" hidden="false" customHeight="false" outlineLevel="0" collapsed="false">
      <c r="A1248" s="8"/>
      <c r="B1248" s="9"/>
      <c r="C1248" s="9"/>
      <c r="D1248" s="9"/>
      <c r="E1248" s="10"/>
      <c r="F1248" s="8"/>
      <c r="G1248" s="8"/>
      <c r="H1248" s="8"/>
      <c r="I1248" s="8"/>
      <c r="J1248" s="8"/>
      <c r="K1248" s="10"/>
      <c r="L1248" s="11"/>
      <c r="M1248" s="10"/>
      <c r="N1248" s="10"/>
    </row>
    <row r="1249" customFormat="false" ht="14.4" hidden="false" customHeight="false" outlineLevel="0" collapsed="false">
      <c r="A1249" s="8" t="s">
        <v>119</v>
      </c>
      <c r="B1249" s="9" t="n">
        <v>54</v>
      </c>
      <c r="C1249" s="9" t="n">
        <v>0</v>
      </c>
      <c r="D1249" s="9" t="n">
        <v>61</v>
      </c>
      <c r="E1249" s="10" t="str">
        <f aca="false">DEC2HEX(HEX2DEC(A1249)+B1249*4096+HEX2DEC(D1249)*8,8)</f>
        <v>000B6308</v>
      </c>
      <c r="F1249" s="8" t="s">
        <v>91</v>
      </c>
      <c r="G1249" s="8" t="s">
        <v>807</v>
      </c>
      <c r="H1249" s="8" t="s">
        <v>24</v>
      </c>
      <c r="I1249" s="8" t="s">
        <v>21</v>
      </c>
      <c r="J1249" s="8" t="s">
        <v>834</v>
      </c>
      <c r="K1249" s="10"/>
      <c r="L1249" s="11"/>
      <c r="M1249" s="10"/>
      <c r="N1249" s="10" t="s">
        <v>835</v>
      </c>
    </row>
    <row r="1250" customFormat="false" ht="14.4" hidden="false" customHeight="false" outlineLevel="0" collapsed="false">
      <c r="A1250" s="8" t="s">
        <v>119</v>
      </c>
      <c r="B1250" s="9" t="n">
        <v>54</v>
      </c>
      <c r="C1250" s="9" t="n">
        <v>0</v>
      </c>
      <c r="D1250" s="9" t="n">
        <v>61</v>
      </c>
      <c r="E1250" s="10" t="str">
        <f aca="false">DEC2HEX(HEX2DEC(A1250)+B1250*4096+HEX2DEC(D1250)*8,8)</f>
        <v>000B6308</v>
      </c>
      <c r="F1250" s="8" t="s">
        <v>91</v>
      </c>
      <c r="G1250" s="8" t="s">
        <v>149</v>
      </c>
      <c r="H1250" s="8" t="s">
        <v>24</v>
      </c>
      <c r="I1250" s="8" t="s">
        <v>21</v>
      </c>
      <c r="J1250" s="8" t="s">
        <v>834</v>
      </c>
      <c r="K1250" s="10" t="s">
        <v>123</v>
      </c>
      <c r="L1250" s="11" t="s">
        <v>136</v>
      </c>
      <c r="M1250" s="10" t="str">
        <f aca="false">CONCATENATE("ME",K1250,"/",L1250)</f>
        <v>ME1a/02</v>
      </c>
      <c r="N1250" s="10" t="str">
        <f aca="false">CONCATENATE(O1250,SUBSTITUTE(LOWER(M1250),"/","_"))</f>
        <v>crc_err_flag_me1a_02</v>
      </c>
      <c r="O1250" s="3" t="s">
        <v>836</v>
      </c>
    </row>
    <row r="1251" customFormat="false" ht="14.4" hidden="false" customHeight="false" outlineLevel="0" collapsed="false">
      <c r="A1251" s="8" t="s">
        <v>119</v>
      </c>
      <c r="B1251" s="9" t="n">
        <v>54</v>
      </c>
      <c r="C1251" s="9" t="n">
        <v>0</v>
      </c>
      <c r="D1251" s="9" t="n">
        <v>61</v>
      </c>
      <c r="E1251" s="10" t="str">
        <f aca="false">DEC2HEX(HEX2DEC(A1251)+B1251*4096+HEX2DEC(D1251)*8,8)</f>
        <v>000B6308</v>
      </c>
      <c r="F1251" s="8" t="s">
        <v>91</v>
      </c>
      <c r="G1251" s="8" t="s">
        <v>152</v>
      </c>
      <c r="H1251" s="8" t="s">
        <v>24</v>
      </c>
      <c r="I1251" s="8" t="s">
        <v>21</v>
      </c>
      <c r="J1251" s="8" t="s">
        <v>834</v>
      </c>
      <c r="K1251" s="10" t="s">
        <v>123</v>
      </c>
      <c r="L1251" s="11" t="s">
        <v>137</v>
      </c>
      <c r="M1251" s="10" t="str">
        <f aca="false">CONCATENATE("ME",K1251,"/",L1251)</f>
        <v>ME1a/03</v>
      </c>
      <c r="N1251" s="10" t="str">
        <f aca="false">CONCATENATE(O1251,SUBSTITUTE(LOWER(M1251),"/","_"))</f>
        <v>crc_err_flag_me1a_03</v>
      </c>
      <c r="O1251" s="3" t="s">
        <v>836</v>
      </c>
    </row>
    <row r="1252" customFormat="false" ht="14.4" hidden="false" customHeight="false" outlineLevel="0" collapsed="false">
      <c r="A1252" s="8" t="s">
        <v>119</v>
      </c>
      <c r="B1252" s="9" t="n">
        <v>54</v>
      </c>
      <c r="C1252" s="9" t="n">
        <v>0</v>
      </c>
      <c r="D1252" s="9" t="n">
        <v>61</v>
      </c>
      <c r="E1252" s="10" t="str">
        <f aca="false">DEC2HEX(HEX2DEC(A1252)+B1252*4096+HEX2DEC(D1252)*8,8)</f>
        <v>000B6308</v>
      </c>
      <c r="F1252" s="8" t="s">
        <v>91</v>
      </c>
      <c r="G1252" s="8" t="s">
        <v>155</v>
      </c>
      <c r="H1252" s="8" t="s">
        <v>24</v>
      </c>
      <c r="I1252" s="8" t="s">
        <v>21</v>
      </c>
      <c r="J1252" s="8" t="s">
        <v>834</v>
      </c>
      <c r="K1252" s="10" t="s">
        <v>123</v>
      </c>
      <c r="L1252" s="11" t="s">
        <v>138</v>
      </c>
      <c r="M1252" s="10" t="str">
        <f aca="false">CONCATENATE("ME",K1252,"/",L1252)</f>
        <v>ME1a/04</v>
      </c>
      <c r="N1252" s="10" t="str">
        <f aca="false">CONCATENATE(O1252,SUBSTITUTE(LOWER(M1252),"/","_"))</f>
        <v>crc_err_flag_me1a_04</v>
      </c>
      <c r="O1252" s="3" t="s">
        <v>836</v>
      </c>
    </row>
    <row r="1253" customFormat="false" ht="14.4" hidden="false" customHeight="false" outlineLevel="0" collapsed="false">
      <c r="A1253" s="8" t="s">
        <v>119</v>
      </c>
      <c r="B1253" s="9" t="n">
        <v>54</v>
      </c>
      <c r="C1253" s="9" t="n">
        <v>0</v>
      </c>
      <c r="D1253" s="9" t="n">
        <v>61</v>
      </c>
      <c r="E1253" s="10" t="str">
        <f aca="false">DEC2HEX(HEX2DEC(A1253)+B1253*4096+HEX2DEC(D1253)*8,8)</f>
        <v>000B6308</v>
      </c>
      <c r="F1253" s="8" t="s">
        <v>91</v>
      </c>
      <c r="G1253" s="8" t="s">
        <v>158</v>
      </c>
      <c r="H1253" s="8" t="s">
        <v>24</v>
      </c>
      <c r="I1253" s="8" t="s">
        <v>21</v>
      </c>
      <c r="J1253" s="8" t="s">
        <v>834</v>
      </c>
      <c r="K1253" s="10" t="s">
        <v>123</v>
      </c>
      <c r="L1253" s="11" t="s">
        <v>139</v>
      </c>
      <c r="M1253" s="10" t="str">
        <f aca="false">CONCATENATE("ME",K1253,"/",L1253)</f>
        <v>ME1a/05</v>
      </c>
      <c r="N1253" s="10" t="str">
        <f aca="false">CONCATENATE(O1253,SUBSTITUTE(LOWER(M1253),"/","_"))</f>
        <v>crc_err_flag_me1a_05</v>
      </c>
      <c r="O1253" s="3" t="s">
        <v>836</v>
      </c>
    </row>
    <row r="1254" customFormat="false" ht="14.4" hidden="false" customHeight="false" outlineLevel="0" collapsed="false">
      <c r="A1254" s="8" t="s">
        <v>119</v>
      </c>
      <c r="B1254" s="9" t="n">
        <v>54</v>
      </c>
      <c r="C1254" s="9" t="n">
        <v>0</v>
      </c>
      <c r="D1254" s="9" t="n">
        <v>61</v>
      </c>
      <c r="E1254" s="10" t="str">
        <f aca="false">DEC2HEX(HEX2DEC(A1254)+B1254*4096+HEX2DEC(D1254)*8,8)</f>
        <v>000B6308</v>
      </c>
      <c r="F1254" s="8" t="s">
        <v>91</v>
      </c>
      <c r="G1254" s="10" t="str">
        <f aca="false">RIGHT(CONCATENATE(G1250,"0"),16)</f>
        <v>0000000000000010</v>
      </c>
      <c r="H1254" s="8" t="s">
        <v>24</v>
      </c>
      <c r="I1254" s="8" t="s">
        <v>21</v>
      </c>
      <c r="J1254" s="8" t="s">
        <v>834</v>
      </c>
      <c r="K1254" s="10" t="s">
        <v>123</v>
      </c>
      <c r="L1254" s="11" t="s">
        <v>140</v>
      </c>
      <c r="M1254" s="10" t="str">
        <f aca="false">CONCATENATE("ME",K1254,"/",L1254)</f>
        <v>ME1a/06</v>
      </c>
      <c r="N1254" s="10" t="str">
        <f aca="false">CONCATENATE(O1254,SUBSTITUTE(LOWER(M1254),"/","_"))</f>
        <v>crc_err_flag_me1a_06</v>
      </c>
      <c r="O1254" s="3" t="s">
        <v>836</v>
      </c>
    </row>
    <row r="1255" customFormat="false" ht="14.4" hidden="false" customHeight="false" outlineLevel="0" collapsed="false">
      <c r="A1255" s="8" t="s">
        <v>119</v>
      </c>
      <c r="B1255" s="9" t="n">
        <v>54</v>
      </c>
      <c r="C1255" s="9" t="n">
        <v>0</v>
      </c>
      <c r="D1255" s="9" t="n">
        <v>61</v>
      </c>
      <c r="E1255" s="10" t="str">
        <f aca="false">DEC2HEX(HEX2DEC(A1255)+B1255*4096+HEX2DEC(D1255)*8,8)</f>
        <v>000B6308</v>
      </c>
      <c r="F1255" s="8" t="s">
        <v>91</v>
      </c>
      <c r="G1255" s="10" t="str">
        <f aca="false">RIGHT(CONCATENATE(G1251,"0"),16)</f>
        <v>0000000000000020</v>
      </c>
      <c r="H1255" s="8" t="s">
        <v>24</v>
      </c>
      <c r="I1255" s="8" t="s">
        <v>21</v>
      </c>
      <c r="J1255" s="8" t="s">
        <v>834</v>
      </c>
      <c r="K1255" s="10" t="s">
        <v>123</v>
      </c>
      <c r="L1255" s="11" t="s">
        <v>141</v>
      </c>
      <c r="M1255" s="10" t="str">
        <f aca="false">CONCATENATE("ME",K1255,"/",L1255)</f>
        <v>ME1a/07</v>
      </c>
      <c r="N1255" s="10" t="str">
        <f aca="false">CONCATENATE(O1255,SUBSTITUTE(LOWER(M1255),"/","_"))</f>
        <v>crc_err_flag_me1a_07</v>
      </c>
      <c r="O1255" s="3" t="s">
        <v>836</v>
      </c>
    </row>
    <row r="1256" customFormat="false" ht="14.4" hidden="false" customHeight="false" outlineLevel="0" collapsed="false">
      <c r="A1256" s="8" t="s">
        <v>119</v>
      </c>
      <c r="B1256" s="9" t="n">
        <v>54</v>
      </c>
      <c r="C1256" s="9" t="n">
        <v>0</v>
      </c>
      <c r="D1256" s="9" t="n">
        <v>61</v>
      </c>
      <c r="E1256" s="10" t="str">
        <f aca="false">DEC2HEX(HEX2DEC(A1256)+B1256*4096+HEX2DEC(D1256)*8,8)</f>
        <v>000B6308</v>
      </c>
      <c r="F1256" s="8" t="s">
        <v>91</v>
      </c>
      <c r="G1256" s="10" t="str">
        <f aca="false">RIGHT(CONCATENATE(G1252,"0"),16)</f>
        <v>0000000000000040</v>
      </c>
      <c r="H1256" s="8" t="s">
        <v>24</v>
      </c>
      <c r="I1256" s="8" t="s">
        <v>21</v>
      </c>
      <c r="J1256" s="8" t="s">
        <v>834</v>
      </c>
      <c r="K1256" s="10" t="s">
        <v>123</v>
      </c>
      <c r="L1256" s="11" t="s">
        <v>142</v>
      </c>
      <c r="M1256" s="10" t="str">
        <f aca="false">CONCATENATE("ME",K1256,"/",L1256)</f>
        <v>ME1a/08</v>
      </c>
      <c r="N1256" s="10" t="str">
        <f aca="false">CONCATENATE(O1256,SUBSTITUTE(LOWER(M1256),"/","_"))</f>
        <v>crc_err_flag_me1a_08</v>
      </c>
      <c r="O1256" s="3" t="s">
        <v>836</v>
      </c>
    </row>
    <row r="1257" customFormat="false" ht="14.4" hidden="false" customHeight="false" outlineLevel="0" collapsed="false">
      <c r="A1257" s="8" t="s">
        <v>119</v>
      </c>
      <c r="B1257" s="9" t="n">
        <v>54</v>
      </c>
      <c r="C1257" s="9" t="n">
        <v>0</v>
      </c>
      <c r="D1257" s="9" t="n">
        <v>61</v>
      </c>
      <c r="E1257" s="10" t="str">
        <f aca="false">DEC2HEX(HEX2DEC(A1257)+B1257*4096+HEX2DEC(D1257)*8,8)</f>
        <v>000B6308</v>
      </c>
      <c r="F1257" s="8" t="s">
        <v>91</v>
      </c>
      <c r="G1257" s="10" t="str">
        <f aca="false">RIGHT(CONCATENATE(G1253,"0"),16)</f>
        <v>0000000000000080</v>
      </c>
      <c r="H1257" s="8" t="s">
        <v>24</v>
      </c>
      <c r="I1257" s="8" t="s">
        <v>21</v>
      </c>
      <c r="J1257" s="8" t="s">
        <v>834</v>
      </c>
      <c r="K1257" s="10" t="s">
        <v>123</v>
      </c>
      <c r="L1257" s="11" t="s">
        <v>143</v>
      </c>
      <c r="M1257" s="10" t="str">
        <f aca="false">CONCATENATE("ME",K1257,"/",L1257)</f>
        <v>ME1a/09</v>
      </c>
      <c r="N1257" s="10" t="str">
        <f aca="false">CONCATENATE(O1257,SUBSTITUTE(LOWER(M1257),"/","_"))</f>
        <v>crc_err_flag_me1a_09</v>
      </c>
      <c r="O1257" s="3" t="s">
        <v>836</v>
      </c>
    </row>
    <row r="1258" customFormat="false" ht="14.4" hidden="false" customHeight="false" outlineLevel="0" collapsed="false">
      <c r="A1258" s="8" t="s">
        <v>119</v>
      </c>
      <c r="B1258" s="9" t="n">
        <v>54</v>
      </c>
      <c r="C1258" s="9" t="n">
        <v>0</v>
      </c>
      <c r="D1258" s="9" t="n">
        <v>61</v>
      </c>
      <c r="E1258" s="10" t="str">
        <f aca="false">DEC2HEX(HEX2DEC(A1258)+B1258*4096+HEX2DEC(D1258)*8,8)</f>
        <v>000B6308</v>
      </c>
      <c r="F1258" s="8" t="s">
        <v>91</v>
      </c>
      <c r="G1258" s="10" t="str">
        <f aca="false">RIGHT(CONCATENATE(G1254,"0"),16)</f>
        <v>0000000000000100</v>
      </c>
      <c r="H1258" s="8" t="s">
        <v>24</v>
      </c>
      <c r="I1258" s="8" t="s">
        <v>21</v>
      </c>
      <c r="J1258" s="8" t="s">
        <v>834</v>
      </c>
      <c r="K1258" s="10" t="s">
        <v>144</v>
      </c>
      <c r="L1258" s="11" t="s">
        <v>136</v>
      </c>
      <c r="M1258" s="10" t="str">
        <f aca="false">CONCATENATE("ME",K1258,"/",L1258)</f>
        <v>ME1b/02</v>
      </c>
      <c r="N1258" s="10" t="str">
        <f aca="false">CONCATENATE(O1258,SUBSTITUTE(LOWER(M1258),"/","_"))</f>
        <v>crc_err_flag_me1b_02</v>
      </c>
      <c r="O1258" s="3" t="s">
        <v>836</v>
      </c>
    </row>
    <row r="1259" customFormat="false" ht="14.4" hidden="false" customHeight="false" outlineLevel="0" collapsed="false">
      <c r="A1259" s="8" t="s">
        <v>119</v>
      </c>
      <c r="B1259" s="9" t="n">
        <v>54</v>
      </c>
      <c r="C1259" s="9" t="n">
        <v>0</v>
      </c>
      <c r="D1259" s="9" t="n">
        <v>61</v>
      </c>
      <c r="E1259" s="10" t="str">
        <f aca="false">DEC2HEX(HEX2DEC(A1259)+B1259*4096+HEX2DEC(D1259)*8,8)</f>
        <v>000B6308</v>
      </c>
      <c r="F1259" s="8" t="s">
        <v>91</v>
      </c>
      <c r="G1259" s="10" t="str">
        <f aca="false">RIGHT(CONCATENATE(G1255,"0"),16)</f>
        <v>0000000000000200</v>
      </c>
      <c r="H1259" s="8" t="s">
        <v>24</v>
      </c>
      <c r="I1259" s="8" t="s">
        <v>21</v>
      </c>
      <c r="J1259" s="8" t="s">
        <v>834</v>
      </c>
      <c r="K1259" s="10" t="s">
        <v>144</v>
      </c>
      <c r="L1259" s="11" t="s">
        <v>137</v>
      </c>
      <c r="M1259" s="10" t="str">
        <f aca="false">CONCATENATE("ME",K1259,"/",L1259)</f>
        <v>ME1b/03</v>
      </c>
      <c r="N1259" s="10" t="str">
        <f aca="false">CONCATENATE(O1259,SUBSTITUTE(LOWER(M1259),"/","_"))</f>
        <v>crc_err_flag_me1b_03</v>
      </c>
      <c r="O1259" s="3" t="s">
        <v>836</v>
      </c>
    </row>
    <row r="1260" customFormat="false" ht="14.4" hidden="false" customHeight="false" outlineLevel="0" collapsed="false">
      <c r="A1260" s="8" t="s">
        <v>119</v>
      </c>
      <c r="B1260" s="9" t="n">
        <v>54</v>
      </c>
      <c r="C1260" s="9" t="n">
        <v>0</v>
      </c>
      <c r="D1260" s="9" t="n">
        <v>61</v>
      </c>
      <c r="E1260" s="10" t="str">
        <f aca="false">DEC2HEX(HEX2DEC(A1260)+B1260*4096+HEX2DEC(D1260)*8,8)</f>
        <v>000B6308</v>
      </c>
      <c r="F1260" s="8" t="s">
        <v>91</v>
      </c>
      <c r="G1260" s="10" t="str">
        <f aca="false">RIGHT(CONCATENATE(G1256,"0"),16)</f>
        <v>0000000000000400</v>
      </c>
      <c r="H1260" s="8" t="s">
        <v>24</v>
      </c>
      <c r="I1260" s="8" t="s">
        <v>21</v>
      </c>
      <c r="J1260" s="8" t="s">
        <v>834</v>
      </c>
      <c r="K1260" s="10" t="s">
        <v>144</v>
      </c>
      <c r="L1260" s="11" t="s">
        <v>138</v>
      </c>
      <c r="M1260" s="10" t="str">
        <f aca="false">CONCATENATE("ME",K1260,"/",L1260)</f>
        <v>ME1b/04</v>
      </c>
      <c r="N1260" s="10" t="str">
        <f aca="false">CONCATENATE(O1260,SUBSTITUTE(LOWER(M1260),"/","_"))</f>
        <v>crc_err_flag_me1b_04</v>
      </c>
      <c r="O1260" s="3" t="s">
        <v>836</v>
      </c>
    </row>
    <row r="1261" customFormat="false" ht="14.4" hidden="false" customHeight="false" outlineLevel="0" collapsed="false">
      <c r="A1261" s="8" t="s">
        <v>119</v>
      </c>
      <c r="B1261" s="9" t="n">
        <v>54</v>
      </c>
      <c r="C1261" s="9" t="n">
        <v>0</v>
      </c>
      <c r="D1261" s="9" t="n">
        <v>61</v>
      </c>
      <c r="E1261" s="10" t="str">
        <f aca="false">DEC2HEX(HEX2DEC(A1261)+B1261*4096+HEX2DEC(D1261)*8,8)</f>
        <v>000B6308</v>
      </c>
      <c r="F1261" s="8" t="s">
        <v>91</v>
      </c>
      <c r="G1261" s="10" t="str">
        <f aca="false">RIGHT(CONCATENATE(G1257,"0"),16)</f>
        <v>0000000000000800</v>
      </c>
      <c r="H1261" s="8" t="s">
        <v>24</v>
      </c>
      <c r="I1261" s="8" t="s">
        <v>21</v>
      </c>
      <c r="J1261" s="8" t="s">
        <v>834</v>
      </c>
      <c r="K1261" s="10" t="s">
        <v>144</v>
      </c>
      <c r="L1261" s="11" t="s">
        <v>139</v>
      </c>
      <c r="M1261" s="10" t="str">
        <f aca="false">CONCATENATE("ME",K1261,"/",L1261)</f>
        <v>ME1b/05</v>
      </c>
      <c r="N1261" s="10" t="str">
        <f aca="false">CONCATENATE(O1261,SUBSTITUTE(LOWER(M1261),"/","_"))</f>
        <v>crc_err_flag_me1b_05</v>
      </c>
      <c r="O1261" s="3" t="s">
        <v>836</v>
      </c>
    </row>
    <row r="1262" customFormat="false" ht="14.4" hidden="false" customHeight="false" outlineLevel="0" collapsed="false">
      <c r="A1262" s="8" t="s">
        <v>119</v>
      </c>
      <c r="B1262" s="9" t="n">
        <v>54</v>
      </c>
      <c r="C1262" s="9" t="n">
        <v>0</v>
      </c>
      <c r="D1262" s="9" t="n">
        <v>61</v>
      </c>
      <c r="E1262" s="10" t="str">
        <f aca="false">DEC2HEX(HEX2DEC(A1262)+B1262*4096+HEX2DEC(D1262)*8,8)</f>
        <v>000B6308</v>
      </c>
      <c r="F1262" s="8" t="s">
        <v>91</v>
      </c>
      <c r="G1262" s="10" t="str">
        <f aca="false">RIGHT(CONCATENATE(G1258,"0"),16)</f>
        <v>0000000000001000</v>
      </c>
      <c r="H1262" s="8" t="s">
        <v>24</v>
      </c>
      <c r="I1262" s="8" t="s">
        <v>21</v>
      </c>
      <c r="J1262" s="8" t="s">
        <v>834</v>
      </c>
      <c r="K1262" s="10" t="s">
        <v>144</v>
      </c>
      <c r="L1262" s="11" t="s">
        <v>140</v>
      </c>
      <c r="M1262" s="10" t="str">
        <f aca="false">CONCATENATE("ME",K1262,"/",L1262)</f>
        <v>ME1b/06</v>
      </c>
      <c r="N1262" s="10" t="str">
        <f aca="false">CONCATENATE(O1262,SUBSTITUTE(LOWER(M1262),"/","_"))</f>
        <v>crc_err_flag_me1b_06</v>
      </c>
      <c r="O1262" s="3" t="s">
        <v>836</v>
      </c>
    </row>
    <row r="1263" customFormat="false" ht="14.4" hidden="false" customHeight="false" outlineLevel="0" collapsed="false">
      <c r="A1263" s="8" t="s">
        <v>119</v>
      </c>
      <c r="B1263" s="9" t="n">
        <v>54</v>
      </c>
      <c r="C1263" s="9" t="n">
        <v>0</v>
      </c>
      <c r="D1263" s="9" t="n">
        <v>61</v>
      </c>
      <c r="E1263" s="10" t="str">
        <f aca="false">DEC2HEX(HEX2DEC(A1263)+B1263*4096+HEX2DEC(D1263)*8,8)</f>
        <v>000B6308</v>
      </c>
      <c r="F1263" s="8" t="s">
        <v>91</v>
      </c>
      <c r="G1263" s="10" t="str">
        <f aca="false">RIGHT(CONCATENATE(G1259,"0"),16)</f>
        <v>0000000000002000</v>
      </c>
      <c r="H1263" s="8" t="s">
        <v>24</v>
      </c>
      <c r="I1263" s="8" t="s">
        <v>21</v>
      </c>
      <c r="J1263" s="8" t="s">
        <v>834</v>
      </c>
      <c r="K1263" s="10" t="s">
        <v>144</v>
      </c>
      <c r="L1263" s="11" t="s">
        <v>141</v>
      </c>
      <c r="M1263" s="10" t="str">
        <f aca="false">CONCATENATE("ME",K1263,"/",L1263)</f>
        <v>ME1b/07</v>
      </c>
      <c r="N1263" s="10" t="str">
        <f aca="false">CONCATENATE(O1263,SUBSTITUTE(LOWER(M1263),"/","_"))</f>
        <v>crc_err_flag_me1b_07</v>
      </c>
      <c r="O1263" s="3" t="s">
        <v>836</v>
      </c>
    </row>
    <row r="1264" customFormat="false" ht="14.4" hidden="false" customHeight="false" outlineLevel="0" collapsed="false">
      <c r="A1264" s="8" t="s">
        <v>119</v>
      </c>
      <c r="B1264" s="9" t="n">
        <v>54</v>
      </c>
      <c r="C1264" s="9" t="n">
        <v>0</v>
      </c>
      <c r="D1264" s="9" t="n">
        <v>61</v>
      </c>
      <c r="E1264" s="10" t="str">
        <f aca="false">DEC2HEX(HEX2DEC(A1264)+B1264*4096+HEX2DEC(D1264)*8,8)</f>
        <v>000B6308</v>
      </c>
      <c r="F1264" s="8" t="s">
        <v>91</v>
      </c>
      <c r="G1264" s="10" t="str">
        <f aca="false">RIGHT(CONCATENATE(G1260,"0"),16)</f>
        <v>0000000000004000</v>
      </c>
      <c r="H1264" s="8" t="s">
        <v>24</v>
      </c>
      <c r="I1264" s="8" t="s">
        <v>21</v>
      </c>
      <c r="J1264" s="8" t="s">
        <v>834</v>
      </c>
      <c r="K1264" s="10" t="s">
        <v>144</v>
      </c>
      <c r="L1264" s="11" t="s">
        <v>142</v>
      </c>
      <c r="M1264" s="10" t="str">
        <f aca="false">CONCATENATE("ME",K1264,"/",L1264)</f>
        <v>ME1b/08</v>
      </c>
      <c r="N1264" s="10" t="str">
        <f aca="false">CONCATENATE(O1264,SUBSTITUTE(LOWER(M1264),"/","_"))</f>
        <v>crc_err_flag_me1b_08</v>
      </c>
      <c r="O1264" s="3" t="s">
        <v>836</v>
      </c>
    </row>
    <row r="1265" customFormat="false" ht="14.4" hidden="false" customHeight="false" outlineLevel="0" collapsed="false">
      <c r="A1265" s="8" t="s">
        <v>119</v>
      </c>
      <c r="B1265" s="9" t="n">
        <v>54</v>
      </c>
      <c r="C1265" s="9" t="n">
        <v>0</v>
      </c>
      <c r="D1265" s="9" t="n">
        <v>61</v>
      </c>
      <c r="E1265" s="10" t="str">
        <f aca="false">DEC2HEX(HEX2DEC(A1265)+B1265*4096+HEX2DEC(D1265)*8,8)</f>
        <v>000B6308</v>
      </c>
      <c r="F1265" s="8" t="s">
        <v>91</v>
      </c>
      <c r="G1265" s="10" t="str">
        <f aca="false">RIGHT(CONCATENATE(G1261,"0"),16)</f>
        <v>0000000000008000</v>
      </c>
      <c r="H1265" s="8" t="s">
        <v>24</v>
      </c>
      <c r="I1265" s="8" t="s">
        <v>21</v>
      </c>
      <c r="J1265" s="8" t="s">
        <v>834</v>
      </c>
      <c r="K1265" s="10" t="s">
        <v>144</v>
      </c>
      <c r="L1265" s="11" t="s">
        <v>143</v>
      </c>
      <c r="M1265" s="10" t="str">
        <f aca="false">CONCATENATE("ME",K1265,"/",L1265)</f>
        <v>ME1b/09</v>
      </c>
      <c r="N1265" s="10" t="str">
        <f aca="false">CONCATENATE(O1265,SUBSTITUTE(LOWER(M1265),"/","_"))</f>
        <v>crc_err_flag_me1b_09</v>
      </c>
      <c r="O1265" s="3" t="s">
        <v>836</v>
      </c>
    </row>
    <row r="1266" customFormat="false" ht="14.4" hidden="false" customHeight="false" outlineLevel="0" collapsed="false">
      <c r="A1266" s="8" t="s">
        <v>119</v>
      </c>
      <c r="B1266" s="9" t="n">
        <v>54</v>
      </c>
      <c r="C1266" s="9" t="n">
        <v>0</v>
      </c>
      <c r="D1266" s="9" t="n">
        <v>61</v>
      </c>
      <c r="E1266" s="10" t="str">
        <f aca="false">DEC2HEX(HEX2DEC(A1266)+B1266*4096+HEX2DEC(D1266)*8,8)</f>
        <v>000B6308</v>
      </c>
      <c r="F1266" s="8" t="s">
        <v>91</v>
      </c>
      <c r="G1266" s="10" t="str">
        <f aca="false">RIGHT(CONCATENATE(G1262,"0"),16)</f>
        <v>0000000000010000</v>
      </c>
      <c r="H1266" s="8" t="s">
        <v>24</v>
      </c>
      <c r="I1266" s="8" t="s">
        <v>21</v>
      </c>
      <c r="J1266" s="8" t="s">
        <v>834</v>
      </c>
      <c r="K1266" s="9" t="n">
        <v>2</v>
      </c>
      <c r="L1266" s="11" t="s">
        <v>136</v>
      </c>
      <c r="M1266" s="10" t="str">
        <f aca="false">CONCATENATE("ME",K1266,"/",L1266)</f>
        <v>ME2/02</v>
      </c>
      <c r="N1266" s="10" t="str">
        <f aca="false">CONCATENATE(O1266,SUBSTITUTE(LOWER(M1266),"/","_"))</f>
        <v>crc_err_flag_me2_02</v>
      </c>
      <c r="O1266" s="3" t="s">
        <v>836</v>
      </c>
    </row>
    <row r="1267" customFormat="false" ht="14.4" hidden="false" customHeight="false" outlineLevel="0" collapsed="false">
      <c r="A1267" s="8" t="s">
        <v>119</v>
      </c>
      <c r="B1267" s="9" t="n">
        <v>54</v>
      </c>
      <c r="C1267" s="9" t="n">
        <v>0</v>
      </c>
      <c r="D1267" s="9" t="n">
        <v>61</v>
      </c>
      <c r="E1267" s="10" t="str">
        <f aca="false">DEC2HEX(HEX2DEC(A1267)+B1267*4096+HEX2DEC(D1267)*8,8)</f>
        <v>000B6308</v>
      </c>
      <c r="F1267" s="8" t="s">
        <v>91</v>
      </c>
      <c r="G1267" s="10" t="str">
        <f aca="false">RIGHT(CONCATENATE(G1263,"0"),16)</f>
        <v>0000000000020000</v>
      </c>
      <c r="H1267" s="8" t="s">
        <v>24</v>
      </c>
      <c r="I1267" s="8" t="s">
        <v>21</v>
      </c>
      <c r="J1267" s="8" t="s">
        <v>834</v>
      </c>
      <c r="K1267" s="9" t="n">
        <v>2</v>
      </c>
      <c r="L1267" s="11" t="s">
        <v>137</v>
      </c>
      <c r="M1267" s="10" t="str">
        <f aca="false">CONCATENATE("ME",K1267,"/",L1267)</f>
        <v>ME2/03</v>
      </c>
      <c r="N1267" s="10" t="str">
        <f aca="false">CONCATENATE(O1267,SUBSTITUTE(LOWER(M1267),"/","_"))</f>
        <v>crc_err_flag_me2_03</v>
      </c>
      <c r="O1267" s="3" t="s">
        <v>836</v>
      </c>
    </row>
    <row r="1268" customFormat="false" ht="14.4" hidden="false" customHeight="false" outlineLevel="0" collapsed="false">
      <c r="A1268" s="8" t="s">
        <v>119</v>
      </c>
      <c r="B1268" s="9" t="n">
        <v>54</v>
      </c>
      <c r="C1268" s="9" t="n">
        <v>0</v>
      </c>
      <c r="D1268" s="9" t="n">
        <v>61</v>
      </c>
      <c r="E1268" s="10" t="str">
        <f aca="false">DEC2HEX(HEX2DEC(A1268)+B1268*4096+HEX2DEC(D1268)*8,8)</f>
        <v>000B6308</v>
      </c>
      <c r="F1268" s="8" t="s">
        <v>91</v>
      </c>
      <c r="G1268" s="10" t="str">
        <f aca="false">RIGHT(CONCATENATE(G1264,"0"),16)</f>
        <v>0000000000040000</v>
      </c>
      <c r="H1268" s="8" t="s">
        <v>24</v>
      </c>
      <c r="I1268" s="8" t="s">
        <v>21</v>
      </c>
      <c r="J1268" s="8" t="s">
        <v>834</v>
      </c>
      <c r="K1268" s="9" t="n">
        <v>2</v>
      </c>
      <c r="L1268" s="11" t="s">
        <v>138</v>
      </c>
      <c r="M1268" s="10" t="str">
        <f aca="false">CONCATENATE("ME",K1268,"/",L1268)</f>
        <v>ME2/04</v>
      </c>
      <c r="N1268" s="10" t="str">
        <f aca="false">CONCATENATE(O1268,SUBSTITUTE(LOWER(M1268),"/","_"))</f>
        <v>crc_err_flag_me2_04</v>
      </c>
      <c r="O1268" s="3" t="s">
        <v>836</v>
      </c>
    </row>
    <row r="1269" customFormat="false" ht="14.4" hidden="false" customHeight="false" outlineLevel="0" collapsed="false">
      <c r="A1269" s="8" t="s">
        <v>119</v>
      </c>
      <c r="B1269" s="9" t="n">
        <v>54</v>
      </c>
      <c r="C1269" s="9" t="n">
        <v>0</v>
      </c>
      <c r="D1269" s="9" t="n">
        <v>61</v>
      </c>
      <c r="E1269" s="10" t="str">
        <f aca="false">DEC2HEX(HEX2DEC(A1269)+B1269*4096+HEX2DEC(D1269)*8,8)</f>
        <v>000B6308</v>
      </c>
      <c r="F1269" s="8" t="s">
        <v>91</v>
      </c>
      <c r="G1269" s="10" t="str">
        <f aca="false">RIGHT(CONCATENATE(G1265,"0"),16)</f>
        <v>0000000000080000</v>
      </c>
      <c r="H1269" s="8" t="s">
        <v>24</v>
      </c>
      <c r="I1269" s="8" t="s">
        <v>21</v>
      </c>
      <c r="J1269" s="8" t="s">
        <v>834</v>
      </c>
      <c r="K1269" s="9" t="n">
        <v>2</v>
      </c>
      <c r="L1269" s="11" t="s">
        <v>139</v>
      </c>
      <c r="M1269" s="10" t="str">
        <f aca="false">CONCATENATE("ME",K1269,"/",L1269)</f>
        <v>ME2/05</v>
      </c>
      <c r="N1269" s="10" t="str">
        <f aca="false">CONCATENATE(O1269,SUBSTITUTE(LOWER(M1269),"/","_"))</f>
        <v>crc_err_flag_me2_05</v>
      </c>
      <c r="O1269" s="3" t="s">
        <v>836</v>
      </c>
    </row>
    <row r="1270" customFormat="false" ht="14.4" hidden="false" customHeight="false" outlineLevel="0" collapsed="false">
      <c r="A1270" s="8" t="s">
        <v>119</v>
      </c>
      <c r="B1270" s="9" t="n">
        <v>54</v>
      </c>
      <c r="C1270" s="9" t="n">
        <v>0</v>
      </c>
      <c r="D1270" s="9" t="n">
        <v>61</v>
      </c>
      <c r="E1270" s="10" t="str">
        <f aca="false">DEC2HEX(HEX2DEC(A1270)+B1270*4096+HEX2DEC(D1270)*8,8)</f>
        <v>000B6308</v>
      </c>
      <c r="F1270" s="8" t="s">
        <v>91</v>
      </c>
      <c r="G1270" s="10" t="str">
        <f aca="false">RIGHT(CONCATENATE(G1266,"0"),16)</f>
        <v>0000000000100000</v>
      </c>
      <c r="H1270" s="8" t="s">
        <v>24</v>
      </c>
      <c r="I1270" s="8" t="s">
        <v>21</v>
      </c>
      <c r="J1270" s="8" t="s">
        <v>834</v>
      </c>
      <c r="K1270" s="9" t="n">
        <v>2</v>
      </c>
      <c r="L1270" s="11" t="s">
        <v>140</v>
      </c>
      <c r="M1270" s="10" t="str">
        <f aca="false">CONCATENATE("ME",K1270,"/",L1270)</f>
        <v>ME2/06</v>
      </c>
      <c r="N1270" s="10" t="str">
        <f aca="false">CONCATENATE(O1270,SUBSTITUTE(LOWER(M1270),"/","_"))</f>
        <v>crc_err_flag_me2_06</v>
      </c>
      <c r="O1270" s="3" t="s">
        <v>836</v>
      </c>
    </row>
    <row r="1271" customFormat="false" ht="14.4" hidden="false" customHeight="false" outlineLevel="0" collapsed="false">
      <c r="A1271" s="8" t="s">
        <v>119</v>
      </c>
      <c r="B1271" s="9" t="n">
        <v>54</v>
      </c>
      <c r="C1271" s="9" t="n">
        <v>0</v>
      </c>
      <c r="D1271" s="9" t="n">
        <v>61</v>
      </c>
      <c r="E1271" s="10" t="str">
        <f aca="false">DEC2HEX(HEX2DEC(A1271)+B1271*4096+HEX2DEC(D1271)*8,8)</f>
        <v>000B6308</v>
      </c>
      <c r="F1271" s="8" t="s">
        <v>91</v>
      </c>
      <c r="G1271" s="10" t="str">
        <f aca="false">RIGHT(CONCATENATE(G1267,"0"),16)</f>
        <v>0000000000200000</v>
      </c>
      <c r="H1271" s="8" t="s">
        <v>24</v>
      </c>
      <c r="I1271" s="8" t="s">
        <v>21</v>
      </c>
      <c r="J1271" s="8" t="s">
        <v>834</v>
      </c>
      <c r="K1271" s="9" t="n">
        <v>2</v>
      </c>
      <c r="L1271" s="11" t="s">
        <v>141</v>
      </c>
      <c r="M1271" s="10" t="str">
        <f aca="false">CONCATENATE("ME",K1271,"/",L1271)</f>
        <v>ME2/07</v>
      </c>
      <c r="N1271" s="10" t="str">
        <f aca="false">CONCATENATE(O1271,SUBSTITUTE(LOWER(M1271),"/","_"))</f>
        <v>crc_err_flag_me2_07</v>
      </c>
      <c r="O1271" s="3" t="s">
        <v>836</v>
      </c>
    </row>
    <row r="1272" customFormat="false" ht="14.4" hidden="false" customHeight="false" outlineLevel="0" collapsed="false">
      <c r="A1272" s="8" t="s">
        <v>119</v>
      </c>
      <c r="B1272" s="9" t="n">
        <v>54</v>
      </c>
      <c r="C1272" s="9" t="n">
        <v>0</v>
      </c>
      <c r="D1272" s="9" t="n">
        <v>61</v>
      </c>
      <c r="E1272" s="10" t="str">
        <f aca="false">DEC2HEX(HEX2DEC(A1272)+B1272*4096+HEX2DEC(D1272)*8,8)</f>
        <v>000B6308</v>
      </c>
      <c r="F1272" s="8" t="s">
        <v>91</v>
      </c>
      <c r="G1272" s="10" t="str">
        <f aca="false">RIGHT(CONCATENATE(G1268,"0"),16)</f>
        <v>0000000000400000</v>
      </c>
      <c r="H1272" s="8" t="s">
        <v>24</v>
      </c>
      <c r="I1272" s="8" t="s">
        <v>21</v>
      </c>
      <c r="J1272" s="8" t="s">
        <v>834</v>
      </c>
      <c r="K1272" s="9" t="n">
        <v>2</v>
      </c>
      <c r="L1272" s="11" t="s">
        <v>142</v>
      </c>
      <c r="M1272" s="10" t="str">
        <f aca="false">CONCATENATE("ME",K1272,"/",L1272)</f>
        <v>ME2/08</v>
      </c>
      <c r="N1272" s="10" t="str">
        <f aca="false">CONCATENATE(O1272,SUBSTITUTE(LOWER(M1272),"/","_"))</f>
        <v>crc_err_flag_me2_08</v>
      </c>
      <c r="O1272" s="3" t="s">
        <v>836</v>
      </c>
    </row>
    <row r="1273" customFormat="false" ht="14.4" hidden="false" customHeight="false" outlineLevel="0" collapsed="false">
      <c r="A1273" s="8" t="s">
        <v>119</v>
      </c>
      <c r="B1273" s="9" t="n">
        <v>54</v>
      </c>
      <c r="C1273" s="9" t="n">
        <v>0</v>
      </c>
      <c r="D1273" s="9" t="n">
        <v>61</v>
      </c>
      <c r="E1273" s="10" t="str">
        <f aca="false">DEC2HEX(HEX2DEC(A1273)+B1273*4096+HEX2DEC(D1273)*8,8)</f>
        <v>000B6308</v>
      </c>
      <c r="F1273" s="8" t="s">
        <v>91</v>
      </c>
      <c r="G1273" s="10" t="str">
        <f aca="false">RIGHT(CONCATENATE(G1269,"0"),16)</f>
        <v>0000000000800000</v>
      </c>
      <c r="H1273" s="8" t="s">
        <v>24</v>
      </c>
      <c r="I1273" s="8" t="s">
        <v>21</v>
      </c>
      <c r="J1273" s="8" t="s">
        <v>834</v>
      </c>
      <c r="K1273" s="9" t="n">
        <v>2</v>
      </c>
      <c r="L1273" s="11" t="s">
        <v>143</v>
      </c>
      <c r="M1273" s="10" t="str">
        <f aca="false">CONCATENATE("ME",K1273,"/",L1273)</f>
        <v>ME2/09</v>
      </c>
      <c r="N1273" s="10" t="str">
        <f aca="false">CONCATENATE(O1273,SUBSTITUTE(LOWER(M1273),"/","_"))</f>
        <v>crc_err_flag_me2_09</v>
      </c>
      <c r="O1273" s="3" t="s">
        <v>836</v>
      </c>
    </row>
    <row r="1274" customFormat="false" ht="14.4" hidden="false" customHeight="false" outlineLevel="0" collapsed="false">
      <c r="A1274" s="8" t="s">
        <v>119</v>
      </c>
      <c r="B1274" s="9" t="n">
        <v>54</v>
      </c>
      <c r="C1274" s="9" t="n">
        <v>0</v>
      </c>
      <c r="D1274" s="9" t="n">
        <v>61</v>
      </c>
      <c r="E1274" s="10" t="str">
        <f aca="false">DEC2HEX(HEX2DEC(A1274)+B1274*4096+HEX2DEC(D1274)*8,8)</f>
        <v>000B6308</v>
      </c>
      <c r="F1274" s="8" t="s">
        <v>91</v>
      </c>
      <c r="G1274" s="10" t="str">
        <f aca="false">RIGHT(CONCATENATE(G1270,"0"),16)</f>
        <v>0000000001000000</v>
      </c>
      <c r="H1274" s="8" t="s">
        <v>24</v>
      </c>
      <c r="I1274" s="8" t="s">
        <v>21</v>
      </c>
      <c r="J1274" s="8" t="s">
        <v>834</v>
      </c>
      <c r="K1274" s="9" t="n">
        <v>3</v>
      </c>
      <c r="L1274" s="11" t="s">
        <v>136</v>
      </c>
      <c r="M1274" s="10" t="str">
        <f aca="false">CONCATENATE("ME",K1274,"/",L1274)</f>
        <v>ME3/02</v>
      </c>
      <c r="N1274" s="10" t="str">
        <f aca="false">CONCATENATE(O1274,SUBSTITUTE(LOWER(M1274),"/","_"))</f>
        <v>crc_err_flag_me3_02</v>
      </c>
      <c r="O1274" s="3" t="s">
        <v>836</v>
      </c>
    </row>
    <row r="1275" customFormat="false" ht="14.4" hidden="false" customHeight="false" outlineLevel="0" collapsed="false">
      <c r="A1275" s="8" t="s">
        <v>119</v>
      </c>
      <c r="B1275" s="9" t="n">
        <v>54</v>
      </c>
      <c r="C1275" s="9" t="n">
        <v>0</v>
      </c>
      <c r="D1275" s="9" t="n">
        <v>61</v>
      </c>
      <c r="E1275" s="10" t="str">
        <f aca="false">DEC2HEX(HEX2DEC(A1275)+B1275*4096+HEX2DEC(D1275)*8,8)</f>
        <v>000B6308</v>
      </c>
      <c r="F1275" s="8" t="s">
        <v>91</v>
      </c>
      <c r="G1275" s="10" t="str">
        <f aca="false">RIGHT(CONCATENATE(G1271,"0"),16)</f>
        <v>0000000002000000</v>
      </c>
      <c r="H1275" s="8" t="s">
        <v>24</v>
      </c>
      <c r="I1275" s="8" t="s">
        <v>21</v>
      </c>
      <c r="J1275" s="8" t="s">
        <v>834</v>
      </c>
      <c r="K1275" s="9" t="n">
        <v>3</v>
      </c>
      <c r="L1275" s="11" t="s">
        <v>137</v>
      </c>
      <c r="M1275" s="10" t="str">
        <f aca="false">CONCATENATE("ME",K1275,"/",L1275)</f>
        <v>ME3/03</v>
      </c>
      <c r="N1275" s="10" t="str">
        <f aca="false">CONCATENATE(O1275,SUBSTITUTE(LOWER(M1275),"/","_"))</f>
        <v>crc_err_flag_me3_03</v>
      </c>
      <c r="O1275" s="3" t="s">
        <v>836</v>
      </c>
    </row>
    <row r="1276" customFormat="false" ht="14.4" hidden="false" customHeight="false" outlineLevel="0" collapsed="false">
      <c r="A1276" s="8" t="s">
        <v>119</v>
      </c>
      <c r="B1276" s="9" t="n">
        <v>54</v>
      </c>
      <c r="C1276" s="9" t="n">
        <v>0</v>
      </c>
      <c r="D1276" s="9" t="n">
        <v>61</v>
      </c>
      <c r="E1276" s="10" t="str">
        <f aca="false">DEC2HEX(HEX2DEC(A1276)+B1276*4096+HEX2DEC(D1276)*8,8)</f>
        <v>000B6308</v>
      </c>
      <c r="F1276" s="8" t="s">
        <v>91</v>
      </c>
      <c r="G1276" s="10" t="str">
        <f aca="false">RIGHT(CONCATENATE(G1272,"0"),16)</f>
        <v>0000000004000000</v>
      </c>
      <c r="H1276" s="8" t="s">
        <v>24</v>
      </c>
      <c r="I1276" s="8" t="s">
        <v>21</v>
      </c>
      <c r="J1276" s="8" t="s">
        <v>834</v>
      </c>
      <c r="K1276" s="9" t="n">
        <v>3</v>
      </c>
      <c r="L1276" s="11" t="s">
        <v>138</v>
      </c>
      <c r="M1276" s="10" t="str">
        <f aca="false">CONCATENATE("ME",K1276,"/",L1276)</f>
        <v>ME3/04</v>
      </c>
      <c r="N1276" s="10" t="str">
        <f aca="false">CONCATENATE(O1276,SUBSTITUTE(LOWER(M1276),"/","_"))</f>
        <v>crc_err_flag_me3_04</v>
      </c>
      <c r="O1276" s="3" t="s">
        <v>836</v>
      </c>
    </row>
    <row r="1277" customFormat="false" ht="14.4" hidden="false" customHeight="false" outlineLevel="0" collapsed="false">
      <c r="A1277" s="8" t="s">
        <v>119</v>
      </c>
      <c r="B1277" s="9" t="n">
        <v>54</v>
      </c>
      <c r="C1277" s="9" t="n">
        <v>0</v>
      </c>
      <c r="D1277" s="9" t="n">
        <v>61</v>
      </c>
      <c r="E1277" s="10" t="str">
        <f aca="false">DEC2HEX(HEX2DEC(A1277)+B1277*4096+HEX2DEC(D1277)*8,8)</f>
        <v>000B6308</v>
      </c>
      <c r="F1277" s="8" t="s">
        <v>91</v>
      </c>
      <c r="G1277" s="10" t="str">
        <f aca="false">RIGHT(CONCATENATE(G1273,"0"),16)</f>
        <v>0000000008000000</v>
      </c>
      <c r="H1277" s="8" t="s">
        <v>24</v>
      </c>
      <c r="I1277" s="8" t="s">
        <v>21</v>
      </c>
      <c r="J1277" s="8" t="s">
        <v>834</v>
      </c>
      <c r="K1277" s="9" t="n">
        <v>3</v>
      </c>
      <c r="L1277" s="11" t="s">
        <v>139</v>
      </c>
      <c r="M1277" s="10" t="str">
        <f aca="false">CONCATENATE("ME",K1277,"/",L1277)</f>
        <v>ME3/05</v>
      </c>
      <c r="N1277" s="10" t="str">
        <f aca="false">CONCATENATE(O1277,SUBSTITUTE(LOWER(M1277),"/","_"))</f>
        <v>crc_err_flag_me3_05</v>
      </c>
      <c r="O1277" s="3" t="s">
        <v>836</v>
      </c>
    </row>
    <row r="1278" customFormat="false" ht="14.4" hidden="false" customHeight="false" outlineLevel="0" collapsed="false">
      <c r="A1278" s="8" t="s">
        <v>119</v>
      </c>
      <c r="B1278" s="9" t="n">
        <v>54</v>
      </c>
      <c r="C1278" s="9" t="n">
        <v>0</v>
      </c>
      <c r="D1278" s="9" t="n">
        <v>61</v>
      </c>
      <c r="E1278" s="10" t="str">
        <f aca="false">DEC2HEX(HEX2DEC(A1278)+B1278*4096+HEX2DEC(D1278)*8,8)</f>
        <v>000B6308</v>
      </c>
      <c r="F1278" s="8" t="s">
        <v>91</v>
      </c>
      <c r="G1278" s="10" t="str">
        <f aca="false">RIGHT(CONCATENATE(G1274,"0"),16)</f>
        <v>0000000010000000</v>
      </c>
      <c r="H1278" s="8" t="s">
        <v>24</v>
      </c>
      <c r="I1278" s="8" t="s">
        <v>21</v>
      </c>
      <c r="J1278" s="8" t="s">
        <v>834</v>
      </c>
      <c r="K1278" s="9" t="n">
        <v>3</v>
      </c>
      <c r="L1278" s="11" t="s">
        <v>140</v>
      </c>
      <c r="M1278" s="10" t="str">
        <f aca="false">CONCATENATE("ME",K1278,"/",L1278)</f>
        <v>ME3/06</v>
      </c>
      <c r="N1278" s="10" t="str">
        <f aca="false">CONCATENATE(O1278,SUBSTITUTE(LOWER(M1278),"/","_"))</f>
        <v>crc_err_flag_me3_06</v>
      </c>
      <c r="O1278" s="3" t="s">
        <v>836</v>
      </c>
    </row>
    <row r="1279" customFormat="false" ht="14.4" hidden="false" customHeight="false" outlineLevel="0" collapsed="false">
      <c r="A1279" s="8" t="s">
        <v>119</v>
      </c>
      <c r="B1279" s="9" t="n">
        <v>54</v>
      </c>
      <c r="C1279" s="9" t="n">
        <v>0</v>
      </c>
      <c r="D1279" s="9" t="n">
        <v>61</v>
      </c>
      <c r="E1279" s="10" t="str">
        <f aca="false">DEC2HEX(HEX2DEC(A1279)+B1279*4096+HEX2DEC(D1279)*8,8)</f>
        <v>000B6308</v>
      </c>
      <c r="F1279" s="8" t="s">
        <v>91</v>
      </c>
      <c r="G1279" s="10" t="str">
        <f aca="false">RIGHT(CONCATENATE(G1275,"0"),16)</f>
        <v>0000000020000000</v>
      </c>
      <c r="H1279" s="8" t="s">
        <v>24</v>
      </c>
      <c r="I1279" s="8" t="s">
        <v>21</v>
      </c>
      <c r="J1279" s="8" t="s">
        <v>834</v>
      </c>
      <c r="K1279" s="9" t="n">
        <v>3</v>
      </c>
      <c r="L1279" s="11" t="s">
        <v>141</v>
      </c>
      <c r="M1279" s="10" t="str">
        <f aca="false">CONCATENATE("ME",K1279,"/",L1279)</f>
        <v>ME3/07</v>
      </c>
      <c r="N1279" s="10" t="str">
        <f aca="false">CONCATENATE(O1279,SUBSTITUTE(LOWER(M1279),"/","_"))</f>
        <v>crc_err_flag_me3_07</v>
      </c>
      <c r="O1279" s="3" t="s">
        <v>836</v>
      </c>
    </row>
    <row r="1280" customFormat="false" ht="14.4" hidden="false" customHeight="false" outlineLevel="0" collapsed="false">
      <c r="A1280" s="8" t="s">
        <v>119</v>
      </c>
      <c r="B1280" s="9" t="n">
        <v>54</v>
      </c>
      <c r="C1280" s="9" t="n">
        <v>0</v>
      </c>
      <c r="D1280" s="9" t="n">
        <v>61</v>
      </c>
      <c r="E1280" s="10" t="str">
        <f aca="false">DEC2HEX(HEX2DEC(A1280)+B1280*4096+HEX2DEC(D1280)*8,8)</f>
        <v>000B6308</v>
      </c>
      <c r="F1280" s="8" t="s">
        <v>91</v>
      </c>
      <c r="G1280" s="10" t="str">
        <f aca="false">RIGHT(CONCATENATE(G1276,"0"),16)</f>
        <v>0000000040000000</v>
      </c>
      <c r="H1280" s="8" t="s">
        <v>24</v>
      </c>
      <c r="I1280" s="8" t="s">
        <v>21</v>
      </c>
      <c r="J1280" s="8" t="s">
        <v>834</v>
      </c>
      <c r="K1280" s="9" t="n">
        <v>3</v>
      </c>
      <c r="L1280" s="11" t="s">
        <v>142</v>
      </c>
      <c r="M1280" s="10" t="str">
        <f aca="false">CONCATENATE("ME",K1280,"/",L1280)</f>
        <v>ME3/08</v>
      </c>
      <c r="N1280" s="10" t="str">
        <f aca="false">CONCATENATE(O1280,SUBSTITUTE(LOWER(M1280),"/","_"))</f>
        <v>crc_err_flag_me3_08</v>
      </c>
      <c r="O1280" s="3" t="s">
        <v>836</v>
      </c>
    </row>
    <row r="1281" customFormat="false" ht="14.4" hidden="false" customHeight="false" outlineLevel="0" collapsed="false">
      <c r="A1281" s="8" t="s">
        <v>119</v>
      </c>
      <c r="B1281" s="9" t="n">
        <v>54</v>
      </c>
      <c r="C1281" s="9" t="n">
        <v>0</v>
      </c>
      <c r="D1281" s="9" t="n">
        <v>61</v>
      </c>
      <c r="E1281" s="10" t="str">
        <f aca="false">DEC2HEX(HEX2DEC(A1281)+B1281*4096+HEX2DEC(D1281)*8,8)</f>
        <v>000B6308</v>
      </c>
      <c r="F1281" s="8" t="s">
        <v>91</v>
      </c>
      <c r="G1281" s="10" t="str">
        <f aca="false">RIGHT(CONCATENATE(G1277,"0"),16)</f>
        <v>0000000080000000</v>
      </c>
      <c r="H1281" s="8" t="s">
        <v>24</v>
      </c>
      <c r="I1281" s="8" t="s">
        <v>21</v>
      </c>
      <c r="J1281" s="8" t="s">
        <v>834</v>
      </c>
      <c r="K1281" s="9" t="n">
        <v>3</v>
      </c>
      <c r="L1281" s="11" t="s">
        <v>143</v>
      </c>
      <c r="M1281" s="10" t="str">
        <f aca="false">CONCATENATE("ME",K1281,"/",L1281)</f>
        <v>ME3/09</v>
      </c>
      <c r="N1281" s="10" t="str">
        <f aca="false">CONCATENATE(O1281,SUBSTITUTE(LOWER(M1281),"/","_"))</f>
        <v>crc_err_flag_me3_09</v>
      </c>
      <c r="O1281" s="3" t="s">
        <v>836</v>
      </c>
    </row>
    <row r="1282" customFormat="false" ht="14.4" hidden="false" customHeight="false" outlineLevel="0" collapsed="false">
      <c r="A1282" s="8" t="s">
        <v>119</v>
      </c>
      <c r="B1282" s="9" t="n">
        <v>54</v>
      </c>
      <c r="C1282" s="9" t="n">
        <v>0</v>
      </c>
      <c r="D1282" s="9" t="n">
        <v>61</v>
      </c>
      <c r="E1282" s="10" t="str">
        <f aca="false">DEC2HEX(HEX2DEC(A1282)+B1282*4096+HEX2DEC(D1282)*8,8)</f>
        <v>000B6308</v>
      </c>
      <c r="F1282" s="8" t="s">
        <v>91</v>
      </c>
      <c r="G1282" s="10" t="str">
        <f aca="false">RIGHT(CONCATENATE(G1278,"0"),16)</f>
        <v>0000000100000000</v>
      </c>
      <c r="H1282" s="8" t="s">
        <v>24</v>
      </c>
      <c r="I1282" s="8" t="s">
        <v>21</v>
      </c>
      <c r="J1282" s="8" t="s">
        <v>834</v>
      </c>
      <c r="K1282" s="9" t="n">
        <v>4</v>
      </c>
      <c r="L1282" s="11" t="s">
        <v>136</v>
      </c>
      <c r="M1282" s="10" t="str">
        <f aca="false">CONCATENATE("ME",K1282,"/",L1282)</f>
        <v>ME4/02</v>
      </c>
      <c r="N1282" s="10" t="str">
        <f aca="false">CONCATENATE(O1282,SUBSTITUTE(LOWER(M1282),"/","_"))</f>
        <v>crc_err_flag_me4_02</v>
      </c>
      <c r="O1282" s="3" t="s">
        <v>836</v>
      </c>
    </row>
    <row r="1283" customFormat="false" ht="14.4" hidden="false" customHeight="false" outlineLevel="0" collapsed="false">
      <c r="A1283" s="8" t="s">
        <v>119</v>
      </c>
      <c r="B1283" s="9" t="n">
        <v>54</v>
      </c>
      <c r="C1283" s="9" t="n">
        <v>0</v>
      </c>
      <c r="D1283" s="9" t="n">
        <v>61</v>
      </c>
      <c r="E1283" s="10" t="str">
        <f aca="false">DEC2HEX(HEX2DEC(A1283)+B1283*4096+HEX2DEC(D1283)*8,8)</f>
        <v>000B6308</v>
      </c>
      <c r="F1283" s="8" t="s">
        <v>91</v>
      </c>
      <c r="G1283" s="10" t="str">
        <f aca="false">RIGHT(CONCATENATE(G1279,"0"),16)</f>
        <v>0000000200000000</v>
      </c>
      <c r="H1283" s="8" t="s">
        <v>24</v>
      </c>
      <c r="I1283" s="8" t="s">
        <v>21</v>
      </c>
      <c r="J1283" s="8" t="s">
        <v>834</v>
      </c>
      <c r="K1283" s="9" t="n">
        <v>4</v>
      </c>
      <c r="L1283" s="11" t="s">
        <v>137</v>
      </c>
      <c r="M1283" s="10" t="str">
        <f aca="false">CONCATENATE("ME",K1283,"/",L1283)</f>
        <v>ME4/03</v>
      </c>
      <c r="N1283" s="10" t="str">
        <f aca="false">CONCATENATE(O1283,SUBSTITUTE(LOWER(M1283),"/","_"))</f>
        <v>crc_err_flag_me4_03</v>
      </c>
      <c r="O1283" s="3" t="s">
        <v>836</v>
      </c>
    </row>
    <row r="1284" customFormat="false" ht="14.4" hidden="false" customHeight="false" outlineLevel="0" collapsed="false">
      <c r="A1284" s="8" t="s">
        <v>119</v>
      </c>
      <c r="B1284" s="9" t="n">
        <v>54</v>
      </c>
      <c r="C1284" s="9" t="n">
        <v>0</v>
      </c>
      <c r="D1284" s="9" t="n">
        <v>61</v>
      </c>
      <c r="E1284" s="10" t="str">
        <f aca="false">DEC2HEX(HEX2DEC(A1284)+B1284*4096+HEX2DEC(D1284)*8,8)</f>
        <v>000B6308</v>
      </c>
      <c r="F1284" s="8" t="s">
        <v>91</v>
      </c>
      <c r="G1284" s="10" t="str">
        <f aca="false">RIGHT(CONCATENATE(G1280,"0"),16)</f>
        <v>0000000400000000</v>
      </c>
      <c r="H1284" s="8" t="s">
        <v>24</v>
      </c>
      <c r="I1284" s="8" t="s">
        <v>21</v>
      </c>
      <c r="J1284" s="8" t="s">
        <v>834</v>
      </c>
      <c r="K1284" s="9" t="n">
        <v>4</v>
      </c>
      <c r="L1284" s="11" t="s">
        <v>138</v>
      </c>
      <c r="M1284" s="10" t="str">
        <f aca="false">CONCATENATE("ME",K1284,"/",L1284)</f>
        <v>ME4/04</v>
      </c>
      <c r="N1284" s="10" t="str">
        <f aca="false">CONCATENATE(O1284,SUBSTITUTE(LOWER(M1284),"/","_"))</f>
        <v>crc_err_flag_me4_04</v>
      </c>
      <c r="O1284" s="3" t="s">
        <v>836</v>
      </c>
    </row>
    <row r="1285" customFormat="false" ht="14.4" hidden="false" customHeight="false" outlineLevel="0" collapsed="false">
      <c r="A1285" s="8" t="s">
        <v>119</v>
      </c>
      <c r="B1285" s="9" t="n">
        <v>54</v>
      </c>
      <c r="C1285" s="9" t="n">
        <v>0</v>
      </c>
      <c r="D1285" s="9" t="n">
        <v>61</v>
      </c>
      <c r="E1285" s="10" t="str">
        <f aca="false">DEC2HEX(HEX2DEC(A1285)+B1285*4096+HEX2DEC(D1285)*8,8)</f>
        <v>000B6308</v>
      </c>
      <c r="F1285" s="8" t="s">
        <v>91</v>
      </c>
      <c r="G1285" s="10" t="str">
        <f aca="false">RIGHT(CONCATENATE(G1281,"0"),16)</f>
        <v>0000000800000000</v>
      </c>
      <c r="H1285" s="8" t="s">
        <v>24</v>
      </c>
      <c r="I1285" s="8" t="s">
        <v>21</v>
      </c>
      <c r="J1285" s="8" t="s">
        <v>834</v>
      </c>
      <c r="K1285" s="9" t="n">
        <v>4</v>
      </c>
      <c r="L1285" s="11" t="s">
        <v>139</v>
      </c>
      <c r="M1285" s="10" t="str">
        <f aca="false">CONCATENATE("ME",K1285,"/",L1285)</f>
        <v>ME4/05</v>
      </c>
      <c r="N1285" s="10" t="str">
        <f aca="false">CONCATENATE(O1285,SUBSTITUTE(LOWER(M1285),"/","_"))</f>
        <v>crc_err_flag_me4_05</v>
      </c>
      <c r="O1285" s="3" t="s">
        <v>836</v>
      </c>
    </row>
    <row r="1286" customFormat="false" ht="14.4" hidden="false" customHeight="false" outlineLevel="0" collapsed="false">
      <c r="A1286" s="8" t="s">
        <v>119</v>
      </c>
      <c r="B1286" s="9" t="n">
        <v>54</v>
      </c>
      <c r="C1286" s="9" t="n">
        <v>0</v>
      </c>
      <c r="D1286" s="9" t="n">
        <v>61</v>
      </c>
      <c r="E1286" s="10" t="str">
        <f aca="false">DEC2HEX(HEX2DEC(A1286)+B1286*4096+HEX2DEC(D1286)*8,8)</f>
        <v>000B6308</v>
      </c>
      <c r="F1286" s="8" t="s">
        <v>91</v>
      </c>
      <c r="G1286" s="10" t="str">
        <f aca="false">RIGHT(CONCATENATE(G1282,"0"),16)</f>
        <v>0000001000000000</v>
      </c>
      <c r="H1286" s="8" t="s">
        <v>24</v>
      </c>
      <c r="I1286" s="8" t="s">
        <v>21</v>
      </c>
      <c r="J1286" s="8" t="s">
        <v>834</v>
      </c>
      <c r="K1286" s="9" t="n">
        <v>4</v>
      </c>
      <c r="L1286" s="11" t="s">
        <v>140</v>
      </c>
      <c r="M1286" s="10" t="str">
        <f aca="false">CONCATENATE("ME",K1286,"/",L1286)</f>
        <v>ME4/06</v>
      </c>
      <c r="N1286" s="10" t="str">
        <f aca="false">CONCATENATE(O1286,SUBSTITUTE(LOWER(M1286),"/","_"))</f>
        <v>crc_err_flag_me4_06</v>
      </c>
      <c r="O1286" s="3" t="s">
        <v>836</v>
      </c>
    </row>
    <row r="1287" customFormat="false" ht="14.4" hidden="false" customHeight="false" outlineLevel="0" collapsed="false">
      <c r="A1287" s="8" t="s">
        <v>119</v>
      </c>
      <c r="B1287" s="9" t="n">
        <v>54</v>
      </c>
      <c r="C1287" s="9" t="n">
        <v>0</v>
      </c>
      <c r="D1287" s="9" t="n">
        <v>61</v>
      </c>
      <c r="E1287" s="10" t="str">
        <f aca="false">DEC2HEX(HEX2DEC(A1287)+B1287*4096+HEX2DEC(D1287)*8,8)</f>
        <v>000B6308</v>
      </c>
      <c r="F1287" s="8" t="s">
        <v>91</v>
      </c>
      <c r="G1287" s="10" t="str">
        <f aca="false">RIGHT(CONCATENATE(G1283,"0"),16)</f>
        <v>0000002000000000</v>
      </c>
      <c r="H1287" s="8" t="s">
        <v>24</v>
      </c>
      <c r="I1287" s="8" t="s">
        <v>21</v>
      </c>
      <c r="J1287" s="8" t="s">
        <v>834</v>
      </c>
      <c r="K1287" s="9" t="n">
        <v>4</v>
      </c>
      <c r="L1287" s="11" t="s">
        <v>141</v>
      </c>
      <c r="M1287" s="10" t="str">
        <f aca="false">CONCATENATE("ME",K1287,"/",L1287)</f>
        <v>ME4/07</v>
      </c>
      <c r="N1287" s="10" t="str">
        <f aca="false">CONCATENATE(O1287,SUBSTITUTE(LOWER(M1287),"/","_"))</f>
        <v>crc_err_flag_me4_07</v>
      </c>
      <c r="O1287" s="3" t="s">
        <v>836</v>
      </c>
    </row>
    <row r="1288" customFormat="false" ht="14.4" hidden="false" customHeight="false" outlineLevel="0" collapsed="false">
      <c r="A1288" s="8" t="s">
        <v>119</v>
      </c>
      <c r="B1288" s="9" t="n">
        <v>54</v>
      </c>
      <c r="C1288" s="9" t="n">
        <v>0</v>
      </c>
      <c r="D1288" s="9" t="n">
        <v>61</v>
      </c>
      <c r="E1288" s="10" t="str">
        <f aca="false">DEC2HEX(HEX2DEC(A1288)+B1288*4096+HEX2DEC(D1288)*8,8)</f>
        <v>000B6308</v>
      </c>
      <c r="F1288" s="8" t="s">
        <v>91</v>
      </c>
      <c r="G1288" s="10" t="str">
        <f aca="false">RIGHT(CONCATENATE(G1284,"0"),16)</f>
        <v>0000004000000000</v>
      </c>
      <c r="H1288" s="8" t="s">
        <v>24</v>
      </c>
      <c r="I1288" s="8" t="s">
        <v>21</v>
      </c>
      <c r="J1288" s="8" t="s">
        <v>834</v>
      </c>
      <c r="K1288" s="9" t="n">
        <v>4</v>
      </c>
      <c r="L1288" s="11" t="s">
        <v>142</v>
      </c>
      <c r="M1288" s="10" t="str">
        <f aca="false">CONCATENATE("ME",K1288,"/",L1288)</f>
        <v>ME4/08</v>
      </c>
      <c r="N1288" s="10" t="str">
        <f aca="false">CONCATENATE(O1288,SUBSTITUTE(LOWER(M1288),"/","_"))</f>
        <v>crc_err_flag_me4_08</v>
      </c>
      <c r="O1288" s="3" t="s">
        <v>836</v>
      </c>
    </row>
    <row r="1289" customFormat="false" ht="14.4" hidden="false" customHeight="false" outlineLevel="0" collapsed="false">
      <c r="A1289" s="8" t="s">
        <v>119</v>
      </c>
      <c r="B1289" s="9" t="n">
        <v>54</v>
      </c>
      <c r="C1289" s="9" t="n">
        <v>0</v>
      </c>
      <c r="D1289" s="9" t="n">
        <v>61</v>
      </c>
      <c r="E1289" s="10" t="str">
        <f aca="false">DEC2HEX(HEX2DEC(A1289)+B1289*4096+HEX2DEC(D1289)*8,8)</f>
        <v>000B6308</v>
      </c>
      <c r="F1289" s="8" t="s">
        <v>91</v>
      </c>
      <c r="G1289" s="10" t="str">
        <f aca="false">RIGHT(CONCATENATE(G1285,"0"),16)</f>
        <v>0000008000000000</v>
      </c>
      <c r="H1289" s="8" t="s">
        <v>24</v>
      </c>
      <c r="I1289" s="8" t="s">
        <v>21</v>
      </c>
      <c r="J1289" s="8" t="s">
        <v>834</v>
      </c>
      <c r="K1289" s="9" t="n">
        <v>4</v>
      </c>
      <c r="L1289" s="11" t="s">
        <v>143</v>
      </c>
      <c r="M1289" s="10" t="str">
        <f aca="false">CONCATENATE("ME",K1289,"/",L1289)</f>
        <v>ME4/09</v>
      </c>
      <c r="N1289" s="10" t="str">
        <f aca="false">CONCATENATE(O1289,SUBSTITUTE(LOWER(M1289),"/","_"))</f>
        <v>crc_err_flag_me4_09</v>
      </c>
      <c r="O1289" s="3" t="s">
        <v>836</v>
      </c>
    </row>
    <row r="1290" customFormat="false" ht="14.4" hidden="false" customHeight="false" outlineLevel="0" collapsed="false">
      <c r="A1290" s="8" t="s">
        <v>119</v>
      </c>
      <c r="B1290" s="9" t="n">
        <v>54</v>
      </c>
      <c r="C1290" s="9" t="n">
        <v>0</v>
      </c>
      <c r="D1290" s="9" t="n">
        <v>61</v>
      </c>
      <c r="E1290" s="10" t="str">
        <f aca="false">DEC2HEX(HEX2DEC(A1290)+B1290*4096+HEX2DEC(D1290)*8,8)</f>
        <v>000B6308</v>
      </c>
      <c r="F1290" s="8" t="s">
        <v>91</v>
      </c>
      <c r="G1290" s="10" t="str">
        <f aca="false">RIGHT(CONCATENATE(G1286,"0"),16)</f>
        <v>0000010000000000</v>
      </c>
      <c r="H1290" s="8" t="s">
        <v>24</v>
      </c>
      <c r="I1290" s="8" t="s">
        <v>21</v>
      </c>
      <c r="J1290" s="8" t="s">
        <v>834</v>
      </c>
      <c r="K1290" s="10" t="s">
        <v>145</v>
      </c>
      <c r="L1290" s="11" t="s">
        <v>137</v>
      </c>
      <c r="M1290" s="10" t="str">
        <f aca="false">CONCATENATE("ME",K1290,"/",L1290)</f>
        <v>ME1n/03</v>
      </c>
      <c r="N1290" s="10" t="str">
        <f aca="false">CONCATENATE(O1290,SUBSTITUTE(LOWER(M1290),"/","_"))</f>
        <v>crc_err_flag_me1n_03</v>
      </c>
      <c r="O1290" s="3" t="s">
        <v>836</v>
      </c>
    </row>
    <row r="1291" customFormat="false" ht="14.4" hidden="false" customHeight="false" outlineLevel="0" collapsed="false">
      <c r="A1291" s="8" t="s">
        <v>119</v>
      </c>
      <c r="B1291" s="9" t="n">
        <v>54</v>
      </c>
      <c r="C1291" s="9" t="n">
        <v>0</v>
      </c>
      <c r="D1291" s="9" t="n">
        <v>61</v>
      </c>
      <c r="E1291" s="10" t="str">
        <f aca="false">DEC2HEX(HEX2DEC(A1291)+B1291*4096+HEX2DEC(D1291)*8,8)</f>
        <v>000B6308</v>
      </c>
      <c r="F1291" s="8" t="s">
        <v>91</v>
      </c>
      <c r="G1291" s="10" t="str">
        <f aca="false">RIGHT(CONCATENATE(G1287,"0"),16)</f>
        <v>0000020000000000</v>
      </c>
      <c r="H1291" s="8" t="s">
        <v>24</v>
      </c>
      <c r="I1291" s="8" t="s">
        <v>21</v>
      </c>
      <c r="J1291" s="8" t="s">
        <v>834</v>
      </c>
      <c r="K1291" s="10" t="s">
        <v>145</v>
      </c>
      <c r="L1291" s="11" t="s">
        <v>140</v>
      </c>
      <c r="M1291" s="10" t="str">
        <f aca="false">CONCATENATE("ME",K1291,"/",L1291)</f>
        <v>ME1n/06</v>
      </c>
      <c r="N1291" s="10" t="str">
        <f aca="false">CONCATENATE(O1291,SUBSTITUTE(LOWER(M1291),"/","_"))</f>
        <v>crc_err_flag_me1n_06</v>
      </c>
      <c r="O1291" s="3" t="s">
        <v>836</v>
      </c>
    </row>
    <row r="1292" customFormat="false" ht="14.4" hidden="false" customHeight="false" outlineLevel="0" collapsed="false">
      <c r="A1292" s="8" t="s">
        <v>119</v>
      </c>
      <c r="B1292" s="9" t="n">
        <v>54</v>
      </c>
      <c r="C1292" s="9" t="n">
        <v>0</v>
      </c>
      <c r="D1292" s="9" t="n">
        <v>61</v>
      </c>
      <c r="E1292" s="10" t="str">
        <f aca="false">DEC2HEX(HEX2DEC(A1292)+B1292*4096+HEX2DEC(D1292)*8,8)</f>
        <v>000B6308</v>
      </c>
      <c r="F1292" s="8" t="s">
        <v>91</v>
      </c>
      <c r="G1292" s="10" t="str">
        <f aca="false">RIGHT(CONCATENATE(G1288,"0"),16)</f>
        <v>0000040000000000</v>
      </c>
      <c r="H1292" s="8" t="s">
        <v>24</v>
      </c>
      <c r="I1292" s="8" t="s">
        <v>21</v>
      </c>
      <c r="J1292" s="8" t="s">
        <v>834</v>
      </c>
      <c r="K1292" s="10" t="s">
        <v>145</v>
      </c>
      <c r="L1292" s="11" t="s">
        <v>143</v>
      </c>
      <c r="M1292" s="10" t="str">
        <f aca="false">CONCATENATE("ME",K1292,"/",L1292)</f>
        <v>ME1n/09</v>
      </c>
      <c r="N1292" s="10" t="str">
        <f aca="false">CONCATENATE(O1292,SUBSTITUTE(LOWER(M1292),"/","_"))</f>
        <v>crc_err_flag_me1n_09</v>
      </c>
      <c r="O1292" s="3" t="s">
        <v>836</v>
      </c>
    </row>
    <row r="1293" customFormat="false" ht="14.4" hidden="false" customHeight="false" outlineLevel="0" collapsed="false">
      <c r="A1293" s="8" t="s">
        <v>119</v>
      </c>
      <c r="B1293" s="9" t="n">
        <v>54</v>
      </c>
      <c r="C1293" s="9" t="n">
        <v>0</v>
      </c>
      <c r="D1293" s="9" t="n">
        <v>61</v>
      </c>
      <c r="E1293" s="10" t="str">
        <f aca="false">DEC2HEX(HEX2DEC(A1293)+B1293*4096+HEX2DEC(D1293)*8,8)</f>
        <v>000B6308</v>
      </c>
      <c r="F1293" s="8" t="s">
        <v>91</v>
      </c>
      <c r="G1293" s="10" t="str">
        <f aca="false">RIGHT(CONCATENATE(G1289,"0"),16)</f>
        <v>0000080000000000</v>
      </c>
      <c r="H1293" s="8" t="s">
        <v>24</v>
      </c>
      <c r="I1293" s="8" t="s">
        <v>21</v>
      </c>
      <c r="J1293" s="8" t="s">
        <v>834</v>
      </c>
      <c r="K1293" s="10" t="s">
        <v>146</v>
      </c>
      <c r="L1293" s="11" t="s">
        <v>137</v>
      </c>
      <c r="M1293" s="10" t="str">
        <f aca="false">CONCATENATE("ME",K1293,"/",L1293)</f>
        <v>ME2n/03</v>
      </c>
      <c r="N1293" s="10" t="str">
        <f aca="false">CONCATENATE(O1293,SUBSTITUTE(LOWER(M1293),"/","_"))</f>
        <v>crc_err_flag_me2n_03</v>
      </c>
      <c r="O1293" s="3" t="s">
        <v>836</v>
      </c>
    </row>
    <row r="1294" customFormat="false" ht="14.4" hidden="false" customHeight="false" outlineLevel="0" collapsed="false">
      <c r="A1294" s="8" t="s">
        <v>119</v>
      </c>
      <c r="B1294" s="9" t="n">
        <v>54</v>
      </c>
      <c r="C1294" s="9" t="n">
        <v>0</v>
      </c>
      <c r="D1294" s="9" t="n">
        <v>61</v>
      </c>
      <c r="E1294" s="10" t="str">
        <f aca="false">DEC2HEX(HEX2DEC(A1294)+B1294*4096+HEX2DEC(D1294)*8,8)</f>
        <v>000B6308</v>
      </c>
      <c r="F1294" s="8" t="s">
        <v>91</v>
      </c>
      <c r="G1294" s="10" t="str">
        <f aca="false">RIGHT(CONCATENATE(G1290,"0"),16)</f>
        <v>0000100000000000</v>
      </c>
      <c r="H1294" s="8" t="s">
        <v>24</v>
      </c>
      <c r="I1294" s="8" t="s">
        <v>21</v>
      </c>
      <c r="J1294" s="8" t="s">
        <v>834</v>
      </c>
      <c r="K1294" s="10" t="s">
        <v>146</v>
      </c>
      <c r="L1294" s="11" t="s">
        <v>143</v>
      </c>
      <c r="M1294" s="10" t="str">
        <f aca="false">CONCATENATE("ME",K1294,"/",L1294)</f>
        <v>ME2n/09</v>
      </c>
      <c r="N1294" s="10" t="str">
        <f aca="false">CONCATENATE(O1294,SUBSTITUTE(LOWER(M1294),"/","_"))</f>
        <v>crc_err_flag_me2n_09</v>
      </c>
      <c r="O1294" s="3" t="s">
        <v>836</v>
      </c>
    </row>
    <row r="1295" customFormat="false" ht="14.4" hidden="false" customHeight="false" outlineLevel="0" collapsed="false">
      <c r="A1295" s="8" t="s">
        <v>119</v>
      </c>
      <c r="B1295" s="9" t="n">
        <v>54</v>
      </c>
      <c r="C1295" s="9" t="n">
        <v>0</v>
      </c>
      <c r="D1295" s="9" t="n">
        <v>61</v>
      </c>
      <c r="E1295" s="10" t="str">
        <f aca="false">DEC2HEX(HEX2DEC(A1295)+B1295*4096+HEX2DEC(D1295)*8,8)</f>
        <v>000B6308</v>
      </c>
      <c r="F1295" s="8" t="s">
        <v>91</v>
      </c>
      <c r="G1295" s="10" t="str">
        <f aca="false">RIGHT(CONCATENATE(G1291,"0"),16)</f>
        <v>0000200000000000</v>
      </c>
      <c r="H1295" s="8" t="s">
        <v>24</v>
      </c>
      <c r="I1295" s="8" t="s">
        <v>21</v>
      </c>
      <c r="J1295" s="8" t="s">
        <v>834</v>
      </c>
      <c r="K1295" s="10" t="s">
        <v>147</v>
      </c>
      <c r="L1295" s="11" t="s">
        <v>137</v>
      </c>
      <c r="M1295" s="10" t="str">
        <f aca="false">CONCATENATE("ME",K1295,"/",L1295)</f>
        <v>ME3n/03</v>
      </c>
      <c r="N1295" s="10" t="str">
        <f aca="false">CONCATENATE(O1295,SUBSTITUTE(LOWER(M1295),"/","_"))</f>
        <v>crc_err_flag_me3n_03</v>
      </c>
      <c r="O1295" s="3" t="s">
        <v>836</v>
      </c>
    </row>
    <row r="1296" customFormat="false" ht="14.4" hidden="false" customHeight="false" outlineLevel="0" collapsed="false">
      <c r="A1296" s="8" t="s">
        <v>119</v>
      </c>
      <c r="B1296" s="9" t="n">
        <v>54</v>
      </c>
      <c r="C1296" s="9" t="n">
        <v>0</v>
      </c>
      <c r="D1296" s="9" t="n">
        <v>61</v>
      </c>
      <c r="E1296" s="10" t="str">
        <f aca="false">DEC2HEX(HEX2DEC(A1296)+B1296*4096+HEX2DEC(D1296)*8,8)</f>
        <v>000B6308</v>
      </c>
      <c r="F1296" s="8" t="s">
        <v>91</v>
      </c>
      <c r="G1296" s="10" t="str">
        <f aca="false">RIGHT(CONCATENATE(G1292,"0"),16)</f>
        <v>0000400000000000</v>
      </c>
      <c r="H1296" s="8" t="s">
        <v>24</v>
      </c>
      <c r="I1296" s="8" t="s">
        <v>21</v>
      </c>
      <c r="J1296" s="8" t="s">
        <v>834</v>
      </c>
      <c r="K1296" s="10" t="s">
        <v>147</v>
      </c>
      <c r="L1296" s="11" t="s">
        <v>143</v>
      </c>
      <c r="M1296" s="10" t="str">
        <f aca="false">CONCATENATE("ME",K1296,"/",L1296)</f>
        <v>ME3n/09</v>
      </c>
      <c r="N1296" s="10" t="str">
        <f aca="false">CONCATENATE(O1296,SUBSTITUTE(LOWER(M1296),"/","_"))</f>
        <v>crc_err_flag_me3n_09</v>
      </c>
      <c r="O1296" s="3" t="s">
        <v>836</v>
      </c>
    </row>
    <row r="1297" customFormat="false" ht="14.4" hidden="false" customHeight="false" outlineLevel="0" collapsed="false">
      <c r="A1297" s="8" t="s">
        <v>119</v>
      </c>
      <c r="B1297" s="9" t="n">
        <v>54</v>
      </c>
      <c r="C1297" s="9" t="n">
        <v>0</v>
      </c>
      <c r="D1297" s="9" t="n">
        <v>61</v>
      </c>
      <c r="E1297" s="10" t="str">
        <f aca="false">DEC2HEX(HEX2DEC(A1297)+B1297*4096+HEX2DEC(D1297)*8,8)</f>
        <v>000B6308</v>
      </c>
      <c r="F1297" s="8" t="s">
        <v>91</v>
      </c>
      <c r="G1297" s="10" t="str">
        <f aca="false">RIGHT(CONCATENATE(G1293,"0"),16)</f>
        <v>0000800000000000</v>
      </c>
      <c r="H1297" s="8" t="s">
        <v>24</v>
      </c>
      <c r="I1297" s="8" t="s">
        <v>21</v>
      </c>
      <c r="J1297" s="8" t="s">
        <v>834</v>
      </c>
      <c r="K1297" s="10" t="s">
        <v>148</v>
      </c>
      <c r="L1297" s="11" t="s">
        <v>137</v>
      </c>
      <c r="M1297" s="10" t="str">
        <f aca="false">CONCATENATE("ME",K1297,"/",L1297)</f>
        <v>ME4n/03</v>
      </c>
      <c r="N1297" s="10" t="str">
        <f aca="false">CONCATENATE(O1297,SUBSTITUTE(LOWER(M1297),"/","_"))</f>
        <v>crc_err_flag_me4n_03</v>
      </c>
      <c r="O1297" s="3" t="s">
        <v>836</v>
      </c>
    </row>
    <row r="1298" customFormat="false" ht="14.4" hidden="false" customHeight="false" outlineLevel="0" collapsed="false">
      <c r="A1298" s="8" t="s">
        <v>119</v>
      </c>
      <c r="B1298" s="9" t="n">
        <v>54</v>
      </c>
      <c r="C1298" s="9" t="n">
        <v>0</v>
      </c>
      <c r="D1298" s="9" t="n">
        <v>61</v>
      </c>
      <c r="E1298" s="10" t="str">
        <f aca="false">DEC2HEX(HEX2DEC(A1298)+B1298*4096+HEX2DEC(D1298)*8,8)</f>
        <v>000B6308</v>
      </c>
      <c r="F1298" s="8" t="s">
        <v>91</v>
      </c>
      <c r="G1298" s="10" t="str">
        <f aca="false">RIGHT(CONCATENATE(G1294,"0"),16)</f>
        <v>0001000000000000</v>
      </c>
      <c r="H1298" s="8" t="s">
        <v>24</v>
      </c>
      <c r="I1298" s="8" t="s">
        <v>21</v>
      </c>
      <c r="J1298" s="8" t="s">
        <v>834</v>
      </c>
      <c r="K1298" s="10" t="s">
        <v>148</v>
      </c>
      <c r="L1298" s="11" t="s">
        <v>143</v>
      </c>
      <c r="M1298" s="10" t="str">
        <f aca="false">CONCATENATE("ME",K1298,"/",L1298)</f>
        <v>ME4n/09</v>
      </c>
      <c r="N1298" s="10" t="str">
        <f aca="false">CONCATENATE(O1298,SUBSTITUTE(LOWER(M1298),"/","_"))</f>
        <v>crc_err_flag_me4n_09</v>
      </c>
      <c r="O1298" s="3" t="s">
        <v>836</v>
      </c>
    </row>
    <row r="1299" customFormat="false" ht="14.4" hidden="false" customHeight="false" outlineLevel="0" collapsed="false">
      <c r="A1299" s="8"/>
      <c r="B1299" s="9"/>
      <c r="C1299" s="9"/>
      <c r="D1299" s="9"/>
      <c r="E1299" s="10"/>
      <c r="F1299" s="8"/>
      <c r="G1299" s="8"/>
      <c r="H1299" s="8"/>
      <c r="I1299" s="8"/>
      <c r="J1299" s="8"/>
      <c r="K1299" s="10"/>
      <c r="L1299" s="11"/>
      <c r="M1299" s="10"/>
      <c r="N1299" s="10"/>
    </row>
    <row r="1300" customFormat="false" ht="14.4" hidden="false" customHeight="false" outlineLevel="0" collapsed="false">
      <c r="A1300" s="8" t="s">
        <v>119</v>
      </c>
      <c r="B1300" s="9" t="n">
        <v>54</v>
      </c>
      <c r="C1300" s="9" t="n">
        <v>0</v>
      </c>
      <c r="D1300" s="9" t="n">
        <v>62</v>
      </c>
      <c r="E1300" s="10" t="str">
        <f aca="false">DEC2HEX(HEX2DEC(A1300)+B1300*4096+HEX2DEC(D1300)*8,8)</f>
        <v>000B6310</v>
      </c>
      <c r="F1300" s="8" t="s">
        <v>91</v>
      </c>
      <c r="G1300" s="8" t="s">
        <v>807</v>
      </c>
      <c r="H1300" s="8" t="s">
        <v>24</v>
      </c>
      <c r="I1300" s="8" t="s">
        <v>21</v>
      </c>
      <c r="J1300" s="8" t="s">
        <v>837</v>
      </c>
      <c r="K1300" s="10"/>
      <c r="L1300" s="11"/>
      <c r="M1300" s="10"/>
      <c r="N1300" s="10" t="s">
        <v>838</v>
      </c>
    </row>
    <row r="1301" customFormat="false" ht="14.4" hidden="false" customHeight="false" outlineLevel="0" collapsed="false">
      <c r="A1301" s="8" t="s">
        <v>119</v>
      </c>
      <c r="B1301" s="9" t="n">
        <v>54</v>
      </c>
      <c r="C1301" s="9" t="n">
        <v>0</v>
      </c>
      <c r="D1301" s="9" t="n">
        <v>62</v>
      </c>
      <c r="E1301" s="10" t="str">
        <f aca="false">DEC2HEX(HEX2DEC(A1301)+B1301*4096+HEX2DEC(D1301)*8,8)</f>
        <v>000B6310</v>
      </c>
      <c r="F1301" s="8" t="s">
        <v>91</v>
      </c>
      <c r="G1301" s="8" t="s">
        <v>149</v>
      </c>
      <c r="H1301" s="8" t="s">
        <v>24</v>
      </c>
      <c r="I1301" s="8" t="s">
        <v>21</v>
      </c>
      <c r="J1301" s="8" t="s">
        <v>837</v>
      </c>
      <c r="K1301" s="10" t="s">
        <v>123</v>
      </c>
      <c r="L1301" s="11" t="s">
        <v>136</v>
      </c>
      <c r="M1301" s="10" t="str">
        <f aca="false">CONCATENATE("ME",K1301,"/",L1301)</f>
        <v>ME1a/02</v>
      </c>
      <c r="N1301" s="10" t="str">
        <f aca="false">CONCATENATE(O1301,SUBSTITUTE(LOWER(M1301),"/","_"))</f>
        <v>err_tst_pat_flag_me1a_02</v>
      </c>
      <c r="O1301" s="3" t="s">
        <v>839</v>
      </c>
    </row>
    <row r="1302" customFormat="false" ht="14.4" hidden="false" customHeight="false" outlineLevel="0" collapsed="false">
      <c r="A1302" s="8" t="s">
        <v>119</v>
      </c>
      <c r="B1302" s="9" t="n">
        <v>54</v>
      </c>
      <c r="C1302" s="9" t="n">
        <v>0</v>
      </c>
      <c r="D1302" s="9" t="n">
        <v>62</v>
      </c>
      <c r="E1302" s="10" t="str">
        <f aca="false">DEC2HEX(HEX2DEC(A1302)+B1302*4096+HEX2DEC(D1302)*8,8)</f>
        <v>000B6310</v>
      </c>
      <c r="F1302" s="8" t="s">
        <v>91</v>
      </c>
      <c r="G1302" s="8" t="s">
        <v>152</v>
      </c>
      <c r="H1302" s="8" t="s">
        <v>24</v>
      </c>
      <c r="I1302" s="8" t="s">
        <v>21</v>
      </c>
      <c r="J1302" s="8" t="s">
        <v>837</v>
      </c>
      <c r="K1302" s="10" t="s">
        <v>123</v>
      </c>
      <c r="L1302" s="11" t="s">
        <v>137</v>
      </c>
      <c r="M1302" s="10" t="str">
        <f aca="false">CONCATENATE("ME",K1302,"/",L1302)</f>
        <v>ME1a/03</v>
      </c>
      <c r="N1302" s="10" t="str">
        <f aca="false">CONCATENATE(O1302,SUBSTITUTE(LOWER(M1302),"/","_"))</f>
        <v>err_tst_pat_flag_me1a_03</v>
      </c>
      <c r="O1302" s="3" t="s">
        <v>839</v>
      </c>
    </row>
    <row r="1303" customFormat="false" ht="14.4" hidden="false" customHeight="false" outlineLevel="0" collapsed="false">
      <c r="A1303" s="8" t="s">
        <v>119</v>
      </c>
      <c r="B1303" s="9" t="n">
        <v>54</v>
      </c>
      <c r="C1303" s="9" t="n">
        <v>0</v>
      </c>
      <c r="D1303" s="9" t="n">
        <v>62</v>
      </c>
      <c r="E1303" s="10" t="str">
        <f aca="false">DEC2HEX(HEX2DEC(A1303)+B1303*4096+HEX2DEC(D1303)*8,8)</f>
        <v>000B6310</v>
      </c>
      <c r="F1303" s="8" t="s">
        <v>91</v>
      </c>
      <c r="G1303" s="8" t="s">
        <v>155</v>
      </c>
      <c r="H1303" s="8" t="s">
        <v>24</v>
      </c>
      <c r="I1303" s="8" t="s">
        <v>21</v>
      </c>
      <c r="J1303" s="8" t="s">
        <v>837</v>
      </c>
      <c r="K1303" s="10" t="s">
        <v>123</v>
      </c>
      <c r="L1303" s="11" t="s">
        <v>138</v>
      </c>
      <c r="M1303" s="10" t="str">
        <f aca="false">CONCATENATE("ME",K1303,"/",L1303)</f>
        <v>ME1a/04</v>
      </c>
      <c r="N1303" s="10" t="str">
        <f aca="false">CONCATENATE(O1303,SUBSTITUTE(LOWER(M1303),"/","_"))</f>
        <v>err_tst_pat_flag_me1a_04</v>
      </c>
      <c r="O1303" s="3" t="s">
        <v>839</v>
      </c>
    </row>
    <row r="1304" customFormat="false" ht="14.4" hidden="false" customHeight="false" outlineLevel="0" collapsed="false">
      <c r="A1304" s="8" t="s">
        <v>119</v>
      </c>
      <c r="B1304" s="9" t="n">
        <v>54</v>
      </c>
      <c r="C1304" s="9" t="n">
        <v>0</v>
      </c>
      <c r="D1304" s="9" t="n">
        <v>62</v>
      </c>
      <c r="E1304" s="10" t="str">
        <f aca="false">DEC2HEX(HEX2DEC(A1304)+B1304*4096+HEX2DEC(D1304)*8,8)</f>
        <v>000B6310</v>
      </c>
      <c r="F1304" s="8" t="s">
        <v>91</v>
      </c>
      <c r="G1304" s="8" t="s">
        <v>158</v>
      </c>
      <c r="H1304" s="8" t="s">
        <v>24</v>
      </c>
      <c r="I1304" s="8" t="s">
        <v>21</v>
      </c>
      <c r="J1304" s="8" t="s">
        <v>837</v>
      </c>
      <c r="K1304" s="10" t="s">
        <v>123</v>
      </c>
      <c r="L1304" s="11" t="s">
        <v>139</v>
      </c>
      <c r="M1304" s="10" t="str">
        <f aca="false">CONCATENATE("ME",K1304,"/",L1304)</f>
        <v>ME1a/05</v>
      </c>
      <c r="N1304" s="10" t="str">
        <f aca="false">CONCATENATE(O1304,SUBSTITUTE(LOWER(M1304),"/","_"))</f>
        <v>err_tst_pat_flag_me1a_05</v>
      </c>
      <c r="O1304" s="3" t="s">
        <v>839</v>
      </c>
    </row>
    <row r="1305" customFormat="false" ht="14.4" hidden="false" customHeight="false" outlineLevel="0" collapsed="false">
      <c r="A1305" s="8" t="s">
        <v>119</v>
      </c>
      <c r="B1305" s="9" t="n">
        <v>54</v>
      </c>
      <c r="C1305" s="9" t="n">
        <v>0</v>
      </c>
      <c r="D1305" s="9" t="n">
        <v>62</v>
      </c>
      <c r="E1305" s="10" t="str">
        <f aca="false">DEC2HEX(HEX2DEC(A1305)+B1305*4096+HEX2DEC(D1305)*8,8)</f>
        <v>000B6310</v>
      </c>
      <c r="F1305" s="8" t="s">
        <v>91</v>
      </c>
      <c r="G1305" s="10" t="str">
        <f aca="false">RIGHT(CONCATENATE(G1301,"0"),16)</f>
        <v>0000000000000010</v>
      </c>
      <c r="H1305" s="8" t="s">
        <v>24</v>
      </c>
      <c r="I1305" s="8" t="s">
        <v>21</v>
      </c>
      <c r="J1305" s="8" t="s">
        <v>837</v>
      </c>
      <c r="K1305" s="10" t="s">
        <v>123</v>
      </c>
      <c r="L1305" s="11" t="s">
        <v>140</v>
      </c>
      <c r="M1305" s="10" t="str">
        <f aca="false">CONCATENATE("ME",K1305,"/",L1305)</f>
        <v>ME1a/06</v>
      </c>
      <c r="N1305" s="10" t="str">
        <f aca="false">CONCATENATE(O1305,SUBSTITUTE(LOWER(M1305),"/","_"))</f>
        <v>err_tst_pat_flag_me1a_06</v>
      </c>
      <c r="O1305" s="3" t="s">
        <v>839</v>
      </c>
    </row>
    <row r="1306" customFormat="false" ht="14.4" hidden="false" customHeight="false" outlineLevel="0" collapsed="false">
      <c r="A1306" s="8" t="s">
        <v>119</v>
      </c>
      <c r="B1306" s="9" t="n">
        <v>54</v>
      </c>
      <c r="C1306" s="9" t="n">
        <v>0</v>
      </c>
      <c r="D1306" s="9" t="n">
        <v>62</v>
      </c>
      <c r="E1306" s="10" t="str">
        <f aca="false">DEC2HEX(HEX2DEC(A1306)+B1306*4096+HEX2DEC(D1306)*8,8)</f>
        <v>000B6310</v>
      </c>
      <c r="F1306" s="8" t="s">
        <v>91</v>
      </c>
      <c r="G1306" s="10" t="str">
        <f aca="false">RIGHT(CONCATENATE(G1302,"0"),16)</f>
        <v>0000000000000020</v>
      </c>
      <c r="H1306" s="8" t="s">
        <v>24</v>
      </c>
      <c r="I1306" s="8" t="s">
        <v>21</v>
      </c>
      <c r="J1306" s="8" t="s">
        <v>837</v>
      </c>
      <c r="K1306" s="10" t="s">
        <v>123</v>
      </c>
      <c r="L1306" s="11" t="s">
        <v>141</v>
      </c>
      <c r="M1306" s="10" t="str">
        <f aca="false">CONCATENATE("ME",K1306,"/",L1306)</f>
        <v>ME1a/07</v>
      </c>
      <c r="N1306" s="10" t="str">
        <f aca="false">CONCATENATE(O1306,SUBSTITUTE(LOWER(M1306),"/","_"))</f>
        <v>err_tst_pat_flag_me1a_07</v>
      </c>
      <c r="O1306" s="3" t="s">
        <v>839</v>
      </c>
    </row>
    <row r="1307" customFormat="false" ht="14.4" hidden="false" customHeight="false" outlineLevel="0" collapsed="false">
      <c r="A1307" s="8" t="s">
        <v>119</v>
      </c>
      <c r="B1307" s="9" t="n">
        <v>54</v>
      </c>
      <c r="C1307" s="9" t="n">
        <v>0</v>
      </c>
      <c r="D1307" s="9" t="n">
        <v>62</v>
      </c>
      <c r="E1307" s="10" t="str">
        <f aca="false">DEC2HEX(HEX2DEC(A1307)+B1307*4096+HEX2DEC(D1307)*8,8)</f>
        <v>000B6310</v>
      </c>
      <c r="F1307" s="8" t="s">
        <v>91</v>
      </c>
      <c r="G1307" s="10" t="str">
        <f aca="false">RIGHT(CONCATENATE(G1303,"0"),16)</f>
        <v>0000000000000040</v>
      </c>
      <c r="H1307" s="8" t="s">
        <v>24</v>
      </c>
      <c r="I1307" s="8" t="s">
        <v>21</v>
      </c>
      <c r="J1307" s="8" t="s">
        <v>837</v>
      </c>
      <c r="K1307" s="10" t="s">
        <v>123</v>
      </c>
      <c r="L1307" s="11" t="s">
        <v>142</v>
      </c>
      <c r="M1307" s="10" t="str">
        <f aca="false">CONCATENATE("ME",K1307,"/",L1307)</f>
        <v>ME1a/08</v>
      </c>
      <c r="N1307" s="10" t="str">
        <f aca="false">CONCATENATE(O1307,SUBSTITUTE(LOWER(M1307),"/","_"))</f>
        <v>err_tst_pat_flag_me1a_08</v>
      </c>
      <c r="O1307" s="3" t="s">
        <v>839</v>
      </c>
    </row>
    <row r="1308" customFormat="false" ht="14.4" hidden="false" customHeight="false" outlineLevel="0" collapsed="false">
      <c r="A1308" s="8" t="s">
        <v>119</v>
      </c>
      <c r="B1308" s="9" t="n">
        <v>54</v>
      </c>
      <c r="C1308" s="9" t="n">
        <v>0</v>
      </c>
      <c r="D1308" s="9" t="n">
        <v>62</v>
      </c>
      <c r="E1308" s="10" t="str">
        <f aca="false">DEC2HEX(HEX2DEC(A1308)+B1308*4096+HEX2DEC(D1308)*8,8)</f>
        <v>000B6310</v>
      </c>
      <c r="F1308" s="8" t="s">
        <v>91</v>
      </c>
      <c r="G1308" s="10" t="str">
        <f aca="false">RIGHT(CONCATENATE(G1304,"0"),16)</f>
        <v>0000000000000080</v>
      </c>
      <c r="H1308" s="8" t="s">
        <v>24</v>
      </c>
      <c r="I1308" s="8" t="s">
        <v>21</v>
      </c>
      <c r="J1308" s="8" t="s">
        <v>837</v>
      </c>
      <c r="K1308" s="10" t="s">
        <v>123</v>
      </c>
      <c r="L1308" s="11" t="s">
        <v>143</v>
      </c>
      <c r="M1308" s="10" t="str">
        <f aca="false">CONCATENATE("ME",K1308,"/",L1308)</f>
        <v>ME1a/09</v>
      </c>
      <c r="N1308" s="10" t="str">
        <f aca="false">CONCATENATE(O1308,SUBSTITUTE(LOWER(M1308),"/","_"))</f>
        <v>err_tst_pat_flag_me1a_09</v>
      </c>
      <c r="O1308" s="3" t="s">
        <v>839</v>
      </c>
    </row>
    <row r="1309" customFormat="false" ht="14.4" hidden="false" customHeight="false" outlineLevel="0" collapsed="false">
      <c r="A1309" s="8" t="s">
        <v>119</v>
      </c>
      <c r="B1309" s="9" t="n">
        <v>54</v>
      </c>
      <c r="C1309" s="9" t="n">
        <v>0</v>
      </c>
      <c r="D1309" s="9" t="n">
        <v>62</v>
      </c>
      <c r="E1309" s="10" t="str">
        <f aca="false">DEC2HEX(HEX2DEC(A1309)+B1309*4096+HEX2DEC(D1309)*8,8)</f>
        <v>000B6310</v>
      </c>
      <c r="F1309" s="8" t="s">
        <v>91</v>
      </c>
      <c r="G1309" s="10" t="str">
        <f aca="false">RIGHT(CONCATENATE(G1305,"0"),16)</f>
        <v>0000000000000100</v>
      </c>
      <c r="H1309" s="8" t="s">
        <v>24</v>
      </c>
      <c r="I1309" s="8" t="s">
        <v>21</v>
      </c>
      <c r="J1309" s="8" t="s">
        <v>837</v>
      </c>
      <c r="K1309" s="10" t="s">
        <v>144</v>
      </c>
      <c r="L1309" s="11" t="s">
        <v>136</v>
      </c>
      <c r="M1309" s="10" t="str">
        <f aca="false">CONCATENATE("ME",K1309,"/",L1309)</f>
        <v>ME1b/02</v>
      </c>
      <c r="N1309" s="10" t="str">
        <f aca="false">CONCATENATE(O1309,SUBSTITUTE(LOWER(M1309),"/","_"))</f>
        <v>err_tst_pat_flag_me1b_02</v>
      </c>
      <c r="O1309" s="3" t="s">
        <v>839</v>
      </c>
    </row>
    <row r="1310" customFormat="false" ht="14.4" hidden="false" customHeight="false" outlineLevel="0" collapsed="false">
      <c r="A1310" s="8" t="s">
        <v>119</v>
      </c>
      <c r="B1310" s="9" t="n">
        <v>54</v>
      </c>
      <c r="C1310" s="9" t="n">
        <v>0</v>
      </c>
      <c r="D1310" s="9" t="n">
        <v>62</v>
      </c>
      <c r="E1310" s="10" t="str">
        <f aca="false">DEC2HEX(HEX2DEC(A1310)+B1310*4096+HEX2DEC(D1310)*8,8)</f>
        <v>000B6310</v>
      </c>
      <c r="F1310" s="8" t="s">
        <v>91</v>
      </c>
      <c r="G1310" s="10" t="str">
        <f aca="false">RIGHT(CONCATENATE(G1306,"0"),16)</f>
        <v>0000000000000200</v>
      </c>
      <c r="H1310" s="8" t="s">
        <v>24</v>
      </c>
      <c r="I1310" s="8" t="s">
        <v>21</v>
      </c>
      <c r="J1310" s="8" t="s">
        <v>837</v>
      </c>
      <c r="K1310" s="10" t="s">
        <v>144</v>
      </c>
      <c r="L1310" s="11" t="s">
        <v>137</v>
      </c>
      <c r="M1310" s="10" t="str">
        <f aca="false">CONCATENATE("ME",K1310,"/",L1310)</f>
        <v>ME1b/03</v>
      </c>
      <c r="N1310" s="10" t="str">
        <f aca="false">CONCATENATE(O1310,SUBSTITUTE(LOWER(M1310),"/","_"))</f>
        <v>err_tst_pat_flag_me1b_03</v>
      </c>
      <c r="O1310" s="3" t="s">
        <v>839</v>
      </c>
    </row>
    <row r="1311" customFormat="false" ht="14.4" hidden="false" customHeight="false" outlineLevel="0" collapsed="false">
      <c r="A1311" s="8" t="s">
        <v>119</v>
      </c>
      <c r="B1311" s="9" t="n">
        <v>54</v>
      </c>
      <c r="C1311" s="9" t="n">
        <v>0</v>
      </c>
      <c r="D1311" s="9" t="n">
        <v>62</v>
      </c>
      <c r="E1311" s="10" t="str">
        <f aca="false">DEC2HEX(HEX2DEC(A1311)+B1311*4096+HEX2DEC(D1311)*8,8)</f>
        <v>000B6310</v>
      </c>
      <c r="F1311" s="8" t="s">
        <v>91</v>
      </c>
      <c r="G1311" s="10" t="str">
        <f aca="false">RIGHT(CONCATENATE(G1307,"0"),16)</f>
        <v>0000000000000400</v>
      </c>
      <c r="H1311" s="8" t="s">
        <v>24</v>
      </c>
      <c r="I1311" s="8" t="s">
        <v>21</v>
      </c>
      <c r="J1311" s="8" t="s">
        <v>837</v>
      </c>
      <c r="K1311" s="10" t="s">
        <v>144</v>
      </c>
      <c r="L1311" s="11" t="s">
        <v>138</v>
      </c>
      <c r="M1311" s="10" t="str">
        <f aca="false">CONCATENATE("ME",K1311,"/",L1311)</f>
        <v>ME1b/04</v>
      </c>
      <c r="N1311" s="10" t="str">
        <f aca="false">CONCATENATE(O1311,SUBSTITUTE(LOWER(M1311),"/","_"))</f>
        <v>err_tst_pat_flag_me1b_04</v>
      </c>
      <c r="O1311" s="3" t="s">
        <v>839</v>
      </c>
    </row>
    <row r="1312" customFormat="false" ht="14.4" hidden="false" customHeight="false" outlineLevel="0" collapsed="false">
      <c r="A1312" s="8" t="s">
        <v>119</v>
      </c>
      <c r="B1312" s="9" t="n">
        <v>54</v>
      </c>
      <c r="C1312" s="9" t="n">
        <v>0</v>
      </c>
      <c r="D1312" s="9" t="n">
        <v>62</v>
      </c>
      <c r="E1312" s="10" t="str">
        <f aca="false">DEC2HEX(HEX2DEC(A1312)+B1312*4096+HEX2DEC(D1312)*8,8)</f>
        <v>000B6310</v>
      </c>
      <c r="F1312" s="8" t="s">
        <v>91</v>
      </c>
      <c r="G1312" s="10" t="str">
        <f aca="false">RIGHT(CONCATENATE(G1308,"0"),16)</f>
        <v>0000000000000800</v>
      </c>
      <c r="H1312" s="8" t="s">
        <v>24</v>
      </c>
      <c r="I1312" s="8" t="s">
        <v>21</v>
      </c>
      <c r="J1312" s="8" t="s">
        <v>837</v>
      </c>
      <c r="K1312" s="10" t="s">
        <v>144</v>
      </c>
      <c r="L1312" s="11" t="s">
        <v>139</v>
      </c>
      <c r="M1312" s="10" t="str">
        <f aca="false">CONCATENATE("ME",K1312,"/",L1312)</f>
        <v>ME1b/05</v>
      </c>
      <c r="N1312" s="10" t="str">
        <f aca="false">CONCATENATE(O1312,SUBSTITUTE(LOWER(M1312),"/","_"))</f>
        <v>err_tst_pat_flag_me1b_05</v>
      </c>
      <c r="O1312" s="3" t="s">
        <v>839</v>
      </c>
    </row>
    <row r="1313" customFormat="false" ht="14.4" hidden="false" customHeight="false" outlineLevel="0" collapsed="false">
      <c r="A1313" s="8" t="s">
        <v>119</v>
      </c>
      <c r="B1313" s="9" t="n">
        <v>54</v>
      </c>
      <c r="C1313" s="9" t="n">
        <v>0</v>
      </c>
      <c r="D1313" s="9" t="n">
        <v>62</v>
      </c>
      <c r="E1313" s="10" t="str">
        <f aca="false">DEC2HEX(HEX2DEC(A1313)+B1313*4096+HEX2DEC(D1313)*8,8)</f>
        <v>000B6310</v>
      </c>
      <c r="F1313" s="8" t="s">
        <v>91</v>
      </c>
      <c r="G1313" s="10" t="str">
        <f aca="false">RIGHT(CONCATENATE(G1309,"0"),16)</f>
        <v>0000000000001000</v>
      </c>
      <c r="H1313" s="8" t="s">
        <v>24</v>
      </c>
      <c r="I1313" s="8" t="s">
        <v>21</v>
      </c>
      <c r="J1313" s="8" t="s">
        <v>837</v>
      </c>
      <c r="K1313" s="10" t="s">
        <v>144</v>
      </c>
      <c r="L1313" s="11" t="s">
        <v>140</v>
      </c>
      <c r="M1313" s="10" t="str">
        <f aca="false">CONCATENATE("ME",K1313,"/",L1313)</f>
        <v>ME1b/06</v>
      </c>
      <c r="N1313" s="10" t="str">
        <f aca="false">CONCATENATE(O1313,SUBSTITUTE(LOWER(M1313),"/","_"))</f>
        <v>err_tst_pat_flag_me1b_06</v>
      </c>
      <c r="O1313" s="3" t="s">
        <v>839</v>
      </c>
    </row>
    <row r="1314" customFormat="false" ht="14.4" hidden="false" customHeight="false" outlineLevel="0" collapsed="false">
      <c r="A1314" s="8" t="s">
        <v>119</v>
      </c>
      <c r="B1314" s="9" t="n">
        <v>54</v>
      </c>
      <c r="C1314" s="9" t="n">
        <v>0</v>
      </c>
      <c r="D1314" s="9" t="n">
        <v>62</v>
      </c>
      <c r="E1314" s="10" t="str">
        <f aca="false">DEC2HEX(HEX2DEC(A1314)+B1314*4096+HEX2DEC(D1314)*8,8)</f>
        <v>000B6310</v>
      </c>
      <c r="F1314" s="8" t="s">
        <v>91</v>
      </c>
      <c r="G1314" s="10" t="str">
        <f aca="false">RIGHT(CONCATENATE(G1310,"0"),16)</f>
        <v>0000000000002000</v>
      </c>
      <c r="H1314" s="8" t="s">
        <v>24</v>
      </c>
      <c r="I1314" s="8" t="s">
        <v>21</v>
      </c>
      <c r="J1314" s="8" t="s">
        <v>837</v>
      </c>
      <c r="K1314" s="10" t="s">
        <v>144</v>
      </c>
      <c r="L1314" s="11" t="s">
        <v>141</v>
      </c>
      <c r="M1314" s="10" t="str">
        <f aca="false">CONCATENATE("ME",K1314,"/",L1314)</f>
        <v>ME1b/07</v>
      </c>
      <c r="N1314" s="10" t="str">
        <f aca="false">CONCATENATE(O1314,SUBSTITUTE(LOWER(M1314),"/","_"))</f>
        <v>err_tst_pat_flag_me1b_07</v>
      </c>
      <c r="O1314" s="3" t="s">
        <v>839</v>
      </c>
    </row>
    <row r="1315" customFormat="false" ht="14.4" hidden="false" customHeight="false" outlineLevel="0" collapsed="false">
      <c r="A1315" s="8" t="s">
        <v>119</v>
      </c>
      <c r="B1315" s="9" t="n">
        <v>54</v>
      </c>
      <c r="C1315" s="9" t="n">
        <v>0</v>
      </c>
      <c r="D1315" s="9" t="n">
        <v>62</v>
      </c>
      <c r="E1315" s="10" t="str">
        <f aca="false">DEC2HEX(HEX2DEC(A1315)+B1315*4096+HEX2DEC(D1315)*8,8)</f>
        <v>000B6310</v>
      </c>
      <c r="F1315" s="8" t="s">
        <v>91</v>
      </c>
      <c r="G1315" s="10" t="str">
        <f aca="false">RIGHT(CONCATENATE(G1311,"0"),16)</f>
        <v>0000000000004000</v>
      </c>
      <c r="H1315" s="8" t="s">
        <v>24</v>
      </c>
      <c r="I1315" s="8" t="s">
        <v>21</v>
      </c>
      <c r="J1315" s="8" t="s">
        <v>837</v>
      </c>
      <c r="K1315" s="10" t="s">
        <v>144</v>
      </c>
      <c r="L1315" s="11" t="s">
        <v>142</v>
      </c>
      <c r="M1315" s="10" t="str">
        <f aca="false">CONCATENATE("ME",K1315,"/",L1315)</f>
        <v>ME1b/08</v>
      </c>
      <c r="N1315" s="10" t="str">
        <f aca="false">CONCATENATE(O1315,SUBSTITUTE(LOWER(M1315),"/","_"))</f>
        <v>err_tst_pat_flag_me1b_08</v>
      </c>
      <c r="O1315" s="3" t="s">
        <v>839</v>
      </c>
    </row>
    <row r="1316" customFormat="false" ht="14.4" hidden="false" customHeight="false" outlineLevel="0" collapsed="false">
      <c r="A1316" s="8" t="s">
        <v>119</v>
      </c>
      <c r="B1316" s="9" t="n">
        <v>54</v>
      </c>
      <c r="C1316" s="9" t="n">
        <v>0</v>
      </c>
      <c r="D1316" s="9" t="n">
        <v>62</v>
      </c>
      <c r="E1316" s="10" t="str">
        <f aca="false">DEC2HEX(HEX2DEC(A1316)+B1316*4096+HEX2DEC(D1316)*8,8)</f>
        <v>000B6310</v>
      </c>
      <c r="F1316" s="8" t="s">
        <v>91</v>
      </c>
      <c r="G1316" s="10" t="str">
        <f aca="false">RIGHT(CONCATENATE(G1312,"0"),16)</f>
        <v>0000000000008000</v>
      </c>
      <c r="H1316" s="8" t="s">
        <v>24</v>
      </c>
      <c r="I1316" s="8" t="s">
        <v>21</v>
      </c>
      <c r="J1316" s="8" t="s">
        <v>837</v>
      </c>
      <c r="K1316" s="10" t="s">
        <v>144</v>
      </c>
      <c r="L1316" s="11" t="s">
        <v>143</v>
      </c>
      <c r="M1316" s="10" t="str">
        <f aca="false">CONCATENATE("ME",K1316,"/",L1316)</f>
        <v>ME1b/09</v>
      </c>
      <c r="N1316" s="10" t="str">
        <f aca="false">CONCATENATE(O1316,SUBSTITUTE(LOWER(M1316),"/","_"))</f>
        <v>err_tst_pat_flag_me1b_09</v>
      </c>
      <c r="O1316" s="3" t="s">
        <v>839</v>
      </c>
    </row>
    <row r="1317" customFormat="false" ht="14.4" hidden="false" customHeight="false" outlineLevel="0" collapsed="false">
      <c r="A1317" s="8" t="s">
        <v>119</v>
      </c>
      <c r="B1317" s="9" t="n">
        <v>54</v>
      </c>
      <c r="C1317" s="9" t="n">
        <v>0</v>
      </c>
      <c r="D1317" s="9" t="n">
        <v>62</v>
      </c>
      <c r="E1317" s="10" t="str">
        <f aca="false">DEC2HEX(HEX2DEC(A1317)+B1317*4096+HEX2DEC(D1317)*8,8)</f>
        <v>000B6310</v>
      </c>
      <c r="F1317" s="8" t="s">
        <v>91</v>
      </c>
      <c r="G1317" s="10" t="str">
        <f aca="false">RIGHT(CONCATENATE(G1313,"0"),16)</f>
        <v>0000000000010000</v>
      </c>
      <c r="H1317" s="8" t="s">
        <v>24</v>
      </c>
      <c r="I1317" s="8" t="s">
        <v>21</v>
      </c>
      <c r="J1317" s="8" t="s">
        <v>837</v>
      </c>
      <c r="K1317" s="9" t="n">
        <v>2</v>
      </c>
      <c r="L1317" s="11" t="s">
        <v>136</v>
      </c>
      <c r="M1317" s="10" t="str">
        <f aca="false">CONCATENATE("ME",K1317,"/",L1317)</f>
        <v>ME2/02</v>
      </c>
      <c r="N1317" s="10" t="str">
        <f aca="false">CONCATENATE(O1317,SUBSTITUTE(LOWER(M1317),"/","_"))</f>
        <v>err_tst_pat_flag_me2_02</v>
      </c>
      <c r="O1317" s="3" t="s">
        <v>839</v>
      </c>
    </row>
    <row r="1318" customFormat="false" ht="14.4" hidden="false" customHeight="false" outlineLevel="0" collapsed="false">
      <c r="A1318" s="8" t="s">
        <v>119</v>
      </c>
      <c r="B1318" s="9" t="n">
        <v>54</v>
      </c>
      <c r="C1318" s="9" t="n">
        <v>0</v>
      </c>
      <c r="D1318" s="9" t="n">
        <v>62</v>
      </c>
      <c r="E1318" s="10" t="str">
        <f aca="false">DEC2HEX(HEX2DEC(A1318)+B1318*4096+HEX2DEC(D1318)*8,8)</f>
        <v>000B6310</v>
      </c>
      <c r="F1318" s="8" t="s">
        <v>91</v>
      </c>
      <c r="G1318" s="10" t="str">
        <f aca="false">RIGHT(CONCATENATE(G1314,"0"),16)</f>
        <v>0000000000020000</v>
      </c>
      <c r="H1318" s="8" t="s">
        <v>24</v>
      </c>
      <c r="I1318" s="8" t="s">
        <v>21</v>
      </c>
      <c r="J1318" s="8" t="s">
        <v>837</v>
      </c>
      <c r="K1318" s="9" t="n">
        <v>2</v>
      </c>
      <c r="L1318" s="11" t="s">
        <v>137</v>
      </c>
      <c r="M1318" s="10" t="str">
        <f aca="false">CONCATENATE("ME",K1318,"/",L1318)</f>
        <v>ME2/03</v>
      </c>
      <c r="N1318" s="10" t="str">
        <f aca="false">CONCATENATE(O1318,SUBSTITUTE(LOWER(M1318),"/","_"))</f>
        <v>err_tst_pat_flag_me2_03</v>
      </c>
      <c r="O1318" s="3" t="s">
        <v>839</v>
      </c>
    </row>
    <row r="1319" customFormat="false" ht="14.4" hidden="false" customHeight="false" outlineLevel="0" collapsed="false">
      <c r="A1319" s="8" t="s">
        <v>119</v>
      </c>
      <c r="B1319" s="9" t="n">
        <v>54</v>
      </c>
      <c r="C1319" s="9" t="n">
        <v>0</v>
      </c>
      <c r="D1319" s="9" t="n">
        <v>62</v>
      </c>
      <c r="E1319" s="10" t="str">
        <f aca="false">DEC2HEX(HEX2DEC(A1319)+B1319*4096+HEX2DEC(D1319)*8,8)</f>
        <v>000B6310</v>
      </c>
      <c r="F1319" s="8" t="s">
        <v>91</v>
      </c>
      <c r="G1319" s="10" t="str">
        <f aca="false">RIGHT(CONCATENATE(G1315,"0"),16)</f>
        <v>0000000000040000</v>
      </c>
      <c r="H1319" s="8" t="s">
        <v>24</v>
      </c>
      <c r="I1319" s="8" t="s">
        <v>21</v>
      </c>
      <c r="J1319" s="8" t="s">
        <v>837</v>
      </c>
      <c r="K1319" s="9" t="n">
        <v>2</v>
      </c>
      <c r="L1319" s="11" t="s">
        <v>138</v>
      </c>
      <c r="M1319" s="10" t="str">
        <f aca="false">CONCATENATE("ME",K1319,"/",L1319)</f>
        <v>ME2/04</v>
      </c>
      <c r="N1319" s="10" t="str">
        <f aca="false">CONCATENATE(O1319,SUBSTITUTE(LOWER(M1319),"/","_"))</f>
        <v>err_tst_pat_flag_me2_04</v>
      </c>
      <c r="O1319" s="3" t="s">
        <v>839</v>
      </c>
    </row>
    <row r="1320" customFormat="false" ht="14.4" hidden="false" customHeight="false" outlineLevel="0" collapsed="false">
      <c r="A1320" s="8" t="s">
        <v>119</v>
      </c>
      <c r="B1320" s="9" t="n">
        <v>54</v>
      </c>
      <c r="C1320" s="9" t="n">
        <v>0</v>
      </c>
      <c r="D1320" s="9" t="n">
        <v>62</v>
      </c>
      <c r="E1320" s="10" t="str">
        <f aca="false">DEC2HEX(HEX2DEC(A1320)+B1320*4096+HEX2DEC(D1320)*8,8)</f>
        <v>000B6310</v>
      </c>
      <c r="F1320" s="8" t="s">
        <v>91</v>
      </c>
      <c r="G1320" s="10" t="str">
        <f aca="false">RIGHT(CONCATENATE(G1316,"0"),16)</f>
        <v>0000000000080000</v>
      </c>
      <c r="H1320" s="8" t="s">
        <v>24</v>
      </c>
      <c r="I1320" s="8" t="s">
        <v>21</v>
      </c>
      <c r="J1320" s="8" t="s">
        <v>837</v>
      </c>
      <c r="K1320" s="9" t="n">
        <v>2</v>
      </c>
      <c r="L1320" s="11" t="s">
        <v>139</v>
      </c>
      <c r="M1320" s="10" t="str">
        <f aca="false">CONCATENATE("ME",K1320,"/",L1320)</f>
        <v>ME2/05</v>
      </c>
      <c r="N1320" s="10" t="str">
        <f aca="false">CONCATENATE(O1320,SUBSTITUTE(LOWER(M1320),"/","_"))</f>
        <v>err_tst_pat_flag_me2_05</v>
      </c>
      <c r="O1320" s="3" t="s">
        <v>839</v>
      </c>
    </row>
    <row r="1321" customFormat="false" ht="14.4" hidden="false" customHeight="false" outlineLevel="0" collapsed="false">
      <c r="A1321" s="8" t="s">
        <v>119</v>
      </c>
      <c r="B1321" s="9" t="n">
        <v>54</v>
      </c>
      <c r="C1321" s="9" t="n">
        <v>0</v>
      </c>
      <c r="D1321" s="9" t="n">
        <v>62</v>
      </c>
      <c r="E1321" s="10" t="str">
        <f aca="false">DEC2HEX(HEX2DEC(A1321)+B1321*4096+HEX2DEC(D1321)*8,8)</f>
        <v>000B6310</v>
      </c>
      <c r="F1321" s="8" t="s">
        <v>91</v>
      </c>
      <c r="G1321" s="10" t="str">
        <f aca="false">RIGHT(CONCATENATE(G1317,"0"),16)</f>
        <v>0000000000100000</v>
      </c>
      <c r="H1321" s="8" t="s">
        <v>24</v>
      </c>
      <c r="I1321" s="8" t="s">
        <v>21</v>
      </c>
      <c r="J1321" s="8" t="s">
        <v>837</v>
      </c>
      <c r="K1321" s="9" t="n">
        <v>2</v>
      </c>
      <c r="L1321" s="11" t="s">
        <v>140</v>
      </c>
      <c r="M1321" s="10" t="str">
        <f aca="false">CONCATENATE("ME",K1321,"/",L1321)</f>
        <v>ME2/06</v>
      </c>
      <c r="N1321" s="10" t="str">
        <f aca="false">CONCATENATE(O1321,SUBSTITUTE(LOWER(M1321),"/","_"))</f>
        <v>err_tst_pat_flag_me2_06</v>
      </c>
      <c r="O1321" s="3" t="s">
        <v>839</v>
      </c>
    </row>
    <row r="1322" customFormat="false" ht="14.4" hidden="false" customHeight="false" outlineLevel="0" collapsed="false">
      <c r="A1322" s="8" t="s">
        <v>119</v>
      </c>
      <c r="B1322" s="9" t="n">
        <v>54</v>
      </c>
      <c r="C1322" s="9" t="n">
        <v>0</v>
      </c>
      <c r="D1322" s="9" t="n">
        <v>62</v>
      </c>
      <c r="E1322" s="10" t="str">
        <f aca="false">DEC2HEX(HEX2DEC(A1322)+B1322*4096+HEX2DEC(D1322)*8,8)</f>
        <v>000B6310</v>
      </c>
      <c r="F1322" s="8" t="s">
        <v>91</v>
      </c>
      <c r="G1322" s="10" t="str">
        <f aca="false">RIGHT(CONCATENATE(G1318,"0"),16)</f>
        <v>0000000000200000</v>
      </c>
      <c r="H1322" s="8" t="s">
        <v>24</v>
      </c>
      <c r="I1322" s="8" t="s">
        <v>21</v>
      </c>
      <c r="J1322" s="8" t="s">
        <v>837</v>
      </c>
      <c r="K1322" s="9" t="n">
        <v>2</v>
      </c>
      <c r="L1322" s="11" t="s">
        <v>141</v>
      </c>
      <c r="M1322" s="10" t="str">
        <f aca="false">CONCATENATE("ME",K1322,"/",L1322)</f>
        <v>ME2/07</v>
      </c>
      <c r="N1322" s="10" t="str">
        <f aca="false">CONCATENATE(O1322,SUBSTITUTE(LOWER(M1322),"/","_"))</f>
        <v>err_tst_pat_flag_me2_07</v>
      </c>
      <c r="O1322" s="3" t="s">
        <v>839</v>
      </c>
    </row>
    <row r="1323" customFormat="false" ht="14.4" hidden="false" customHeight="false" outlineLevel="0" collapsed="false">
      <c r="A1323" s="8" t="s">
        <v>119</v>
      </c>
      <c r="B1323" s="9" t="n">
        <v>54</v>
      </c>
      <c r="C1323" s="9" t="n">
        <v>0</v>
      </c>
      <c r="D1323" s="9" t="n">
        <v>62</v>
      </c>
      <c r="E1323" s="10" t="str">
        <f aca="false">DEC2HEX(HEX2DEC(A1323)+B1323*4096+HEX2DEC(D1323)*8,8)</f>
        <v>000B6310</v>
      </c>
      <c r="F1323" s="8" t="s">
        <v>91</v>
      </c>
      <c r="G1323" s="10" t="str">
        <f aca="false">RIGHT(CONCATENATE(G1319,"0"),16)</f>
        <v>0000000000400000</v>
      </c>
      <c r="H1323" s="8" t="s">
        <v>24</v>
      </c>
      <c r="I1323" s="8" t="s">
        <v>21</v>
      </c>
      <c r="J1323" s="8" t="s">
        <v>837</v>
      </c>
      <c r="K1323" s="9" t="n">
        <v>2</v>
      </c>
      <c r="L1323" s="11" t="s">
        <v>142</v>
      </c>
      <c r="M1323" s="10" t="str">
        <f aca="false">CONCATENATE("ME",K1323,"/",L1323)</f>
        <v>ME2/08</v>
      </c>
      <c r="N1323" s="10" t="str">
        <f aca="false">CONCATENATE(O1323,SUBSTITUTE(LOWER(M1323),"/","_"))</f>
        <v>err_tst_pat_flag_me2_08</v>
      </c>
      <c r="O1323" s="3" t="s">
        <v>839</v>
      </c>
    </row>
    <row r="1324" customFormat="false" ht="14.4" hidden="false" customHeight="false" outlineLevel="0" collapsed="false">
      <c r="A1324" s="8" t="s">
        <v>119</v>
      </c>
      <c r="B1324" s="9" t="n">
        <v>54</v>
      </c>
      <c r="C1324" s="9" t="n">
        <v>0</v>
      </c>
      <c r="D1324" s="9" t="n">
        <v>62</v>
      </c>
      <c r="E1324" s="10" t="str">
        <f aca="false">DEC2HEX(HEX2DEC(A1324)+B1324*4096+HEX2DEC(D1324)*8,8)</f>
        <v>000B6310</v>
      </c>
      <c r="F1324" s="8" t="s">
        <v>91</v>
      </c>
      <c r="G1324" s="10" t="str">
        <f aca="false">RIGHT(CONCATENATE(G1320,"0"),16)</f>
        <v>0000000000800000</v>
      </c>
      <c r="H1324" s="8" t="s">
        <v>24</v>
      </c>
      <c r="I1324" s="8" t="s">
        <v>21</v>
      </c>
      <c r="J1324" s="8" t="s">
        <v>837</v>
      </c>
      <c r="K1324" s="9" t="n">
        <v>2</v>
      </c>
      <c r="L1324" s="11" t="s">
        <v>143</v>
      </c>
      <c r="M1324" s="10" t="str">
        <f aca="false">CONCATENATE("ME",K1324,"/",L1324)</f>
        <v>ME2/09</v>
      </c>
      <c r="N1324" s="10" t="str">
        <f aca="false">CONCATENATE(O1324,SUBSTITUTE(LOWER(M1324),"/","_"))</f>
        <v>err_tst_pat_flag_me2_09</v>
      </c>
      <c r="O1324" s="3" t="s">
        <v>839</v>
      </c>
    </row>
    <row r="1325" customFormat="false" ht="14.4" hidden="false" customHeight="false" outlineLevel="0" collapsed="false">
      <c r="A1325" s="8" t="s">
        <v>119</v>
      </c>
      <c r="B1325" s="9" t="n">
        <v>54</v>
      </c>
      <c r="C1325" s="9" t="n">
        <v>0</v>
      </c>
      <c r="D1325" s="9" t="n">
        <v>62</v>
      </c>
      <c r="E1325" s="10" t="str">
        <f aca="false">DEC2HEX(HEX2DEC(A1325)+B1325*4096+HEX2DEC(D1325)*8,8)</f>
        <v>000B6310</v>
      </c>
      <c r="F1325" s="8" t="s">
        <v>91</v>
      </c>
      <c r="G1325" s="10" t="str">
        <f aca="false">RIGHT(CONCATENATE(G1321,"0"),16)</f>
        <v>0000000001000000</v>
      </c>
      <c r="H1325" s="8" t="s">
        <v>24</v>
      </c>
      <c r="I1325" s="8" t="s">
        <v>21</v>
      </c>
      <c r="J1325" s="8" t="s">
        <v>837</v>
      </c>
      <c r="K1325" s="9" t="n">
        <v>3</v>
      </c>
      <c r="L1325" s="11" t="s">
        <v>136</v>
      </c>
      <c r="M1325" s="10" t="str">
        <f aca="false">CONCATENATE("ME",K1325,"/",L1325)</f>
        <v>ME3/02</v>
      </c>
      <c r="N1325" s="10" t="str">
        <f aca="false">CONCATENATE(O1325,SUBSTITUTE(LOWER(M1325),"/","_"))</f>
        <v>err_tst_pat_flag_me3_02</v>
      </c>
      <c r="O1325" s="3" t="s">
        <v>839</v>
      </c>
    </row>
    <row r="1326" customFormat="false" ht="14.4" hidden="false" customHeight="false" outlineLevel="0" collapsed="false">
      <c r="A1326" s="8" t="s">
        <v>119</v>
      </c>
      <c r="B1326" s="9" t="n">
        <v>54</v>
      </c>
      <c r="C1326" s="9" t="n">
        <v>0</v>
      </c>
      <c r="D1326" s="9" t="n">
        <v>62</v>
      </c>
      <c r="E1326" s="10" t="str">
        <f aca="false">DEC2HEX(HEX2DEC(A1326)+B1326*4096+HEX2DEC(D1326)*8,8)</f>
        <v>000B6310</v>
      </c>
      <c r="F1326" s="8" t="s">
        <v>91</v>
      </c>
      <c r="G1326" s="10" t="str">
        <f aca="false">RIGHT(CONCATENATE(G1322,"0"),16)</f>
        <v>0000000002000000</v>
      </c>
      <c r="H1326" s="8" t="s">
        <v>24</v>
      </c>
      <c r="I1326" s="8" t="s">
        <v>21</v>
      </c>
      <c r="J1326" s="8" t="s">
        <v>837</v>
      </c>
      <c r="K1326" s="9" t="n">
        <v>3</v>
      </c>
      <c r="L1326" s="11" t="s">
        <v>137</v>
      </c>
      <c r="M1326" s="10" t="str">
        <f aca="false">CONCATENATE("ME",K1326,"/",L1326)</f>
        <v>ME3/03</v>
      </c>
      <c r="N1326" s="10" t="str">
        <f aca="false">CONCATENATE(O1326,SUBSTITUTE(LOWER(M1326),"/","_"))</f>
        <v>err_tst_pat_flag_me3_03</v>
      </c>
      <c r="O1326" s="3" t="s">
        <v>839</v>
      </c>
    </row>
    <row r="1327" customFormat="false" ht="14.4" hidden="false" customHeight="false" outlineLevel="0" collapsed="false">
      <c r="A1327" s="8" t="s">
        <v>119</v>
      </c>
      <c r="B1327" s="9" t="n">
        <v>54</v>
      </c>
      <c r="C1327" s="9" t="n">
        <v>0</v>
      </c>
      <c r="D1327" s="9" t="n">
        <v>62</v>
      </c>
      <c r="E1327" s="10" t="str">
        <f aca="false">DEC2HEX(HEX2DEC(A1327)+B1327*4096+HEX2DEC(D1327)*8,8)</f>
        <v>000B6310</v>
      </c>
      <c r="F1327" s="8" t="s">
        <v>91</v>
      </c>
      <c r="G1327" s="10" t="str">
        <f aca="false">RIGHT(CONCATENATE(G1323,"0"),16)</f>
        <v>0000000004000000</v>
      </c>
      <c r="H1327" s="8" t="s">
        <v>24</v>
      </c>
      <c r="I1327" s="8" t="s">
        <v>21</v>
      </c>
      <c r="J1327" s="8" t="s">
        <v>837</v>
      </c>
      <c r="K1327" s="9" t="n">
        <v>3</v>
      </c>
      <c r="L1327" s="11" t="s">
        <v>138</v>
      </c>
      <c r="M1327" s="10" t="str">
        <f aca="false">CONCATENATE("ME",K1327,"/",L1327)</f>
        <v>ME3/04</v>
      </c>
      <c r="N1327" s="10" t="str">
        <f aca="false">CONCATENATE(O1327,SUBSTITUTE(LOWER(M1327),"/","_"))</f>
        <v>err_tst_pat_flag_me3_04</v>
      </c>
      <c r="O1327" s="3" t="s">
        <v>839</v>
      </c>
    </row>
    <row r="1328" customFormat="false" ht="14.4" hidden="false" customHeight="false" outlineLevel="0" collapsed="false">
      <c r="A1328" s="8" t="s">
        <v>119</v>
      </c>
      <c r="B1328" s="9" t="n">
        <v>54</v>
      </c>
      <c r="C1328" s="9" t="n">
        <v>0</v>
      </c>
      <c r="D1328" s="9" t="n">
        <v>62</v>
      </c>
      <c r="E1328" s="10" t="str">
        <f aca="false">DEC2HEX(HEX2DEC(A1328)+B1328*4096+HEX2DEC(D1328)*8,8)</f>
        <v>000B6310</v>
      </c>
      <c r="F1328" s="8" t="s">
        <v>91</v>
      </c>
      <c r="G1328" s="10" t="str">
        <f aca="false">RIGHT(CONCATENATE(G1324,"0"),16)</f>
        <v>0000000008000000</v>
      </c>
      <c r="H1328" s="8" t="s">
        <v>24</v>
      </c>
      <c r="I1328" s="8" t="s">
        <v>21</v>
      </c>
      <c r="J1328" s="8" t="s">
        <v>837</v>
      </c>
      <c r="K1328" s="9" t="n">
        <v>3</v>
      </c>
      <c r="L1328" s="11" t="s">
        <v>139</v>
      </c>
      <c r="M1328" s="10" t="str">
        <f aca="false">CONCATENATE("ME",K1328,"/",L1328)</f>
        <v>ME3/05</v>
      </c>
      <c r="N1328" s="10" t="str">
        <f aca="false">CONCATENATE(O1328,SUBSTITUTE(LOWER(M1328),"/","_"))</f>
        <v>err_tst_pat_flag_me3_05</v>
      </c>
      <c r="O1328" s="3" t="s">
        <v>839</v>
      </c>
    </row>
    <row r="1329" customFormat="false" ht="14.4" hidden="false" customHeight="false" outlineLevel="0" collapsed="false">
      <c r="A1329" s="8" t="s">
        <v>119</v>
      </c>
      <c r="B1329" s="9" t="n">
        <v>54</v>
      </c>
      <c r="C1329" s="9" t="n">
        <v>0</v>
      </c>
      <c r="D1329" s="9" t="n">
        <v>62</v>
      </c>
      <c r="E1329" s="10" t="str">
        <f aca="false">DEC2HEX(HEX2DEC(A1329)+B1329*4096+HEX2DEC(D1329)*8,8)</f>
        <v>000B6310</v>
      </c>
      <c r="F1329" s="8" t="s">
        <v>91</v>
      </c>
      <c r="G1329" s="10" t="str">
        <f aca="false">RIGHT(CONCATENATE(G1325,"0"),16)</f>
        <v>0000000010000000</v>
      </c>
      <c r="H1329" s="8" t="s">
        <v>24</v>
      </c>
      <c r="I1329" s="8" t="s">
        <v>21</v>
      </c>
      <c r="J1329" s="8" t="s">
        <v>837</v>
      </c>
      <c r="K1329" s="9" t="n">
        <v>3</v>
      </c>
      <c r="L1329" s="11" t="s">
        <v>140</v>
      </c>
      <c r="M1329" s="10" t="str">
        <f aca="false">CONCATENATE("ME",K1329,"/",L1329)</f>
        <v>ME3/06</v>
      </c>
      <c r="N1329" s="10" t="str">
        <f aca="false">CONCATENATE(O1329,SUBSTITUTE(LOWER(M1329),"/","_"))</f>
        <v>err_tst_pat_flag_me3_06</v>
      </c>
      <c r="O1329" s="3" t="s">
        <v>839</v>
      </c>
    </row>
    <row r="1330" customFormat="false" ht="14.4" hidden="false" customHeight="false" outlineLevel="0" collapsed="false">
      <c r="A1330" s="8" t="s">
        <v>119</v>
      </c>
      <c r="B1330" s="9" t="n">
        <v>54</v>
      </c>
      <c r="C1330" s="9" t="n">
        <v>0</v>
      </c>
      <c r="D1330" s="9" t="n">
        <v>62</v>
      </c>
      <c r="E1330" s="10" t="str">
        <f aca="false">DEC2HEX(HEX2DEC(A1330)+B1330*4096+HEX2DEC(D1330)*8,8)</f>
        <v>000B6310</v>
      </c>
      <c r="F1330" s="8" t="s">
        <v>91</v>
      </c>
      <c r="G1330" s="10" t="str">
        <f aca="false">RIGHT(CONCATENATE(G1326,"0"),16)</f>
        <v>0000000020000000</v>
      </c>
      <c r="H1330" s="8" t="s">
        <v>24</v>
      </c>
      <c r="I1330" s="8" t="s">
        <v>21</v>
      </c>
      <c r="J1330" s="8" t="s">
        <v>837</v>
      </c>
      <c r="K1330" s="9" t="n">
        <v>3</v>
      </c>
      <c r="L1330" s="11" t="s">
        <v>141</v>
      </c>
      <c r="M1330" s="10" t="str">
        <f aca="false">CONCATENATE("ME",K1330,"/",L1330)</f>
        <v>ME3/07</v>
      </c>
      <c r="N1330" s="10" t="str">
        <f aca="false">CONCATENATE(O1330,SUBSTITUTE(LOWER(M1330),"/","_"))</f>
        <v>err_tst_pat_flag_me3_07</v>
      </c>
      <c r="O1330" s="3" t="s">
        <v>839</v>
      </c>
    </row>
    <row r="1331" customFormat="false" ht="14.4" hidden="false" customHeight="false" outlineLevel="0" collapsed="false">
      <c r="A1331" s="8" t="s">
        <v>119</v>
      </c>
      <c r="B1331" s="9" t="n">
        <v>54</v>
      </c>
      <c r="C1331" s="9" t="n">
        <v>0</v>
      </c>
      <c r="D1331" s="9" t="n">
        <v>62</v>
      </c>
      <c r="E1331" s="10" t="str">
        <f aca="false">DEC2HEX(HEX2DEC(A1331)+B1331*4096+HEX2DEC(D1331)*8,8)</f>
        <v>000B6310</v>
      </c>
      <c r="F1331" s="8" t="s">
        <v>91</v>
      </c>
      <c r="G1331" s="10" t="str">
        <f aca="false">RIGHT(CONCATENATE(G1327,"0"),16)</f>
        <v>0000000040000000</v>
      </c>
      <c r="H1331" s="8" t="s">
        <v>24</v>
      </c>
      <c r="I1331" s="8" t="s">
        <v>21</v>
      </c>
      <c r="J1331" s="8" t="s">
        <v>837</v>
      </c>
      <c r="K1331" s="9" t="n">
        <v>3</v>
      </c>
      <c r="L1331" s="11" t="s">
        <v>142</v>
      </c>
      <c r="M1331" s="10" t="str">
        <f aca="false">CONCATENATE("ME",K1331,"/",L1331)</f>
        <v>ME3/08</v>
      </c>
      <c r="N1331" s="10" t="str">
        <f aca="false">CONCATENATE(O1331,SUBSTITUTE(LOWER(M1331),"/","_"))</f>
        <v>err_tst_pat_flag_me3_08</v>
      </c>
      <c r="O1331" s="3" t="s">
        <v>839</v>
      </c>
    </row>
    <row r="1332" customFormat="false" ht="14.4" hidden="false" customHeight="false" outlineLevel="0" collapsed="false">
      <c r="A1332" s="8" t="s">
        <v>119</v>
      </c>
      <c r="B1332" s="9" t="n">
        <v>54</v>
      </c>
      <c r="C1332" s="9" t="n">
        <v>0</v>
      </c>
      <c r="D1332" s="9" t="n">
        <v>62</v>
      </c>
      <c r="E1332" s="10" t="str">
        <f aca="false">DEC2HEX(HEX2DEC(A1332)+B1332*4096+HEX2DEC(D1332)*8,8)</f>
        <v>000B6310</v>
      </c>
      <c r="F1332" s="8" t="s">
        <v>91</v>
      </c>
      <c r="G1332" s="10" t="str">
        <f aca="false">RIGHT(CONCATENATE(G1328,"0"),16)</f>
        <v>0000000080000000</v>
      </c>
      <c r="H1332" s="8" t="s">
        <v>24</v>
      </c>
      <c r="I1332" s="8" t="s">
        <v>21</v>
      </c>
      <c r="J1332" s="8" t="s">
        <v>837</v>
      </c>
      <c r="K1332" s="9" t="n">
        <v>3</v>
      </c>
      <c r="L1332" s="11" t="s">
        <v>143</v>
      </c>
      <c r="M1332" s="10" t="str">
        <f aca="false">CONCATENATE("ME",K1332,"/",L1332)</f>
        <v>ME3/09</v>
      </c>
      <c r="N1332" s="10" t="str">
        <f aca="false">CONCATENATE(O1332,SUBSTITUTE(LOWER(M1332),"/","_"))</f>
        <v>err_tst_pat_flag_me3_09</v>
      </c>
      <c r="O1332" s="3" t="s">
        <v>839</v>
      </c>
    </row>
    <row r="1333" customFormat="false" ht="14.4" hidden="false" customHeight="false" outlineLevel="0" collapsed="false">
      <c r="A1333" s="8" t="s">
        <v>119</v>
      </c>
      <c r="B1333" s="9" t="n">
        <v>54</v>
      </c>
      <c r="C1333" s="9" t="n">
        <v>0</v>
      </c>
      <c r="D1333" s="9" t="n">
        <v>62</v>
      </c>
      <c r="E1333" s="10" t="str">
        <f aca="false">DEC2HEX(HEX2DEC(A1333)+B1333*4096+HEX2DEC(D1333)*8,8)</f>
        <v>000B6310</v>
      </c>
      <c r="F1333" s="8" t="s">
        <v>91</v>
      </c>
      <c r="G1333" s="10" t="str">
        <f aca="false">RIGHT(CONCATENATE(G1329,"0"),16)</f>
        <v>0000000100000000</v>
      </c>
      <c r="H1333" s="8" t="s">
        <v>24</v>
      </c>
      <c r="I1333" s="8" t="s">
        <v>21</v>
      </c>
      <c r="J1333" s="8" t="s">
        <v>837</v>
      </c>
      <c r="K1333" s="9" t="n">
        <v>4</v>
      </c>
      <c r="L1333" s="11" t="s">
        <v>136</v>
      </c>
      <c r="M1333" s="10" t="str">
        <f aca="false">CONCATENATE("ME",K1333,"/",L1333)</f>
        <v>ME4/02</v>
      </c>
      <c r="N1333" s="10" t="str">
        <f aca="false">CONCATENATE(O1333,SUBSTITUTE(LOWER(M1333),"/","_"))</f>
        <v>err_tst_pat_flag_me4_02</v>
      </c>
      <c r="O1333" s="3" t="s">
        <v>839</v>
      </c>
    </row>
    <row r="1334" customFormat="false" ht="14.4" hidden="false" customHeight="false" outlineLevel="0" collapsed="false">
      <c r="A1334" s="8" t="s">
        <v>119</v>
      </c>
      <c r="B1334" s="9" t="n">
        <v>54</v>
      </c>
      <c r="C1334" s="9" t="n">
        <v>0</v>
      </c>
      <c r="D1334" s="9" t="n">
        <v>62</v>
      </c>
      <c r="E1334" s="10" t="str">
        <f aca="false">DEC2HEX(HEX2DEC(A1334)+B1334*4096+HEX2DEC(D1334)*8,8)</f>
        <v>000B6310</v>
      </c>
      <c r="F1334" s="8" t="s">
        <v>91</v>
      </c>
      <c r="G1334" s="10" t="str">
        <f aca="false">RIGHT(CONCATENATE(G1330,"0"),16)</f>
        <v>0000000200000000</v>
      </c>
      <c r="H1334" s="8" t="s">
        <v>24</v>
      </c>
      <c r="I1334" s="8" t="s">
        <v>21</v>
      </c>
      <c r="J1334" s="8" t="s">
        <v>837</v>
      </c>
      <c r="K1334" s="9" t="n">
        <v>4</v>
      </c>
      <c r="L1334" s="11" t="s">
        <v>137</v>
      </c>
      <c r="M1334" s="10" t="str">
        <f aca="false">CONCATENATE("ME",K1334,"/",L1334)</f>
        <v>ME4/03</v>
      </c>
      <c r="N1334" s="10" t="str">
        <f aca="false">CONCATENATE(O1334,SUBSTITUTE(LOWER(M1334),"/","_"))</f>
        <v>err_tst_pat_flag_me4_03</v>
      </c>
      <c r="O1334" s="3" t="s">
        <v>839</v>
      </c>
    </row>
    <row r="1335" customFormat="false" ht="14.4" hidden="false" customHeight="false" outlineLevel="0" collapsed="false">
      <c r="A1335" s="8" t="s">
        <v>119</v>
      </c>
      <c r="B1335" s="9" t="n">
        <v>54</v>
      </c>
      <c r="C1335" s="9" t="n">
        <v>0</v>
      </c>
      <c r="D1335" s="9" t="n">
        <v>62</v>
      </c>
      <c r="E1335" s="10" t="str">
        <f aca="false">DEC2HEX(HEX2DEC(A1335)+B1335*4096+HEX2DEC(D1335)*8,8)</f>
        <v>000B6310</v>
      </c>
      <c r="F1335" s="8" t="s">
        <v>91</v>
      </c>
      <c r="G1335" s="10" t="str">
        <f aca="false">RIGHT(CONCATENATE(G1331,"0"),16)</f>
        <v>0000000400000000</v>
      </c>
      <c r="H1335" s="8" t="s">
        <v>24</v>
      </c>
      <c r="I1335" s="8" t="s">
        <v>21</v>
      </c>
      <c r="J1335" s="8" t="s">
        <v>837</v>
      </c>
      <c r="K1335" s="9" t="n">
        <v>4</v>
      </c>
      <c r="L1335" s="11" t="s">
        <v>138</v>
      </c>
      <c r="M1335" s="10" t="str">
        <f aca="false">CONCATENATE("ME",K1335,"/",L1335)</f>
        <v>ME4/04</v>
      </c>
      <c r="N1335" s="10" t="str">
        <f aca="false">CONCATENATE(O1335,SUBSTITUTE(LOWER(M1335),"/","_"))</f>
        <v>err_tst_pat_flag_me4_04</v>
      </c>
      <c r="O1335" s="3" t="s">
        <v>839</v>
      </c>
    </row>
    <row r="1336" customFormat="false" ht="14.4" hidden="false" customHeight="false" outlineLevel="0" collapsed="false">
      <c r="A1336" s="8" t="s">
        <v>119</v>
      </c>
      <c r="B1336" s="9" t="n">
        <v>54</v>
      </c>
      <c r="C1336" s="9" t="n">
        <v>0</v>
      </c>
      <c r="D1336" s="9" t="n">
        <v>62</v>
      </c>
      <c r="E1336" s="10" t="str">
        <f aca="false">DEC2HEX(HEX2DEC(A1336)+B1336*4096+HEX2DEC(D1336)*8,8)</f>
        <v>000B6310</v>
      </c>
      <c r="F1336" s="8" t="s">
        <v>91</v>
      </c>
      <c r="G1336" s="10" t="str">
        <f aca="false">RIGHT(CONCATENATE(G1332,"0"),16)</f>
        <v>0000000800000000</v>
      </c>
      <c r="H1336" s="8" t="s">
        <v>24</v>
      </c>
      <c r="I1336" s="8" t="s">
        <v>21</v>
      </c>
      <c r="J1336" s="8" t="s">
        <v>837</v>
      </c>
      <c r="K1336" s="9" t="n">
        <v>4</v>
      </c>
      <c r="L1336" s="11" t="s">
        <v>139</v>
      </c>
      <c r="M1336" s="10" t="str">
        <f aca="false">CONCATENATE("ME",K1336,"/",L1336)</f>
        <v>ME4/05</v>
      </c>
      <c r="N1336" s="10" t="str">
        <f aca="false">CONCATENATE(O1336,SUBSTITUTE(LOWER(M1336),"/","_"))</f>
        <v>err_tst_pat_flag_me4_05</v>
      </c>
      <c r="O1336" s="3" t="s">
        <v>839</v>
      </c>
    </row>
    <row r="1337" customFormat="false" ht="14.4" hidden="false" customHeight="false" outlineLevel="0" collapsed="false">
      <c r="A1337" s="8" t="s">
        <v>119</v>
      </c>
      <c r="B1337" s="9" t="n">
        <v>54</v>
      </c>
      <c r="C1337" s="9" t="n">
        <v>0</v>
      </c>
      <c r="D1337" s="9" t="n">
        <v>62</v>
      </c>
      <c r="E1337" s="10" t="str">
        <f aca="false">DEC2HEX(HEX2DEC(A1337)+B1337*4096+HEX2DEC(D1337)*8,8)</f>
        <v>000B6310</v>
      </c>
      <c r="F1337" s="8" t="s">
        <v>91</v>
      </c>
      <c r="G1337" s="10" t="str">
        <f aca="false">RIGHT(CONCATENATE(G1333,"0"),16)</f>
        <v>0000001000000000</v>
      </c>
      <c r="H1337" s="8" t="s">
        <v>24</v>
      </c>
      <c r="I1337" s="8" t="s">
        <v>21</v>
      </c>
      <c r="J1337" s="8" t="s">
        <v>837</v>
      </c>
      <c r="K1337" s="9" t="n">
        <v>4</v>
      </c>
      <c r="L1337" s="11" t="s">
        <v>140</v>
      </c>
      <c r="M1337" s="10" t="str">
        <f aca="false">CONCATENATE("ME",K1337,"/",L1337)</f>
        <v>ME4/06</v>
      </c>
      <c r="N1337" s="10" t="str">
        <f aca="false">CONCATENATE(O1337,SUBSTITUTE(LOWER(M1337),"/","_"))</f>
        <v>err_tst_pat_flag_me4_06</v>
      </c>
      <c r="O1337" s="3" t="s">
        <v>839</v>
      </c>
    </row>
    <row r="1338" customFormat="false" ht="14.4" hidden="false" customHeight="false" outlineLevel="0" collapsed="false">
      <c r="A1338" s="8" t="s">
        <v>119</v>
      </c>
      <c r="B1338" s="9" t="n">
        <v>54</v>
      </c>
      <c r="C1338" s="9" t="n">
        <v>0</v>
      </c>
      <c r="D1338" s="9" t="n">
        <v>62</v>
      </c>
      <c r="E1338" s="10" t="str">
        <f aca="false">DEC2HEX(HEX2DEC(A1338)+B1338*4096+HEX2DEC(D1338)*8,8)</f>
        <v>000B6310</v>
      </c>
      <c r="F1338" s="8" t="s">
        <v>91</v>
      </c>
      <c r="G1338" s="10" t="str">
        <f aca="false">RIGHT(CONCATENATE(G1334,"0"),16)</f>
        <v>0000002000000000</v>
      </c>
      <c r="H1338" s="8" t="s">
        <v>24</v>
      </c>
      <c r="I1338" s="8" t="s">
        <v>21</v>
      </c>
      <c r="J1338" s="8" t="s">
        <v>837</v>
      </c>
      <c r="K1338" s="9" t="n">
        <v>4</v>
      </c>
      <c r="L1338" s="11" t="s">
        <v>141</v>
      </c>
      <c r="M1338" s="10" t="str">
        <f aca="false">CONCATENATE("ME",K1338,"/",L1338)</f>
        <v>ME4/07</v>
      </c>
      <c r="N1338" s="10" t="str">
        <f aca="false">CONCATENATE(O1338,SUBSTITUTE(LOWER(M1338),"/","_"))</f>
        <v>err_tst_pat_flag_me4_07</v>
      </c>
      <c r="O1338" s="3" t="s">
        <v>839</v>
      </c>
    </row>
    <row r="1339" customFormat="false" ht="14.4" hidden="false" customHeight="false" outlineLevel="0" collapsed="false">
      <c r="A1339" s="8" t="s">
        <v>119</v>
      </c>
      <c r="B1339" s="9" t="n">
        <v>54</v>
      </c>
      <c r="C1339" s="9" t="n">
        <v>0</v>
      </c>
      <c r="D1339" s="9" t="n">
        <v>62</v>
      </c>
      <c r="E1339" s="10" t="str">
        <f aca="false">DEC2HEX(HEX2DEC(A1339)+B1339*4096+HEX2DEC(D1339)*8,8)</f>
        <v>000B6310</v>
      </c>
      <c r="F1339" s="8" t="s">
        <v>91</v>
      </c>
      <c r="G1339" s="10" t="str">
        <f aca="false">RIGHT(CONCATENATE(G1335,"0"),16)</f>
        <v>0000004000000000</v>
      </c>
      <c r="H1339" s="8" t="s">
        <v>24</v>
      </c>
      <c r="I1339" s="8" t="s">
        <v>21</v>
      </c>
      <c r="J1339" s="8" t="s">
        <v>837</v>
      </c>
      <c r="K1339" s="9" t="n">
        <v>4</v>
      </c>
      <c r="L1339" s="11" t="s">
        <v>142</v>
      </c>
      <c r="M1339" s="10" t="str">
        <f aca="false">CONCATENATE("ME",K1339,"/",L1339)</f>
        <v>ME4/08</v>
      </c>
      <c r="N1339" s="10" t="str">
        <f aca="false">CONCATENATE(O1339,SUBSTITUTE(LOWER(M1339),"/","_"))</f>
        <v>err_tst_pat_flag_me4_08</v>
      </c>
      <c r="O1339" s="3" t="s">
        <v>839</v>
      </c>
    </row>
    <row r="1340" customFormat="false" ht="14.4" hidden="false" customHeight="false" outlineLevel="0" collapsed="false">
      <c r="A1340" s="8" t="s">
        <v>119</v>
      </c>
      <c r="B1340" s="9" t="n">
        <v>54</v>
      </c>
      <c r="C1340" s="9" t="n">
        <v>0</v>
      </c>
      <c r="D1340" s="9" t="n">
        <v>62</v>
      </c>
      <c r="E1340" s="10" t="str">
        <f aca="false">DEC2HEX(HEX2DEC(A1340)+B1340*4096+HEX2DEC(D1340)*8,8)</f>
        <v>000B6310</v>
      </c>
      <c r="F1340" s="8" t="s">
        <v>91</v>
      </c>
      <c r="G1340" s="10" t="str">
        <f aca="false">RIGHT(CONCATENATE(G1336,"0"),16)</f>
        <v>0000008000000000</v>
      </c>
      <c r="H1340" s="8" t="s">
        <v>24</v>
      </c>
      <c r="I1340" s="8" t="s">
        <v>21</v>
      </c>
      <c r="J1340" s="8" t="s">
        <v>837</v>
      </c>
      <c r="K1340" s="9" t="n">
        <v>4</v>
      </c>
      <c r="L1340" s="11" t="s">
        <v>143</v>
      </c>
      <c r="M1340" s="10" t="str">
        <f aca="false">CONCATENATE("ME",K1340,"/",L1340)</f>
        <v>ME4/09</v>
      </c>
      <c r="N1340" s="10" t="str">
        <f aca="false">CONCATENATE(O1340,SUBSTITUTE(LOWER(M1340),"/","_"))</f>
        <v>err_tst_pat_flag_me4_09</v>
      </c>
      <c r="O1340" s="3" t="s">
        <v>839</v>
      </c>
    </row>
    <row r="1341" customFormat="false" ht="14.4" hidden="false" customHeight="false" outlineLevel="0" collapsed="false">
      <c r="A1341" s="8" t="s">
        <v>119</v>
      </c>
      <c r="B1341" s="9" t="n">
        <v>54</v>
      </c>
      <c r="C1341" s="9" t="n">
        <v>0</v>
      </c>
      <c r="D1341" s="9" t="n">
        <v>62</v>
      </c>
      <c r="E1341" s="10" t="str">
        <f aca="false">DEC2HEX(HEX2DEC(A1341)+B1341*4096+HEX2DEC(D1341)*8,8)</f>
        <v>000B6310</v>
      </c>
      <c r="F1341" s="8" t="s">
        <v>91</v>
      </c>
      <c r="G1341" s="10" t="str">
        <f aca="false">RIGHT(CONCATENATE(G1337,"0"),16)</f>
        <v>0000010000000000</v>
      </c>
      <c r="H1341" s="8" t="s">
        <v>24</v>
      </c>
      <c r="I1341" s="8" t="s">
        <v>21</v>
      </c>
      <c r="J1341" s="8" t="s">
        <v>837</v>
      </c>
      <c r="K1341" s="10" t="s">
        <v>145</v>
      </c>
      <c r="L1341" s="11" t="s">
        <v>137</v>
      </c>
      <c r="M1341" s="10" t="str">
        <f aca="false">CONCATENATE("ME",K1341,"/",L1341)</f>
        <v>ME1n/03</v>
      </c>
      <c r="N1341" s="10" t="str">
        <f aca="false">CONCATENATE(O1341,SUBSTITUTE(LOWER(M1341),"/","_"))</f>
        <v>err_tst_pat_flag_me1n_03</v>
      </c>
      <c r="O1341" s="3" t="s">
        <v>839</v>
      </c>
    </row>
    <row r="1342" customFormat="false" ht="14.4" hidden="false" customHeight="false" outlineLevel="0" collapsed="false">
      <c r="A1342" s="8" t="s">
        <v>119</v>
      </c>
      <c r="B1342" s="9" t="n">
        <v>54</v>
      </c>
      <c r="C1342" s="9" t="n">
        <v>0</v>
      </c>
      <c r="D1342" s="9" t="n">
        <v>62</v>
      </c>
      <c r="E1342" s="10" t="str">
        <f aca="false">DEC2HEX(HEX2DEC(A1342)+B1342*4096+HEX2DEC(D1342)*8,8)</f>
        <v>000B6310</v>
      </c>
      <c r="F1342" s="8" t="s">
        <v>91</v>
      </c>
      <c r="G1342" s="10" t="str">
        <f aca="false">RIGHT(CONCATENATE(G1338,"0"),16)</f>
        <v>0000020000000000</v>
      </c>
      <c r="H1342" s="8" t="s">
        <v>24</v>
      </c>
      <c r="I1342" s="8" t="s">
        <v>21</v>
      </c>
      <c r="J1342" s="8" t="s">
        <v>837</v>
      </c>
      <c r="K1342" s="10" t="s">
        <v>145</v>
      </c>
      <c r="L1342" s="11" t="s">
        <v>140</v>
      </c>
      <c r="M1342" s="10" t="str">
        <f aca="false">CONCATENATE("ME",K1342,"/",L1342)</f>
        <v>ME1n/06</v>
      </c>
      <c r="N1342" s="10" t="str">
        <f aca="false">CONCATENATE(O1342,SUBSTITUTE(LOWER(M1342),"/","_"))</f>
        <v>err_tst_pat_flag_me1n_06</v>
      </c>
      <c r="O1342" s="3" t="s">
        <v>839</v>
      </c>
    </row>
    <row r="1343" customFormat="false" ht="14.4" hidden="false" customHeight="false" outlineLevel="0" collapsed="false">
      <c r="A1343" s="8" t="s">
        <v>119</v>
      </c>
      <c r="B1343" s="9" t="n">
        <v>54</v>
      </c>
      <c r="C1343" s="9" t="n">
        <v>0</v>
      </c>
      <c r="D1343" s="9" t="n">
        <v>62</v>
      </c>
      <c r="E1343" s="10" t="str">
        <f aca="false">DEC2HEX(HEX2DEC(A1343)+B1343*4096+HEX2DEC(D1343)*8,8)</f>
        <v>000B6310</v>
      </c>
      <c r="F1343" s="8" t="s">
        <v>91</v>
      </c>
      <c r="G1343" s="10" t="str">
        <f aca="false">RIGHT(CONCATENATE(G1339,"0"),16)</f>
        <v>0000040000000000</v>
      </c>
      <c r="H1343" s="8" t="s">
        <v>24</v>
      </c>
      <c r="I1343" s="8" t="s">
        <v>21</v>
      </c>
      <c r="J1343" s="8" t="s">
        <v>837</v>
      </c>
      <c r="K1343" s="10" t="s">
        <v>145</v>
      </c>
      <c r="L1343" s="11" t="s">
        <v>143</v>
      </c>
      <c r="M1343" s="10" t="str">
        <f aca="false">CONCATENATE("ME",K1343,"/",L1343)</f>
        <v>ME1n/09</v>
      </c>
      <c r="N1343" s="10" t="str">
        <f aca="false">CONCATENATE(O1343,SUBSTITUTE(LOWER(M1343),"/","_"))</f>
        <v>err_tst_pat_flag_me1n_09</v>
      </c>
      <c r="O1343" s="3" t="s">
        <v>839</v>
      </c>
    </row>
    <row r="1344" customFormat="false" ht="14.4" hidden="false" customHeight="false" outlineLevel="0" collapsed="false">
      <c r="A1344" s="8" t="s">
        <v>119</v>
      </c>
      <c r="B1344" s="9" t="n">
        <v>54</v>
      </c>
      <c r="C1344" s="9" t="n">
        <v>0</v>
      </c>
      <c r="D1344" s="9" t="n">
        <v>62</v>
      </c>
      <c r="E1344" s="10" t="str">
        <f aca="false">DEC2HEX(HEX2DEC(A1344)+B1344*4096+HEX2DEC(D1344)*8,8)</f>
        <v>000B6310</v>
      </c>
      <c r="F1344" s="8" t="s">
        <v>91</v>
      </c>
      <c r="G1344" s="10" t="str">
        <f aca="false">RIGHT(CONCATENATE(G1340,"0"),16)</f>
        <v>0000080000000000</v>
      </c>
      <c r="H1344" s="8" t="s">
        <v>24</v>
      </c>
      <c r="I1344" s="8" t="s">
        <v>21</v>
      </c>
      <c r="J1344" s="8" t="s">
        <v>837</v>
      </c>
      <c r="K1344" s="10" t="s">
        <v>146</v>
      </c>
      <c r="L1344" s="11" t="s">
        <v>137</v>
      </c>
      <c r="M1344" s="10" t="str">
        <f aca="false">CONCATENATE("ME",K1344,"/",L1344)</f>
        <v>ME2n/03</v>
      </c>
      <c r="N1344" s="10" t="str">
        <f aca="false">CONCATENATE(O1344,SUBSTITUTE(LOWER(M1344),"/","_"))</f>
        <v>err_tst_pat_flag_me2n_03</v>
      </c>
      <c r="O1344" s="3" t="s">
        <v>839</v>
      </c>
    </row>
    <row r="1345" customFormat="false" ht="14.4" hidden="false" customHeight="false" outlineLevel="0" collapsed="false">
      <c r="A1345" s="8" t="s">
        <v>119</v>
      </c>
      <c r="B1345" s="9" t="n">
        <v>54</v>
      </c>
      <c r="C1345" s="9" t="n">
        <v>0</v>
      </c>
      <c r="D1345" s="9" t="n">
        <v>62</v>
      </c>
      <c r="E1345" s="10" t="str">
        <f aca="false">DEC2HEX(HEX2DEC(A1345)+B1345*4096+HEX2DEC(D1345)*8,8)</f>
        <v>000B6310</v>
      </c>
      <c r="F1345" s="8" t="s">
        <v>91</v>
      </c>
      <c r="G1345" s="10" t="str">
        <f aca="false">RIGHT(CONCATENATE(G1341,"0"),16)</f>
        <v>0000100000000000</v>
      </c>
      <c r="H1345" s="8" t="s">
        <v>24</v>
      </c>
      <c r="I1345" s="8" t="s">
        <v>21</v>
      </c>
      <c r="J1345" s="8" t="s">
        <v>837</v>
      </c>
      <c r="K1345" s="10" t="s">
        <v>146</v>
      </c>
      <c r="L1345" s="11" t="s">
        <v>143</v>
      </c>
      <c r="M1345" s="10" t="str">
        <f aca="false">CONCATENATE("ME",K1345,"/",L1345)</f>
        <v>ME2n/09</v>
      </c>
      <c r="N1345" s="10" t="str">
        <f aca="false">CONCATENATE(O1345,SUBSTITUTE(LOWER(M1345),"/","_"))</f>
        <v>err_tst_pat_flag_me2n_09</v>
      </c>
      <c r="O1345" s="3" t="s">
        <v>839</v>
      </c>
    </row>
    <row r="1346" customFormat="false" ht="14.4" hidden="false" customHeight="false" outlineLevel="0" collapsed="false">
      <c r="A1346" s="8" t="s">
        <v>119</v>
      </c>
      <c r="B1346" s="9" t="n">
        <v>54</v>
      </c>
      <c r="C1346" s="9" t="n">
        <v>0</v>
      </c>
      <c r="D1346" s="9" t="n">
        <v>62</v>
      </c>
      <c r="E1346" s="10" t="str">
        <f aca="false">DEC2HEX(HEX2DEC(A1346)+B1346*4096+HEX2DEC(D1346)*8,8)</f>
        <v>000B6310</v>
      </c>
      <c r="F1346" s="8" t="s">
        <v>91</v>
      </c>
      <c r="G1346" s="10" t="str">
        <f aca="false">RIGHT(CONCATENATE(G1342,"0"),16)</f>
        <v>0000200000000000</v>
      </c>
      <c r="H1346" s="8" t="s">
        <v>24</v>
      </c>
      <c r="I1346" s="8" t="s">
        <v>21</v>
      </c>
      <c r="J1346" s="8" t="s">
        <v>837</v>
      </c>
      <c r="K1346" s="10" t="s">
        <v>147</v>
      </c>
      <c r="L1346" s="11" t="s">
        <v>137</v>
      </c>
      <c r="M1346" s="10" t="str">
        <f aca="false">CONCATENATE("ME",K1346,"/",L1346)</f>
        <v>ME3n/03</v>
      </c>
      <c r="N1346" s="10" t="str">
        <f aca="false">CONCATENATE(O1346,SUBSTITUTE(LOWER(M1346),"/","_"))</f>
        <v>err_tst_pat_flag_me3n_03</v>
      </c>
      <c r="O1346" s="3" t="s">
        <v>839</v>
      </c>
    </row>
    <row r="1347" customFormat="false" ht="14.4" hidden="false" customHeight="false" outlineLevel="0" collapsed="false">
      <c r="A1347" s="8" t="s">
        <v>119</v>
      </c>
      <c r="B1347" s="9" t="n">
        <v>54</v>
      </c>
      <c r="C1347" s="9" t="n">
        <v>0</v>
      </c>
      <c r="D1347" s="9" t="n">
        <v>62</v>
      </c>
      <c r="E1347" s="10" t="str">
        <f aca="false">DEC2HEX(HEX2DEC(A1347)+B1347*4096+HEX2DEC(D1347)*8,8)</f>
        <v>000B6310</v>
      </c>
      <c r="F1347" s="8" t="s">
        <v>91</v>
      </c>
      <c r="G1347" s="10" t="str">
        <f aca="false">RIGHT(CONCATENATE(G1343,"0"),16)</f>
        <v>0000400000000000</v>
      </c>
      <c r="H1347" s="8" t="s">
        <v>24</v>
      </c>
      <c r="I1347" s="8" t="s">
        <v>21</v>
      </c>
      <c r="J1347" s="8" t="s">
        <v>837</v>
      </c>
      <c r="K1347" s="10" t="s">
        <v>147</v>
      </c>
      <c r="L1347" s="11" t="s">
        <v>143</v>
      </c>
      <c r="M1347" s="10" t="str">
        <f aca="false">CONCATENATE("ME",K1347,"/",L1347)</f>
        <v>ME3n/09</v>
      </c>
      <c r="N1347" s="10" t="str">
        <f aca="false">CONCATENATE(O1347,SUBSTITUTE(LOWER(M1347),"/","_"))</f>
        <v>err_tst_pat_flag_me3n_09</v>
      </c>
      <c r="O1347" s="3" t="s">
        <v>839</v>
      </c>
    </row>
    <row r="1348" customFormat="false" ht="14.4" hidden="false" customHeight="false" outlineLevel="0" collapsed="false">
      <c r="A1348" s="8" t="s">
        <v>119</v>
      </c>
      <c r="B1348" s="9" t="n">
        <v>54</v>
      </c>
      <c r="C1348" s="9" t="n">
        <v>0</v>
      </c>
      <c r="D1348" s="9" t="n">
        <v>62</v>
      </c>
      <c r="E1348" s="10" t="str">
        <f aca="false">DEC2HEX(HEX2DEC(A1348)+B1348*4096+HEX2DEC(D1348)*8,8)</f>
        <v>000B6310</v>
      </c>
      <c r="F1348" s="8" t="s">
        <v>91</v>
      </c>
      <c r="G1348" s="10" t="str">
        <f aca="false">RIGHT(CONCATENATE(G1344,"0"),16)</f>
        <v>0000800000000000</v>
      </c>
      <c r="H1348" s="8" t="s">
        <v>24</v>
      </c>
      <c r="I1348" s="8" t="s">
        <v>21</v>
      </c>
      <c r="J1348" s="8" t="s">
        <v>837</v>
      </c>
      <c r="K1348" s="10" t="s">
        <v>148</v>
      </c>
      <c r="L1348" s="11" t="s">
        <v>137</v>
      </c>
      <c r="M1348" s="10" t="str">
        <f aca="false">CONCATENATE("ME",K1348,"/",L1348)</f>
        <v>ME4n/03</v>
      </c>
      <c r="N1348" s="10" t="str">
        <f aca="false">CONCATENATE(O1348,SUBSTITUTE(LOWER(M1348),"/","_"))</f>
        <v>err_tst_pat_flag_me4n_03</v>
      </c>
      <c r="O1348" s="3" t="s">
        <v>839</v>
      </c>
    </row>
    <row r="1349" customFormat="false" ht="14.4" hidden="false" customHeight="false" outlineLevel="0" collapsed="false">
      <c r="A1349" s="8" t="s">
        <v>119</v>
      </c>
      <c r="B1349" s="9" t="n">
        <v>54</v>
      </c>
      <c r="C1349" s="9" t="n">
        <v>0</v>
      </c>
      <c r="D1349" s="9" t="n">
        <v>62</v>
      </c>
      <c r="E1349" s="10" t="str">
        <f aca="false">DEC2HEX(HEX2DEC(A1349)+B1349*4096+HEX2DEC(D1349)*8,8)</f>
        <v>000B6310</v>
      </c>
      <c r="F1349" s="8" t="s">
        <v>91</v>
      </c>
      <c r="G1349" s="10" t="str">
        <f aca="false">RIGHT(CONCATENATE(G1345,"0"),16)</f>
        <v>0001000000000000</v>
      </c>
      <c r="H1349" s="8" t="s">
        <v>24</v>
      </c>
      <c r="I1349" s="8" t="s">
        <v>21</v>
      </c>
      <c r="J1349" s="8" t="s">
        <v>837</v>
      </c>
      <c r="K1349" s="10" t="s">
        <v>148</v>
      </c>
      <c r="L1349" s="11" t="s">
        <v>143</v>
      </c>
      <c r="M1349" s="10" t="str">
        <f aca="false">CONCATENATE("ME",K1349,"/",L1349)</f>
        <v>ME4n/09</v>
      </c>
      <c r="N1349" s="10" t="str">
        <f aca="false">CONCATENATE(O1349,SUBSTITUTE(LOWER(M1349),"/","_"))</f>
        <v>err_tst_pat_flag_me4n_09</v>
      </c>
      <c r="O1349" s="3" t="s">
        <v>839</v>
      </c>
    </row>
    <row r="1350" customFormat="false" ht="14.4" hidden="false" customHeight="false" outlineLevel="0" collapsed="false">
      <c r="A1350" s="8"/>
      <c r="B1350" s="9"/>
      <c r="C1350" s="9"/>
      <c r="D1350" s="9"/>
      <c r="E1350" s="10"/>
      <c r="F1350" s="8"/>
      <c r="G1350" s="10"/>
      <c r="H1350" s="8"/>
      <c r="I1350" s="8"/>
      <c r="J1350" s="8"/>
      <c r="K1350" s="10"/>
      <c r="L1350" s="11"/>
      <c r="M1350" s="10"/>
      <c r="N1350" s="10"/>
    </row>
    <row r="1351" customFormat="false" ht="14.4" hidden="false" customHeight="false" outlineLevel="0" collapsed="false">
      <c r="A1351" s="8" t="s">
        <v>119</v>
      </c>
      <c r="B1351" s="9" t="n">
        <v>54</v>
      </c>
      <c r="C1351" s="9" t="n">
        <v>0</v>
      </c>
      <c r="D1351" s="9" t="n">
        <v>64</v>
      </c>
      <c r="E1351" s="10" t="str">
        <f aca="false">DEC2HEX(HEX2DEC(A1351)+B1351*4096+HEX2DEC(D1351)*8,8)</f>
        <v>000B6320</v>
      </c>
      <c r="F1351" s="8" t="s">
        <v>91</v>
      </c>
      <c r="G1351" s="8" t="s">
        <v>336</v>
      </c>
      <c r="H1351" s="8" t="s">
        <v>24</v>
      </c>
      <c r="I1351" s="8" t="s">
        <v>21</v>
      </c>
      <c r="J1351" s="8" t="s">
        <v>840</v>
      </c>
      <c r="K1351" s="10" t="s">
        <v>123</v>
      </c>
      <c r="L1351" s="11" t="s">
        <v>136</v>
      </c>
      <c r="M1351" s="10" t="str">
        <f aca="false">CONCATENATE("ME",K1351,"/01")</f>
        <v>ME1a/01</v>
      </c>
      <c r="N1351" s="10" t="str">
        <f aca="false">CONCATENATE(O1351,SUBSTITUTE(LOWER(M1351),"/","_"),"_fr_",L1351)</f>
        <v>auto_align_del_me1a_01_fr_02</v>
      </c>
      <c r="O1351" s="3" t="s">
        <v>841</v>
      </c>
    </row>
    <row r="1352" customFormat="false" ht="14.4" hidden="false" customHeight="false" outlineLevel="0" collapsed="false">
      <c r="A1352" s="8" t="s">
        <v>119</v>
      </c>
      <c r="B1352" s="9" t="n">
        <v>54</v>
      </c>
      <c r="C1352" s="9" t="n">
        <v>0</v>
      </c>
      <c r="D1352" s="9" t="n">
        <v>64</v>
      </c>
      <c r="E1352" s="10" t="str">
        <f aca="false">DEC2HEX(HEX2DEC(A1352)+B1352*4096+HEX2DEC(D1352)*8,8)</f>
        <v>000B6320</v>
      </c>
      <c r="F1352" s="8" t="s">
        <v>91</v>
      </c>
      <c r="G1352" s="8" t="s">
        <v>339</v>
      </c>
      <c r="H1352" s="8" t="s">
        <v>24</v>
      </c>
      <c r="I1352" s="8" t="s">
        <v>21</v>
      </c>
      <c r="J1352" s="8" t="s">
        <v>840</v>
      </c>
      <c r="K1352" s="10" t="s">
        <v>123</v>
      </c>
      <c r="L1352" s="11" t="s">
        <v>137</v>
      </c>
      <c r="M1352" s="10" t="str">
        <f aca="false">CONCATENATE("ME",K1352,"/01")</f>
        <v>ME1a/01</v>
      </c>
      <c r="N1352" s="10" t="str">
        <f aca="false">CONCATENATE(O1352,SUBSTITUTE(LOWER(M1352),"/","_"),"_fr_",L1352)</f>
        <v>auto_align_del_me1a_01_fr_03</v>
      </c>
      <c r="O1352" s="3" t="s">
        <v>841</v>
      </c>
    </row>
    <row r="1353" customFormat="false" ht="14.4" hidden="false" customHeight="false" outlineLevel="0" collapsed="false">
      <c r="A1353" s="8" t="s">
        <v>119</v>
      </c>
      <c r="B1353" s="9" t="n">
        <v>54</v>
      </c>
      <c r="C1353" s="9" t="n">
        <v>0</v>
      </c>
      <c r="D1353" s="9" t="n">
        <v>64</v>
      </c>
      <c r="E1353" s="10" t="str">
        <f aca="false">DEC2HEX(HEX2DEC(A1353)+B1353*4096+HEX2DEC(D1353)*8,8)</f>
        <v>000B6320</v>
      </c>
      <c r="F1353" s="8" t="s">
        <v>91</v>
      </c>
      <c r="G1353" s="8" t="s">
        <v>342</v>
      </c>
      <c r="H1353" s="8" t="s">
        <v>24</v>
      </c>
      <c r="I1353" s="8" t="s">
        <v>21</v>
      </c>
      <c r="J1353" s="8" t="s">
        <v>840</v>
      </c>
      <c r="K1353" s="10" t="s">
        <v>123</v>
      </c>
      <c r="L1353" s="11" t="s">
        <v>138</v>
      </c>
      <c r="M1353" s="10" t="str">
        <f aca="false">CONCATENATE("ME",K1353,"/01")</f>
        <v>ME1a/01</v>
      </c>
      <c r="N1353" s="10" t="str">
        <f aca="false">CONCATENATE(O1353,SUBSTITUTE(LOWER(M1353),"/","_"),"_fr_",L1353)</f>
        <v>auto_align_del_me1a_01_fr_04</v>
      </c>
      <c r="O1353" s="3" t="s">
        <v>841</v>
      </c>
    </row>
    <row r="1354" customFormat="false" ht="14.4" hidden="false" customHeight="false" outlineLevel="0" collapsed="false">
      <c r="A1354" s="8" t="s">
        <v>119</v>
      </c>
      <c r="B1354" s="9" t="n">
        <v>54</v>
      </c>
      <c r="C1354" s="9" t="n">
        <v>0</v>
      </c>
      <c r="D1354" s="9" t="n">
        <v>64</v>
      </c>
      <c r="E1354" s="10" t="str">
        <f aca="false">DEC2HEX(HEX2DEC(A1354)+B1354*4096+HEX2DEC(D1354)*8,8)</f>
        <v>000B6320</v>
      </c>
      <c r="F1354" s="8" t="s">
        <v>91</v>
      </c>
      <c r="G1354" s="8" t="s">
        <v>345</v>
      </c>
      <c r="H1354" s="8" t="s">
        <v>24</v>
      </c>
      <c r="I1354" s="8" t="s">
        <v>21</v>
      </c>
      <c r="J1354" s="8" t="s">
        <v>840</v>
      </c>
      <c r="K1354" s="10" t="s">
        <v>123</v>
      </c>
      <c r="L1354" s="11" t="s">
        <v>139</v>
      </c>
      <c r="M1354" s="10" t="str">
        <f aca="false">CONCATENATE("ME",K1354,"/01")</f>
        <v>ME1a/01</v>
      </c>
      <c r="N1354" s="10" t="str">
        <f aca="false">CONCATENATE(O1354,SUBSTITUTE(LOWER(M1354),"/","_"),"_fr_",L1354)</f>
        <v>auto_align_del_me1a_01_fr_05</v>
      </c>
      <c r="O1354" s="3" t="s">
        <v>841</v>
      </c>
    </row>
    <row r="1355" customFormat="false" ht="14.4" hidden="false" customHeight="false" outlineLevel="0" collapsed="false">
      <c r="A1355" s="8" t="s">
        <v>119</v>
      </c>
      <c r="B1355" s="9" t="n">
        <v>54</v>
      </c>
      <c r="C1355" s="9" t="n">
        <v>0</v>
      </c>
      <c r="D1355" s="9" t="n">
        <v>64</v>
      </c>
      <c r="E1355" s="10" t="str">
        <f aca="false">DEC2HEX(HEX2DEC(A1355)+B1355*4096+HEX2DEC(D1355)*8,8)</f>
        <v>000B6320</v>
      </c>
      <c r="F1355" s="8" t="s">
        <v>91</v>
      </c>
      <c r="G1355" s="8" t="s">
        <v>842</v>
      </c>
      <c r="H1355" s="8" t="s">
        <v>24</v>
      </c>
      <c r="I1355" s="8" t="s">
        <v>21</v>
      </c>
      <c r="J1355" s="8" t="s">
        <v>840</v>
      </c>
      <c r="K1355" s="10" t="s">
        <v>123</v>
      </c>
      <c r="L1355" s="11" t="s">
        <v>140</v>
      </c>
      <c r="M1355" s="10" t="str">
        <f aca="false">CONCATENATE("ME",K1355,"/01")</f>
        <v>ME1a/01</v>
      </c>
      <c r="N1355" s="10" t="str">
        <f aca="false">CONCATENATE(O1355,SUBSTITUTE(LOWER(M1355),"/","_"),"_fr_",L1355)</f>
        <v>auto_align_del_me1a_01_fr_06</v>
      </c>
      <c r="O1355" s="3" t="s">
        <v>841</v>
      </c>
    </row>
    <row r="1356" customFormat="false" ht="14.4" hidden="false" customHeight="false" outlineLevel="0" collapsed="false">
      <c r="A1356" s="8" t="s">
        <v>119</v>
      </c>
      <c r="B1356" s="9" t="n">
        <v>54</v>
      </c>
      <c r="C1356" s="9" t="n">
        <v>0</v>
      </c>
      <c r="D1356" s="9" t="n">
        <v>64</v>
      </c>
      <c r="E1356" s="10" t="str">
        <f aca="false">DEC2HEX(HEX2DEC(A1356)+B1356*4096+HEX2DEC(D1356)*8,8)</f>
        <v>000B6320</v>
      </c>
      <c r="F1356" s="8" t="s">
        <v>91</v>
      </c>
      <c r="G1356" s="8" t="s">
        <v>843</v>
      </c>
      <c r="H1356" s="8" t="s">
        <v>24</v>
      </c>
      <c r="I1356" s="8" t="s">
        <v>21</v>
      </c>
      <c r="J1356" s="8" t="s">
        <v>840</v>
      </c>
      <c r="K1356" s="10" t="s">
        <v>123</v>
      </c>
      <c r="L1356" s="11" t="s">
        <v>141</v>
      </c>
      <c r="M1356" s="10" t="str">
        <f aca="false">CONCATENATE("ME",K1356,"/01")</f>
        <v>ME1a/01</v>
      </c>
      <c r="N1356" s="10" t="str">
        <f aca="false">CONCATENATE(O1356,SUBSTITUTE(LOWER(M1356),"/","_"),"_fr_",L1356)</f>
        <v>auto_align_del_me1a_01_fr_07</v>
      </c>
      <c r="O1356" s="3" t="s">
        <v>841</v>
      </c>
    </row>
    <row r="1357" customFormat="false" ht="14.4" hidden="false" customHeight="false" outlineLevel="0" collapsed="false">
      <c r="A1357" s="8" t="s">
        <v>119</v>
      </c>
      <c r="B1357" s="9" t="n">
        <v>54</v>
      </c>
      <c r="C1357" s="9" t="n">
        <v>0</v>
      </c>
      <c r="D1357" s="9" t="n">
        <v>64</v>
      </c>
      <c r="E1357" s="10" t="str">
        <f aca="false">DEC2HEX(HEX2DEC(A1357)+B1357*4096+HEX2DEC(D1357)*8,8)</f>
        <v>000B6320</v>
      </c>
      <c r="F1357" s="8" t="s">
        <v>91</v>
      </c>
      <c r="G1357" s="8" t="s">
        <v>844</v>
      </c>
      <c r="H1357" s="8" t="s">
        <v>24</v>
      </c>
      <c r="I1357" s="8" t="s">
        <v>21</v>
      </c>
      <c r="J1357" s="8" t="s">
        <v>840</v>
      </c>
      <c r="K1357" s="10" t="s">
        <v>123</v>
      </c>
      <c r="L1357" s="11" t="s">
        <v>142</v>
      </c>
      <c r="M1357" s="10" t="str">
        <f aca="false">CONCATENATE("ME",K1357,"/01")</f>
        <v>ME1a/01</v>
      </c>
      <c r="N1357" s="10" t="str">
        <f aca="false">CONCATENATE(O1357,SUBSTITUTE(LOWER(M1357),"/","_"),"_fr_",L1357)</f>
        <v>auto_align_del_me1a_01_fr_08</v>
      </c>
      <c r="O1357" s="3" t="s">
        <v>841</v>
      </c>
    </row>
    <row r="1358" customFormat="false" ht="14.4" hidden="false" customHeight="false" outlineLevel="0" collapsed="false">
      <c r="A1358" s="8" t="s">
        <v>119</v>
      </c>
      <c r="B1358" s="9" t="n">
        <v>54</v>
      </c>
      <c r="C1358" s="9" t="n">
        <v>0</v>
      </c>
      <c r="D1358" s="9" t="n">
        <v>64</v>
      </c>
      <c r="E1358" s="10" t="str">
        <f aca="false">DEC2HEX(HEX2DEC(A1358)+B1358*4096+HEX2DEC(D1358)*8,8)</f>
        <v>000B6320</v>
      </c>
      <c r="F1358" s="8" t="s">
        <v>91</v>
      </c>
      <c r="G1358" s="8" t="s">
        <v>845</v>
      </c>
      <c r="H1358" s="8" t="s">
        <v>24</v>
      </c>
      <c r="I1358" s="8" t="s">
        <v>21</v>
      </c>
      <c r="J1358" s="8" t="s">
        <v>840</v>
      </c>
      <c r="K1358" s="10" t="s">
        <v>123</v>
      </c>
      <c r="L1358" s="11" t="s">
        <v>143</v>
      </c>
      <c r="M1358" s="10" t="str">
        <f aca="false">CONCATENATE("ME",K1358,"/01")</f>
        <v>ME1a/01</v>
      </c>
      <c r="N1358" s="10" t="str">
        <f aca="false">CONCATENATE(O1358,SUBSTITUTE(LOWER(M1358),"/","_"),"_fr_",L1358)</f>
        <v>auto_align_del_me1a_01_fr_09</v>
      </c>
      <c r="O1358" s="3" t="s">
        <v>841</v>
      </c>
    </row>
    <row r="1359" customFormat="false" ht="14.4" hidden="false" customHeight="false" outlineLevel="0" collapsed="false">
      <c r="A1359" s="8" t="s">
        <v>119</v>
      </c>
      <c r="B1359" s="9" t="n">
        <v>54</v>
      </c>
      <c r="C1359" s="9" t="n">
        <v>0</v>
      </c>
      <c r="D1359" s="9" t="n">
        <v>65</v>
      </c>
      <c r="E1359" s="10" t="str">
        <f aca="false">DEC2HEX(HEX2DEC(A1359)+B1359*4096+HEX2DEC(D1359)*8,8)</f>
        <v>000B6328</v>
      </c>
      <c r="F1359" s="8" t="s">
        <v>91</v>
      </c>
      <c r="G1359" s="8" t="s">
        <v>336</v>
      </c>
      <c r="H1359" s="8" t="s">
        <v>24</v>
      </c>
      <c r="I1359" s="8" t="s">
        <v>21</v>
      </c>
      <c r="J1359" s="8" t="s">
        <v>840</v>
      </c>
      <c r="K1359" s="10" t="s">
        <v>144</v>
      </c>
      <c r="L1359" s="11" t="s">
        <v>136</v>
      </c>
      <c r="M1359" s="10" t="str">
        <f aca="false">CONCATENATE("ME",K1359,"/01")</f>
        <v>ME1b/01</v>
      </c>
      <c r="N1359" s="10" t="str">
        <f aca="false">CONCATENATE(O1359,SUBSTITUTE(LOWER(M1359),"/","_"),"_fr_",L1359)</f>
        <v>auto_align_del_me1b_01_fr_02</v>
      </c>
      <c r="O1359" s="3" t="s">
        <v>841</v>
      </c>
    </row>
    <row r="1360" customFormat="false" ht="14.4" hidden="false" customHeight="false" outlineLevel="0" collapsed="false">
      <c r="A1360" s="8" t="s">
        <v>119</v>
      </c>
      <c r="B1360" s="9" t="n">
        <v>54</v>
      </c>
      <c r="C1360" s="9" t="n">
        <v>0</v>
      </c>
      <c r="D1360" s="9" t="n">
        <v>65</v>
      </c>
      <c r="E1360" s="10" t="str">
        <f aca="false">DEC2HEX(HEX2DEC(A1360)+B1360*4096+HEX2DEC(D1360)*8,8)</f>
        <v>000B6328</v>
      </c>
      <c r="F1360" s="8" t="s">
        <v>91</v>
      </c>
      <c r="G1360" s="8" t="s">
        <v>339</v>
      </c>
      <c r="H1360" s="8" t="s">
        <v>24</v>
      </c>
      <c r="I1360" s="8" t="s">
        <v>21</v>
      </c>
      <c r="J1360" s="8" t="s">
        <v>840</v>
      </c>
      <c r="K1360" s="10" t="s">
        <v>144</v>
      </c>
      <c r="L1360" s="11" t="s">
        <v>137</v>
      </c>
      <c r="M1360" s="10" t="str">
        <f aca="false">CONCATENATE("ME",K1360,"/01")</f>
        <v>ME1b/01</v>
      </c>
      <c r="N1360" s="10" t="str">
        <f aca="false">CONCATENATE(O1360,SUBSTITUTE(LOWER(M1360),"/","_"),"_fr_",L1360)</f>
        <v>auto_align_del_me1b_01_fr_03</v>
      </c>
      <c r="O1360" s="3" t="s">
        <v>841</v>
      </c>
    </row>
    <row r="1361" customFormat="false" ht="14.4" hidden="false" customHeight="false" outlineLevel="0" collapsed="false">
      <c r="A1361" s="8" t="s">
        <v>119</v>
      </c>
      <c r="B1361" s="9" t="n">
        <v>54</v>
      </c>
      <c r="C1361" s="9" t="n">
        <v>0</v>
      </c>
      <c r="D1361" s="9" t="n">
        <v>65</v>
      </c>
      <c r="E1361" s="10" t="str">
        <f aca="false">DEC2HEX(HEX2DEC(A1361)+B1361*4096+HEX2DEC(D1361)*8,8)</f>
        <v>000B6328</v>
      </c>
      <c r="F1361" s="8" t="s">
        <v>91</v>
      </c>
      <c r="G1361" s="8" t="s">
        <v>342</v>
      </c>
      <c r="H1361" s="8" t="s">
        <v>24</v>
      </c>
      <c r="I1361" s="8" t="s">
        <v>21</v>
      </c>
      <c r="J1361" s="8" t="s">
        <v>840</v>
      </c>
      <c r="K1361" s="10" t="s">
        <v>144</v>
      </c>
      <c r="L1361" s="11" t="s">
        <v>138</v>
      </c>
      <c r="M1361" s="10" t="str">
        <f aca="false">CONCATENATE("ME",K1361,"/01")</f>
        <v>ME1b/01</v>
      </c>
      <c r="N1361" s="10" t="str">
        <f aca="false">CONCATENATE(O1361,SUBSTITUTE(LOWER(M1361),"/","_"),"_fr_",L1361)</f>
        <v>auto_align_del_me1b_01_fr_04</v>
      </c>
      <c r="O1361" s="3" t="s">
        <v>841</v>
      </c>
    </row>
    <row r="1362" customFormat="false" ht="14.4" hidden="false" customHeight="false" outlineLevel="0" collapsed="false">
      <c r="A1362" s="8" t="s">
        <v>119</v>
      </c>
      <c r="B1362" s="9" t="n">
        <v>54</v>
      </c>
      <c r="C1362" s="9" t="n">
        <v>0</v>
      </c>
      <c r="D1362" s="9" t="n">
        <v>65</v>
      </c>
      <c r="E1362" s="10" t="str">
        <f aca="false">DEC2HEX(HEX2DEC(A1362)+B1362*4096+HEX2DEC(D1362)*8,8)</f>
        <v>000B6328</v>
      </c>
      <c r="F1362" s="8" t="s">
        <v>91</v>
      </c>
      <c r="G1362" s="8" t="s">
        <v>345</v>
      </c>
      <c r="H1362" s="8" t="s">
        <v>24</v>
      </c>
      <c r="I1362" s="8" t="s">
        <v>21</v>
      </c>
      <c r="J1362" s="8" t="s">
        <v>840</v>
      </c>
      <c r="K1362" s="10" t="s">
        <v>144</v>
      </c>
      <c r="L1362" s="11" t="s">
        <v>139</v>
      </c>
      <c r="M1362" s="10" t="str">
        <f aca="false">CONCATENATE("ME",K1362,"/01")</f>
        <v>ME1b/01</v>
      </c>
      <c r="N1362" s="10" t="str">
        <f aca="false">CONCATENATE(O1362,SUBSTITUTE(LOWER(M1362),"/","_"),"_fr_",L1362)</f>
        <v>auto_align_del_me1b_01_fr_05</v>
      </c>
      <c r="O1362" s="3" t="s">
        <v>841</v>
      </c>
    </row>
    <row r="1363" customFormat="false" ht="14.4" hidden="false" customHeight="false" outlineLevel="0" collapsed="false">
      <c r="A1363" s="8" t="s">
        <v>119</v>
      </c>
      <c r="B1363" s="9" t="n">
        <v>54</v>
      </c>
      <c r="C1363" s="9" t="n">
        <v>0</v>
      </c>
      <c r="D1363" s="9" t="n">
        <v>65</v>
      </c>
      <c r="E1363" s="10" t="str">
        <f aca="false">DEC2HEX(HEX2DEC(A1363)+B1363*4096+HEX2DEC(D1363)*8,8)</f>
        <v>000B6328</v>
      </c>
      <c r="F1363" s="8" t="s">
        <v>91</v>
      </c>
      <c r="G1363" s="8" t="s">
        <v>842</v>
      </c>
      <c r="H1363" s="8" t="s">
        <v>24</v>
      </c>
      <c r="I1363" s="8" t="s">
        <v>21</v>
      </c>
      <c r="J1363" s="8" t="s">
        <v>840</v>
      </c>
      <c r="K1363" s="10" t="s">
        <v>144</v>
      </c>
      <c r="L1363" s="11" t="s">
        <v>140</v>
      </c>
      <c r="M1363" s="10" t="str">
        <f aca="false">CONCATENATE("ME",K1363,"/01")</f>
        <v>ME1b/01</v>
      </c>
      <c r="N1363" s="10" t="str">
        <f aca="false">CONCATENATE(O1363,SUBSTITUTE(LOWER(M1363),"/","_"),"_fr_",L1363)</f>
        <v>auto_align_del_me1b_01_fr_06</v>
      </c>
      <c r="O1363" s="3" t="s">
        <v>841</v>
      </c>
    </row>
    <row r="1364" customFormat="false" ht="14.4" hidden="false" customHeight="false" outlineLevel="0" collapsed="false">
      <c r="A1364" s="8" t="s">
        <v>119</v>
      </c>
      <c r="B1364" s="9" t="n">
        <v>54</v>
      </c>
      <c r="C1364" s="9" t="n">
        <v>0</v>
      </c>
      <c r="D1364" s="9" t="n">
        <v>65</v>
      </c>
      <c r="E1364" s="10" t="str">
        <f aca="false">DEC2HEX(HEX2DEC(A1364)+B1364*4096+HEX2DEC(D1364)*8,8)</f>
        <v>000B6328</v>
      </c>
      <c r="F1364" s="8" t="s">
        <v>91</v>
      </c>
      <c r="G1364" s="8" t="s">
        <v>843</v>
      </c>
      <c r="H1364" s="8" t="s">
        <v>24</v>
      </c>
      <c r="I1364" s="8" t="s">
        <v>21</v>
      </c>
      <c r="J1364" s="8" t="s">
        <v>840</v>
      </c>
      <c r="K1364" s="10" t="s">
        <v>144</v>
      </c>
      <c r="L1364" s="11" t="s">
        <v>141</v>
      </c>
      <c r="M1364" s="10" t="str">
        <f aca="false">CONCATENATE("ME",K1364,"/01")</f>
        <v>ME1b/01</v>
      </c>
      <c r="N1364" s="10" t="str">
        <f aca="false">CONCATENATE(O1364,SUBSTITUTE(LOWER(M1364),"/","_"),"_fr_",L1364)</f>
        <v>auto_align_del_me1b_01_fr_07</v>
      </c>
      <c r="O1364" s="3" t="s">
        <v>841</v>
      </c>
    </row>
    <row r="1365" customFormat="false" ht="14.4" hidden="false" customHeight="false" outlineLevel="0" collapsed="false">
      <c r="A1365" s="8" t="s">
        <v>119</v>
      </c>
      <c r="B1365" s="9" t="n">
        <v>54</v>
      </c>
      <c r="C1365" s="9" t="n">
        <v>0</v>
      </c>
      <c r="D1365" s="9" t="n">
        <v>65</v>
      </c>
      <c r="E1365" s="10" t="str">
        <f aca="false">DEC2HEX(HEX2DEC(A1365)+B1365*4096+HEX2DEC(D1365)*8,8)</f>
        <v>000B6328</v>
      </c>
      <c r="F1365" s="8" t="s">
        <v>91</v>
      </c>
      <c r="G1365" s="8" t="s">
        <v>844</v>
      </c>
      <c r="H1365" s="8" t="s">
        <v>24</v>
      </c>
      <c r="I1365" s="8" t="s">
        <v>21</v>
      </c>
      <c r="J1365" s="8" t="s">
        <v>840</v>
      </c>
      <c r="K1365" s="10" t="s">
        <v>144</v>
      </c>
      <c r="L1365" s="11" t="s">
        <v>142</v>
      </c>
      <c r="M1365" s="10" t="str">
        <f aca="false">CONCATENATE("ME",K1365,"/01")</f>
        <v>ME1b/01</v>
      </c>
      <c r="N1365" s="10" t="str">
        <f aca="false">CONCATENATE(O1365,SUBSTITUTE(LOWER(M1365),"/","_"),"_fr_",L1365)</f>
        <v>auto_align_del_me1b_01_fr_08</v>
      </c>
      <c r="O1365" s="3" t="s">
        <v>841</v>
      </c>
    </row>
    <row r="1366" customFormat="false" ht="14.4" hidden="false" customHeight="false" outlineLevel="0" collapsed="false">
      <c r="A1366" s="8" t="s">
        <v>119</v>
      </c>
      <c r="B1366" s="9" t="n">
        <v>54</v>
      </c>
      <c r="C1366" s="9" t="n">
        <v>0</v>
      </c>
      <c r="D1366" s="9" t="n">
        <v>65</v>
      </c>
      <c r="E1366" s="10" t="str">
        <f aca="false">DEC2HEX(HEX2DEC(A1366)+B1366*4096+HEX2DEC(D1366)*8,8)</f>
        <v>000B6328</v>
      </c>
      <c r="F1366" s="8" t="s">
        <v>91</v>
      </c>
      <c r="G1366" s="8" t="s">
        <v>845</v>
      </c>
      <c r="H1366" s="8" t="s">
        <v>24</v>
      </c>
      <c r="I1366" s="8" t="s">
        <v>21</v>
      </c>
      <c r="J1366" s="8" t="s">
        <v>840</v>
      </c>
      <c r="K1366" s="10" t="s">
        <v>144</v>
      </c>
      <c r="L1366" s="11" t="s">
        <v>143</v>
      </c>
      <c r="M1366" s="10" t="str">
        <f aca="false">CONCATENATE("ME",K1366,"/01")</f>
        <v>ME1b/01</v>
      </c>
      <c r="N1366" s="10" t="str">
        <f aca="false">CONCATENATE(O1366,SUBSTITUTE(LOWER(M1366),"/","_"),"_fr_",L1366)</f>
        <v>auto_align_del_me1b_01_fr_09</v>
      </c>
      <c r="O1366" s="3" t="s">
        <v>841</v>
      </c>
    </row>
    <row r="1367" customFormat="false" ht="14.4" hidden="false" customHeight="false" outlineLevel="0" collapsed="false">
      <c r="A1367" s="8" t="s">
        <v>119</v>
      </c>
      <c r="B1367" s="9" t="n">
        <v>54</v>
      </c>
      <c r="C1367" s="9" t="n">
        <v>0</v>
      </c>
      <c r="D1367" s="9" t="n">
        <v>66</v>
      </c>
      <c r="E1367" s="10" t="str">
        <f aca="false">DEC2HEX(HEX2DEC(A1367)+B1367*4096+HEX2DEC(D1367)*8,8)</f>
        <v>000B6330</v>
      </c>
      <c r="F1367" s="8" t="s">
        <v>91</v>
      </c>
      <c r="G1367" s="8" t="s">
        <v>336</v>
      </c>
      <c r="H1367" s="8" t="s">
        <v>24</v>
      </c>
      <c r="I1367" s="8" t="s">
        <v>21</v>
      </c>
      <c r="J1367" s="8" t="s">
        <v>840</v>
      </c>
      <c r="K1367" s="9" t="n">
        <v>2</v>
      </c>
      <c r="L1367" s="11" t="s">
        <v>136</v>
      </c>
      <c r="M1367" s="10" t="str">
        <f aca="false">CONCATENATE("ME",K1367,"/01")</f>
        <v>ME2/01</v>
      </c>
      <c r="N1367" s="10" t="str">
        <f aca="false">CONCATENATE(O1367,SUBSTITUTE(LOWER(M1367),"/","_"),"_fr_",L1367)</f>
        <v>auto_align_del_me2_01_fr_02</v>
      </c>
      <c r="O1367" s="3" t="s">
        <v>841</v>
      </c>
    </row>
    <row r="1368" customFormat="false" ht="14.4" hidden="false" customHeight="false" outlineLevel="0" collapsed="false">
      <c r="A1368" s="8" t="s">
        <v>119</v>
      </c>
      <c r="B1368" s="9" t="n">
        <v>54</v>
      </c>
      <c r="C1368" s="9" t="n">
        <v>0</v>
      </c>
      <c r="D1368" s="9" t="n">
        <v>66</v>
      </c>
      <c r="E1368" s="10" t="str">
        <f aca="false">DEC2HEX(HEX2DEC(A1368)+B1368*4096+HEX2DEC(D1368)*8,8)</f>
        <v>000B6330</v>
      </c>
      <c r="F1368" s="8" t="s">
        <v>91</v>
      </c>
      <c r="G1368" s="8" t="s">
        <v>339</v>
      </c>
      <c r="H1368" s="8" t="s">
        <v>24</v>
      </c>
      <c r="I1368" s="8" t="s">
        <v>21</v>
      </c>
      <c r="J1368" s="8" t="s">
        <v>840</v>
      </c>
      <c r="K1368" s="9" t="n">
        <v>2</v>
      </c>
      <c r="L1368" s="11" t="s">
        <v>137</v>
      </c>
      <c r="M1368" s="10" t="str">
        <f aca="false">CONCATENATE("ME",K1368,"/01")</f>
        <v>ME2/01</v>
      </c>
      <c r="N1368" s="10" t="str">
        <f aca="false">CONCATENATE(O1368,SUBSTITUTE(LOWER(M1368),"/","_"),"_fr_",L1368)</f>
        <v>auto_align_del_me2_01_fr_03</v>
      </c>
      <c r="O1368" s="3" t="s">
        <v>841</v>
      </c>
    </row>
    <row r="1369" customFormat="false" ht="14.4" hidden="false" customHeight="false" outlineLevel="0" collapsed="false">
      <c r="A1369" s="8" t="s">
        <v>119</v>
      </c>
      <c r="B1369" s="9" t="n">
        <v>54</v>
      </c>
      <c r="C1369" s="9" t="n">
        <v>0</v>
      </c>
      <c r="D1369" s="9" t="n">
        <v>66</v>
      </c>
      <c r="E1369" s="10" t="str">
        <f aca="false">DEC2HEX(HEX2DEC(A1369)+B1369*4096+HEX2DEC(D1369)*8,8)</f>
        <v>000B6330</v>
      </c>
      <c r="F1369" s="8" t="s">
        <v>91</v>
      </c>
      <c r="G1369" s="8" t="s">
        <v>342</v>
      </c>
      <c r="H1369" s="8" t="s">
        <v>24</v>
      </c>
      <c r="I1369" s="8" t="s">
        <v>21</v>
      </c>
      <c r="J1369" s="8" t="s">
        <v>840</v>
      </c>
      <c r="K1369" s="9" t="n">
        <v>2</v>
      </c>
      <c r="L1369" s="11" t="s">
        <v>138</v>
      </c>
      <c r="M1369" s="10" t="str">
        <f aca="false">CONCATENATE("ME",K1369,"/01")</f>
        <v>ME2/01</v>
      </c>
      <c r="N1369" s="10" t="str">
        <f aca="false">CONCATENATE(O1369,SUBSTITUTE(LOWER(M1369),"/","_"),"_fr_",L1369)</f>
        <v>auto_align_del_me2_01_fr_04</v>
      </c>
      <c r="O1369" s="3" t="s">
        <v>841</v>
      </c>
    </row>
    <row r="1370" customFormat="false" ht="14.4" hidden="false" customHeight="false" outlineLevel="0" collapsed="false">
      <c r="A1370" s="8" t="s">
        <v>119</v>
      </c>
      <c r="B1370" s="9" t="n">
        <v>54</v>
      </c>
      <c r="C1370" s="9" t="n">
        <v>0</v>
      </c>
      <c r="D1370" s="9" t="n">
        <v>66</v>
      </c>
      <c r="E1370" s="10" t="str">
        <f aca="false">DEC2HEX(HEX2DEC(A1370)+B1370*4096+HEX2DEC(D1370)*8,8)</f>
        <v>000B6330</v>
      </c>
      <c r="F1370" s="8" t="s">
        <v>91</v>
      </c>
      <c r="G1370" s="8" t="s">
        <v>345</v>
      </c>
      <c r="H1370" s="8" t="s">
        <v>24</v>
      </c>
      <c r="I1370" s="8" t="s">
        <v>21</v>
      </c>
      <c r="J1370" s="8" t="s">
        <v>840</v>
      </c>
      <c r="K1370" s="9" t="n">
        <v>2</v>
      </c>
      <c r="L1370" s="11" t="s">
        <v>139</v>
      </c>
      <c r="M1370" s="10" t="str">
        <f aca="false">CONCATENATE("ME",K1370,"/01")</f>
        <v>ME2/01</v>
      </c>
      <c r="N1370" s="10" t="str">
        <f aca="false">CONCATENATE(O1370,SUBSTITUTE(LOWER(M1370),"/","_"),"_fr_",L1370)</f>
        <v>auto_align_del_me2_01_fr_05</v>
      </c>
      <c r="O1370" s="3" t="s">
        <v>841</v>
      </c>
    </row>
    <row r="1371" customFormat="false" ht="14.4" hidden="false" customHeight="false" outlineLevel="0" collapsed="false">
      <c r="A1371" s="8" t="s">
        <v>119</v>
      </c>
      <c r="B1371" s="9" t="n">
        <v>54</v>
      </c>
      <c r="C1371" s="9" t="n">
        <v>0</v>
      </c>
      <c r="D1371" s="9" t="n">
        <v>66</v>
      </c>
      <c r="E1371" s="10" t="str">
        <f aca="false">DEC2HEX(HEX2DEC(A1371)+B1371*4096+HEX2DEC(D1371)*8,8)</f>
        <v>000B6330</v>
      </c>
      <c r="F1371" s="8" t="s">
        <v>91</v>
      </c>
      <c r="G1371" s="8" t="s">
        <v>842</v>
      </c>
      <c r="H1371" s="8" t="s">
        <v>24</v>
      </c>
      <c r="I1371" s="8" t="s">
        <v>21</v>
      </c>
      <c r="J1371" s="8" t="s">
        <v>840</v>
      </c>
      <c r="K1371" s="9" t="n">
        <v>2</v>
      </c>
      <c r="L1371" s="11" t="s">
        <v>140</v>
      </c>
      <c r="M1371" s="10" t="str">
        <f aca="false">CONCATENATE("ME",K1371,"/01")</f>
        <v>ME2/01</v>
      </c>
      <c r="N1371" s="10" t="str">
        <f aca="false">CONCATENATE(O1371,SUBSTITUTE(LOWER(M1371),"/","_"),"_fr_",L1371)</f>
        <v>auto_align_del_me2_01_fr_06</v>
      </c>
      <c r="O1371" s="3" t="s">
        <v>841</v>
      </c>
    </row>
    <row r="1372" customFormat="false" ht="14.4" hidden="false" customHeight="false" outlineLevel="0" collapsed="false">
      <c r="A1372" s="8" t="s">
        <v>119</v>
      </c>
      <c r="B1372" s="9" t="n">
        <v>54</v>
      </c>
      <c r="C1372" s="9" t="n">
        <v>0</v>
      </c>
      <c r="D1372" s="9" t="n">
        <v>66</v>
      </c>
      <c r="E1372" s="10" t="str">
        <f aca="false">DEC2HEX(HEX2DEC(A1372)+B1372*4096+HEX2DEC(D1372)*8,8)</f>
        <v>000B6330</v>
      </c>
      <c r="F1372" s="8" t="s">
        <v>91</v>
      </c>
      <c r="G1372" s="8" t="s">
        <v>843</v>
      </c>
      <c r="H1372" s="8" t="s">
        <v>24</v>
      </c>
      <c r="I1372" s="8" t="s">
        <v>21</v>
      </c>
      <c r="J1372" s="8" t="s">
        <v>840</v>
      </c>
      <c r="K1372" s="9" t="n">
        <v>2</v>
      </c>
      <c r="L1372" s="11" t="s">
        <v>141</v>
      </c>
      <c r="M1372" s="10" t="str">
        <f aca="false">CONCATENATE("ME",K1372,"/01")</f>
        <v>ME2/01</v>
      </c>
      <c r="N1372" s="10" t="str">
        <f aca="false">CONCATENATE(O1372,SUBSTITUTE(LOWER(M1372),"/","_"),"_fr_",L1372)</f>
        <v>auto_align_del_me2_01_fr_07</v>
      </c>
      <c r="O1372" s="3" t="s">
        <v>841</v>
      </c>
    </row>
    <row r="1373" customFormat="false" ht="14.4" hidden="false" customHeight="false" outlineLevel="0" collapsed="false">
      <c r="A1373" s="8" t="s">
        <v>119</v>
      </c>
      <c r="B1373" s="9" t="n">
        <v>54</v>
      </c>
      <c r="C1373" s="9" t="n">
        <v>0</v>
      </c>
      <c r="D1373" s="9" t="n">
        <v>66</v>
      </c>
      <c r="E1373" s="10" t="str">
        <f aca="false">DEC2HEX(HEX2DEC(A1373)+B1373*4096+HEX2DEC(D1373)*8,8)</f>
        <v>000B6330</v>
      </c>
      <c r="F1373" s="8" t="s">
        <v>91</v>
      </c>
      <c r="G1373" s="8" t="s">
        <v>844</v>
      </c>
      <c r="H1373" s="8" t="s">
        <v>24</v>
      </c>
      <c r="I1373" s="8" t="s">
        <v>21</v>
      </c>
      <c r="J1373" s="8" t="s">
        <v>840</v>
      </c>
      <c r="K1373" s="9" t="n">
        <v>2</v>
      </c>
      <c r="L1373" s="11" t="s">
        <v>142</v>
      </c>
      <c r="M1373" s="10" t="str">
        <f aca="false">CONCATENATE("ME",K1373,"/01")</f>
        <v>ME2/01</v>
      </c>
      <c r="N1373" s="10" t="str">
        <f aca="false">CONCATENATE(O1373,SUBSTITUTE(LOWER(M1373),"/","_"),"_fr_",L1373)</f>
        <v>auto_align_del_me2_01_fr_08</v>
      </c>
      <c r="O1373" s="3" t="s">
        <v>841</v>
      </c>
    </row>
    <row r="1374" customFormat="false" ht="14.4" hidden="false" customHeight="false" outlineLevel="0" collapsed="false">
      <c r="A1374" s="8" t="s">
        <v>119</v>
      </c>
      <c r="B1374" s="9" t="n">
        <v>54</v>
      </c>
      <c r="C1374" s="9" t="n">
        <v>0</v>
      </c>
      <c r="D1374" s="9" t="n">
        <v>66</v>
      </c>
      <c r="E1374" s="10" t="str">
        <f aca="false">DEC2HEX(HEX2DEC(A1374)+B1374*4096+HEX2DEC(D1374)*8,8)</f>
        <v>000B6330</v>
      </c>
      <c r="F1374" s="8" t="s">
        <v>91</v>
      </c>
      <c r="G1374" s="8" t="s">
        <v>845</v>
      </c>
      <c r="H1374" s="8" t="s">
        <v>24</v>
      </c>
      <c r="I1374" s="8" t="s">
        <v>21</v>
      </c>
      <c r="J1374" s="8" t="s">
        <v>840</v>
      </c>
      <c r="K1374" s="9" t="n">
        <v>2</v>
      </c>
      <c r="L1374" s="11" t="s">
        <v>143</v>
      </c>
      <c r="M1374" s="10" t="str">
        <f aca="false">CONCATENATE("ME",K1374,"/01")</f>
        <v>ME2/01</v>
      </c>
      <c r="N1374" s="10" t="str">
        <f aca="false">CONCATENATE(O1374,SUBSTITUTE(LOWER(M1374),"/","_"),"_fr_",L1374)</f>
        <v>auto_align_del_me2_01_fr_09</v>
      </c>
      <c r="O1374" s="3" t="s">
        <v>841</v>
      </c>
    </row>
    <row r="1375" customFormat="false" ht="14.4" hidden="false" customHeight="false" outlineLevel="0" collapsed="false">
      <c r="A1375" s="8" t="s">
        <v>119</v>
      </c>
      <c r="B1375" s="9" t="n">
        <v>54</v>
      </c>
      <c r="C1375" s="9" t="n">
        <v>0</v>
      </c>
      <c r="D1375" s="9" t="n">
        <v>67</v>
      </c>
      <c r="E1375" s="10" t="str">
        <f aca="false">DEC2HEX(HEX2DEC(A1375)+B1375*4096+HEX2DEC(D1375)*8,8)</f>
        <v>000B6338</v>
      </c>
      <c r="F1375" s="8" t="s">
        <v>91</v>
      </c>
      <c r="G1375" s="8" t="s">
        <v>336</v>
      </c>
      <c r="H1375" s="8" t="s">
        <v>24</v>
      </c>
      <c r="I1375" s="8" t="s">
        <v>21</v>
      </c>
      <c r="J1375" s="8" t="s">
        <v>840</v>
      </c>
      <c r="K1375" s="9" t="n">
        <v>3</v>
      </c>
      <c r="L1375" s="11" t="s">
        <v>136</v>
      </c>
      <c r="M1375" s="10" t="str">
        <f aca="false">CONCATENATE("ME",K1375,"/01")</f>
        <v>ME3/01</v>
      </c>
      <c r="N1375" s="10" t="str">
        <f aca="false">CONCATENATE(O1375,SUBSTITUTE(LOWER(M1375),"/","_"),"_fr_",L1375)</f>
        <v>auto_align_del_me3_01_fr_02</v>
      </c>
      <c r="O1375" s="3" t="s">
        <v>841</v>
      </c>
    </row>
    <row r="1376" customFormat="false" ht="14.4" hidden="false" customHeight="false" outlineLevel="0" collapsed="false">
      <c r="A1376" s="8" t="s">
        <v>119</v>
      </c>
      <c r="B1376" s="9" t="n">
        <v>54</v>
      </c>
      <c r="C1376" s="9" t="n">
        <v>0</v>
      </c>
      <c r="D1376" s="9" t="n">
        <v>67</v>
      </c>
      <c r="E1376" s="10" t="str">
        <f aca="false">DEC2HEX(HEX2DEC(A1376)+B1376*4096+HEX2DEC(D1376)*8,8)</f>
        <v>000B6338</v>
      </c>
      <c r="F1376" s="8" t="s">
        <v>91</v>
      </c>
      <c r="G1376" s="8" t="s">
        <v>339</v>
      </c>
      <c r="H1376" s="8" t="s">
        <v>24</v>
      </c>
      <c r="I1376" s="8" t="s">
        <v>21</v>
      </c>
      <c r="J1376" s="8" t="s">
        <v>840</v>
      </c>
      <c r="K1376" s="9" t="n">
        <v>3</v>
      </c>
      <c r="L1376" s="11" t="s">
        <v>137</v>
      </c>
      <c r="M1376" s="10" t="str">
        <f aca="false">CONCATENATE("ME",K1376,"/01")</f>
        <v>ME3/01</v>
      </c>
      <c r="N1376" s="10" t="str">
        <f aca="false">CONCATENATE(O1376,SUBSTITUTE(LOWER(M1376),"/","_"),"_fr_",L1376)</f>
        <v>auto_align_del_me3_01_fr_03</v>
      </c>
      <c r="O1376" s="3" t="s">
        <v>841</v>
      </c>
    </row>
    <row r="1377" customFormat="false" ht="14.4" hidden="false" customHeight="false" outlineLevel="0" collapsed="false">
      <c r="A1377" s="8" t="s">
        <v>119</v>
      </c>
      <c r="B1377" s="9" t="n">
        <v>54</v>
      </c>
      <c r="C1377" s="9" t="n">
        <v>0</v>
      </c>
      <c r="D1377" s="9" t="n">
        <v>67</v>
      </c>
      <c r="E1377" s="10" t="str">
        <f aca="false">DEC2HEX(HEX2DEC(A1377)+B1377*4096+HEX2DEC(D1377)*8,8)</f>
        <v>000B6338</v>
      </c>
      <c r="F1377" s="8" t="s">
        <v>91</v>
      </c>
      <c r="G1377" s="8" t="s">
        <v>342</v>
      </c>
      <c r="H1377" s="8" t="s">
        <v>24</v>
      </c>
      <c r="I1377" s="8" t="s">
        <v>21</v>
      </c>
      <c r="J1377" s="8" t="s">
        <v>840</v>
      </c>
      <c r="K1377" s="9" t="n">
        <v>3</v>
      </c>
      <c r="L1377" s="11" t="s">
        <v>138</v>
      </c>
      <c r="M1377" s="10" t="str">
        <f aca="false">CONCATENATE("ME",K1377,"/01")</f>
        <v>ME3/01</v>
      </c>
      <c r="N1377" s="10" t="str">
        <f aca="false">CONCATENATE(O1377,SUBSTITUTE(LOWER(M1377),"/","_"),"_fr_",L1377)</f>
        <v>auto_align_del_me3_01_fr_04</v>
      </c>
      <c r="O1377" s="3" t="s">
        <v>841</v>
      </c>
    </row>
    <row r="1378" customFormat="false" ht="14.4" hidden="false" customHeight="false" outlineLevel="0" collapsed="false">
      <c r="A1378" s="8" t="s">
        <v>119</v>
      </c>
      <c r="B1378" s="9" t="n">
        <v>54</v>
      </c>
      <c r="C1378" s="9" t="n">
        <v>0</v>
      </c>
      <c r="D1378" s="9" t="n">
        <v>67</v>
      </c>
      <c r="E1378" s="10" t="str">
        <f aca="false">DEC2HEX(HEX2DEC(A1378)+B1378*4096+HEX2DEC(D1378)*8,8)</f>
        <v>000B6338</v>
      </c>
      <c r="F1378" s="8" t="s">
        <v>91</v>
      </c>
      <c r="G1378" s="8" t="s">
        <v>345</v>
      </c>
      <c r="H1378" s="8" t="s">
        <v>24</v>
      </c>
      <c r="I1378" s="8" t="s">
        <v>21</v>
      </c>
      <c r="J1378" s="8" t="s">
        <v>840</v>
      </c>
      <c r="K1378" s="9" t="n">
        <v>3</v>
      </c>
      <c r="L1378" s="11" t="s">
        <v>139</v>
      </c>
      <c r="M1378" s="10" t="str">
        <f aca="false">CONCATENATE("ME",K1378,"/01")</f>
        <v>ME3/01</v>
      </c>
      <c r="N1378" s="10" t="str">
        <f aca="false">CONCATENATE(O1378,SUBSTITUTE(LOWER(M1378),"/","_"),"_fr_",L1378)</f>
        <v>auto_align_del_me3_01_fr_05</v>
      </c>
      <c r="O1378" s="3" t="s">
        <v>841</v>
      </c>
    </row>
    <row r="1379" customFormat="false" ht="14.4" hidden="false" customHeight="false" outlineLevel="0" collapsed="false">
      <c r="A1379" s="8" t="s">
        <v>119</v>
      </c>
      <c r="B1379" s="9" t="n">
        <v>54</v>
      </c>
      <c r="C1379" s="9" t="n">
        <v>0</v>
      </c>
      <c r="D1379" s="9" t="n">
        <v>67</v>
      </c>
      <c r="E1379" s="10" t="str">
        <f aca="false">DEC2HEX(HEX2DEC(A1379)+B1379*4096+HEX2DEC(D1379)*8,8)</f>
        <v>000B6338</v>
      </c>
      <c r="F1379" s="8" t="s">
        <v>91</v>
      </c>
      <c r="G1379" s="8" t="s">
        <v>842</v>
      </c>
      <c r="H1379" s="8" t="s">
        <v>24</v>
      </c>
      <c r="I1379" s="8" t="s">
        <v>21</v>
      </c>
      <c r="J1379" s="8" t="s">
        <v>840</v>
      </c>
      <c r="K1379" s="9" t="n">
        <v>3</v>
      </c>
      <c r="L1379" s="11" t="s">
        <v>140</v>
      </c>
      <c r="M1379" s="10" t="str">
        <f aca="false">CONCATENATE("ME",K1379,"/01")</f>
        <v>ME3/01</v>
      </c>
      <c r="N1379" s="10" t="str">
        <f aca="false">CONCATENATE(O1379,SUBSTITUTE(LOWER(M1379),"/","_"),"_fr_",L1379)</f>
        <v>auto_align_del_me3_01_fr_06</v>
      </c>
      <c r="O1379" s="3" t="s">
        <v>841</v>
      </c>
    </row>
    <row r="1380" customFormat="false" ht="14.4" hidden="false" customHeight="false" outlineLevel="0" collapsed="false">
      <c r="A1380" s="8" t="s">
        <v>119</v>
      </c>
      <c r="B1380" s="9" t="n">
        <v>54</v>
      </c>
      <c r="C1380" s="9" t="n">
        <v>0</v>
      </c>
      <c r="D1380" s="9" t="n">
        <v>67</v>
      </c>
      <c r="E1380" s="10" t="str">
        <f aca="false">DEC2HEX(HEX2DEC(A1380)+B1380*4096+HEX2DEC(D1380)*8,8)</f>
        <v>000B6338</v>
      </c>
      <c r="F1380" s="8" t="s">
        <v>91</v>
      </c>
      <c r="G1380" s="8" t="s">
        <v>843</v>
      </c>
      <c r="H1380" s="8" t="s">
        <v>24</v>
      </c>
      <c r="I1380" s="8" t="s">
        <v>21</v>
      </c>
      <c r="J1380" s="8" t="s">
        <v>840</v>
      </c>
      <c r="K1380" s="9" t="n">
        <v>3</v>
      </c>
      <c r="L1380" s="11" t="s">
        <v>141</v>
      </c>
      <c r="M1380" s="10" t="str">
        <f aca="false">CONCATENATE("ME",K1380,"/01")</f>
        <v>ME3/01</v>
      </c>
      <c r="N1380" s="10" t="str">
        <f aca="false">CONCATENATE(O1380,SUBSTITUTE(LOWER(M1380),"/","_"),"_fr_",L1380)</f>
        <v>auto_align_del_me3_01_fr_07</v>
      </c>
      <c r="O1380" s="3" t="s">
        <v>841</v>
      </c>
    </row>
    <row r="1381" customFormat="false" ht="14.4" hidden="false" customHeight="false" outlineLevel="0" collapsed="false">
      <c r="A1381" s="8" t="s">
        <v>119</v>
      </c>
      <c r="B1381" s="9" t="n">
        <v>54</v>
      </c>
      <c r="C1381" s="9" t="n">
        <v>0</v>
      </c>
      <c r="D1381" s="9" t="n">
        <v>67</v>
      </c>
      <c r="E1381" s="10" t="str">
        <f aca="false">DEC2HEX(HEX2DEC(A1381)+B1381*4096+HEX2DEC(D1381)*8,8)</f>
        <v>000B6338</v>
      </c>
      <c r="F1381" s="8" t="s">
        <v>91</v>
      </c>
      <c r="G1381" s="8" t="s">
        <v>844</v>
      </c>
      <c r="H1381" s="8" t="s">
        <v>24</v>
      </c>
      <c r="I1381" s="8" t="s">
        <v>21</v>
      </c>
      <c r="J1381" s="8" t="s">
        <v>840</v>
      </c>
      <c r="K1381" s="9" t="n">
        <v>3</v>
      </c>
      <c r="L1381" s="11" t="s">
        <v>142</v>
      </c>
      <c r="M1381" s="10" t="str">
        <f aca="false">CONCATENATE("ME",K1381,"/01")</f>
        <v>ME3/01</v>
      </c>
      <c r="N1381" s="10" t="str">
        <f aca="false">CONCATENATE(O1381,SUBSTITUTE(LOWER(M1381),"/","_"),"_fr_",L1381)</f>
        <v>auto_align_del_me3_01_fr_08</v>
      </c>
      <c r="O1381" s="3" t="s">
        <v>841</v>
      </c>
    </row>
    <row r="1382" customFormat="false" ht="14.4" hidden="false" customHeight="false" outlineLevel="0" collapsed="false">
      <c r="A1382" s="8" t="s">
        <v>119</v>
      </c>
      <c r="B1382" s="9" t="n">
        <v>54</v>
      </c>
      <c r="C1382" s="9" t="n">
        <v>0</v>
      </c>
      <c r="D1382" s="9" t="n">
        <v>67</v>
      </c>
      <c r="E1382" s="10" t="str">
        <f aca="false">DEC2HEX(HEX2DEC(A1382)+B1382*4096+HEX2DEC(D1382)*8,8)</f>
        <v>000B6338</v>
      </c>
      <c r="F1382" s="8" t="s">
        <v>91</v>
      </c>
      <c r="G1382" s="8" t="s">
        <v>845</v>
      </c>
      <c r="H1382" s="8" t="s">
        <v>24</v>
      </c>
      <c r="I1382" s="8" t="s">
        <v>21</v>
      </c>
      <c r="J1382" s="8" t="s">
        <v>840</v>
      </c>
      <c r="K1382" s="9" t="n">
        <v>3</v>
      </c>
      <c r="L1382" s="11" t="s">
        <v>143</v>
      </c>
      <c r="M1382" s="10" t="str">
        <f aca="false">CONCATENATE("ME",K1382,"/01")</f>
        <v>ME3/01</v>
      </c>
      <c r="N1382" s="10" t="str">
        <f aca="false">CONCATENATE(O1382,SUBSTITUTE(LOWER(M1382),"/","_"),"_fr_",L1382)</f>
        <v>auto_align_del_me3_01_fr_09</v>
      </c>
      <c r="O1382" s="3" t="s">
        <v>841</v>
      </c>
    </row>
    <row r="1383" customFormat="false" ht="14.4" hidden="false" customHeight="false" outlineLevel="0" collapsed="false">
      <c r="A1383" s="8" t="s">
        <v>119</v>
      </c>
      <c r="B1383" s="9" t="n">
        <v>54</v>
      </c>
      <c r="C1383" s="9" t="n">
        <v>0</v>
      </c>
      <c r="D1383" s="9" t="n">
        <v>68</v>
      </c>
      <c r="E1383" s="10" t="str">
        <f aca="false">DEC2HEX(HEX2DEC(A1383)+B1383*4096+HEX2DEC(D1383)*8,8)</f>
        <v>000B6340</v>
      </c>
      <c r="F1383" s="8" t="s">
        <v>91</v>
      </c>
      <c r="G1383" s="8" t="s">
        <v>336</v>
      </c>
      <c r="H1383" s="8" t="s">
        <v>24</v>
      </c>
      <c r="I1383" s="8" t="s">
        <v>21</v>
      </c>
      <c r="J1383" s="8" t="s">
        <v>840</v>
      </c>
      <c r="K1383" s="9" t="n">
        <v>4</v>
      </c>
      <c r="L1383" s="11" t="s">
        <v>136</v>
      </c>
      <c r="M1383" s="10" t="str">
        <f aca="false">CONCATENATE("ME",K1383,"/01")</f>
        <v>ME4/01</v>
      </c>
      <c r="N1383" s="10" t="str">
        <f aca="false">CONCATENATE(O1383,SUBSTITUTE(LOWER(M1383),"/","_"),"_fr_",L1383)</f>
        <v>auto_align_del_me4_01_fr_02</v>
      </c>
      <c r="O1383" s="3" t="s">
        <v>841</v>
      </c>
    </row>
    <row r="1384" customFormat="false" ht="14.4" hidden="false" customHeight="false" outlineLevel="0" collapsed="false">
      <c r="A1384" s="8" t="s">
        <v>119</v>
      </c>
      <c r="B1384" s="9" t="n">
        <v>54</v>
      </c>
      <c r="C1384" s="9" t="n">
        <v>0</v>
      </c>
      <c r="D1384" s="9" t="n">
        <v>68</v>
      </c>
      <c r="E1384" s="10" t="str">
        <f aca="false">DEC2HEX(HEX2DEC(A1384)+B1384*4096+HEX2DEC(D1384)*8,8)</f>
        <v>000B6340</v>
      </c>
      <c r="F1384" s="8" t="s">
        <v>91</v>
      </c>
      <c r="G1384" s="8" t="s">
        <v>339</v>
      </c>
      <c r="H1384" s="8" t="s">
        <v>24</v>
      </c>
      <c r="I1384" s="8" t="s">
        <v>21</v>
      </c>
      <c r="J1384" s="8" t="s">
        <v>840</v>
      </c>
      <c r="K1384" s="9" t="n">
        <v>4</v>
      </c>
      <c r="L1384" s="11" t="s">
        <v>137</v>
      </c>
      <c r="M1384" s="10" t="str">
        <f aca="false">CONCATENATE("ME",K1384,"/01")</f>
        <v>ME4/01</v>
      </c>
      <c r="N1384" s="10" t="str">
        <f aca="false">CONCATENATE(O1384,SUBSTITUTE(LOWER(M1384),"/","_"),"_fr_",L1384)</f>
        <v>auto_align_del_me4_01_fr_03</v>
      </c>
      <c r="O1384" s="3" t="s">
        <v>841</v>
      </c>
    </row>
    <row r="1385" customFormat="false" ht="14.4" hidden="false" customHeight="false" outlineLevel="0" collapsed="false">
      <c r="A1385" s="8" t="s">
        <v>119</v>
      </c>
      <c r="B1385" s="9" t="n">
        <v>54</v>
      </c>
      <c r="C1385" s="9" t="n">
        <v>0</v>
      </c>
      <c r="D1385" s="9" t="n">
        <v>68</v>
      </c>
      <c r="E1385" s="10" t="str">
        <f aca="false">DEC2HEX(HEX2DEC(A1385)+B1385*4096+HEX2DEC(D1385)*8,8)</f>
        <v>000B6340</v>
      </c>
      <c r="F1385" s="8" t="s">
        <v>91</v>
      </c>
      <c r="G1385" s="8" t="s">
        <v>342</v>
      </c>
      <c r="H1385" s="8" t="s">
        <v>24</v>
      </c>
      <c r="I1385" s="8" t="s">
        <v>21</v>
      </c>
      <c r="J1385" s="8" t="s">
        <v>840</v>
      </c>
      <c r="K1385" s="9" t="n">
        <v>4</v>
      </c>
      <c r="L1385" s="11" t="s">
        <v>138</v>
      </c>
      <c r="M1385" s="10" t="str">
        <f aca="false">CONCATENATE("ME",K1385,"/01")</f>
        <v>ME4/01</v>
      </c>
      <c r="N1385" s="10" t="str">
        <f aca="false">CONCATENATE(O1385,SUBSTITUTE(LOWER(M1385),"/","_"),"_fr_",L1385)</f>
        <v>auto_align_del_me4_01_fr_04</v>
      </c>
      <c r="O1385" s="3" t="s">
        <v>841</v>
      </c>
    </row>
    <row r="1386" customFormat="false" ht="14.4" hidden="false" customHeight="false" outlineLevel="0" collapsed="false">
      <c r="A1386" s="8" t="s">
        <v>119</v>
      </c>
      <c r="B1386" s="9" t="n">
        <v>54</v>
      </c>
      <c r="C1386" s="9" t="n">
        <v>0</v>
      </c>
      <c r="D1386" s="9" t="n">
        <v>68</v>
      </c>
      <c r="E1386" s="10" t="str">
        <f aca="false">DEC2HEX(HEX2DEC(A1386)+B1386*4096+HEX2DEC(D1386)*8,8)</f>
        <v>000B6340</v>
      </c>
      <c r="F1386" s="8" t="s">
        <v>91</v>
      </c>
      <c r="G1386" s="8" t="s">
        <v>345</v>
      </c>
      <c r="H1386" s="8" t="s">
        <v>24</v>
      </c>
      <c r="I1386" s="8" t="s">
        <v>21</v>
      </c>
      <c r="J1386" s="8" t="s">
        <v>840</v>
      </c>
      <c r="K1386" s="9" t="n">
        <v>4</v>
      </c>
      <c r="L1386" s="11" t="s">
        <v>139</v>
      </c>
      <c r="M1386" s="10" t="str">
        <f aca="false">CONCATENATE("ME",K1386,"/01")</f>
        <v>ME4/01</v>
      </c>
      <c r="N1386" s="10" t="str">
        <f aca="false">CONCATENATE(O1386,SUBSTITUTE(LOWER(M1386),"/","_"),"_fr_",L1386)</f>
        <v>auto_align_del_me4_01_fr_05</v>
      </c>
      <c r="O1386" s="3" t="s">
        <v>841</v>
      </c>
    </row>
    <row r="1387" customFormat="false" ht="14.4" hidden="false" customHeight="false" outlineLevel="0" collapsed="false">
      <c r="A1387" s="8" t="s">
        <v>119</v>
      </c>
      <c r="B1387" s="9" t="n">
        <v>54</v>
      </c>
      <c r="C1387" s="9" t="n">
        <v>0</v>
      </c>
      <c r="D1387" s="9" t="n">
        <v>68</v>
      </c>
      <c r="E1387" s="10" t="str">
        <f aca="false">DEC2HEX(HEX2DEC(A1387)+B1387*4096+HEX2DEC(D1387)*8,8)</f>
        <v>000B6340</v>
      </c>
      <c r="F1387" s="8" t="s">
        <v>91</v>
      </c>
      <c r="G1387" s="8" t="s">
        <v>842</v>
      </c>
      <c r="H1387" s="8" t="s">
        <v>24</v>
      </c>
      <c r="I1387" s="8" t="s">
        <v>21</v>
      </c>
      <c r="J1387" s="8" t="s">
        <v>840</v>
      </c>
      <c r="K1387" s="9" t="n">
        <v>4</v>
      </c>
      <c r="L1387" s="11" t="s">
        <v>140</v>
      </c>
      <c r="M1387" s="10" t="str">
        <f aca="false">CONCATENATE("ME",K1387,"/01")</f>
        <v>ME4/01</v>
      </c>
      <c r="N1387" s="10" t="str">
        <f aca="false">CONCATENATE(O1387,SUBSTITUTE(LOWER(M1387),"/","_"),"_fr_",L1387)</f>
        <v>auto_align_del_me4_01_fr_06</v>
      </c>
      <c r="O1387" s="3" t="s">
        <v>841</v>
      </c>
    </row>
    <row r="1388" customFormat="false" ht="14.4" hidden="false" customHeight="false" outlineLevel="0" collapsed="false">
      <c r="A1388" s="8" t="s">
        <v>119</v>
      </c>
      <c r="B1388" s="9" t="n">
        <v>54</v>
      </c>
      <c r="C1388" s="9" t="n">
        <v>0</v>
      </c>
      <c r="D1388" s="9" t="n">
        <v>68</v>
      </c>
      <c r="E1388" s="10" t="str">
        <f aca="false">DEC2HEX(HEX2DEC(A1388)+B1388*4096+HEX2DEC(D1388)*8,8)</f>
        <v>000B6340</v>
      </c>
      <c r="F1388" s="8" t="s">
        <v>91</v>
      </c>
      <c r="G1388" s="8" t="s">
        <v>843</v>
      </c>
      <c r="H1388" s="8" t="s">
        <v>24</v>
      </c>
      <c r="I1388" s="8" t="s">
        <v>21</v>
      </c>
      <c r="J1388" s="8" t="s">
        <v>840</v>
      </c>
      <c r="K1388" s="9" t="n">
        <v>4</v>
      </c>
      <c r="L1388" s="11" t="s">
        <v>141</v>
      </c>
      <c r="M1388" s="10" t="str">
        <f aca="false">CONCATENATE("ME",K1388,"/01")</f>
        <v>ME4/01</v>
      </c>
      <c r="N1388" s="10" t="str">
        <f aca="false">CONCATENATE(O1388,SUBSTITUTE(LOWER(M1388),"/","_"),"_fr_",L1388)</f>
        <v>auto_align_del_me4_01_fr_07</v>
      </c>
      <c r="O1388" s="3" t="s">
        <v>841</v>
      </c>
    </row>
    <row r="1389" customFormat="false" ht="14.4" hidden="false" customHeight="false" outlineLevel="0" collapsed="false">
      <c r="A1389" s="8" t="s">
        <v>119</v>
      </c>
      <c r="B1389" s="9" t="n">
        <v>54</v>
      </c>
      <c r="C1389" s="9" t="n">
        <v>0</v>
      </c>
      <c r="D1389" s="9" t="n">
        <v>68</v>
      </c>
      <c r="E1389" s="10" t="str">
        <f aca="false">DEC2HEX(HEX2DEC(A1389)+B1389*4096+HEX2DEC(D1389)*8,8)</f>
        <v>000B6340</v>
      </c>
      <c r="F1389" s="8" t="s">
        <v>91</v>
      </c>
      <c r="G1389" s="8" t="s">
        <v>844</v>
      </c>
      <c r="H1389" s="8" t="s">
        <v>24</v>
      </c>
      <c r="I1389" s="8" t="s">
        <v>21</v>
      </c>
      <c r="J1389" s="8" t="s">
        <v>840</v>
      </c>
      <c r="K1389" s="9" t="n">
        <v>4</v>
      </c>
      <c r="L1389" s="11" t="s">
        <v>142</v>
      </c>
      <c r="M1389" s="10" t="str">
        <f aca="false">CONCATENATE("ME",K1389,"/01")</f>
        <v>ME4/01</v>
      </c>
      <c r="N1389" s="10" t="str">
        <f aca="false">CONCATENATE(O1389,SUBSTITUTE(LOWER(M1389),"/","_"),"_fr_",L1389)</f>
        <v>auto_align_del_me4_01_fr_08</v>
      </c>
      <c r="O1389" s="3" t="s">
        <v>841</v>
      </c>
    </row>
    <row r="1390" customFormat="false" ht="14.4" hidden="false" customHeight="false" outlineLevel="0" collapsed="false">
      <c r="A1390" s="8" t="s">
        <v>119</v>
      </c>
      <c r="B1390" s="9" t="n">
        <v>54</v>
      </c>
      <c r="C1390" s="9" t="n">
        <v>0</v>
      </c>
      <c r="D1390" s="9" t="n">
        <v>68</v>
      </c>
      <c r="E1390" s="10" t="str">
        <f aca="false">DEC2HEX(HEX2DEC(A1390)+B1390*4096+HEX2DEC(D1390)*8,8)</f>
        <v>000B6340</v>
      </c>
      <c r="F1390" s="8" t="s">
        <v>91</v>
      </c>
      <c r="G1390" s="8" t="s">
        <v>845</v>
      </c>
      <c r="H1390" s="8" t="s">
        <v>24</v>
      </c>
      <c r="I1390" s="8" t="s">
        <v>21</v>
      </c>
      <c r="J1390" s="8" t="s">
        <v>840</v>
      </c>
      <c r="K1390" s="9" t="n">
        <v>4</v>
      </c>
      <c r="L1390" s="11" t="s">
        <v>143</v>
      </c>
      <c r="M1390" s="10" t="str">
        <f aca="false">CONCATENATE("ME",K1390,"/01")</f>
        <v>ME4/01</v>
      </c>
      <c r="N1390" s="10" t="str">
        <f aca="false">CONCATENATE(O1390,SUBSTITUTE(LOWER(M1390),"/","_"),"_fr_",L1390)</f>
        <v>auto_align_del_me4_01_fr_09</v>
      </c>
      <c r="O1390" s="3" t="s">
        <v>841</v>
      </c>
    </row>
    <row r="1391" customFormat="false" ht="14.4" hidden="false" customHeight="false" outlineLevel="0" collapsed="false">
      <c r="A1391" s="8"/>
      <c r="B1391" s="9"/>
      <c r="C1391" s="9"/>
      <c r="D1391" s="9"/>
      <c r="E1391" s="10"/>
      <c r="F1391" s="8"/>
      <c r="G1391" s="10"/>
      <c r="H1391" s="8"/>
      <c r="I1391" s="8"/>
      <c r="J1391" s="8"/>
      <c r="K1391" s="10"/>
      <c r="L1391" s="11"/>
      <c r="M1391" s="10"/>
      <c r="N1391" s="10"/>
    </row>
    <row r="1392" customFormat="false" ht="14.4" hidden="false" customHeight="false" outlineLevel="0" collapsed="false">
      <c r="A1392" s="8" t="s">
        <v>119</v>
      </c>
      <c r="B1392" s="9" t="n">
        <v>54</v>
      </c>
      <c r="C1392" s="9" t="n">
        <v>0</v>
      </c>
      <c r="D1392" s="9" t="n">
        <v>69</v>
      </c>
      <c r="E1392" s="10" t="str">
        <f aca="false">DEC2HEX(HEX2DEC(A1392)+B1392*4096+HEX2DEC(D1392)*8,8)</f>
        <v>000B6348</v>
      </c>
      <c r="F1392" s="8" t="s">
        <v>91</v>
      </c>
      <c r="G1392" s="8" t="s">
        <v>336</v>
      </c>
      <c r="H1392" s="8" t="s">
        <v>24</v>
      </c>
      <c r="I1392" s="8" t="s">
        <v>24</v>
      </c>
      <c r="J1392" s="8" t="s">
        <v>846</v>
      </c>
      <c r="K1392" s="10" t="s">
        <v>123</v>
      </c>
      <c r="L1392" s="11" t="s">
        <v>136</v>
      </c>
      <c r="M1392" s="10" t="str">
        <f aca="false">CONCATENATE("ME",K1392,"/01")</f>
        <v>ME1a/01</v>
      </c>
      <c r="N1392" s="10" t="str">
        <f aca="false">CONCATENATE(O1392,SUBSTITUTE(LOWER(M1392),"/","_"),"_fr_",L1392)</f>
        <v>manual_align_del_me1a_01_fr_02</v>
      </c>
      <c r="O1392" s="3" t="s">
        <v>847</v>
      </c>
    </row>
    <row r="1393" customFormat="false" ht="14.4" hidden="false" customHeight="false" outlineLevel="0" collapsed="false">
      <c r="A1393" s="8" t="s">
        <v>119</v>
      </c>
      <c r="B1393" s="9" t="n">
        <v>54</v>
      </c>
      <c r="C1393" s="9" t="n">
        <v>0</v>
      </c>
      <c r="D1393" s="9" t="n">
        <v>69</v>
      </c>
      <c r="E1393" s="10" t="str">
        <f aca="false">DEC2HEX(HEX2DEC(A1393)+B1393*4096+HEX2DEC(D1393)*8,8)</f>
        <v>000B6348</v>
      </c>
      <c r="F1393" s="8" t="s">
        <v>91</v>
      </c>
      <c r="G1393" s="8" t="s">
        <v>339</v>
      </c>
      <c r="H1393" s="8" t="s">
        <v>24</v>
      </c>
      <c r="I1393" s="8" t="s">
        <v>24</v>
      </c>
      <c r="J1393" s="8" t="s">
        <v>846</v>
      </c>
      <c r="K1393" s="10" t="s">
        <v>123</v>
      </c>
      <c r="L1393" s="11" t="s">
        <v>137</v>
      </c>
      <c r="M1393" s="10" t="str">
        <f aca="false">CONCATENATE("ME",K1393,"/01")</f>
        <v>ME1a/01</v>
      </c>
      <c r="N1393" s="10" t="str">
        <f aca="false">CONCATENATE(O1393,SUBSTITUTE(LOWER(M1393),"/","_"),"_fr_",L1393)</f>
        <v>manual_align_del_me1a_01_fr_03</v>
      </c>
      <c r="O1393" s="3" t="s">
        <v>847</v>
      </c>
    </row>
    <row r="1394" customFormat="false" ht="14.4" hidden="false" customHeight="false" outlineLevel="0" collapsed="false">
      <c r="A1394" s="8" t="s">
        <v>119</v>
      </c>
      <c r="B1394" s="9" t="n">
        <v>54</v>
      </c>
      <c r="C1394" s="9" t="n">
        <v>0</v>
      </c>
      <c r="D1394" s="9" t="n">
        <v>69</v>
      </c>
      <c r="E1394" s="10" t="str">
        <f aca="false">DEC2HEX(HEX2DEC(A1394)+B1394*4096+HEX2DEC(D1394)*8,8)</f>
        <v>000B6348</v>
      </c>
      <c r="F1394" s="8" t="s">
        <v>91</v>
      </c>
      <c r="G1394" s="8" t="s">
        <v>342</v>
      </c>
      <c r="H1394" s="8" t="s">
        <v>24</v>
      </c>
      <c r="I1394" s="8" t="s">
        <v>24</v>
      </c>
      <c r="J1394" s="8" t="s">
        <v>846</v>
      </c>
      <c r="K1394" s="10" t="s">
        <v>123</v>
      </c>
      <c r="L1394" s="11" t="s">
        <v>138</v>
      </c>
      <c r="M1394" s="10" t="str">
        <f aca="false">CONCATENATE("ME",K1394,"/01")</f>
        <v>ME1a/01</v>
      </c>
      <c r="N1394" s="10" t="str">
        <f aca="false">CONCATENATE(O1394,SUBSTITUTE(LOWER(M1394),"/","_"),"_fr_",L1394)</f>
        <v>manual_align_del_me1a_01_fr_04</v>
      </c>
      <c r="O1394" s="3" t="s">
        <v>847</v>
      </c>
    </row>
    <row r="1395" customFormat="false" ht="14.4" hidden="false" customHeight="false" outlineLevel="0" collapsed="false">
      <c r="A1395" s="8" t="s">
        <v>119</v>
      </c>
      <c r="B1395" s="9" t="n">
        <v>54</v>
      </c>
      <c r="C1395" s="9" t="n">
        <v>0</v>
      </c>
      <c r="D1395" s="9" t="n">
        <v>69</v>
      </c>
      <c r="E1395" s="10" t="str">
        <f aca="false">DEC2HEX(HEX2DEC(A1395)+B1395*4096+HEX2DEC(D1395)*8,8)</f>
        <v>000B6348</v>
      </c>
      <c r="F1395" s="8" t="s">
        <v>91</v>
      </c>
      <c r="G1395" s="8" t="s">
        <v>345</v>
      </c>
      <c r="H1395" s="8" t="s">
        <v>24</v>
      </c>
      <c r="I1395" s="8" t="s">
        <v>24</v>
      </c>
      <c r="J1395" s="8" t="s">
        <v>846</v>
      </c>
      <c r="K1395" s="10" t="s">
        <v>123</v>
      </c>
      <c r="L1395" s="11" t="s">
        <v>139</v>
      </c>
      <c r="M1395" s="10" t="str">
        <f aca="false">CONCATENATE("ME",K1395,"/01")</f>
        <v>ME1a/01</v>
      </c>
      <c r="N1395" s="10" t="str">
        <f aca="false">CONCATENATE(O1395,SUBSTITUTE(LOWER(M1395),"/","_"),"_fr_",L1395)</f>
        <v>manual_align_del_me1a_01_fr_05</v>
      </c>
      <c r="O1395" s="3" t="s">
        <v>847</v>
      </c>
    </row>
    <row r="1396" customFormat="false" ht="14.4" hidden="false" customHeight="false" outlineLevel="0" collapsed="false">
      <c r="A1396" s="8" t="s">
        <v>119</v>
      </c>
      <c r="B1396" s="9" t="n">
        <v>54</v>
      </c>
      <c r="C1396" s="9" t="n">
        <v>0</v>
      </c>
      <c r="D1396" s="9" t="n">
        <v>69</v>
      </c>
      <c r="E1396" s="10" t="str">
        <f aca="false">DEC2HEX(HEX2DEC(A1396)+B1396*4096+HEX2DEC(D1396)*8,8)</f>
        <v>000B6348</v>
      </c>
      <c r="F1396" s="8" t="s">
        <v>91</v>
      </c>
      <c r="G1396" s="8" t="s">
        <v>842</v>
      </c>
      <c r="H1396" s="8" t="s">
        <v>24</v>
      </c>
      <c r="I1396" s="8" t="s">
        <v>24</v>
      </c>
      <c r="J1396" s="8" t="s">
        <v>846</v>
      </c>
      <c r="K1396" s="10" t="s">
        <v>123</v>
      </c>
      <c r="L1396" s="11" t="s">
        <v>140</v>
      </c>
      <c r="M1396" s="10" t="str">
        <f aca="false">CONCATENATE("ME",K1396,"/01")</f>
        <v>ME1a/01</v>
      </c>
      <c r="N1396" s="10" t="str">
        <f aca="false">CONCATENATE(O1396,SUBSTITUTE(LOWER(M1396),"/","_"),"_fr_",L1396)</f>
        <v>manual_align_del_me1a_01_fr_06</v>
      </c>
      <c r="O1396" s="3" t="s">
        <v>847</v>
      </c>
    </row>
    <row r="1397" customFormat="false" ht="14.4" hidden="false" customHeight="false" outlineLevel="0" collapsed="false">
      <c r="A1397" s="8" t="s">
        <v>119</v>
      </c>
      <c r="B1397" s="9" t="n">
        <v>54</v>
      </c>
      <c r="C1397" s="9" t="n">
        <v>0</v>
      </c>
      <c r="D1397" s="9" t="n">
        <v>69</v>
      </c>
      <c r="E1397" s="10" t="str">
        <f aca="false">DEC2HEX(HEX2DEC(A1397)+B1397*4096+HEX2DEC(D1397)*8,8)</f>
        <v>000B6348</v>
      </c>
      <c r="F1397" s="8" t="s">
        <v>91</v>
      </c>
      <c r="G1397" s="8" t="s">
        <v>843</v>
      </c>
      <c r="H1397" s="8" t="s">
        <v>24</v>
      </c>
      <c r="I1397" s="8" t="s">
        <v>24</v>
      </c>
      <c r="J1397" s="8" t="s">
        <v>846</v>
      </c>
      <c r="K1397" s="10" t="s">
        <v>123</v>
      </c>
      <c r="L1397" s="11" t="s">
        <v>141</v>
      </c>
      <c r="M1397" s="10" t="str">
        <f aca="false">CONCATENATE("ME",K1397,"/01")</f>
        <v>ME1a/01</v>
      </c>
      <c r="N1397" s="10" t="str">
        <f aca="false">CONCATENATE(O1397,SUBSTITUTE(LOWER(M1397),"/","_"),"_fr_",L1397)</f>
        <v>manual_align_del_me1a_01_fr_07</v>
      </c>
      <c r="O1397" s="3" t="s">
        <v>847</v>
      </c>
    </row>
    <row r="1398" customFormat="false" ht="14.4" hidden="false" customHeight="false" outlineLevel="0" collapsed="false">
      <c r="A1398" s="8" t="s">
        <v>119</v>
      </c>
      <c r="B1398" s="9" t="n">
        <v>54</v>
      </c>
      <c r="C1398" s="9" t="n">
        <v>0</v>
      </c>
      <c r="D1398" s="9" t="n">
        <v>69</v>
      </c>
      <c r="E1398" s="10" t="str">
        <f aca="false">DEC2HEX(HEX2DEC(A1398)+B1398*4096+HEX2DEC(D1398)*8,8)</f>
        <v>000B6348</v>
      </c>
      <c r="F1398" s="8" t="s">
        <v>91</v>
      </c>
      <c r="G1398" s="8" t="s">
        <v>844</v>
      </c>
      <c r="H1398" s="8" t="s">
        <v>24</v>
      </c>
      <c r="I1398" s="8" t="s">
        <v>24</v>
      </c>
      <c r="J1398" s="8" t="s">
        <v>846</v>
      </c>
      <c r="K1398" s="10" t="s">
        <v>123</v>
      </c>
      <c r="L1398" s="11" t="s">
        <v>142</v>
      </c>
      <c r="M1398" s="10" t="str">
        <f aca="false">CONCATENATE("ME",K1398,"/01")</f>
        <v>ME1a/01</v>
      </c>
      <c r="N1398" s="10" t="str">
        <f aca="false">CONCATENATE(O1398,SUBSTITUTE(LOWER(M1398),"/","_"),"_fr_",L1398)</f>
        <v>manual_align_del_me1a_01_fr_08</v>
      </c>
      <c r="O1398" s="3" t="s">
        <v>847</v>
      </c>
    </row>
    <row r="1399" customFormat="false" ht="14.4" hidden="false" customHeight="false" outlineLevel="0" collapsed="false">
      <c r="A1399" s="8" t="s">
        <v>119</v>
      </c>
      <c r="B1399" s="9" t="n">
        <v>54</v>
      </c>
      <c r="C1399" s="9" t="n">
        <v>0</v>
      </c>
      <c r="D1399" s="9" t="n">
        <v>69</v>
      </c>
      <c r="E1399" s="10" t="str">
        <f aca="false">DEC2HEX(HEX2DEC(A1399)+B1399*4096+HEX2DEC(D1399)*8,8)</f>
        <v>000B6348</v>
      </c>
      <c r="F1399" s="8" t="s">
        <v>91</v>
      </c>
      <c r="G1399" s="8" t="s">
        <v>845</v>
      </c>
      <c r="H1399" s="8" t="s">
        <v>24</v>
      </c>
      <c r="I1399" s="8" t="s">
        <v>24</v>
      </c>
      <c r="J1399" s="8" t="s">
        <v>846</v>
      </c>
      <c r="K1399" s="10" t="s">
        <v>123</v>
      </c>
      <c r="L1399" s="11" t="s">
        <v>143</v>
      </c>
      <c r="M1399" s="10" t="str">
        <f aca="false">CONCATENATE("ME",K1399,"/01")</f>
        <v>ME1a/01</v>
      </c>
      <c r="N1399" s="10" t="str">
        <f aca="false">CONCATENATE(O1399,SUBSTITUTE(LOWER(M1399),"/","_"),"_fr_",L1399)</f>
        <v>manual_align_del_me1a_01_fr_09</v>
      </c>
      <c r="O1399" s="3" t="s">
        <v>847</v>
      </c>
    </row>
    <row r="1400" customFormat="false" ht="14.4" hidden="false" customHeight="false" outlineLevel="0" collapsed="false">
      <c r="A1400" s="8" t="s">
        <v>119</v>
      </c>
      <c r="B1400" s="9" t="n">
        <v>54</v>
      </c>
      <c r="C1400" s="9" t="n">
        <v>0</v>
      </c>
      <c r="D1400" s="9" t="s">
        <v>848</v>
      </c>
      <c r="E1400" s="10" t="str">
        <f aca="false">DEC2HEX(HEX2DEC(A1400)+B1400*4096+HEX2DEC(D1400)*8,8)</f>
        <v>000B6350</v>
      </c>
      <c r="F1400" s="8" t="s">
        <v>91</v>
      </c>
      <c r="G1400" s="8" t="s">
        <v>336</v>
      </c>
      <c r="H1400" s="8" t="s">
        <v>24</v>
      </c>
      <c r="I1400" s="8" t="s">
        <v>24</v>
      </c>
      <c r="J1400" s="8" t="s">
        <v>846</v>
      </c>
      <c r="K1400" s="10" t="s">
        <v>144</v>
      </c>
      <c r="L1400" s="11" t="s">
        <v>136</v>
      </c>
      <c r="M1400" s="10" t="str">
        <f aca="false">CONCATENATE("ME",K1400,"/01")</f>
        <v>ME1b/01</v>
      </c>
      <c r="N1400" s="10" t="str">
        <f aca="false">CONCATENATE(O1400,SUBSTITUTE(LOWER(M1400),"/","_"),"_fr_",L1400)</f>
        <v>manual_align_del_me1b_01_fr_02</v>
      </c>
      <c r="O1400" s="3" t="s">
        <v>847</v>
      </c>
    </row>
    <row r="1401" customFormat="false" ht="14.4" hidden="false" customHeight="false" outlineLevel="0" collapsed="false">
      <c r="A1401" s="8" t="s">
        <v>119</v>
      </c>
      <c r="B1401" s="9" t="n">
        <v>54</v>
      </c>
      <c r="C1401" s="9" t="n">
        <v>0</v>
      </c>
      <c r="D1401" s="9" t="s">
        <v>848</v>
      </c>
      <c r="E1401" s="10" t="str">
        <f aca="false">DEC2HEX(HEX2DEC(A1401)+B1401*4096+HEX2DEC(D1401)*8,8)</f>
        <v>000B6350</v>
      </c>
      <c r="F1401" s="8" t="s">
        <v>91</v>
      </c>
      <c r="G1401" s="8" t="s">
        <v>339</v>
      </c>
      <c r="H1401" s="8" t="s">
        <v>24</v>
      </c>
      <c r="I1401" s="8" t="s">
        <v>24</v>
      </c>
      <c r="J1401" s="8" t="s">
        <v>846</v>
      </c>
      <c r="K1401" s="10" t="s">
        <v>144</v>
      </c>
      <c r="L1401" s="11" t="s">
        <v>137</v>
      </c>
      <c r="M1401" s="10" t="str">
        <f aca="false">CONCATENATE("ME",K1401,"/01")</f>
        <v>ME1b/01</v>
      </c>
      <c r="N1401" s="10" t="str">
        <f aca="false">CONCATENATE(O1401,SUBSTITUTE(LOWER(M1401),"/","_"),"_fr_",L1401)</f>
        <v>manual_align_del_me1b_01_fr_03</v>
      </c>
      <c r="O1401" s="3" t="s">
        <v>847</v>
      </c>
    </row>
    <row r="1402" customFormat="false" ht="14.4" hidden="false" customHeight="false" outlineLevel="0" collapsed="false">
      <c r="A1402" s="8" t="s">
        <v>119</v>
      </c>
      <c r="B1402" s="9" t="n">
        <v>54</v>
      </c>
      <c r="C1402" s="9" t="n">
        <v>0</v>
      </c>
      <c r="D1402" s="9" t="s">
        <v>848</v>
      </c>
      <c r="E1402" s="10" t="str">
        <f aca="false">DEC2HEX(HEX2DEC(A1402)+B1402*4096+HEX2DEC(D1402)*8,8)</f>
        <v>000B6350</v>
      </c>
      <c r="F1402" s="8" t="s">
        <v>91</v>
      </c>
      <c r="G1402" s="8" t="s">
        <v>342</v>
      </c>
      <c r="H1402" s="8" t="s">
        <v>24</v>
      </c>
      <c r="I1402" s="8" t="s">
        <v>24</v>
      </c>
      <c r="J1402" s="8" t="s">
        <v>846</v>
      </c>
      <c r="K1402" s="10" t="s">
        <v>144</v>
      </c>
      <c r="L1402" s="11" t="s">
        <v>138</v>
      </c>
      <c r="M1402" s="10" t="str">
        <f aca="false">CONCATENATE("ME",K1402,"/01")</f>
        <v>ME1b/01</v>
      </c>
      <c r="N1402" s="10" t="str">
        <f aca="false">CONCATENATE(O1402,SUBSTITUTE(LOWER(M1402),"/","_"),"_fr_",L1402)</f>
        <v>manual_align_del_me1b_01_fr_04</v>
      </c>
      <c r="O1402" s="3" t="s">
        <v>847</v>
      </c>
    </row>
    <row r="1403" customFormat="false" ht="14.4" hidden="false" customHeight="false" outlineLevel="0" collapsed="false">
      <c r="A1403" s="8" t="s">
        <v>119</v>
      </c>
      <c r="B1403" s="9" t="n">
        <v>54</v>
      </c>
      <c r="C1403" s="9" t="n">
        <v>0</v>
      </c>
      <c r="D1403" s="9" t="s">
        <v>848</v>
      </c>
      <c r="E1403" s="10" t="str">
        <f aca="false">DEC2HEX(HEX2DEC(A1403)+B1403*4096+HEX2DEC(D1403)*8,8)</f>
        <v>000B6350</v>
      </c>
      <c r="F1403" s="8" t="s">
        <v>91</v>
      </c>
      <c r="G1403" s="8" t="s">
        <v>345</v>
      </c>
      <c r="H1403" s="8" t="s">
        <v>24</v>
      </c>
      <c r="I1403" s="8" t="s">
        <v>24</v>
      </c>
      <c r="J1403" s="8" t="s">
        <v>846</v>
      </c>
      <c r="K1403" s="10" t="s">
        <v>144</v>
      </c>
      <c r="L1403" s="11" t="s">
        <v>139</v>
      </c>
      <c r="M1403" s="10" t="str">
        <f aca="false">CONCATENATE("ME",K1403,"/01")</f>
        <v>ME1b/01</v>
      </c>
      <c r="N1403" s="10" t="str">
        <f aca="false">CONCATENATE(O1403,SUBSTITUTE(LOWER(M1403),"/","_"),"_fr_",L1403)</f>
        <v>manual_align_del_me1b_01_fr_05</v>
      </c>
      <c r="O1403" s="3" t="s">
        <v>847</v>
      </c>
    </row>
    <row r="1404" customFormat="false" ht="14.4" hidden="false" customHeight="false" outlineLevel="0" collapsed="false">
      <c r="A1404" s="8" t="s">
        <v>119</v>
      </c>
      <c r="B1404" s="9" t="n">
        <v>54</v>
      </c>
      <c r="C1404" s="9" t="n">
        <v>0</v>
      </c>
      <c r="D1404" s="9" t="s">
        <v>848</v>
      </c>
      <c r="E1404" s="10" t="str">
        <f aca="false">DEC2HEX(HEX2DEC(A1404)+B1404*4096+HEX2DEC(D1404)*8,8)</f>
        <v>000B6350</v>
      </c>
      <c r="F1404" s="8" t="s">
        <v>91</v>
      </c>
      <c r="G1404" s="8" t="s">
        <v>842</v>
      </c>
      <c r="H1404" s="8" t="s">
        <v>24</v>
      </c>
      <c r="I1404" s="8" t="s">
        <v>24</v>
      </c>
      <c r="J1404" s="8" t="s">
        <v>846</v>
      </c>
      <c r="K1404" s="10" t="s">
        <v>144</v>
      </c>
      <c r="L1404" s="11" t="s">
        <v>140</v>
      </c>
      <c r="M1404" s="10" t="str">
        <f aca="false">CONCATENATE("ME",K1404,"/01")</f>
        <v>ME1b/01</v>
      </c>
      <c r="N1404" s="10" t="str">
        <f aca="false">CONCATENATE(O1404,SUBSTITUTE(LOWER(M1404),"/","_"),"_fr_",L1404)</f>
        <v>manual_align_del_me1b_01_fr_06</v>
      </c>
      <c r="O1404" s="3" t="s">
        <v>847</v>
      </c>
    </row>
    <row r="1405" customFormat="false" ht="14.4" hidden="false" customHeight="false" outlineLevel="0" collapsed="false">
      <c r="A1405" s="8" t="s">
        <v>119</v>
      </c>
      <c r="B1405" s="9" t="n">
        <v>54</v>
      </c>
      <c r="C1405" s="9" t="n">
        <v>0</v>
      </c>
      <c r="D1405" s="9" t="s">
        <v>848</v>
      </c>
      <c r="E1405" s="10" t="str">
        <f aca="false">DEC2HEX(HEX2DEC(A1405)+B1405*4096+HEX2DEC(D1405)*8,8)</f>
        <v>000B6350</v>
      </c>
      <c r="F1405" s="8" t="s">
        <v>91</v>
      </c>
      <c r="G1405" s="8" t="s">
        <v>843</v>
      </c>
      <c r="H1405" s="8" t="s">
        <v>24</v>
      </c>
      <c r="I1405" s="8" t="s">
        <v>24</v>
      </c>
      <c r="J1405" s="8" t="s">
        <v>846</v>
      </c>
      <c r="K1405" s="10" t="s">
        <v>144</v>
      </c>
      <c r="L1405" s="11" t="s">
        <v>141</v>
      </c>
      <c r="M1405" s="10" t="str">
        <f aca="false">CONCATENATE("ME",K1405,"/01")</f>
        <v>ME1b/01</v>
      </c>
      <c r="N1405" s="10" t="str">
        <f aca="false">CONCATENATE(O1405,SUBSTITUTE(LOWER(M1405),"/","_"),"_fr_",L1405)</f>
        <v>manual_align_del_me1b_01_fr_07</v>
      </c>
      <c r="O1405" s="3" t="s">
        <v>847</v>
      </c>
    </row>
    <row r="1406" customFormat="false" ht="14.4" hidden="false" customHeight="false" outlineLevel="0" collapsed="false">
      <c r="A1406" s="8" t="s">
        <v>119</v>
      </c>
      <c r="B1406" s="9" t="n">
        <v>54</v>
      </c>
      <c r="C1406" s="9" t="n">
        <v>0</v>
      </c>
      <c r="D1406" s="9" t="s">
        <v>848</v>
      </c>
      <c r="E1406" s="10" t="str">
        <f aca="false">DEC2HEX(HEX2DEC(A1406)+B1406*4096+HEX2DEC(D1406)*8,8)</f>
        <v>000B6350</v>
      </c>
      <c r="F1406" s="8" t="s">
        <v>91</v>
      </c>
      <c r="G1406" s="8" t="s">
        <v>844</v>
      </c>
      <c r="H1406" s="8" t="s">
        <v>24</v>
      </c>
      <c r="I1406" s="8" t="s">
        <v>24</v>
      </c>
      <c r="J1406" s="8" t="s">
        <v>846</v>
      </c>
      <c r="K1406" s="10" t="s">
        <v>144</v>
      </c>
      <c r="L1406" s="11" t="s">
        <v>142</v>
      </c>
      <c r="M1406" s="10" t="str">
        <f aca="false">CONCATENATE("ME",K1406,"/01")</f>
        <v>ME1b/01</v>
      </c>
      <c r="N1406" s="10" t="str">
        <f aca="false">CONCATENATE(O1406,SUBSTITUTE(LOWER(M1406),"/","_"),"_fr_",L1406)</f>
        <v>manual_align_del_me1b_01_fr_08</v>
      </c>
      <c r="O1406" s="3" t="s">
        <v>847</v>
      </c>
    </row>
    <row r="1407" customFormat="false" ht="14.4" hidden="false" customHeight="false" outlineLevel="0" collapsed="false">
      <c r="A1407" s="8" t="s">
        <v>119</v>
      </c>
      <c r="B1407" s="9" t="n">
        <v>54</v>
      </c>
      <c r="C1407" s="9" t="n">
        <v>0</v>
      </c>
      <c r="D1407" s="9" t="s">
        <v>848</v>
      </c>
      <c r="E1407" s="10" t="str">
        <f aca="false">DEC2HEX(HEX2DEC(A1407)+B1407*4096+HEX2DEC(D1407)*8,8)</f>
        <v>000B6350</v>
      </c>
      <c r="F1407" s="8" t="s">
        <v>91</v>
      </c>
      <c r="G1407" s="8" t="s">
        <v>845</v>
      </c>
      <c r="H1407" s="8" t="s">
        <v>24</v>
      </c>
      <c r="I1407" s="8" t="s">
        <v>24</v>
      </c>
      <c r="J1407" s="8" t="s">
        <v>846</v>
      </c>
      <c r="K1407" s="10" t="s">
        <v>144</v>
      </c>
      <c r="L1407" s="11" t="s">
        <v>143</v>
      </c>
      <c r="M1407" s="10" t="str">
        <f aca="false">CONCATENATE("ME",K1407,"/01")</f>
        <v>ME1b/01</v>
      </c>
      <c r="N1407" s="10" t="str">
        <f aca="false">CONCATENATE(O1407,SUBSTITUTE(LOWER(M1407),"/","_"),"_fr_",L1407)</f>
        <v>manual_align_del_me1b_01_fr_09</v>
      </c>
      <c r="O1407" s="3" t="s">
        <v>847</v>
      </c>
    </row>
    <row r="1408" customFormat="false" ht="14.4" hidden="false" customHeight="false" outlineLevel="0" collapsed="false">
      <c r="A1408" s="8" t="s">
        <v>119</v>
      </c>
      <c r="B1408" s="9" t="n">
        <v>54</v>
      </c>
      <c r="C1408" s="9" t="n">
        <v>0</v>
      </c>
      <c r="D1408" s="9" t="s">
        <v>849</v>
      </c>
      <c r="E1408" s="10" t="str">
        <f aca="false">DEC2HEX(HEX2DEC(A1408)+B1408*4096+HEX2DEC(D1408)*8,8)</f>
        <v>000B6358</v>
      </c>
      <c r="F1408" s="8" t="s">
        <v>91</v>
      </c>
      <c r="G1408" s="8" t="s">
        <v>336</v>
      </c>
      <c r="H1408" s="8" t="s">
        <v>24</v>
      </c>
      <c r="I1408" s="8" t="s">
        <v>24</v>
      </c>
      <c r="J1408" s="8" t="s">
        <v>846</v>
      </c>
      <c r="K1408" s="9" t="n">
        <v>2</v>
      </c>
      <c r="L1408" s="11" t="s">
        <v>136</v>
      </c>
      <c r="M1408" s="10" t="str">
        <f aca="false">CONCATENATE("ME",K1408,"/01")</f>
        <v>ME2/01</v>
      </c>
      <c r="N1408" s="10" t="str">
        <f aca="false">CONCATENATE(O1408,SUBSTITUTE(LOWER(M1408),"/","_"),"_fr_",L1408)</f>
        <v>manual_align_del_me2_01_fr_02</v>
      </c>
      <c r="O1408" s="3" t="s">
        <v>847</v>
      </c>
    </row>
    <row r="1409" customFormat="false" ht="14.4" hidden="false" customHeight="false" outlineLevel="0" collapsed="false">
      <c r="A1409" s="8" t="s">
        <v>119</v>
      </c>
      <c r="B1409" s="9" t="n">
        <v>54</v>
      </c>
      <c r="C1409" s="9" t="n">
        <v>0</v>
      </c>
      <c r="D1409" s="9" t="s">
        <v>849</v>
      </c>
      <c r="E1409" s="10" t="str">
        <f aca="false">DEC2HEX(HEX2DEC(A1409)+B1409*4096+HEX2DEC(D1409)*8,8)</f>
        <v>000B6358</v>
      </c>
      <c r="F1409" s="8" t="s">
        <v>91</v>
      </c>
      <c r="G1409" s="8" t="s">
        <v>339</v>
      </c>
      <c r="H1409" s="8" t="s">
        <v>24</v>
      </c>
      <c r="I1409" s="8" t="s">
        <v>24</v>
      </c>
      <c r="J1409" s="8" t="s">
        <v>846</v>
      </c>
      <c r="K1409" s="9" t="n">
        <v>2</v>
      </c>
      <c r="L1409" s="11" t="s">
        <v>137</v>
      </c>
      <c r="M1409" s="10" t="str">
        <f aca="false">CONCATENATE("ME",K1409,"/01")</f>
        <v>ME2/01</v>
      </c>
      <c r="N1409" s="10" t="str">
        <f aca="false">CONCATENATE(O1409,SUBSTITUTE(LOWER(M1409),"/","_"),"_fr_",L1409)</f>
        <v>manual_align_del_me2_01_fr_03</v>
      </c>
      <c r="O1409" s="3" t="s">
        <v>847</v>
      </c>
    </row>
    <row r="1410" customFormat="false" ht="14.4" hidden="false" customHeight="false" outlineLevel="0" collapsed="false">
      <c r="A1410" s="8" t="s">
        <v>119</v>
      </c>
      <c r="B1410" s="9" t="n">
        <v>54</v>
      </c>
      <c r="C1410" s="9" t="n">
        <v>0</v>
      </c>
      <c r="D1410" s="9" t="s">
        <v>849</v>
      </c>
      <c r="E1410" s="10" t="str">
        <f aca="false">DEC2HEX(HEX2DEC(A1410)+B1410*4096+HEX2DEC(D1410)*8,8)</f>
        <v>000B6358</v>
      </c>
      <c r="F1410" s="8" t="s">
        <v>91</v>
      </c>
      <c r="G1410" s="8" t="s">
        <v>342</v>
      </c>
      <c r="H1410" s="8" t="s">
        <v>24</v>
      </c>
      <c r="I1410" s="8" t="s">
        <v>24</v>
      </c>
      <c r="J1410" s="8" t="s">
        <v>846</v>
      </c>
      <c r="K1410" s="9" t="n">
        <v>2</v>
      </c>
      <c r="L1410" s="11" t="s">
        <v>138</v>
      </c>
      <c r="M1410" s="10" t="str">
        <f aca="false">CONCATENATE("ME",K1410,"/01")</f>
        <v>ME2/01</v>
      </c>
      <c r="N1410" s="10" t="str">
        <f aca="false">CONCATENATE(O1410,SUBSTITUTE(LOWER(M1410),"/","_"),"_fr_",L1410)</f>
        <v>manual_align_del_me2_01_fr_04</v>
      </c>
      <c r="O1410" s="3" t="s">
        <v>847</v>
      </c>
    </row>
    <row r="1411" customFormat="false" ht="14.4" hidden="false" customHeight="false" outlineLevel="0" collapsed="false">
      <c r="A1411" s="8" t="s">
        <v>119</v>
      </c>
      <c r="B1411" s="9" t="n">
        <v>54</v>
      </c>
      <c r="C1411" s="9" t="n">
        <v>0</v>
      </c>
      <c r="D1411" s="9" t="s">
        <v>849</v>
      </c>
      <c r="E1411" s="10" t="str">
        <f aca="false">DEC2HEX(HEX2DEC(A1411)+B1411*4096+HEX2DEC(D1411)*8,8)</f>
        <v>000B6358</v>
      </c>
      <c r="F1411" s="8" t="s">
        <v>91</v>
      </c>
      <c r="G1411" s="8" t="s">
        <v>345</v>
      </c>
      <c r="H1411" s="8" t="s">
        <v>24</v>
      </c>
      <c r="I1411" s="8" t="s">
        <v>24</v>
      </c>
      <c r="J1411" s="8" t="s">
        <v>846</v>
      </c>
      <c r="K1411" s="9" t="n">
        <v>2</v>
      </c>
      <c r="L1411" s="11" t="s">
        <v>139</v>
      </c>
      <c r="M1411" s="10" t="str">
        <f aca="false">CONCATENATE("ME",K1411,"/01")</f>
        <v>ME2/01</v>
      </c>
      <c r="N1411" s="10" t="str">
        <f aca="false">CONCATENATE(O1411,SUBSTITUTE(LOWER(M1411),"/","_"),"_fr_",L1411)</f>
        <v>manual_align_del_me2_01_fr_05</v>
      </c>
      <c r="O1411" s="3" t="s">
        <v>847</v>
      </c>
    </row>
    <row r="1412" customFormat="false" ht="14.4" hidden="false" customHeight="false" outlineLevel="0" collapsed="false">
      <c r="A1412" s="8" t="s">
        <v>119</v>
      </c>
      <c r="B1412" s="9" t="n">
        <v>54</v>
      </c>
      <c r="C1412" s="9" t="n">
        <v>0</v>
      </c>
      <c r="D1412" s="9" t="s">
        <v>849</v>
      </c>
      <c r="E1412" s="10" t="str">
        <f aca="false">DEC2HEX(HEX2DEC(A1412)+B1412*4096+HEX2DEC(D1412)*8,8)</f>
        <v>000B6358</v>
      </c>
      <c r="F1412" s="8" t="s">
        <v>91</v>
      </c>
      <c r="G1412" s="8" t="s">
        <v>842</v>
      </c>
      <c r="H1412" s="8" t="s">
        <v>24</v>
      </c>
      <c r="I1412" s="8" t="s">
        <v>24</v>
      </c>
      <c r="J1412" s="8" t="s">
        <v>846</v>
      </c>
      <c r="K1412" s="9" t="n">
        <v>2</v>
      </c>
      <c r="L1412" s="11" t="s">
        <v>140</v>
      </c>
      <c r="M1412" s="10" t="str">
        <f aca="false">CONCATENATE("ME",K1412,"/01")</f>
        <v>ME2/01</v>
      </c>
      <c r="N1412" s="10" t="str">
        <f aca="false">CONCATENATE(O1412,SUBSTITUTE(LOWER(M1412),"/","_"),"_fr_",L1412)</f>
        <v>manual_align_del_me2_01_fr_06</v>
      </c>
      <c r="O1412" s="3" t="s">
        <v>847</v>
      </c>
    </row>
    <row r="1413" customFormat="false" ht="14.4" hidden="false" customHeight="false" outlineLevel="0" collapsed="false">
      <c r="A1413" s="8" t="s">
        <v>119</v>
      </c>
      <c r="B1413" s="9" t="n">
        <v>54</v>
      </c>
      <c r="C1413" s="9" t="n">
        <v>0</v>
      </c>
      <c r="D1413" s="9" t="s">
        <v>849</v>
      </c>
      <c r="E1413" s="10" t="str">
        <f aca="false">DEC2HEX(HEX2DEC(A1413)+B1413*4096+HEX2DEC(D1413)*8,8)</f>
        <v>000B6358</v>
      </c>
      <c r="F1413" s="8" t="s">
        <v>91</v>
      </c>
      <c r="G1413" s="8" t="s">
        <v>843</v>
      </c>
      <c r="H1413" s="8" t="s">
        <v>24</v>
      </c>
      <c r="I1413" s="8" t="s">
        <v>24</v>
      </c>
      <c r="J1413" s="8" t="s">
        <v>846</v>
      </c>
      <c r="K1413" s="9" t="n">
        <v>2</v>
      </c>
      <c r="L1413" s="11" t="s">
        <v>141</v>
      </c>
      <c r="M1413" s="10" t="str">
        <f aca="false">CONCATENATE("ME",K1413,"/01")</f>
        <v>ME2/01</v>
      </c>
      <c r="N1413" s="10" t="str">
        <f aca="false">CONCATENATE(O1413,SUBSTITUTE(LOWER(M1413),"/","_"),"_fr_",L1413)</f>
        <v>manual_align_del_me2_01_fr_07</v>
      </c>
      <c r="O1413" s="3" t="s">
        <v>847</v>
      </c>
    </row>
    <row r="1414" customFormat="false" ht="14.4" hidden="false" customHeight="false" outlineLevel="0" collapsed="false">
      <c r="A1414" s="8" t="s">
        <v>119</v>
      </c>
      <c r="B1414" s="9" t="n">
        <v>54</v>
      </c>
      <c r="C1414" s="9" t="n">
        <v>0</v>
      </c>
      <c r="D1414" s="9" t="s">
        <v>849</v>
      </c>
      <c r="E1414" s="10" t="str">
        <f aca="false">DEC2HEX(HEX2DEC(A1414)+B1414*4096+HEX2DEC(D1414)*8,8)</f>
        <v>000B6358</v>
      </c>
      <c r="F1414" s="8" t="s">
        <v>91</v>
      </c>
      <c r="G1414" s="8" t="s">
        <v>844</v>
      </c>
      <c r="H1414" s="8" t="s">
        <v>24</v>
      </c>
      <c r="I1414" s="8" t="s">
        <v>24</v>
      </c>
      <c r="J1414" s="8" t="s">
        <v>846</v>
      </c>
      <c r="K1414" s="9" t="n">
        <v>2</v>
      </c>
      <c r="L1414" s="11" t="s">
        <v>142</v>
      </c>
      <c r="M1414" s="10" t="str">
        <f aca="false">CONCATENATE("ME",K1414,"/01")</f>
        <v>ME2/01</v>
      </c>
      <c r="N1414" s="10" t="str">
        <f aca="false">CONCATENATE(O1414,SUBSTITUTE(LOWER(M1414),"/","_"),"_fr_",L1414)</f>
        <v>manual_align_del_me2_01_fr_08</v>
      </c>
      <c r="O1414" s="3" t="s">
        <v>847</v>
      </c>
    </row>
    <row r="1415" customFormat="false" ht="14.4" hidden="false" customHeight="false" outlineLevel="0" collapsed="false">
      <c r="A1415" s="8" t="s">
        <v>119</v>
      </c>
      <c r="B1415" s="9" t="n">
        <v>54</v>
      </c>
      <c r="C1415" s="9" t="n">
        <v>0</v>
      </c>
      <c r="D1415" s="9" t="s">
        <v>849</v>
      </c>
      <c r="E1415" s="10" t="str">
        <f aca="false">DEC2HEX(HEX2DEC(A1415)+B1415*4096+HEX2DEC(D1415)*8,8)</f>
        <v>000B6358</v>
      </c>
      <c r="F1415" s="8" t="s">
        <v>91</v>
      </c>
      <c r="G1415" s="8" t="s">
        <v>845</v>
      </c>
      <c r="H1415" s="8" t="s">
        <v>24</v>
      </c>
      <c r="I1415" s="8" t="s">
        <v>24</v>
      </c>
      <c r="J1415" s="8" t="s">
        <v>846</v>
      </c>
      <c r="K1415" s="9" t="n">
        <v>2</v>
      </c>
      <c r="L1415" s="11" t="s">
        <v>143</v>
      </c>
      <c r="M1415" s="10" t="str">
        <f aca="false">CONCATENATE("ME",K1415,"/01")</f>
        <v>ME2/01</v>
      </c>
      <c r="N1415" s="10" t="str">
        <f aca="false">CONCATENATE(O1415,SUBSTITUTE(LOWER(M1415),"/","_"),"_fr_",L1415)</f>
        <v>manual_align_del_me2_01_fr_09</v>
      </c>
      <c r="O1415" s="3" t="s">
        <v>847</v>
      </c>
    </row>
    <row r="1416" customFormat="false" ht="14.4" hidden="false" customHeight="false" outlineLevel="0" collapsed="false">
      <c r="A1416" s="8" t="s">
        <v>119</v>
      </c>
      <c r="B1416" s="9" t="n">
        <v>54</v>
      </c>
      <c r="C1416" s="9" t="n">
        <v>0</v>
      </c>
      <c r="D1416" s="9" t="s">
        <v>850</v>
      </c>
      <c r="E1416" s="10" t="str">
        <f aca="false">DEC2HEX(HEX2DEC(A1416)+B1416*4096+HEX2DEC(D1416)*8,8)</f>
        <v>000B6360</v>
      </c>
      <c r="F1416" s="8" t="s">
        <v>91</v>
      </c>
      <c r="G1416" s="8" t="s">
        <v>336</v>
      </c>
      <c r="H1416" s="8" t="s">
        <v>24</v>
      </c>
      <c r="I1416" s="8" t="s">
        <v>24</v>
      </c>
      <c r="J1416" s="8" t="s">
        <v>846</v>
      </c>
      <c r="K1416" s="9" t="n">
        <v>3</v>
      </c>
      <c r="L1416" s="11" t="s">
        <v>136</v>
      </c>
      <c r="M1416" s="10" t="str">
        <f aca="false">CONCATENATE("ME",K1416,"/01")</f>
        <v>ME3/01</v>
      </c>
      <c r="N1416" s="10" t="str">
        <f aca="false">CONCATENATE(O1416,SUBSTITUTE(LOWER(M1416),"/","_"),"_fr_",L1416)</f>
        <v>manual_align_del_me3_01_fr_02</v>
      </c>
      <c r="O1416" s="3" t="s">
        <v>847</v>
      </c>
    </row>
    <row r="1417" customFormat="false" ht="14.4" hidden="false" customHeight="false" outlineLevel="0" collapsed="false">
      <c r="A1417" s="8" t="s">
        <v>119</v>
      </c>
      <c r="B1417" s="9" t="n">
        <v>54</v>
      </c>
      <c r="C1417" s="9" t="n">
        <v>0</v>
      </c>
      <c r="D1417" s="9" t="s">
        <v>850</v>
      </c>
      <c r="E1417" s="10" t="str">
        <f aca="false">DEC2HEX(HEX2DEC(A1417)+B1417*4096+HEX2DEC(D1417)*8,8)</f>
        <v>000B6360</v>
      </c>
      <c r="F1417" s="8" t="s">
        <v>91</v>
      </c>
      <c r="G1417" s="8" t="s">
        <v>339</v>
      </c>
      <c r="H1417" s="8" t="s">
        <v>24</v>
      </c>
      <c r="I1417" s="8" t="s">
        <v>24</v>
      </c>
      <c r="J1417" s="8" t="s">
        <v>846</v>
      </c>
      <c r="K1417" s="9" t="n">
        <v>3</v>
      </c>
      <c r="L1417" s="11" t="s">
        <v>137</v>
      </c>
      <c r="M1417" s="10" t="str">
        <f aca="false">CONCATENATE("ME",K1417,"/01")</f>
        <v>ME3/01</v>
      </c>
      <c r="N1417" s="10" t="str">
        <f aca="false">CONCATENATE(O1417,SUBSTITUTE(LOWER(M1417),"/","_"),"_fr_",L1417)</f>
        <v>manual_align_del_me3_01_fr_03</v>
      </c>
      <c r="O1417" s="3" t="s">
        <v>847</v>
      </c>
    </row>
    <row r="1418" customFormat="false" ht="14.4" hidden="false" customHeight="false" outlineLevel="0" collapsed="false">
      <c r="A1418" s="8" t="s">
        <v>119</v>
      </c>
      <c r="B1418" s="9" t="n">
        <v>54</v>
      </c>
      <c r="C1418" s="9" t="n">
        <v>0</v>
      </c>
      <c r="D1418" s="9" t="s">
        <v>850</v>
      </c>
      <c r="E1418" s="10" t="str">
        <f aca="false">DEC2HEX(HEX2DEC(A1418)+B1418*4096+HEX2DEC(D1418)*8,8)</f>
        <v>000B6360</v>
      </c>
      <c r="F1418" s="8" t="s">
        <v>91</v>
      </c>
      <c r="G1418" s="8" t="s">
        <v>342</v>
      </c>
      <c r="H1418" s="8" t="s">
        <v>24</v>
      </c>
      <c r="I1418" s="8" t="s">
        <v>24</v>
      </c>
      <c r="J1418" s="8" t="s">
        <v>846</v>
      </c>
      <c r="K1418" s="9" t="n">
        <v>3</v>
      </c>
      <c r="L1418" s="11" t="s">
        <v>138</v>
      </c>
      <c r="M1418" s="10" t="str">
        <f aca="false">CONCATENATE("ME",K1418,"/01")</f>
        <v>ME3/01</v>
      </c>
      <c r="N1418" s="10" t="str">
        <f aca="false">CONCATENATE(O1418,SUBSTITUTE(LOWER(M1418),"/","_"),"_fr_",L1418)</f>
        <v>manual_align_del_me3_01_fr_04</v>
      </c>
      <c r="O1418" s="3" t="s">
        <v>847</v>
      </c>
    </row>
    <row r="1419" customFormat="false" ht="14.4" hidden="false" customHeight="false" outlineLevel="0" collapsed="false">
      <c r="A1419" s="8" t="s">
        <v>119</v>
      </c>
      <c r="B1419" s="9" t="n">
        <v>54</v>
      </c>
      <c r="C1419" s="9" t="n">
        <v>0</v>
      </c>
      <c r="D1419" s="9" t="s">
        <v>850</v>
      </c>
      <c r="E1419" s="10" t="str">
        <f aca="false">DEC2HEX(HEX2DEC(A1419)+B1419*4096+HEX2DEC(D1419)*8,8)</f>
        <v>000B6360</v>
      </c>
      <c r="F1419" s="8" t="s">
        <v>91</v>
      </c>
      <c r="G1419" s="8" t="s">
        <v>345</v>
      </c>
      <c r="H1419" s="8" t="s">
        <v>24</v>
      </c>
      <c r="I1419" s="8" t="s">
        <v>24</v>
      </c>
      <c r="J1419" s="8" t="s">
        <v>846</v>
      </c>
      <c r="K1419" s="9" t="n">
        <v>3</v>
      </c>
      <c r="L1419" s="11" t="s">
        <v>139</v>
      </c>
      <c r="M1419" s="10" t="str">
        <f aca="false">CONCATENATE("ME",K1419,"/01")</f>
        <v>ME3/01</v>
      </c>
      <c r="N1419" s="10" t="str">
        <f aca="false">CONCATENATE(O1419,SUBSTITUTE(LOWER(M1419),"/","_"),"_fr_",L1419)</f>
        <v>manual_align_del_me3_01_fr_05</v>
      </c>
      <c r="O1419" s="3" t="s">
        <v>847</v>
      </c>
    </row>
    <row r="1420" customFormat="false" ht="14.4" hidden="false" customHeight="false" outlineLevel="0" collapsed="false">
      <c r="A1420" s="8" t="s">
        <v>119</v>
      </c>
      <c r="B1420" s="9" t="n">
        <v>54</v>
      </c>
      <c r="C1420" s="9" t="n">
        <v>0</v>
      </c>
      <c r="D1420" s="9" t="s">
        <v>850</v>
      </c>
      <c r="E1420" s="10" t="str">
        <f aca="false">DEC2HEX(HEX2DEC(A1420)+B1420*4096+HEX2DEC(D1420)*8,8)</f>
        <v>000B6360</v>
      </c>
      <c r="F1420" s="8" t="s">
        <v>91</v>
      </c>
      <c r="G1420" s="8" t="s">
        <v>842</v>
      </c>
      <c r="H1420" s="8" t="s">
        <v>24</v>
      </c>
      <c r="I1420" s="8" t="s">
        <v>24</v>
      </c>
      <c r="J1420" s="8" t="s">
        <v>846</v>
      </c>
      <c r="K1420" s="9" t="n">
        <v>3</v>
      </c>
      <c r="L1420" s="11" t="s">
        <v>140</v>
      </c>
      <c r="M1420" s="10" t="str">
        <f aca="false">CONCATENATE("ME",K1420,"/01")</f>
        <v>ME3/01</v>
      </c>
      <c r="N1420" s="10" t="str">
        <f aca="false">CONCATENATE(O1420,SUBSTITUTE(LOWER(M1420),"/","_"),"_fr_",L1420)</f>
        <v>manual_align_del_me3_01_fr_06</v>
      </c>
      <c r="O1420" s="3" t="s">
        <v>847</v>
      </c>
    </row>
    <row r="1421" customFormat="false" ht="14.4" hidden="false" customHeight="false" outlineLevel="0" collapsed="false">
      <c r="A1421" s="8" t="s">
        <v>119</v>
      </c>
      <c r="B1421" s="9" t="n">
        <v>54</v>
      </c>
      <c r="C1421" s="9" t="n">
        <v>0</v>
      </c>
      <c r="D1421" s="9" t="s">
        <v>850</v>
      </c>
      <c r="E1421" s="10" t="str">
        <f aca="false">DEC2HEX(HEX2DEC(A1421)+B1421*4096+HEX2DEC(D1421)*8,8)</f>
        <v>000B6360</v>
      </c>
      <c r="F1421" s="8" t="s">
        <v>91</v>
      </c>
      <c r="G1421" s="8" t="s">
        <v>843</v>
      </c>
      <c r="H1421" s="8" t="s">
        <v>24</v>
      </c>
      <c r="I1421" s="8" t="s">
        <v>24</v>
      </c>
      <c r="J1421" s="8" t="s">
        <v>846</v>
      </c>
      <c r="K1421" s="9" t="n">
        <v>3</v>
      </c>
      <c r="L1421" s="11" t="s">
        <v>141</v>
      </c>
      <c r="M1421" s="10" t="str">
        <f aca="false">CONCATENATE("ME",K1421,"/01")</f>
        <v>ME3/01</v>
      </c>
      <c r="N1421" s="10" t="str">
        <f aca="false">CONCATENATE(O1421,SUBSTITUTE(LOWER(M1421),"/","_"),"_fr_",L1421)</f>
        <v>manual_align_del_me3_01_fr_07</v>
      </c>
      <c r="O1421" s="3" t="s">
        <v>847</v>
      </c>
    </row>
    <row r="1422" customFormat="false" ht="14.4" hidden="false" customHeight="false" outlineLevel="0" collapsed="false">
      <c r="A1422" s="8" t="s">
        <v>119</v>
      </c>
      <c r="B1422" s="9" t="n">
        <v>54</v>
      </c>
      <c r="C1422" s="9" t="n">
        <v>0</v>
      </c>
      <c r="D1422" s="9" t="s">
        <v>850</v>
      </c>
      <c r="E1422" s="10" t="str">
        <f aca="false">DEC2HEX(HEX2DEC(A1422)+B1422*4096+HEX2DEC(D1422)*8,8)</f>
        <v>000B6360</v>
      </c>
      <c r="F1422" s="8" t="s">
        <v>91</v>
      </c>
      <c r="G1422" s="8" t="s">
        <v>844</v>
      </c>
      <c r="H1422" s="8" t="s">
        <v>24</v>
      </c>
      <c r="I1422" s="8" t="s">
        <v>24</v>
      </c>
      <c r="J1422" s="8" t="s">
        <v>846</v>
      </c>
      <c r="K1422" s="9" t="n">
        <v>3</v>
      </c>
      <c r="L1422" s="11" t="s">
        <v>142</v>
      </c>
      <c r="M1422" s="10" t="str">
        <f aca="false">CONCATENATE("ME",K1422,"/01")</f>
        <v>ME3/01</v>
      </c>
      <c r="N1422" s="10" t="str">
        <f aca="false">CONCATENATE(O1422,SUBSTITUTE(LOWER(M1422),"/","_"),"_fr_",L1422)</f>
        <v>manual_align_del_me3_01_fr_08</v>
      </c>
      <c r="O1422" s="3" t="s">
        <v>847</v>
      </c>
    </row>
    <row r="1423" customFormat="false" ht="14.4" hidden="false" customHeight="false" outlineLevel="0" collapsed="false">
      <c r="A1423" s="8" t="s">
        <v>119</v>
      </c>
      <c r="B1423" s="9" t="n">
        <v>54</v>
      </c>
      <c r="C1423" s="9" t="n">
        <v>0</v>
      </c>
      <c r="D1423" s="9" t="s">
        <v>850</v>
      </c>
      <c r="E1423" s="10" t="str">
        <f aca="false">DEC2HEX(HEX2DEC(A1423)+B1423*4096+HEX2DEC(D1423)*8,8)</f>
        <v>000B6360</v>
      </c>
      <c r="F1423" s="8" t="s">
        <v>91</v>
      </c>
      <c r="G1423" s="8" t="s">
        <v>845</v>
      </c>
      <c r="H1423" s="8" t="s">
        <v>24</v>
      </c>
      <c r="I1423" s="8" t="s">
        <v>24</v>
      </c>
      <c r="J1423" s="8" t="s">
        <v>846</v>
      </c>
      <c r="K1423" s="9" t="n">
        <v>3</v>
      </c>
      <c r="L1423" s="11" t="s">
        <v>143</v>
      </c>
      <c r="M1423" s="10" t="str">
        <f aca="false">CONCATENATE("ME",K1423,"/01")</f>
        <v>ME3/01</v>
      </c>
      <c r="N1423" s="10" t="str">
        <f aca="false">CONCATENATE(O1423,SUBSTITUTE(LOWER(M1423),"/","_"),"_fr_",L1423)</f>
        <v>manual_align_del_me3_01_fr_09</v>
      </c>
      <c r="O1423" s="3" t="s">
        <v>847</v>
      </c>
    </row>
    <row r="1424" customFormat="false" ht="14.4" hidden="false" customHeight="false" outlineLevel="0" collapsed="false">
      <c r="A1424" s="8" t="s">
        <v>119</v>
      </c>
      <c r="B1424" s="9" t="n">
        <v>54</v>
      </c>
      <c r="C1424" s="9" t="n">
        <v>0</v>
      </c>
      <c r="D1424" s="9" t="s">
        <v>851</v>
      </c>
      <c r="E1424" s="10" t="str">
        <f aca="false">DEC2HEX(HEX2DEC(A1424)+B1424*4096+HEX2DEC(D1424)*8,8)</f>
        <v>000B6368</v>
      </c>
      <c r="F1424" s="8" t="s">
        <v>91</v>
      </c>
      <c r="G1424" s="8" t="s">
        <v>336</v>
      </c>
      <c r="H1424" s="8" t="s">
        <v>24</v>
      </c>
      <c r="I1424" s="8" t="s">
        <v>24</v>
      </c>
      <c r="J1424" s="8" t="s">
        <v>846</v>
      </c>
      <c r="K1424" s="9" t="n">
        <v>4</v>
      </c>
      <c r="L1424" s="11" t="s">
        <v>136</v>
      </c>
      <c r="M1424" s="10" t="str">
        <f aca="false">CONCATENATE("ME",K1424,"/01")</f>
        <v>ME4/01</v>
      </c>
      <c r="N1424" s="10" t="str">
        <f aca="false">CONCATENATE(O1424,SUBSTITUTE(LOWER(M1424),"/","_"),"_fr_",L1424)</f>
        <v>manual_align_del_me4_01_fr_02</v>
      </c>
      <c r="O1424" s="3" t="s">
        <v>847</v>
      </c>
    </row>
    <row r="1425" customFormat="false" ht="14.4" hidden="false" customHeight="false" outlineLevel="0" collapsed="false">
      <c r="A1425" s="8" t="s">
        <v>119</v>
      </c>
      <c r="B1425" s="9" t="n">
        <v>54</v>
      </c>
      <c r="C1425" s="9" t="n">
        <v>0</v>
      </c>
      <c r="D1425" s="9" t="s">
        <v>851</v>
      </c>
      <c r="E1425" s="10" t="str">
        <f aca="false">DEC2HEX(HEX2DEC(A1425)+B1425*4096+HEX2DEC(D1425)*8,8)</f>
        <v>000B6368</v>
      </c>
      <c r="F1425" s="8" t="s">
        <v>91</v>
      </c>
      <c r="G1425" s="8" t="s">
        <v>339</v>
      </c>
      <c r="H1425" s="8" t="s">
        <v>24</v>
      </c>
      <c r="I1425" s="8" t="s">
        <v>24</v>
      </c>
      <c r="J1425" s="8" t="s">
        <v>846</v>
      </c>
      <c r="K1425" s="9" t="n">
        <v>4</v>
      </c>
      <c r="L1425" s="11" t="s">
        <v>137</v>
      </c>
      <c r="M1425" s="10" t="str">
        <f aca="false">CONCATENATE("ME",K1425,"/01")</f>
        <v>ME4/01</v>
      </c>
      <c r="N1425" s="10" t="str">
        <f aca="false">CONCATENATE(O1425,SUBSTITUTE(LOWER(M1425),"/","_"),"_fr_",L1425)</f>
        <v>manual_align_del_me4_01_fr_03</v>
      </c>
      <c r="O1425" s="3" t="s">
        <v>847</v>
      </c>
    </row>
    <row r="1426" customFormat="false" ht="14.4" hidden="false" customHeight="false" outlineLevel="0" collapsed="false">
      <c r="A1426" s="8" t="s">
        <v>119</v>
      </c>
      <c r="B1426" s="9" t="n">
        <v>54</v>
      </c>
      <c r="C1426" s="9" t="n">
        <v>0</v>
      </c>
      <c r="D1426" s="9" t="s">
        <v>851</v>
      </c>
      <c r="E1426" s="10" t="str">
        <f aca="false">DEC2HEX(HEX2DEC(A1426)+B1426*4096+HEX2DEC(D1426)*8,8)</f>
        <v>000B6368</v>
      </c>
      <c r="F1426" s="8" t="s">
        <v>91</v>
      </c>
      <c r="G1426" s="8" t="s">
        <v>342</v>
      </c>
      <c r="H1426" s="8" t="s">
        <v>24</v>
      </c>
      <c r="I1426" s="8" t="s">
        <v>24</v>
      </c>
      <c r="J1426" s="8" t="s">
        <v>846</v>
      </c>
      <c r="K1426" s="9" t="n">
        <v>4</v>
      </c>
      <c r="L1426" s="11" t="s">
        <v>138</v>
      </c>
      <c r="M1426" s="10" t="str">
        <f aca="false">CONCATENATE("ME",K1426,"/01")</f>
        <v>ME4/01</v>
      </c>
      <c r="N1426" s="10" t="str">
        <f aca="false">CONCATENATE(O1426,SUBSTITUTE(LOWER(M1426),"/","_"),"_fr_",L1426)</f>
        <v>manual_align_del_me4_01_fr_04</v>
      </c>
      <c r="O1426" s="3" t="s">
        <v>847</v>
      </c>
    </row>
    <row r="1427" customFormat="false" ht="14.4" hidden="false" customHeight="false" outlineLevel="0" collapsed="false">
      <c r="A1427" s="8" t="s">
        <v>119</v>
      </c>
      <c r="B1427" s="9" t="n">
        <v>54</v>
      </c>
      <c r="C1427" s="9" t="n">
        <v>0</v>
      </c>
      <c r="D1427" s="9" t="s">
        <v>851</v>
      </c>
      <c r="E1427" s="10" t="str">
        <f aca="false">DEC2HEX(HEX2DEC(A1427)+B1427*4096+HEX2DEC(D1427)*8,8)</f>
        <v>000B6368</v>
      </c>
      <c r="F1427" s="8" t="s">
        <v>91</v>
      </c>
      <c r="G1427" s="8" t="s">
        <v>345</v>
      </c>
      <c r="H1427" s="8" t="s">
        <v>24</v>
      </c>
      <c r="I1427" s="8" t="s">
        <v>24</v>
      </c>
      <c r="J1427" s="8" t="s">
        <v>846</v>
      </c>
      <c r="K1427" s="9" t="n">
        <v>4</v>
      </c>
      <c r="L1427" s="11" t="s">
        <v>139</v>
      </c>
      <c r="M1427" s="10" t="str">
        <f aca="false">CONCATENATE("ME",K1427,"/01")</f>
        <v>ME4/01</v>
      </c>
      <c r="N1427" s="10" t="str">
        <f aca="false">CONCATENATE(O1427,SUBSTITUTE(LOWER(M1427),"/","_"),"_fr_",L1427)</f>
        <v>manual_align_del_me4_01_fr_05</v>
      </c>
      <c r="O1427" s="3" t="s">
        <v>847</v>
      </c>
    </row>
    <row r="1428" customFormat="false" ht="14.4" hidden="false" customHeight="false" outlineLevel="0" collapsed="false">
      <c r="A1428" s="8" t="s">
        <v>119</v>
      </c>
      <c r="B1428" s="9" t="n">
        <v>54</v>
      </c>
      <c r="C1428" s="9" t="n">
        <v>0</v>
      </c>
      <c r="D1428" s="9" t="s">
        <v>851</v>
      </c>
      <c r="E1428" s="10" t="str">
        <f aca="false">DEC2HEX(HEX2DEC(A1428)+B1428*4096+HEX2DEC(D1428)*8,8)</f>
        <v>000B6368</v>
      </c>
      <c r="F1428" s="8" t="s">
        <v>91</v>
      </c>
      <c r="G1428" s="8" t="s">
        <v>842</v>
      </c>
      <c r="H1428" s="8" t="s">
        <v>24</v>
      </c>
      <c r="I1428" s="8" t="s">
        <v>24</v>
      </c>
      <c r="J1428" s="8" t="s">
        <v>846</v>
      </c>
      <c r="K1428" s="9" t="n">
        <v>4</v>
      </c>
      <c r="L1428" s="11" t="s">
        <v>140</v>
      </c>
      <c r="M1428" s="10" t="str">
        <f aca="false">CONCATENATE("ME",K1428,"/01")</f>
        <v>ME4/01</v>
      </c>
      <c r="N1428" s="10" t="str">
        <f aca="false">CONCATENATE(O1428,SUBSTITUTE(LOWER(M1428),"/","_"),"_fr_",L1428)</f>
        <v>manual_align_del_me4_01_fr_06</v>
      </c>
      <c r="O1428" s="3" t="s">
        <v>847</v>
      </c>
    </row>
    <row r="1429" customFormat="false" ht="14.4" hidden="false" customHeight="false" outlineLevel="0" collapsed="false">
      <c r="A1429" s="8" t="s">
        <v>119</v>
      </c>
      <c r="B1429" s="9" t="n">
        <v>54</v>
      </c>
      <c r="C1429" s="9" t="n">
        <v>0</v>
      </c>
      <c r="D1429" s="9" t="s">
        <v>851</v>
      </c>
      <c r="E1429" s="10" t="str">
        <f aca="false">DEC2HEX(HEX2DEC(A1429)+B1429*4096+HEX2DEC(D1429)*8,8)</f>
        <v>000B6368</v>
      </c>
      <c r="F1429" s="8" t="s">
        <v>91</v>
      </c>
      <c r="G1429" s="8" t="s">
        <v>843</v>
      </c>
      <c r="H1429" s="8" t="s">
        <v>24</v>
      </c>
      <c r="I1429" s="8" t="s">
        <v>24</v>
      </c>
      <c r="J1429" s="8" t="s">
        <v>846</v>
      </c>
      <c r="K1429" s="9" t="n">
        <v>4</v>
      </c>
      <c r="L1429" s="11" t="s">
        <v>141</v>
      </c>
      <c r="M1429" s="10" t="str">
        <f aca="false">CONCATENATE("ME",K1429,"/01")</f>
        <v>ME4/01</v>
      </c>
      <c r="N1429" s="10" t="str">
        <f aca="false">CONCATENATE(O1429,SUBSTITUTE(LOWER(M1429),"/","_"),"_fr_",L1429)</f>
        <v>manual_align_del_me4_01_fr_07</v>
      </c>
      <c r="O1429" s="3" t="s">
        <v>847</v>
      </c>
    </row>
    <row r="1430" customFormat="false" ht="14.4" hidden="false" customHeight="false" outlineLevel="0" collapsed="false">
      <c r="A1430" s="8" t="s">
        <v>119</v>
      </c>
      <c r="B1430" s="9" t="n">
        <v>54</v>
      </c>
      <c r="C1430" s="9" t="n">
        <v>0</v>
      </c>
      <c r="D1430" s="9" t="s">
        <v>851</v>
      </c>
      <c r="E1430" s="10" t="str">
        <f aca="false">DEC2HEX(HEX2DEC(A1430)+B1430*4096+HEX2DEC(D1430)*8,8)</f>
        <v>000B6368</v>
      </c>
      <c r="F1430" s="8" t="s">
        <v>91</v>
      </c>
      <c r="G1430" s="8" t="s">
        <v>844</v>
      </c>
      <c r="H1430" s="8" t="s">
        <v>24</v>
      </c>
      <c r="I1430" s="8" t="s">
        <v>24</v>
      </c>
      <c r="J1430" s="8" t="s">
        <v>846</v>
      </c>
      <c r="K1430" s="9" t="n">
        <v>4</v>
      </c>
      <c r="L1430" s="11" t="s">
        <v>142</v>
      </c>
      <c r="M1430" s="10" t="str">
        <f aca="false">CONCATENATE("ME",K1430,"/01")</f>
        <v>ME4/01</v>
      </c>
      <c r="N1430" s="10" t="str">
        <f aca="false">CONCATENATE(O1430,SUBSTITUTE(LOWER(M1430),"/","_"),"_fr_",L1430)</f>
        <v>manual_align_del_me4_01_fr_08</v>
      </c>
      <c r="O1430" s="3" t="s">
        <v>847</v>
      </c>
    </row>
    <row r="1431" customFormat="false" ht="14.4" hidden="false" customHeight="false" outlineLevel="0" collapsed="false">
      <c r="A1431" s="8" t="s">
        <v>119</v>
      </c>
      <c r="B1431" s="9" t="n">
        <v>54</v>
      </c>
      <c r="C1431" s="9" t="n">
        <v>0</v>
      </c>
      <c r="D1431" s="9" t="s">
        <v>851</v>
      </c>
      <c r="E1431" s="10" t="str">
        <f aca="false">DEC2HEX(HEX2DEC(A1431)+B1431*4096+HEX2DEC(D1431)*8,8)</f>
        <v>000B6368</v>
      </c>
      <c r="F1431" s="8" t="s">
        <v>91</v>
      </c>
      <c r="G1431" s="8" t="s">
        <v>845</v>
      </c>
      <c r="H1431" s="8" t="s">
        <v>24</v>
      </c>
      <c r="I1431" s="8" t="s">
        <v>24</v>
      </c>
      <c r="J1431" s="8" t="s">
        <v>846</v>
      </c>
      <c r="K1431" s="9" t="n">
        <v>4</v>
      </c>
      <c r="L1431" s="11" t="s">
        <v>143</v>
      </c>
      <c r="M1431" s="10" t="str">
        <f aca="false">CONCATENATE("ME",K1431,"/01")</f>
        <v>ME4/01</v>
      </c>
      <c r="N1431" s="10" t="str">
        <f aca="false">CONCATENATE(O1431,SUBSTITUTE(LOWER(M1431),"/","_"),"_fr_",L1431)</f>
        <v>manual_align_del_me4_01_fr_09</v>
      </c>
      <c r="O1431" s="3" t="s">
        <v>847</v>
      </c>
    </row>
    <row r="1432" customFormat="false" ht="14.4" hidden="false" customHeight="false" outlineLevel="0" collapsed="false">
      <c r="A1432" s="8"/>
      <c r="B1432" s="9"/>
      <c r="C1432" s="9"/>
      <c r="D1432" s="9"/>
      <c r="E1432" s="10"/>
      <c r="F1432" s="8"/>
      <c r="G1432" s="10"/>
      <c r="H1432" s="8"/>
      <c r="I1432" s="8"/>
      <c r="J1432" s="8"/>
      <c r="K1432" s="10"/>
      <c r="L1432" s="11"/>
      <c r="M1432" s="10"/>
      <c r="N1432" s="10"/>
    </row>
    <row r="1433" customFormat="false" ht="14.4" hidden="false" customHeight="false" outlineLevel="0" collapsed="false">
      <c r="A1433" s="8" t="s">
        <v>119</v>
      </c>
      <c r="B1433" s="9" t="n">
        <v>54</v>
      </c>
      <c r="C1433" s="9" t="n">
        <v>0</v>
      </c>
      <c r="D1433" s="9" t="s">
        <v>852</v>
      </c>
      <c r="E1433" s="10" t="str">
        <f aca="false">DEC2HEX(HEX2DEC(A1433)+B1433*4096+HEX2DEC(D1433)*8,8)</f>
        <v>000B6370</v>
      </c>
      <c r="F1433" s="8" t="s">
        <v>91</v>
      </c>
      <c r="G1433" s="8" t="s">
        <v>133</v>
      </c>
      <c r="H1433" s="8" t="s">
        <v>24</v>
      </c>
      <c r="I1433" s="8" t="s">
        <v>21</v>
      </c>
      <c r="J1433" s="8" t="s">
        <v>853</v>
      </c>
      <c r="K1433" s="9" t="n">
        <v>0</v>
      </c>
      <c r="L1433" s="11"/>
      <c r="M1433" s="10"/>
      <c r="N1433" s="10" t="str">
        <f aca="false">CONCATENATE(O1433,K1433)</f>
        <v>ge11_link_id_0</v>
      </c>
      <c r="O1433" s="3" t="s">
        <v>854</v>
      </c>
    </row>
    <row r="1434" customFormat="false" ht="14.4" hidden="false" customHeight="false" outlineLevel="0" collapsed="false">
      <c r="A1434" s="8" t="s">
        <v>119</v>
      </c>
      <c r="B1434" s="9" t="n">
        <v>54</v>
      </c>
      <c r="C1434" s="9" t="n">
        <v>0</v>
      </c>
      <c r="D1434" s="9" t="s">
        <v>852</v>
      </c>
      <c r="E1434" s="10" t="str">
        <f aca="false">DEC2HEX(HEX2DEC(A1434)+B1434*4096+HEX2DEC(D1434)*8,8)</f>
        <v>000B6370</v>
      </c>
      <c r="F1434" s="8" t="s">
        <v>91</v>
      </c>
      <c r="G1434" s="8" t="s">
        <v>230</v>
      </c>
      <c r="H1434" s="8" t="s">
        <v>24</v>
      </c>
      <c r="I1434" s="8" t="s">
        <v>21</v>
      </c>
      <c r="J1434" s="8" t="s">
        <v>853</v>
      </c>
      <c r="K1434" s="9" t="n">
        <v>1</v>
      </c>
      <c r="L1434" s="11"/>
      <c r="M1434" s="10"/>
      <c r="N1434" s="10" t="str">
        <f aca="false">CONCATENATE(O1434,K1434)</f>
        <v>ge11_link_id_1</v>
      </c>
      <c r="O1434" s="3" t="s">
        <v>854</v>
      </c>
    </row>
    <row r="1435" customFormat="false" ht="14.4" hidden="false" customHeight="false" outlineLevel="0" collapsed="false">
      <c r="A1435" s="8" t="s">
        <v>119</v>
      </c>
      <c r="B1435" s="9" t="n">
        <v>54</v>
      </c>
      <c r="C1435" s="9" t="n">
        <v>0</v>
      </c>
      <c r="D1435" s="9" t="s">
        <v>852</v>
      </c>
      <c r="E1435" s="10" t="str">
        <f aca="false">DEC2HEX(HEX2DEC(A1435)+B1435*4096+HEX2DEC(D1435)*8,8)</f>
        <v>000B6370</v>
      </c>
      <c r="F1435" s="8" t="s">
        <v>91</v>
      </c>
      <c r="G1435" s="8" t="s">
        <v>231</v>
      </c>
      <c r="H1435" s="8" t="s">
        <v>24</v>
      </c>
      <c r="I1435" s="8" t="s">
        <v>21</v>
      </c>
      <c r="J1435" s="8" t="s">
        <v>853</v>
      </c>
      <c r="K1435" s="9" t="n">
        <v>2</v>
      </c>
      <c r="L1435" s="11"/>
      <c r="M1435" s="10"/>
      <c r="N1435" s="10" t="str">
        <f aca="false">CONCATENATE(O1435,K1435)</f>
        <v>ge11_link_id_2</v>
      </c>
      <c r="O1435" s="3" t="s">
        <v>854</v>
      </c>
    </row>
    <row r="1436" customFormat="false" ht="14.4" hidden="false" customHeight="false" outlineLevel="0" collapsed="false">
      <c r="A1436" s="8" t="s">
        <v>119</v>
      </c>
      <c r="B1436" s="9" t="n">
        <v>54</v>
      </c>
      <c r="C1436" s="9" t="n">
        <v>0</v>
      </c>
      <c r="D1436" s="9" t="s">
        <v>852</v>
      </c>
      <c r="E1436" s="10" t="str">
        <f aca="false">DEC2HEX(HEX2DEC(A1436)+B1436*4096+HEX2DEC(D1436)*8,8)</f>
        <v>000B6370</v>
      </c>
      <c r="F1436" s="8" t="s">
        <v>91</v>
      </c>
      <c r="G1436" s="8" t="s">
        <v>232</v>
      </c>
      <c r="H1436" s="8" t="s">
        <v>24</v>
      </c>
      <c r="I1436" s="8" t="s">
        <v>21</v>
      </c>
      <c r="J1436" s="8" t="s">
        <v>853</v>
      </c>
      <c r="K1436" s="9" t="n">
        <v>3</v>
      </c>
      <c r="L1436" s="11"/>
      <c r="M1436" s="10"/>
      <c r="N1436" s="10" t="str">
        <f aca="false">CONCATENATE(O1436,K1436)</f>
        <v>ge11_link_id_3</v>
      </c>
      <c r="O1436" s="3" t="s">
        <v>854</v>
      </c>
    </row>
    <row r="1437" customFormat="false" ht="14.4" hidden="false" customHeight="false" outlineLevel="0" collapsed="false">
      <c r="A1437" s="8" t="s">
        <v>119</v>
      </c>
      <c r="B1437" s="9" t="n">
        <v>54</v>
      </c>
      <c r="C1437" s="9" t="n">
        <v>0</v>
      </c>
      <c r="D1437" s="9" t="s">
        <v>852</v>
      </c>
      <c r="E1437" s="10" t="str">
        <f aca="false">DEC2HEX(HEX2DEC(A1437)+B1437*4096+HEX2DEC(D1437)*8,8)</f>
        <v>000B6370</v>
      </c>
      <c r="F1437" s="8" t="s">
        <v>91</v>
      </c>
      <c r="G1437" s="8" t="s">
        <v>233</v>
      </c>
      <c r="H1437" s="8" t="s">
        <v>24</v>
      </c>
      <c r="I1437" s="8" t="s">
        <v>21</v>
      </c>
      <c r="J1437" s="8" t="s">
        <v>853</v>
      </c>
      <c r="K1437" s="9" t="n">
        <v>4</v>
      </c>
      <c r="L1437" s="11"/>
      <c r="M1437" s="10"/>
      <c r="N1437" s="10" t="str">
        <f aca="false">CONCATENATE(O1437,K1437)</f>
        <v>ge11_link_id_4</v>
      </c>
      <c r="O1437" s="3" t="s">
        <v>854</v>
      </c>
    </row>
    <row r="1438" customFormat="false" ht="14.4" hidden="false" customHeight="false" outlineLevel="0" collapsed="false">
      <c r="A1438" s="8" t="s">
        <v>119</v>
      </c>
      <c r="B1438" s="9" t="n">
        <v>54</v>
      </c>
      <c r="C1438" s="9" t="n">
        <v>0</v>
      </c>
      <c r="D1438" s="9" t="s">
        <v>852</v>
      </c>
      <c r="E1438" s="10" t="str">
        <f aca="false">DEC2HEX(HEX2DEC(A1438)+B1438*4096+HEX2DEC(D1438)*8,8)</f>
        <v>000B6370</v>
      </c>
      <c r="F1438" s="8" t="s">
        <v>91</v>
      </c>
      <c r="G1438" s="8" t="s">
        <v>234</v>
      </c>
      <c r="H1438" s="8" t="s">
        <v>24</v>
      </c>
      <c r="I1438" s="8" t="s">
        <v>21</v>
      </c>
      <c r="J1438" s="8" t="s">
        <v>853</v>
      </c>
      <c r="K1438" s="9" t="n">
        <v>5</v>
      </c>
      <c r="L1438" s="11"/>
      <c r="M1438" s="10"/>
      <c r="N1438" s="10" t="str">
        <f aca="false">CONCATENATE(O1438,K1438)</f>
        <v>ge11_link_id_5</v>
      </c>
      <c r="O1438" s="3" t="s">
        <v>854</v>
      </c>
    </row>
    <row r="1439" customFormat="false" ht="14.4" hidden="false" customHeight="false" outlineLevel="0" collapsed="false">
      <c r="A1439" s="8" t="s">
        <v>119</v>
      </c>
      <c r="B1439" s="9" t="n">
        <v>54</v>
      </c>
      <c r="C1439" s="9" t="n">
        <v>0</v>
      </c>
      <c r="D1439" s="9" t="s">
        <v>852</v>
      </c>
      <c r="E1439" s="10" t="str">
        <f aca="false">DEC2HEX(HEX2DEC(A1439)+B1439*4096+HEX2DEC(D1439)*8,8)</f>
        <v>000B6370</v>
      </c>
      <c r="F1439" s="8" t="s">
        <v>91</v>
      </c>
      <c r="G1439" s="8" t="s">
        <v>235</v>
      </c>
      <c r="H1439" s="8" t="s">
        <v>24</v>
      </c>
      <c r="I1439" s="8" t="s">
        <v>21</v>
      </c>
      <c r="J1439" s="8" t="s">
        <v>853</v>
      </c>
      <c r="K1439" s="9" t="n">
        <v>6</v>
      </c>
      <c r="L1439" s="11"/>
      <c r="M1439" s="10"/>
      <c r="N1439" s="10" t="str">
        <f aca="false">CONCATENATE(O1439,K1439)</f>
        <v>ge11_link_id_6</v>
      </c>
      <c r="O1439" s="3" t="s">
        <v>854</v>
      </c>
    </row>
    <row r="1440" customFormat="false" ht="14.4" hidden="false" customHeight="false" outlineLevel="0" collapsed="false">
      <c r="A1440" s="8"/>
      <c r="B1440" s="9"/>
      <c r="C1440" s="9"/>
      <c r="D1440" s="9"/>
      <c r="E1440" s="10"/>
      <c r="F1440" s="8"/>
      <c r="G1440" s="10"/>
      <c r="H1440" s="8"/>
      <c r="I1440" s="8"/>
      <c r="J1440" s="23"/>
      <c r="K1440" s="10"/>
      <c r="L1440" s="11"/>
      <c r="M1440" s="10"/>
      <c r="N1440" s="10"/>
    </row>
    <row r="1441" customFormat="false" ht="14.4" hidden="false" customHeight="false" outlineLevel="0" collapsed="false">
      <c r="A1441" s="8" t="s">
        <v>119</v>
      </c>
      <c r="B1441" s="9" t="n">
        <v>54</v>
      </c>
      <c r="C1441" s="9" t="n">
        <v>0</v>
      </c>
      <c r="D1441" s="9" t="s">
        <v>855</v>
      </c>
      <c r="E1441" s="10" t="str">
        <f aca="false">DEC2HEX(HEX2DEC(A1441)+B1441*4096+HEX2DEC(D1441)*8,8)</f>
        <v>000B6378</v>
      </c>
      <c r="F1441" s="8" t="s">
        <v>91</v>
      </c>
      <c r="G1441" s="8" t="s">
        <v>149</v>
      </c>
      <c r="H1441" s="8" t="s">
        <v>24</v>
      </c>
      <c r="I1441" s="18" t="s">
        <v>21</v>
      </c>
      <c r="J1441" s="16" t="s">
        <v>856</v>
      </c>
      <c r="K1441" s="26" t="n">
        <v>0</v>
      </c>
      <c r="L1441" s="11"/>
      <c r="M1441" s="10"/>
      <c r="N1441" s="10" t="str">
        <f aca="false">CONCATENATE(O1441,"_",K1441)</f>
        <v>ge11_lb_gbt_rx_header_locked_0</v>
      </c>
      <c r="O1441" s="3" t="s">
        <v>857</v>
      </c>
    </row>
    <row r="1442" customFormat="false" ht="14.4" hidden="false" customHeight="false" outlineLevel="0" collapsed="false">
      <c r="A1442" s="8" t="s">
        <v>119</v>
      </c>
      <c r="B1442" s="9" t="n">
        <v>54</v>
      </c>
      <c r="C1442" s="9" t="n">
        <v>0</v>
      </c>
      <c r="D1442" s="9" t="s">
        <v>855</v>
      </c>
      <c r="E1442" s="10" t="str">
        <f aca="false">DEC2HEX(HEX2DEC(A1442)+B1442*4096+HEX2DEC(D1442)*8,8)</f>
        <v>000B6378</v>
      </c>
      <c r="F1442" s="8" t="s">
        <v>91</v>
      </c>
      <c r="G1442" s="8" t="s">
        <v>152</v>
      </c>
      <c r="H1442" s="8" t="s">
        <v>24</v>
      </c>
      <c r="I1442" s="18" t="s">
        <v>21</v>
      </c>
      <c r="J1442" s="16" t="s">
        <v>856</v>
      </c>
      <c r="K1442" s="26" t="n">
        <v>1</v>
      </c>
      <c r="L1442" s="11"/>
      <c r="M1442" s="10"/>
      <c r="N1442" s="10" t="str">
        <f aca="false">CONCATENATE(O1442,"_",K1442)</f>
        <v>ge11_lb_gbt_rx_header_locked_1</v>
      </c>
      <c r="O1442" s="3" t="s">
        <v>857</v>
      </c>
    </row>
    <row r="1443" customFormat="false" ht="14.4" hidden="false" customHeight="false" outlineLevel="0" collapsed="false">
      <c r="A1443" s="8" t="s">
        <v>119</v>
      </c>
      <c r="B1443" s="9" t="n">
        <v>54</v>
      </c>
      <c r="C1443" s="9" t="n">
        <v>0</v>
      </c>
      <c r="D1443" s="9" t="s">
        <v>855</v>
      </c>
      <c r="E1443" s="10" t="str">
        <f aca="false">DEC2HEX(HEX2DEC(A1443)+B1443*4096+HEX2DEC(D1443)*8,8)</f>
        <v>000B6378</v>
      </c>
      <c r="F1443" s="8" t="s">
        <v>91</v>
      </c>
      <c r="G1443" s="8" t="s">
        <v>155</v>
      </c>
      <c r="H1443" s="8" t="s">
        <v>24</v>
      </c>
      <c r="I1443" s="18" t="s">
        <v>21</v>
      </c>
      <c r="J1443" s="16" t="s">
        <v>856</v>
      </c>
      <c r="K1443" s="26" t="n">
        <v>2</v>
      </c>
      <c r="L1443" s="11"/>
      <c r="M1443" s="10"/>
      <c r="N1443" s="10" t="str">
        <f aca="false">CONCATENATE(O1443,"_",K1443)</f>
        <v>ge11_lb_gbt_rx_header_locked_2</v>
      </c>
      <c r="O1443" s="3" t="s">
        <v>857</v>
      </c>
    </row>
    <row r="1444" customFormat="false" ht="14.4" hidden="false" customHeight="false" outlineLevel="0" collapsed="false">
      <c r="A1444" s="8" t="s">
        <v>119</v>
      </c>
      <c r="B1444" s="9" t="n">
        <v>54</v>
      </c>
      <c r="C1444" s="9" t="n">
        <v>0</v>
      </c>
      <c r="D1444" s="9" t="s">
        <v>855</v>
      </c>
      <c r="E1444" s="10" t="str">
        <f aca="false">DEC2HEX(HEX2DEC(A1444)+B1444*4096+HEX2DEC(D1444)*8,8)</f>
        <v>000B6378</v>
      </c>
      <c r="F1444" s="8" t="s">
        <v>91</v>
      </c>
      <c r="G1444" s="8" t="s">
        <v>158</v>
      </c>
      <c r="H1444" s="8" t="s">
        <v>24</v>
      </c>
      <c r="I1444" s="18" t="s">
        <v>21</v>
      </c>
      <c r="J1444" s="16" t="s">
        <v>856</v>
      </c>
      <c r="K1444" s="26" t="n">
        <v>3</v>
      </c>
      <c r="L1444" s="11"/>
      <c r="M1444" s="10"/>
      <c r="N1444" s="10" t="str">
        <f aca="false">CONCATENATE(O1444,"_",K1444)</f>
        <v>ge11_lb_gbt_rx_header_locked_3</v>
      </c>
      <c r="O1444" s="3" t="s">
        <v>857</v>
      </c>
    </row>
    <row r="1445" customFormat="false" ht="14.4" hidden="false" customHeight="false" outlineLevel="0" collapsed="false">
      <c r="A1445" s="8" t="s">
        <v>119</v>
      </c>
      <c r="B1445" s="9" t="n">
        <v>54</v>
      </c>
      <c r="C1445" s="9" t="n">
        <v>0</v>
      </c>
      <c r="D1445" s="9" t="s">
        <v>855</v>
      </c>
      <c r="E1445" s="10" t="str">
        <f aca="false">DEC2HEX(HEX2DEC(A1445)+B1445*4096+HEX2DEC(D1445)*8,8)</f>
        <v>000B6378</v>
      </c>
      <c r="F1445" s="8" t="s">
        <v>91</v>
      </c>
      <c r="G1445" s="10" t="str">
        <f aca="false">RIGHT(CONCATENATE(G1441,"0"),16)</f>
        <v>0000000000000010</v>
      </c>
      <c r="H1445" s="8" t="s">
        <v>24</v>
      </c>
      <c r="I1445" s="18" t="s">
        <v>21</v>
      </c>
      <c r="J1445" s="16" t="s">
        <v>856</v>
      </c>
      <c r="K1445" s="26" t="n">
        <v>4</v>
      </c>
      <c r="L1445" s="11"/>
      <c r="M1445" s="10"/>
      <c r="N1445" s="10" t="str">
        <f aca="false">CONCATENATE(O1445,"_",K1445)</f>
        <v>ge11_lb_gbt_rx_header_locked_4</v>
      </c>
      <c r="O1445" s="3" t="s">
        <v>857</v>
      </c>
    </row>
    <row r="1446" customFormat="false" ht="14.4" hidden="false" customHeight="false" outlineLevel="0" collapsed="false">
      <c r="A1446" s="8" t="s">
        <v>119</v>
      </c>
      <c r="B1446" s="9" t="n">
        <v>54</v>
      </c>
      <c r="C1446" s="9" t="n">
        <v>0</v>
      </c>
      <c r="D1446" s="9" t="s">
        <v>855</v>
      </c>
      <c r="E1446" s="10" t="str">
        <f aca="false">DEC2HEX(HEX2DEC(A1446)+B1446*4096+HEX2DEC(D1446)*8,8)</f>
        <v>000B6378</v>
      </c>
      <c r="F1446" s="8" t="s">
        <v>91</v>
      </c>
      <c r="G1446" s="10" t="str">
        <f aca="false">RIGHT(CONCATENATE(G1442,"0"),16)</f>
        <v>0000000000000020</v>
      </c>
      <c r="H1446" s="8" t="s">
        <v>24</v>
      </c>
      <c r="I1446" s="18" t="s">
        <v>21</v>
      </c>
      <c r="J1446" s="16" t="s">
        <v>856</v>
      </c>
      <c r="K1446" s="26" t="n">
        <v>5</v>
      </c>
      <c r="L1446" s="11"/>
      <c r="M1446" s="10"/>
      <c r="N1446" s="10" t="str">
        <f aca="false">CONCATENATE(O1446,"_",K1446)</f>
        <v>ge11_lb_gbt_rx_header_locked_5</v>
      </c>
      <c r="O1446" s="3" t="s">
        <v>857</v>
      </c>
    </row>
    <row r="1447" customFormat="false" ht="14.4" hidden="false" customHeight="false" outlineLevel="0" collapsed="false">
      <c r="A1447" s="8" t="s">
        <v>119</v>
      </c>
      <c r="B1447" s="9" t="n">
        <v>54</v>
      </c>
      <c r="C1447" s="9" t="n">
        <v>0</v>
      </c>
      <c r="D1447" s="9" t="s">
        <v>855</v>
      </c>
      <c r="E1447" s="10" t="str">
        <f aca="false">DEC2HEX(HEX2DEC(A1447)+B1447*4096+HEX2DEC(D1447)*8,8)</f>
        <v>000B6378</v>
      </c>
      <c r="F1447" s="8" t="s">
        <v>91</v>
      </c>
      <c r="G1447" s="10" t="str">
        <f aca="false">RIGHT(CONCATENATE(G1443,"0"),16)</f>
        <v>0000000000000040</v>
      </c>
      <c r="H1447" s="8" t="s">
        <v>24</v>
      </c>
      <c r="I1447" s="18" t="s">
        <v>21</v>
      </c>
      <c r="J1447" s="16" t="s">
        <v>856</v>
      </c>
      <c r="K1447" s="26" t="n">
        <v>6</v>
      </c>
      <c r="L1447" s="11"/>
      <c r="M1447" s="10"/>
      <c r="N1447" s="10" t="str">
        <f aca="false">CONCATENATE(O1447,"_",K1447)</f>
        <v>ge11_lb_gbt_rx_header_locked_6</v>
      </c>
      <c r="O1447" s="3" t="s">
        <v>857</v>
      </c>
    </row>
    <row r="1448" customFormat="false" ht="14.4" hidden="false" customHeight="false" outlineLevel="0" collapsed="false">
      <c r="A1448" s="8" t="s">
        <v>119</v>
      </c>
      <c r="B1448" s="9" t="n">
        <v>54</v>
      </c>
      <c r="C1448" s="9" t="n">
        <v>0</v>
      </c>
      <c r="D1448" s="9" t="s">
        <v>855</v>
      </c>
      <c r="E1448" s="10" t="str">
        <f aca="false">DEC2HEX(HEX2DEC(A1448)+B1448*4096+HEX2DEC(D1448)*8,8)</f>
        <v>000B6378</v>
      </c>
      <c r="F1448" s="8" t="s">
        <v>91</v>
      </c>
      <c r="G1448" s="10" t="str">
        <f aca="false">RIGHT(CONCATENATE(G1444,"0"),16)</f>
        <v>0000000000000080</v>
      </c>
      <c r="H1448" s="8" t="s">
        <v>24</v>
      </c>
      <c r="I1448" s="18" t="s">
        <v>21</v>
      </c>
      <c r="J1448" s="16" t="s">
        <v>858</v>
      </c>
      <c r="K1448" s="26" t="n">
        <v>0</v>
      </c>
      <c r="L1448" s="11"/>
      <c r="M1448" s="10"/>
      <c r="N1448" s="10" t="str">
        <f aca="false">CONCATENATE(O1448,"_",K1448)</f>
        <v>ge11_lb_gbt_correction_flag_0</v>
      </c>
      <c r="O1448" s="3" t="s">
        <v>859</v>
      </c>
    </row>
    <row r="1449" customFormat="false" ht="14.4" hidden="false" customHeight="false" outlineLevel="0" collapsed="false">
      <c r="A1449" s="8" t="s">
        <v>119</v>
      </c>
      <c r="B1449" s="9" t="n">
        <v>54</v>
      </c>
      <c r="C1449" s="9" t="n">
        <v>0</v>
      </c>
      <c r="D1449" s="9" t="s">
        <v>855</v>
      </c>
      <c r="E1449" s="10" t="str">
        <f aca="false">DEC2HEX(HEX2DEC(A1449)+B1449*4096+HEX2DEC(D1449)*8,8)</f>
        <v>000B6378</v>
      </c>
      <c r="F1449" s="8" t="s">
        <v>91</v>
      </c>
      <c r="G1449" s="10" t="str">
        <f aca="false">RIGHT(CONCATENATE(G1445,"0"),16)</f>
        <v>0000000000000100</v>
      </c>
      <c r="H1449" s="8" t="s">
        <v>24</v>
      </c>
      <c r="I1449" s="18" t="s">
        <v>21</v>
      </c>
      <c r="J1449" s="16" t="s">
        <v>858</v>
      </c>
      <c r="K1449" s="26" t="n">
        <v>1</v>
      </c>
      <c r="L1449" s="11"/>
      <c r="M1449" s="10"/>
      <c r="N1449" s="10" t="str">
        <f aca="false">CONCATENATE(O1449,"_",K1449)</f>
        <v>ge11_lb_gbt_correction_flag_1</v>
      </c>
      <c r="O1449" s="3" t="s">
        <v>859</v>
      </c>
    </row>
    <row r="1450" customFormat="false" ht="14.4" hidden="false" customHeight="false" outlineLevel="0" collapsed="false">
      <c r="A1450" s="8" t="s">
        <v>119</v>
      </c>
      <c r="B1450" s="9" t="n">
        <v>54</v>
      </c>
      <c r="C1450" s="9" t="n">
        <v>0</v>
      </c>
      <c r="D1450" s="9" t="s">
        <v>855</v>
      </c>
      <c r="E1450" s="10" t="str">
        <f aca="false">DEC2HEX(HEX2DEC(A1450)+B1450*4096+HEX2DEC(D1450)*8,8)</f>
        <v>000B6378</v>
      </c>
      <c r="F1450" s="8" t="s">
        <v>91</v>
      </c>
      <c r="G1450" s="10" t="str">
        <f aca="false">RIGHT(CONCATENATE(G1446,"0"),16)</f>
        <v>0000000000000200</v>
      </c>
      <c r="H1450" s="8" t="s">
        <v>24</v>
      </c>
      <c r="I1450" s="18" t="s">
        <v>21</v>
      </c>
      <c r="J1450" s="16" t="s">
        <v>858</v>
      </c>
      <c r="K1450" s="26" t="n">
        <v>2</v>
      </c>
      <c r="L1450" s="11"/>
      <c r="M1450" s="10"/>
      <c r="N1450" s="10" t="str">
        <f aca="false">CONCATENATE(O1450,"_",K1450)</f>
        <v>ge11_lb_gbt_correction_flag_2</v>
      </c>
      <c r="O1450" s="3" t="s">
        <v>859</v>
      </c>
    </row>
    <row r="1451" customFormat="false" ht="14.4" hidden="false" customHeight="false" outlineLevel="0" collapsed="false">
      <c r="A1451" s="8" t="s">
        <v>119</v>
      </c>
      <c r="B1451" s="9" t="n">
        <v>54</v>
      </c>
      <c r="C1451" s="9" t="n">
        <v>0</v>
      </c>
      <c r="D1451" s="9" t="s">
        <v>855</v>
      </c>
      <c r="E1451" s="10" t="str">
        <f aca="false">DEC2HEX(HEX2DEC(A1451)+B1451*4096+HEX2DEC(D1451)*8,8)</f>
        <v>000B6378</v>
      </c>
      <c r="F1451" s="8" t="s">
        <v>91</v>
      </c>
      <c r="G1451" s="10" t="str">
        <f aca="false">RIGHT(CONCATENATE(G1447,"0"),16)</f>
        <v>0000000000000400</v>
      </c>
      <c r="H1451" s="8" t="s">
        <v>24</v>
      </c>
      <c r="I1451" s="18" t="s">
        <v>21</v>
      </c>
      <c r="J1451" s="16" t="s">
        <v>858</v>
      </c>
      <c r="K1451" s="26" t="n">
        <v>3</v>
      </c>
      <c r="L1451" s="11"/>
      <c r="M1451" s="10"/>
      <c r="N1451" s="10" t="str">
        <f aca="false">CONCATENATE(O1451,"_",K1451)</f>
        <v>ge11_lb_gbt_correction_flag_3</v>
      </c>
      <c r="O1451" s="3" t="s">
        <v>859</v>
      </c>
    </row>
    <row r="1452" customFormat="false" ht="14.4" hidden="false" customHeight="false" outlineLevel="0" collapsed="false">
      <c r="A1452" s="8" t="s">
        <v>119</v>
      </c>
      <c r="B1452" s="9" t="n">
        <v>54</v>
      </c>
      <c r="C1452" s="9" t="n">
        <v>0</v>
      </c>
      <c r="D1452" s="9" t="s">
        <v>855</v>
      </c>
      <c r="E1452" s="10" t="str">
        <f aca="false">DEC2HEX(HEX2DEC(A1452)+B1452*4096+HEX2DEC(D1452)*8,8)</f>
        <v>000B6378</v>
      </c>
      <c r="F1452" s="8" t="s">
        <v>91</v>
      </c>
      <c r="G1452" s="10" t="str">
        <f aca="false">RIGHT(CONCATENATE(G1448,"0"),16)</f>
        <v>0000000000000800</v>
      </c>
      <c r="H1452" s="8" t="s">
        <v>24</v>
      </c>
      <c r="I1452" s="18" t="s">
        <v>21</v>
      </c>
      <c r="J1452" s="16" t="s">
        <v>858</v>
      </c>
      <c r="K1452" s="26" t="n">
        <v>4</v>
      </c>
      <c r="L1452" s="11"/>
      <c r="M1452" s="10"/>
      <c r="N1452" s="10" t="str">
        <f aca="false">CONCATENATE(O1452,"_",K1452)</f>
        <v>ge11_lb_gbt_correction_flag_4</v>
      </c>
      <c r="O1452" s="3" t="s">
        <v>859</v>
      </c>
    </row>
    <row r="1453" customFormat="false" ht="14.4" hidden="false" customHeight="false" outlineLevel="0" collapsed="false">
      <c r="A1453" s="8" t="s">
        <v>119</v>
      </c>
      <c r="B1453" s="9" t="n">
        <v>54</v>
      </c>
      <c r="C1453" s="9" t="n">
        <v>0</v>
      </c>
      <c r="D1453" s="9" t="s">
        <v>855</v>
      </c>
      <c r="E1453" s="10" t="str">
        <f aca="false">DEC2HEX(HEX2DEC(A1453)+B1453*4096+HEX2DEC(D1453)*8,8)</f>
        <v>000B6378</v>
      </c>
      <c r="F1453" s="8" t="s">
        <v>91</v>
      </c>
      <c r="G1453" s="10" t="str">
        <f aca="false">RIGHT(CONCATENATE(G1449,"0"),16)</f>
        <v>0000000000001000</v>
      </c>
      <c r="H1453" s="8" t="s">
        <v>24</v>
      </c>
      <c r="I1453" s="18" t="s">
        <v>21</v>
      </c>
      <c r="J1453" s="16" t="s">
        <v>858</v>
      </c>
      <c r="K1453" s="26" t="n">
        <v>5</v>
      </c>
      <c r="L1453" s="11"/>
      <c r="M1453" s="10"/>
      <c r="N1453" s="10" t="str">
        <f aca="false">CONCATENATE(O1453,"_",K1453)</f>
        <v>ge11_lb_gbt_correction_flag_5</v>
      </c>
      <c r="O1453" s="3" t="s">
        <v>859</v>
      </c>
    </row>
    <row r="1454" customFormat="false" ht="14.4" hidden="false" customHeight="false" outlineLevel="0" collapsed="false">
      <c r="A1454" s="8" t="s">
        <v>119</v>
      </c>
      <c r="B1454" s="9" t="n">
        <v>54</v>
      </c>
      <c r="C1454" s="9" t="n">
        <v>0</v>
      </c>
      <c r="D1454" s="9" t="s">
        <v>855</v>
      </c>
      <c r="E1454" s="10" t="str">
        <f aca="false">DEC2HEX(HEX2DEC(A1454)+B1454*4096+HEX2DEC(D1454)*8,8)</f>
        <v>000B6378</v>
      </c>
      <c r="F1454" s="8" t="s">
        <v>91</v>
      </c>
      <c r="G1454" s="10" t="str">
        <f aca="false">RIGHT(CONCATENATE(G1450,"0"),16)</f>
        <v>0000000000002000</v>
      </c>
      <c r="H1454" s="8" t="s">
        <v>24</v>
      </c>
      <c r="I1454" s="18" t="s">
        <v>21</v>
      </c>
      <c r="J1454" s="16" t="s">
        <v>858</v>
      </c>
      <c r="K1454" s="26" t="n">
        <v>6</v>
      </c>
      <c r="L1454" s="11"/>
      <c r="M1454" s="10"/>
      <c r="N1454" s="10" t="str">
        <f aca="false">CONCATENATE(O1454,"_",K1454)</f>
        <v>ge11_lb_gbt_correction_flag_6</v>
      </c>
      <c r="O1454" s="3" t="s">
        <v>859</v>
      </c>
    </row>
    <row r="1455" customFormat="false" ht="14.4" hidden="false" customHeight="false" outlineLevel="0" collapsed="false">
      <c r="A1455" s="8" t="s">
        <v>119</v>
      </c>
      <c r="B1455" s="9" t="n">
        <v>54</v>
      </c>
      <c r="C1455" s="9" t="n">
        <v>0</v>
      </c>
      <c r="D1455" s="9" t="s">
        <v>855</v>
      </c>
      <c r="E1455" s="10" t="str">
        <f aca="false">DEC2HEX(HEX2DEC(A1455)+B1455*4096+HEX2DEC(D1455)*8,8)</f>
        <v>000B6378</v>
      </c>
      <c r="F1455" s="8" t="s">
        <v>91</v>
      </c>
      <c r="G1455" s="10" t="str">
        <f aca="false">RIGHT(CONCATENATE(G1451,"0"),16)</f>
        <v>0000000000004000</v>
      </c>
      <c r="H1455" s="8" t="s">
        <v>24</v>
      </c>
      <c r="I1455" s="18" t="s">
        <v>21</v>
      </c>
      <c r="J1455" s="16" t="s">
        <v>860</v>
      </c>
      <c r="K1455" s="26" t="n">
        <v>0</v>
      </c>
      <c r="L1455" s="11"/>
      <c r="M1455" s="10"/>
      <c r="N1455" s="10" t="str">
        <f aca="false">CONCATENATE(O1455,"_",K1455)</f>
        <v>ge11_lb_gbt_rx_gearbox_ready_0</v>
      </c>
      <c r="O1455" s="3" t="s">
        <v>861</v>
      </c>
    </row>
    <row r="1456" customFormat="false" ht="14.4" hidden="false" customHeight="false" outlineLevel="0" collapsed="false">
      <c r="A1456" s="8" t="s">
        <v>119</v>
      </c>
      <c r="B1456" s="9" t="n">
        <v>54</v>
      </c>
      <c r="C1456" s="9" t="n">
        <v>0</v>
      </c>
      <c r="D1456" s="9" t="s">
        <v>855</v>
      </c>
      <c r="E1456" s="10" t="str">
        <f aca="false">DEC2HEX(HEX2DEC(A1456)+B1456*4096+HEX2DEC(D1456)*8,8)</f>
        <v>000B6378</v>
      </c>
      <c r="F1456" s="8" t="s">
        <v>91</v>
      </c>
      <c r="G1456" s="10" t="str">
        <f aca="false">RIGHT(CONCATENATE(G1452,"0"),16)</f>
        <v>0000000000008000</v>
      </c>
      <c r="H1456" s="8" t="s">
        <v>24</v>
      </c>
      <c r="I1456" s="18" t="s">
        <v>21</v>
      </c>
      <c r="J1456" s="16" t="s">
        <v>860</v>
      </c>
      <c r="K1456" s="26" t="n">
        <v>1</v>
      </c>
      <c r="L1456" s="11"/>
      <c r="M1456" s="10"/>
      <c r="N1456" s="10" t="str">
        <f aca="false">CONCATENATE(O1456,"_",K1456)</f>
        <v>ge11_lb_gbt_rx_gearbox_ready_1</v>
      </c>
      <c r="O1456" s="3" t="s">
        <v>861</v>
      </c>
    </row>
    <row r="1457" customFormat="false" ht="14.4" hidden="false" customHeight="false" outlineLevel="0" collapsed="false">
      <c r="A1457" s="8" t="s">
        <v>119</v>
      </c>
      <c r="B1457" s="9" t="n">
        <v>54</v>
      </c>
      <c r="C1457" s="9" t="n">
        <v>0</v>
      </c>
      <c r="D1457" s="9" t="s">
        <v>855</v>
      </c>
      <c r="E1457" s="10" t="str">
        <f aca="false">DEC2HEX(HEX2DEC(A1457)+B1457*4096+HEX2DEC(D1457)*8,8)</f>
        <v>000B6378</v>
      </c>
      <c r="F1457" s="8" t="s">
        <v>91</v>
      </c>
      <c r="G1457" s="10" t="str">
        <f aca="false">RIGHT(CONCATENATE(G1453,"0"),16)</f>
        <v>0000000000010000</v>
      </c>
      <c r="H1457" s="8" t="s">
        <v>24</v>
      </c>
      <c r="I1457" s="18" t="s">
        <v>21</v>
      </c>
      <c r="J1457" s="16" t="s">
        <v>860</v>
      </c>
      <c r="K1457" s="26" t="n">
        <v>2</v>
      </c>
      <c r="L1457" s="11"/>
      <c r="M1457" s="10"/>
      <c r="N1457" s="10" t="str">
        <f aca="false">CONCATENATE(O1457,"_",K1457)</f>
        <v>ge11_lb_gbt_rx_gearbox_ready_2</v>
      </c>
      <c r="O1457" s="3" t="s">
        <v>861</v>
      </c>
    </row>
    <row r="1458" customFormat="false" ht="14.4" hidden="false" customHeight="false" outlineLevel="0" collapsed="false">
      <c r="A1458" s="8" t="s">
        <v>119</v>
      </c>
      <c r="B1458" s="9" t="n">
        <v>54</v>
      </c>
      <c r="C1458" s="9" t="n">
        <v>0</v>
      </c>
      <c r="D1458" s="9" t="s">
        <v>855</v>
      </c>
      <c r="E1458" s="10" t="str">
        <f aca="false">DEC2HEX(HEX2DEC(A1458)+B1458*4096+HEX2DEC(D1458)*8,8)</f>
        <v>000B6378</v>
      </c>
      <c r="F1458" s="8" t="s">
        <v>91</v>
      </c>
      <c r="G1458" s="10" t="str">
        <f aca="false">RIGHT(CONCATENATE(G1454,"0"),16)</f>
        <v>0000000000020000</v>
      </c>
      <c r="H1458" s="8" t="s">
        <v>24</v>
      </c>
      <c r="I1458" s="18" t="s">
        <v>21</v>
      </c>
      <c r="J1458" s="16" t="s">
        <v>860</v>
      </c>
      <c r="K1458" s="26" t="n">
        <v>3</v>
      </c>
      <c r="L1458" s="11"/>
      <c r="M1458" s="10"/>
      <c r="N1458" s="10" t="str">
        <f aca="false">CONCATENATE(O1458,"_",K1458)</f>
        <v>ge11_lb_gbt_rx_gearbox_ready_3</v>
      </c>
      <c r="O1458" s="3" t="s">
        <v>861</v>
      </c>
    </row>
    <row r="1459" customFormat="false" ht="14.4" hidden="false" customHeight="false" outlineLevel="0" collapsed="false">
      <c r="A1459" s="8" t="s">
        <v>119</v>
      </c>
      <c r="B1459" s="9" t="n">
        <v>54</v>
      </c>
      <c r="C1459" s="9" t="n">
        <v>0</v>
      </c>
      <c r="D1459" s="9" t="s">
        <v>855</v>
      </c>
      <c r="E1459" s="10" t="str">
        <f aca="false">DEC2HEX(HEX2DEC(A1459)+B1459*4096+HEX2DEC(D1459)*8,8)</f>
        <v>000B6378</v>
      </c>
      <c r="F1459" s="8" t="s">
        <v>91</v>
      </c>
      <c r="G1459" s="10" t="str">
        <f aca="false">RIGHT(CONCATENATE(G1455,"0"),16)</f>
        <v>0000000000040000</v>
      </c>
      <c r="H1459" s="8" t="s">
        <v>24</v>
      </c>
      <c r="I1459" s="18" t="s">
        <v>21</v>
      </c>
      <c r="J1459" s="16" t="s">
        <v>860</v>
      </c>
      <c r="K1459" s="26" t="n">
        <v>4</v>
      </c>
      <c r="L1459" s="11"/>
      <c r="M1459" s="10"/>
      <c r="N1459" s="10" t="str">
        <f aca="false">CONCATENATE(O1459,"_",K1459)</f>
        <v>ge11_lb_gbt_rx_gearbox_ready_4</v>
      </c>
      <c r="O1459" s="3" t="s">
        <v>861</v>
      </c>
    </row>
    <row r="1460" customFormat="false" ht="14.4" hidden="false" customHeight="false" outlineLevel="0" collapsed="false">
      <c r="A1460" s="8" t="s">
        <v>119</v>
      </c>
      <c r="B1460" s="9" t="n">
        <v>54</v>
      </c>
      <c r="C1460" s="9" t="n">
        <v>0</v>
      </c>
      <c r="D1460" s="9" t="s">
        <v>855</v>
      </c>
      <c r="E1460" s="10" t="str">
        <f aca="false">DEC2HEX(HEX2DEC(A1460)+B1460*4096+HEX2DEC(D1460)*8,8)</f>
        <v>000B6378</v>
      </c>
      <c r="F1460" s="8" t="s">
        <v>91</v>
      </c>
      <c r="G1460" s="10" t="str">
        <f aca="false">RIGHT(CONCATENATE(G1456,"0"),16)</f>
        <v>0000000000080000</v>
      </c>
      <c r="H1460" s="8" t="s">
        <v>24</v>
      </c>
      <c r="I1460" s="18" t="s">
        <v>21</v>
      </c>
      <c r="J1460" s="16" t="s">
        <v>860</v>
      </c>
      <c r="K1460" s="26" t="n">
        <v>5</v>
      </c>
      <c r="L1460" s="11"/>
      <c r="M1460" s="10"/>
      <c r="N1460" s="10" t="str">
        <f aca="false">CONCATENATE(O1460,"_",K1460)</f>
        <v>ge11_lb_gbt_rx_gearbox_ready_5</v>
      </c>
      <c r="O1460" s="3" t="s">
        <v>861</v>
      </c>
    </row>
    <row r="1461" customFormat="false" ht="14.4" hidden="false" customHeight="false" outlineLevel="0" collapsed="false">
      <c r="A1461" s="8" t="s">
        <v>119</v>
      </c>
      <c r="B1461" s="9" t="n">
        <v>54</v>
      </c>
      <c r="C1461" s="9" t="n">
        <v>0</v>
      </c>
      <c r="D1461" s="9" t="s">
        <v>855</v>
      </c>
      <c r="E1461" s="10" t="str">
        <f aca="false">DEC2HEX(HEX2DEC(A1461)+B1461*4096+HEX2DEC(D1461)*8,8)</f>
        <v>000B6378</v>
      </c>
      <c r="F1461" s="8" t="s">
        <v>91</v>
      </c>
      <c r="G1461" s="10" t="str">
        <f aca="false">RIGHT(CONCATENATE(G1457,"0"),16)</f>
        <v>0000000000100000</v>
      </c>
      <c r="H1461" s="8" t="s">
        <v>24</v>
      </c>
      <c r="I1461" s="18" t="s">
        <v>21</v>
      </c>
      <c r="J1461" s="16" t="s">
        <v>860</v>
      </c>
      <c r="K1461" s="26" t="n">
        <v>6</v>
      </c>
      <c r="L1461" s="11"/>
      <c r="M1461" s="10"/>
      <c r="N1461" s="10" t="str">
        <f aca="false">CONCATENATE(O1461,"_",K1461)</f>
        <v>ge11_lb_gbt_rx_gearbox_ready_6</v>
      </c>
      <c r="O1461" s="3" t="s">
        <v>861</v>
      </c>
    </row>
    <row r="1462" customFormat="false" ht="14.4" hidden="false" customHeight="false" outlineLevel="0" collapsed="false">
      <c r="A1462" s="8" t="s">
        <v>119</v>
      </c>
      <c r="B1462" s="9" t="n">
        <v>54</v>
      </c>
      <c r="C1462" s="9" t="n">
        <v>0</v>
      </c>
      <c r="D1462" s="9" t="s">
        <v>855</v>
      </c>
      <c r="E1462" s="10" t="str">
        <f aca="false">DEC2HEX(HEX2DEC(A1462)+B1462*4096+HEX2DEC(D1462)*8,8)</f>
        <v>000B6378</v>
      </c>
      <c r="F1462" s="8" t="s">
        <v>91</v>
      </c>
      <c r="G1462" s="10" t="str">
        <f aca="false">RIGHT(CONCATENATE(G1458,"0"),16)</f>
        <v>0000000000200000</v>
      </c>
      <c r="H1462" s="8" t="s">
        <v>24</v>
      </c>
      <c r="I1462" s="18" t="s">
        <v>21</v>
      </c>
      <c r="J1462" s="16" t="s">
        <v>862</v>
      </c>
      <c r="K1462" s="26" t="n">
        <v>0</v>
      </c>
      <c r="L1462" s="11"/>
      <c r="M1462" s="10"/>
      <c r="N1462" s="10" t="str">
        <f aca="false">CONCATENATE(O1462,"_",K1462)</f>
        <v>ge11_lb_gbt_rx_header_had_unlock_0</v>
      </c>
      <c r="O1462" s="3" t="s">
        <v>863</v>
      </c>
    </row>
    <row r="1463" customFormat="false" ht="14.4" hidden="false" customHeight="false" outlineLevel="0" collapsed="false">
      <c r="A1463" s="8" t="s">
        <v>119</v>
      </c>
      <c r="B1463" s="9" t="n">
        <v>54</v>
      </c>
      <c r="C1463" s="9" t="n">
        <v>0</v>
      </c>
      <c r="D1463" s="9" t="s">
        <v>855</v>
      </c>
      <c r="E1463" s="10" t="str">
        <f aca="false">DEC2HEX(HEX2DEC(A1463)+B1463*4096+HEX2DEC(D1463)*8,8)</f>
        <v>000B6378</v>
      </c>
      <c r="F1463" s="8" t="s">
        <v>91</v>
      </c>
      <c r="G1463" s="10" t="str">
        <f aca="false">RIGHT(CONCATENATE(G1459,"0"),16)</f>
        <v>0000000000400000</v>
      </c>
      <c r="H1463" s="8" t="s">
        <v>24</v>
      </c>
      <c r="I1463" s="18" t="s">
        <v>21</v>
      </c>
      <c r="J1463" s="16" t="s">
        <v>862</v>
      </c>
      <c r="K1463" s="26" t="n">
        <v>1</v>
      </c>
      <c r="L1463" s="11"/>
      <c r="M1463" s="10"/>
      <c r="N1463" s="10" t="str">
        <f aca="false">CONCATENATE(O1463,"_",K1463)</f>
        <v>ge11_lb_gbt_rx_header_had_unlock_1</v>
      </c>
      <c r="O1463" s="3" t="s">
        <v>863</v>
      </c>
    </row>
    <row r="1464" customFormat="false" ht="14.4" hidden="false" customHeight="false" outlineLevel="0" collapsed="false">
      <c r="A1464" s="8" t="s">
        <v>119</v>
      </c>
      <c r="B1464" s="9" t="n">
        <v>54</v>
      </c>
      <c r="C1464" s="9" t="n">
        <v>0</v>
      </c>
      <c r="D1464" s="9" t="s">
        <v>855</v>
      </c>
      <c r="E1464" s="10" t="str">
        <f aca="false">DEC2HEX(HEX2DEC(A1464)+B1464*4096+HEX2DEC(D1464)*8,8)</f>
        <v>000B6378</v>
      </c>
      <c r="F1464" s="8" t="s">
        <v>91</v>
      </c>
      <c r="G1464" s="10" t="str">
        <f aca="false">RIGHT(CONCATENATE(G1460,"0"),16)</f>
        <v>0000000000800000</v>
      </c>
      <c r="H1464" s="8" t="s">
        <v>24</v>
      </c>
      <c r="I1464" s="18" t="s">
        <v>21</v>
      </c>
      <c r="J1464" s="16" t="s">
        <v>862</v>
      </c>
      <c r="K1464" s="26" t="n">
        <v>2</v>
      </c>
      <c r="L1464" s="11"/>
      <c r="M1464" s="10"/>
      <c r="N1464" s="10" t="str">
        <f aca="false">CONCATENATE(O1464,"_",K1464)</f>
        <v>ge11_lb_gbt_rx_header_had_unlock_2</v>
      </c>
      <c r="O1464" s="3" t="s">
        <v>863</v>
      </c>
    </row>
    <row r="1465" customFormat="false" ht="14.4" hidden="false" customHeight="false" outlineLevel="0" collapsed="false">
      <c r="A1465" s="8" t="s">
        <v>119</v>
      </c>
      <c r="B1465" s="9" t="n">
        <v>54</v>
      </c>
      <c r="C1465" s="9" t="n">
        <v>0</v>
      </c>
      <c r="D1465" s="9" t="s">
        <v>855</v>
      </c>
      <c r="E1465" s="10" t="str">
        <f aca="false">DEC2HEX(HEX2DEC(A1465)+B1465*4096+HEX2DEC(D1465)*8,8)</f>
        <v>000B6378</v>
      </c>
      <c r="F1465" s="8" t="s">
        <v>91</v>
      </c>
      <c r="G1465" s="10" t="str">
        <f aca="false">RIGHT(CONCATENATE(G1461,"0"),16)</f>
        <v>0000000001000000</v>
      </c>
      <c r="H1465" s="8" t="s">
        <v>24</v>
      </c>
      <c r="I1465" s="18" t="s">
        <v>21</v>
      </c>
      <c r="J1465" s="16" t="s">
        <v>862</v>
      </c>
      <c r="K1465" s="26" t="n">
        <v>3</v>
      </c>
      <c r="L1465" s="11"/>
      <c r="M1465" s="10"/>
      <c r="N1465" s="10" t="str">
        <f aca="false">CONCATENATE(O1465,"_",K1465)</f>
        <v>ge11_lb_gbt_rx_header_had_unlock_3</v>
      </c>
      <c r="O1465" s="3" t="s">
        <v>863</v>
      </c>
    </row>
    <row r="1466" customFormat="false" ht="14.4" hidden="false" customHeight="false" outlineLevel="0" collapsed="false">
      <c r="A1466" s="8" t="s">
        <v>119</v>
      </c>
      <c r="B1466" s="9" t="n">
        <v>54</v>
      </c>
      <c r="C1466" s="9" t="n">
        <v>0</v>
      </c>
      <c r="D1466" s="9" t="s">
        <v>855</v>
      </c>
      <c r="E1466" s="10" t="str">
        <f aca="false">DEC2HEX(HEX2DEC(A1466)+B1466*4096+HEX2DEC(D1466)*8,8)</f>
        <v>000B6378</v>
      </c>
      <c r="F1466" s="8" t="s">
        <v>91</v>
      </c>
      <c r="G1466" s="10" t="str">
        <f aca="false">RIGHT(CONCATENATE(G1462,"0"),16)</f>
        <v>0000000002000000</v>
      </c>
      <c r="H1466" s="8" t="s">
        <v>24</v>
      </c>
      <c r="I1466" s="18" t="s">
        <v>21</v>
      </c>
      <c r="J1466" s="16" t="s">
        <v>862</v>
      </c>
      <c r="K1466" s="26" t="n">
        <v>4</v>
      </c>
      <c r="L1466" s="11"/>
      <c r="M1466" s="10"/>
      <c r="N1466" s="10" t="str">
        <f aca="false">CONCATENATE(O1466,"_",K1466)</f>
        <v>ge11_lb_gbt_rx_header_had_unlock_4</v>
      </c>
      <c r="O1466" s="3" t="s">
        <v>863</v>
      </c>
    </row>
    <row r="1467" customFormat="false" ht="14.4" hidden="false" customHeight="false" outlineLevel="0" collapsed="false">
      <c r="A1467" s="8" t="s">
        <v>119</v>
      </c>
      <c r="B1467" s="9" t="n">
        <v>54</v>
      </c>
      <c r="C1467" s="9" t="n">
        <v>0</v>
      </c>
      <c r="D1467" s="9" t="s">
        <v>855</v>
      </c>
      <c r="E1467" s="10" t="str">
        <f aca="false">DEC2HEX(HEX2DEC(A1467)+B1467*4096+HEX2DEC(D1467)*8,8)</f>
        <v>000B6378</v>
      </c>
      <c r="F1467" s="8" t="s">
        <v>91</v>
      </c>
      <c r="G1467" s="10" t="str">
        <f aca="false">RIGHT(CONCATENATE(G1463,"0"),16)</f>
        <v>0000000004000000</v>
      </c>
      <c r="H1467" s="8" t="s">
        <v>24</v>
      </c>
      <c r="I1467" s="18" t="s">
        <v>21</v>
      </c>
      <c r="J1467" s="16" t="s">
        <v>862</v>
      </c>
      <c r="K1467" s="26" t="n">
        <v>5</v>
      </c>
      <c r="L1467" s="11"/>
      <c r="M1467" s="10"/>
      <c r="N1467" s="10" t="str">
        <f aca="false">CONCATENATE(O1467,"_",K1467)</f>
        <v>ge11_lb_gbt_rx_header_had_unlock_5</v>
      </c>
      <c r="O1467" s="3" t="s">
        <v>863</v>
      </c>
    </row>
    <row r="1468" customFormat="false" ht="14.4" hidden="false" customHeight="false" outlineLevel="0" collapsed="false">
      <c r="A1468" s="8" t="s">
        <v>119</v>
      </c>
      <c r="B1468" s="9" t="n">
        <v>54</v>
      </c>
      <c r="C1468" s="9" t="n">
        <v>0</v>
      </c>
      <c r="D1468" s="9" t="s">
        <v>855</v>
      </c>
      <c r="E1468" s="10" t="str">
        <f aca="false">DEC2HEX(HEX2DEC(A1468)+B1468*4096+HEX2DEC(D1468)*8,8)</f>
        <v>000B6378</v>
      </c>
      <c r="F1468" s="8" t="s">
        <v>91</v>
      </c>
      <c r="G1468" s="10" t="str">
        <f aca="false">RIGHT(CONCATENATE(G1464,"0"),16)</f>
        <v>0000000008000000</v>
      </c>
      <c r="H1468" s="8" t="s">
        <v>24</v>
      </c>
      <c r="I1468" s="18" t="s">
        <v>21</v>
      </c>
      <c r="J1468" s="16" t="s">
        <v>862</v>
      </c>
      <c r="K1468" s="26" t="n">
        <v>6</v>
      </c>
      <c r="L1468" s="11"/>
      <c r="M1468" s="10"/>
      <c r="N1468" s="10" t="str">
        <f aca="false">CONCATENATE(O1468,"_",K1468)</f>
        <v>ge11_lb_gbt_rx_header_had_unlock_6</v>
      </c>
      <c r="O1468" s="3" t="s">
        <v>863</v>
      </c>
    </row>
    <row r="1469" customFormat="false" ht="14.4" hidden="false" customHeight="false" outlineLevel="0" collapsed="false">
      <c r="A1469" s="8" t="s">
        <v>119</v>
      </c>
      <c r="B1469" s="9" t="n">
        <v>54</v>
      </c>
      <c r="C1469" s="9" t="n">
        <v>0</v>
      </c>
      <c r="D1469" s="9" t="s">
        <v>855</v>
      </c>
      <c r="E1469" s="10" t="str">
        <f aca="false">DEC2HEX(HEX2DEC(A1469)+B1469*4096+HEX2DEC(D1469)*8,8)</f>
        <v>000B6378</v>
      </c>
      <c r="F1469" s="8" t="s">
        <v>91</v>
      </c>
      <c r="G1469" s="10" t="str">
        <f aca="false">RIGHT(CONCATENATE(G1465,"0"),16)</f>
        <v>0000000010000000</v>
      </c>
      <c r="H1469" s="8" t="s">
        <v>24</v>
      </c>
      <c r="I1469" s="18" t="s">
        <v>21</v>
      </c>
      <c r="J1469" s="16" t="s">
        <v>864</v>
      </c>
      <c r="K1469" s="26" t="n">
        <v>0</v>
      </c>
      <c r="L1469" s="11"/>
      <c r="M1469" s="10"/>
      <c r="N1469" s="10" t="str">
        <f aca="false">CONCATENATE(O1469,"_",K1469)</f>
        <v>ge11_lb_gbt_rx_had_not_ready_0</v>
      </c>
      <c r="O1469" s="3" t="s">
        <v>865</v>
      </c>
    </row>
    <row r="1470" customFormat="false" ht="14.4" hidden="false" customHeight="false" outlineLevel="0" collapsed="false">
      <c r="A1470" s="8" t="s">
        <v>119</v>
      </c>
      <c r="B1470" s="9" t="n">
        <v>54</v>
      </c>
      <c r="C1470" s="9" t="n">
        <v>0</v>
      </c>
      <c r="D1470" s="9" t="s">
        <v>855</v>
      </c>
      <c r="E1470" s="10" t="str">
        <f aca="false">DEC2HEX(HEX2DEC(A1470)+B1470*4096+HEX2DEC(D1470)*8,8)</f>
        <v>000B6378</v>
      </c>
      <c r="F1470" s="8" t="s">
        <v>91</v>
      </c>
      <c r="G1470" s="10" t="str">
        <f aca="false">RIGHT(CONCATENATE(G1466,"0"),16)</f>
        <v>0000000020000000</v>
      </c>
      <c r="H1470" s="8" t="s">
        <v>24</v>
      </c>
      <c r="I1470" s="18" t="s">
        <v>21</v>
      </c>
      <c r="J1470" s="16" t="s">
        <v>864</v>
      </c>
      <c r="K1470" s="26" t="n">
        <v>1</v>
      </c>
      <c r="L1470" s="11"/>
      <c r="M1470" s="10"/>
      <c r="N1470" s="10" t="str">
        <f aca="false">CONCATENATE(O1470,"_",K1470)</f>
        <v>ge11_lb_gbt_rx_had_not_ready_1</v>
      </c>
      <c r="O1470" s="3" t="s">
        <v>865</v>
      </c>
    </row>
    <row r="1471" customFormat="false" ht="14.4" hidden="false" customHeight="false" outlineLevel="0" collapsed="false">
      <c r="A1471" s="8" t="s">
        <v>119</v>
      </c>
      <c r="B1471" s="9" t="n">
        <v>54</v>
      </c>
      <c r="C1471" s="9" t="n">
        <v>0</v>
      </c>
      <c r="D1471" s="9" t="s">
        <v>855</v>
      </c>
      <c r="E1471" s="10" t="str">
        <f aca="false">DEC2HEX(HEX2DEC(A1471)+B1471*4096+HEX2DEC(D1471)*8,8)</f>
        <v>000B6378</v>
      </c>
      <c r="F1471" s="8" t="s">
        <v>91</v>
      </c>
      <c r="G1471" s="10" t="str">
        <f aca="false">RIGHT(CONCATENATE(G1467,"0"),16)</f>
        <v>0000000040000000</v>
      </c>
      <c r="H1471" s="8" t="s">
        <v>24</v>
      </c>
      <c r="I1471" s="18" t="s">
        <v>21</v>
      </c>
      <c r="J1471" s="16" t="s">
        <v>864</v>
      </c>
      <c r="K1471" s="26" t="n">
        <v>2</v>
      </c>
      <c r="L1471" s="11"/>
      <c r="M1471" s="10"/>
      <c r="N1471" s="10" t="str">
        <f aca="false">CONCATENATE(O1471,"_",K1471)</f>
        <v>ge11_lb_gbt_rx_had_not_ready_2</v>
      </c>
      <c r="O1471" s="3" t="s">
        <v>865</v>
      </c>
    </row>
    <row r="1472" customFormat="false" ht="14.4" hidden="false" customHeight="false" outlineLevel="0" collapsed="false">
      <c r="A1472" s="8" t="s">
        <v>119</v>
      </c>
      <c r="B1472" s="9" t="n">
        <v>54</v>
      </c>
      <c r="C1472" s="9" t="n">
        <v>0</v>
      </c>
      <c r="D1472" s="9" t="s">
        <v>855</v>
      </c>
      <c r="E1472" s="10" t="str">
        <f aca="false">DEC2HEX(HEX2DEC(A1472)+B1472*4096+HEX2DEC(D1472)*8,8)</f>
        <v>000B6378</v>
      </c>
      <c r="F1472" s="8" t="s">
        <v>91</v>
      </c>
      <c r="G1472" s="10" t="str">
        <f aca="false">RIGHT(CONCATENATE(G1468,"0"),16)</f>
        <v>0000000080000000</v>
      </c>
      <c r="H1472" s="8" t="s">
        <v>24</v>
      </c>
      <c r="I1472" s="18" t="s">
        <v>21</v>
      </c>
      <c r="J1472" s="16" t="s">
        <v>864</v>
      </c>
      <c r="K1472" s="26" t="n">
        <v>3</v>
      </c>
      <c r="L1472" s="11"/>
      <c r="M1472" s="10"/>
      <c r="N1472" s="10" t="str">
        <f aca="false">CONCATENATE(O1472,"_",K1472)</f>
        <v>ge11_lb_gbt_rx_had_not_ready_3</v>
      </c>
      <c r="O1472" s="3" t="s">
        <v>865</v>
      </c>
    </row>
    <row r="1473" customFormat="false" ht="14.4" hidden="false" customHeight="false" outlineLevel="0" collapsed="false">
      <c r="A1473" s="8" t="s">
        <v>119</v>
      </c>
      <c r="B1473" s="9" t="n">
        <v>54</v>
      </c>
      <c r="C1473" s="9" t="n">
        <v>0</v>
      </c>
      <c r="D1473" s="9" t="s">
        <v>855</v>
      </c>
      <c r="E1473" s="10" t="str">
        <f aca="false">DEC2HEX(HEX2DEC(A1473)+B1473*4096+HEX2DEC(D1473)*8,8)</f>
        <v>000B6378</v>
      </c>
      <c r="F1473" s="8" t="s">
        <v>91</v>
      </c>
      <c r="G1473" s="10" t="str">
        <f aca="false">RIGHT(CONCATENATE(G1469,"0"),16)</f>
        <v>0000000100000000</v>
      </c>
      <c r="H1473" s="8" t="s">
        <v>24</v>
      </c>
      <c r="I1473" s="18" t="s">
        <v>21</v>
      </c>
      <c r="J1473" s="16" t="s">
        <v>864</v>
      </c>
      <c r="K1473" s="26" t="n">
        <v>4</v>
      </c>
      <c r="L1473" s="11"/>
      <c r="M1473" s="10"/>
      <c r="N1473" s="10" t="str">
        <f aca="false">CONCATENATE(O1473,"_",K1473)</f>
        <v>ge11_lb_gbt_rx_had_not_ready_4</v>
      </c>
      <c r="O1473" s="3" t="s">
        <v>865</v>
      </c>
    </row>
    <row r="1474" customFormat="false" ht="14.4" hidden="false" customHeight="false" outlineLevel="0" collapsed="false">
      <c r="A1474" s="8" t="s">
        <v>119</v>
      </c>
      <c r="B1474" s="9" t="n">
        <v>54</v>
      </c>
      <c r="C1474" s="9" t="n">
        <v>0</v>
      </c>
      <c r="D1474" s="9" t="s">
        <v>855</v>
      </c>
      <c r="E1474" s="10" t="str">
        <f aca="false">DEC2HEX(HEX2DEC(A1474)+B1474*4096+HEX2DEC(D1474)*8,8)</f>
        <v>000B6378</v>
      </c>
      <c r="F1474" s="8" t="s">
        <v>91</v>
      </c>
      <c r="G1474" s="10" t="str">
        <f aca="false">RIGHT(CONCATENATE(G1470,"0"),16)</f>
        <v>0000000200000000</v>
      </c>
      <c r="H1474" s="8" t="s">
        <v>24</v>
      </c>
      <c r="I1474" s="18" t="s">
        <v>21</v>
      </c>
      <c r="J1474" s="16" t="s">
        <v>864</v>
      </c>
      <c r="K1474" s="26" t="n">
        <v>5</v>
      </c>
      <c r="L1474" s="11"/>
      <c r="M1474" s="10"/>
      <c r="N1474" s="10" t="str">
        <f aca="false">CONCATENATE(O1474,"_",K1474)</f>
        <v>ge11_lb_gbt_rx_had_not_ready_5</v>
      </c>
      <c r="O1474" s="3" t="s">
        <v>865</v>
      </c>
    </row>
    <row r="1475" customFormat="false" ht="14.4" hidden="false" customHeight="false" outlineLevel="0" collapsed="false">
      <c r="A1475" s="8" t="s">
        <v>119</v>
      </c>
      <c r="B1475" s="9" t="n">
        <v>54</v>
      </c>
      <c r="C1475" s="9" t="n">
        <v>0</v>
      </c>
      <c r="D1475" s="9" t="s">
        <v>855</v>
      </c>
      <c r="E1475" s="10" t="str">
        <f aca="false">DEC2HEX(HEX2DEC(A1475)+B1475*4096+HEX2DEC(D1475)*8,8)</f>
        <v>000B6378</v>
      </c>
      <c r="F1475" s="8" t="s">
        <v>91</v>
      </c>
      <c r="G1475" s="10" t="str">
        <f aca="false">RIGHT(CONCATENATE(G1471,"0"),16)</f>
        <v>0000000400000000</v>
      </c>
      <c r="H1475" s="8" t="s">
        <v>24</v>
      </c>
      <c r="I1475" s="18" t="s">
        <v>21</v>
      </c>
      <c r="J1475" s="16" t="s">
        <v>864</v>
      </c>
      <c r="K1475" s="26" t="n">
        <v>6</v>
      </c>
      <c r="L1475" s="11"/>
      <c r="M1475" s="10"/>
      <c r="N1475" s="10" t="str">
        <f aca="false">CONCATENATE(O1475,"_",K1475)</f>
        <v>ge11_lb_gbt_rx_had_not_ready_6</v>
      </c>
      <c r="O1475" s="3" t="s">
        <v>865</v>
      </c>
    </row>
    <row r="1476" customFormat="false" ht="14.4" hidden="false" customHeight="false" outlineLevel="0" collapsed="false">
      <c r="A1476" s="8" t="s">
        <v>119</v>
      </c>
      <c r="B1476" s="9" t="n">
        <v>54</v>
      </c>
      <c r="C1476" s="9" t="n">
        <v>0</v>
      </c>
      <c r="D1476" s="9" t="s">
        <v>855</v>
      </c>
      <c r="E1476" s="10" t="str">
        <f aca="false">DEC2HEX(HEX2DEC(A1476)+B1476*4096+HEX2DEC(D1476)*8,8)</f>
        <v>000B6378</v>
      </c>
      <c r="F1476" s="8" t="s">
        <v>91</v>
      </c>
      <c r="G1476" s="10" t="str">
        <f aca="false">RIGHT(CONCATENATE(G1472,"0"),16)</f>
        <v>0000000800000000</v>
      </c>
      <c r="H1476" s="8" t="s">
        <v>24</v>
      </c>
      <c r="I1476" s="18" t="s">
        <v>21</v>
      </c>
      <c r="J1476" s="16" t="s">
        <v>866</v>
      </c>
      <c r="K1476" s="26" t="n">
        <v>0</v>
      </c>
      <c r="L1476" s="11"/>
      <c r="M1476" s="10"/>
      <c r="N1476" s="10" t="str">
        <f aca="false">CONCATENATE(O1476,"_",K1476)</f>
        <v>ge11_lb_gbt_rx_ready_0</v>
      </c>
      <c r="O1476" s="3" t="s">
        <v>867</v>
      </c>
    </row>
    <row r="1477" customFormat="false" ht="14.4" hidden="false" customHeight="false" outlineLevel="0" collapsed="false">
      <c r="A1477" s="8" t="s">
        <v>119</v>
      </c>
      <c r="B1477" s="9" t="n">
        <v>54</v>
      </c>
      <c r="C1477" s="9" t="n">
        <v>0</v>
      </c>
      <c r="D1477" s="9" t="s">
        <v>855</v>
      </c>
      <c r="E1477" s="10" t="str">
        <f aca="false">DEC2HEX(HEX2DEC(A1477)+B1477*4096+HEX2DEC(D1477)*8,8)</f>
        <v>000B6378</v>
      </c>
      <c r="F1477" s="8" t="s">
        <v>91</v>
      </c>
      <c r="G1477" s="10" t="str">
        <f aca="false">RIGHT(CONCATENATE(G1473,"0"),16)</f>
        <v>0000001000000000</v>
      </c>
      <c r="H1477" s="8" t="s">
        <v>24</v>
      </c>
      <c r="I1477" s="18" t="s">
        <v>21</v>
      </c>
      <c r="J1477" s="16" t="s">
        <v>866</v>
      </c>
      <c r="K1477" s="26" t="n">
        <v>1</v>
      </c>
      <c r="L1477" s="11"/>
      <c r="M1477" s="10"/>
      <c r="N1477" s="10" t="str">
        <f aca="false">CONCATENATE(O1477,"_",K1477)</f>
        <v>ge11_lb_gbt_rx_ready_1</v>
      </c>
      <c r="O1477" s="3" t="s">
        <v>867</v>
      </c>
    </row>
    <row r="1478" customFormat="false" ht="14.4" hidden="false" customHeight="false" outlineLevel="0" collapsed="false">
      <c r="A1478" s="8" t="s">
        <v>119</v>
      </c>
      <c r="B1478" s="9" t="n">
        <v>54</v>
      </c>
      <c r="C1478" s="9" t="n">
        <v>0</v>
      </c>
      <c r="D1478" s="9" t="s">
        <v>855</v>
      </c>
      <c r="E1478" s="10" t="str">
        <f aca="false">DEC2HEX(HEX2DEC(A1478)+B1478*4096+HEX2DEC(D1478)*8,8)</f>
        <v>000B6378</v>
      </c>
      <c r="F1478" s="8" t="s">
        <v>91</v>
      </c>
      <c r="G1478" s="10" t="str">
        <f aca="false">RIGHT(CONCATENATE(G1474,"0"),16)</f>
        <v>0000002000000000</v>
      </c>
      <c r="H1478" s="8" t="s">
        <v>24</v>
      </c>
      <c r="I1478" s="18" t="s">
        <v>21</v>
      </c>
      <c r="J1478" s="16" t="s">
        <v>866</v>
      </c>
      <c r="K1478" s="26" t="n">
        <v>2</v>
      </c>
      <c r="L1478" s="11"/>
      <c r="M1478" s="10"/>
      <c r="N1478" s="10" t="str">
        <f aca="false">CONCATENATE(O1478,"_",K1478)</f>
        <v>ge11_lb_gbt_rx_ready_2</v>
      </c>
      <c r="O1478" s="3" t="s">
        <v>867</v>
      </c>
    </row>
    <row r="1479" customFormat="false" ht="14.4" hidden="false" customHeight="false" outlineLevel="0" collapsed="false">
      <c r="A1479" s="8" t="s">
        <v>119</v>
      </c>
      <c r="B1479" s="9" t="n">
        <v>54</v>
      </c>
      <c r="C1479" s="9" t="n">
        <v>0</v>
      </c>
      <c r="D1479" s="9" t="s">
        <v>855</v>
      </c>
      <c r="E1479" s="10" t="str">
        <f aca="false">DEC2HEX(HEX2DEC(A1479)+B1479*4096+HEX2DEC(D1479)*8,8)</f>
        <v>000B6378</v>
      </c>
      <c r="F1479" s="8" t="s">
        <v>91</v>
      </c>
      <c r="G1479" s="10" t="str">
        <f aca="false">RIGHT(CONCATENATE(G1475,"0"),16)</f>
        <v>0000004000000000</v>
      </c>
      <c r="H1479" s="8" t="s">
        <v>24</v>
      </c>
      <c r="I1479" s="18" t="s">
        <v>21</v>
      </c>
      <c r="J1479" s="16" t="s">
        <v>866</v>
      </c>
      <c r="K1479" s="26" t="n">
        <v>3</v>
      </c>
      <c r="L1479" s="11"/>
      <c r="M1479" s="10"/>
      <c r="N1479" s="10" t="str">
        <f aca="false">CONCATENATE(O1479,"_",K1479)</f>
        <v>ge11_lb_gbt_rx_ready_3</v>
      </c>
      <c r="O1479" s="3" t="s">
        <v>867</v>
      </c>
    </row>
    <row r="1480" customFormat="false" ht="14.4" hidden="false" customHeight="false" outlineLevel="0" collapsed="false">
      <c r="A1480" s="8" t="s">
        <v>119</v>
      </c>
      <c r="B1480" s="9" t="n">
        <v>54</v>
      </c>
      <c r="C1480" s="9" t="n">
        <v>0</v>
      </c>
      <c r="D1480" s="9" t="s">
        <v>855</v>
      </c>
      <c r="E1480" s="10" t="str">
        <f aca="false">DEC2HEX(HEX2DEC(A1480)+B1480*4096+HEX2DEC(D1480)*8,8)</f>
        <v>000B6378</v>
      </c>
      <c r="F1480" s="8" t="s">
        <v>91</v>
      </c>
      <c r="G1480" s="10" t="str">
        <f aca="false">RIGHT(CONCATENATE(G1476,"0"),16)</f>
        <v>0000008000000000</v>
      </c>
      <c r="H1480" s="8" t="s">
        <v>24</v>
      </c>
      <c r="I1480" s="18" t="s">
        <v>21</v>
      </c>
      <c r="J1480" s="16" t="s">
        <v>866</v>
      </c>
      <c r="K1480" s="26" t="n">
        <v>4</v>
      </c>
      <c r="L1480" s="11"/>
      <c r="M1480" s="10"/>
      <c r="N1480" s="10" t="str">
        <f aca="false">CONCATENATE(O1480,"_",K1480)</f>
        <v>ge11_lb_gbt_rx_ready_4</v>
      </c>
      <c r="O1480" s="3" t="s">
        <v>867</v>
      </c>
    </row>
    <row r="1481" customFormat="false" ht="14.4" hidden="false" customHeight="false" outlineLevel="0" collapsed="false">
      <c r="A1481" s="8" t="s">
        <v>119</v>
      </c>
      <c r="B1481" s="9" t="n">
        <v>54</v>
      </c>
      <c r="C1481" s="9" t="n">
        <v>0</v>
      </c>
      <c r="D1481" s="9" t="s">
        <v>855</v>
      </c>
      <c r="E1481" s="10" t="str">
        <f aca="false">DEC2HEX(HEX2DEC(A1481)+B1481*4096+HEX2DEC(D1481)*8,8)</f>
        <v>000B6378</v>
      </c>
      <c r="F1481" s="8" t="s">
        <v>91</v>
      </c>
      <c r="G1481" s="10" t="str">
        <f aca="false">RIGHT(CONCATENATE(G1477,"0"),16)</f>
        <v>0000010000000000</v>
      </c>
      <c r="H1481" s="8" t="s">
        <v>24</v>
      </c>
      <c r="I1481" s="18" t="s">
        <v>21</v>
      </c>
      <c r="J1481" s="16" t="s">
        <v>866</v>
      </c>
      <c r="K1481" s="26" t="n">
        <v>5</v>
      </c>
      <c r="L1481" s="11"/>
      <c r="M1481" s="10"/>
      <c r="N1481" s="10" t="str">
        <f aca="false">CONCATENATE(O1481,"_",K1481)</f>
        <v>ge11_lb_gbt_rx_ready_5</v>
      </c>
      <c r="O1481" s="3" t="s">
        <v>867</v>
      </c>
    </row>
    <row r="1482" customFormat="false" ht="14.4" hidden="false" customHeight="false" outlineLevel="0" collapsed="false">
      <c r="A1482" s="8" t="s">
        <v>119</v>
      </c>
      <c r="B1482" s="9" t="n">
        <v>54</v>
      </c>
      <c r="C1482" s="9" t="n">
        <v>0</v>
      </c>
      <c r="D1482" s="9" t="s">
        <v>855</v>
      </c>
      <c r="E1482" s="10" t="str">
        <f aca="false">DEC2HEX(HEX2DEC(A1482)+B1482*4096+HEX2DEC(D1482)*8,8)</f>
        <v>000B6378</v>
      </c>
      <c r="F1482" s="8" t="s">
        <v>91</v>
      </c>
      <c r="G1482" s="10" t="str">
        <f aca="false">RIGHT(CONCATENATE(G1478,"0"),16)</f>
        <v>0000020000000000</v>
      </c>
      <c r="H1482" s="8" t="s">
        <v>24</v>
      </c>
      <c r="I1482" s="18" t="s">
        <v>21</v>
      </c>
      <c r="J1482" s="16" t="s">
        <v>866</v>
      </c>
      <c r="K1482" s="26" t="n">
        <v>6</v>
      </c>
      <c r="L1482" s="11"/>
      <c r="M1482" s="10"/>
      <c r="N1482" s="10" t="str">
        <f aca="false">CONCATENATE(O1482,"_",K1482)</f>
        <v>ge11_lb_gbt_rx_ready_6</v>
      </c>
      <c r="O1482" s="3" t="s">
        <v>867</v>
      </c>
    </row>
    <row r="1483" customFormat="false" ht="14.4" hidden="false" customHeight="false" outlineLevel="0" collapsed="false">
      <c r="A1483" s="8" t="s">
        <v>119</v>
      </c>
      <c r="B1483" s="9" t="n">
        <v>54</v>
      </c>
      <c r="C1483" s="9" t="n">
        <v>0</v>
      </c>
      <c r="D1483" s="9" t="s">
        <v>855</v>
      </c>
      <c r="E1483" s="10" t="str">
        <f aca="false">DEC2HEX(HEX2DEC(A1483)+B1483*4096+HEX2DEC(D1483)*8,8)</f>
        <v>000B6378</v>
      </c>
      <c r="F1483" s="8" t="s">
        <v>91</v>
      </c>
      <c r="G1483" s="10" t="str">
        <f aca="false">RIGHT(CONCATENATE(G1479,"0"),16)</f>
        <v>0000040000000000</v>
      </c>
      <c r="H1483" s="8" t="s">
        <v>24</v>
      </c>
      <c r="I1483" s="18" t="s">
        <v>21</v>
      </c>
      <c r="J1483" s="16" t="s">
        <v>868</v>
      </c>
      <c r="K1483" s="26" t="n">
        <v>0</v>
      </c>
      <c r="L1483" s="11"/>
      <c r="M1483" s="10"/>
      <c r="N1483" s="10" t="str">
        <f aca="false">CONCATENATE(O1483,"_",K1483)</f>
        <v>ge11_lb_gbt_tx_had_not_ready_0</v>
      </c>
      <c r="O1483" s="3" t="s">
        <v>869</v>
      </c>
    </row>
    <row r="1484" customFormat="false" ht="14.4" hidden="false" customHeight="false" outlineLevel="0" collapsed="false">
      <c r="A1484" s="8" t="s">
        <v>119</v>
      </c>
      <c r="B1484" s="9" t="n">
        <v>54</v>
      </c>
      <c r="C1484" s="9" t="n">
        <v>0</v>
      </c>
      <c r="D1484" s="9" t="s">
        <v>855</v>
      </c>
      <c r="E1484" s="10" t="str">
        <f aca="false">DEC2HEX(HEX2DEC(A1484)+B1484*4096+HEX2DEC(D1484)*8,8)</f>
        <v>000B6378</v>
      </c>
      <c r="F1484" s="8" t="s">
        <v>91</v>
      </c>
      <c r="G1484" s="10" t="str">
        <f aca="false">RIGHT(CONCATENATE(G1480,"0"),16)</f>
        <v>0000080000000000</v>
      </c>
      <c r="H1484" s="8" t="s">
        <v>24</v>
      </c>
      <c r="I1484" s="18" t="s">
        <v>21</v>
      </c>
      <c r="J1484" s="16" t="s">
        <v>868</v>
      </c>
      <c r="K1484" s="26" t="n">
        <v>1</v>
      </c>
      <c r="L1484" s="11"/>
      <c r="M1484" s="10"/>
      <c r="N1484" s="10" t="str">
        <f aca="false">CONCATENATE(O1484,"_",K1484)</f>
        <v>ge11_lb_gbt_tx_had_not_ready_1</v>
      </c>
      <c r="O1484" s="3" t="s">
        <v>869</v>
      </c>
    </row>
    <row r="1485" customFormat="false" ht="14.4" hidden="false" customHeight="false" outlineLevel="0" collapsed="false">
      <c r="A1485" s="8" t="s">
        <v>119</v>
      </c>
      <c r="B1485" s="9" t="n">
        <v>54</v>
      </c>
      <c r="C1485" s="9" t="n">
        <v>0</v>
      </c>
      <c r="D1485" s="9" t="s">
        <v>855</v>
      </c>
      <c r="E1485" s="10" t="str">
        <f aca="false">DEC2HEX(HEX2DEC(A1485)+B1485*4096+HEX2DEC(D1485)*8,8)</f>
        <v>000B6378</v>
      </c>
      <c r="F1485" s="8" t="s">
        <v>91</v>
      </c>
      <c r="G1485" s="10" t="str">
        <f aca="false">RIGHT(CONCATENATE(G1481,"0"),16)</f>
        <v>0000100000000000</v>
      </c>
      <c r="H1485" s="8" t="s">
        <v>24</v>
      </c>
      <c r="I1485" s="18" t="s">
        <v>21</v>
      </c>
      <c r="J1485" s="16" t="s">
        <v>868</v>
      </c>
      <c r="K1485" s="26" t="n">
        <v>2</v>
      </c>
      <c r="L1485" s="11"/>
      <c r="M1485" s="10"/>
      <c r="N1485" s="10" t="str">
        <f aca="false">CONCATENATE(O1485,"_",K1485)</f>
        <v>ge11_lb_gbt_tx_had_not_ready_2</v>
      </c>
      <c r="O1485" s="3" t="s">
        <v>869</v>
      </c>
    </row>
    <row r="1486" customFormat="false" ht="14.4" hidden="false" customHeight="false" outlineLevel="0" collapsed="false">
      <c r="A1486" s="8" t="s">
        <v>119</v>
      </c>
      <c r="B1486" s="9" t="n">
        <v>54</v>
      </c>
      <c r="C1486" s="9" t="n">
        <v>0</v>
      </c>
      <c r="D1486" s="9" t="s">
        <v>855</v>
      </c>
      <c r="E1486" s="10" t="str">
        <f aca="false">DEC2HEX(HEX2DEC(A1486)+B1486*4096+HEX2DEC(D1486)*8,8)</f>
        <v>000B6378</v>
      </c>
      <c r="F1486" s="8" t="s">
        <v>91</v>
      </c>
      <c r="G1486" s="10" t="str">
        <f aca="false">RIGHT(CONCATENATE(G1482,"0"),16)</f>
        <v>0000200000000000</v>
      </c>
      <c r="H1486" s="8" t="s">
        <v>24</v>
      </c>
      <c r="I1486" s="18" t="s">
        <v>21</v>
      </c>
      <c r="J1486" s="16" t="s">
        <v>868</v>
      </c>
      <c r="K1486" s="26" t="n">
        <v>3</v>
      </c>
      <c r="L1486" s="11"/>
      <c r="M1486" s="10"/>
      <c r="N1486" s="10" t="str">
        <f aca="false">CONCATENATE(O1486,"_",K1486)</f>
        <v>ge11_lb_gbt_tx_had_not_ready_3</v>
      </c>
      <c r="O1486" s="3" t="s">
        <v>869</v>
      </c>
    </row>
    <row r="1487" customFormat="false" ht="14.4" hidden="false" customHeight="false" outlineLevel="0" collapsed="false">
      <c r="A1487" s="8" t="s">
        <v>119</v>
      </c>
      <c r="B1487" s="9" t="n">
        <v>54</v>
      </c>
      <c r="C1487" s="9" t="n">
        <v>0</v>
      </c>
      <c r="D1487" s="9" t="s">
        <v>855</v>
      </c>
      <c r="E1487" s="10" t="str">
        <f aca="false">DEC2HEX(HEX2DEC(A1487)+B1487*4096+HEX2DEC(D1487)*8,8)</f>
        <v>000B6378</v>
      </c>
      <c r="F1487" s="8" t="s">
        <v>91</v>
      </c>
      <c r="G1487" s="10" t="str">
        <f aca="false">RIGHT(CONCATENATE(G1483,"0"),16)</f>
        <v>0000400000000000</v>
      </c>
      <c r="H1487" s="8" t="s">
        <v>24</v>
      </c>
      <c r="I1487" s="18" t="s">
        <v>21</v>
      </c>
      <c r="J1487" s="16" t="s">
        <v>868</v>
      </c>
      <c r="K1487" s="26" t="n">
        <v>4</v>
      </c>
      <c r="L1487" s="11"/>
      <c r="M1487" s="10"/>
      <c r="N1487" s="10" t="str">
        <f aca="false">CONCATENATE(O1487,"_",K1487)</f>
        <v>ge11_lb_gbt_tx_had_not_ready_4</v>
      </c>
      <c r="O1487" s="3" t="s">
        <v>869</v>
      </c>
    </row>
    <row r="1488" customFormat="false" ht="14.4" hidden="false" customHeight="false" outlineLevel="0" collapsed="false">
      <c r="A1488" s="8" t="s">
        <v>119</v>
      </c>
      <c r="B1488" s="9" t="n">
        <v>54</v>
      </c>
      <c r="C1488" s="9" t="n">
        <v>0</v>
      </c>
      <c r="D1488" s="9" t="s">
        <v>855</v>
      </c>
      <c r="E1488" s="10" t="str">
        <f aca="false">DEC2HEX(HEX2DEC(A1488)+B1488*4096+HEX2DEC(D1488)*8,8)</f>
        <v>000B6378</v>
      </c>
      <c r="F1488" s="8" t="s">
        <v>91</v>
      </c>
      <c r="G1488" s="10" t="str">
        <f aca="false">RIGHT(CONCATENATE(G1484,"0"),16)</f>
        <v>0000800000000000</v>
      </c>
      <c r="H1488" s="8" t="s">
        <v>24</v>
      </c>
      <c r="I1488" s="18" t="s">
        <v>21</v>
      </c>
      <c r="J1488" s="16" t="s">
        <v>868</v>
      </c>
      <c r="K1488" s="26" t="n">
        <v>5</v>
      </c>
      <c r="L1488" s="11"/>
      <c r="M1488" s="10"/>
      <c r="N1488" s="10" t="str">
        <f aca="false">CONCATENATE(O1488,"_",K1488)</f>
        <v>ge11_lb_gbt_tx_had_not_ready_5</v>
      </c>
      <c r="O1488" s="3" t="s">
        <v>869</v>
      </c>
    </row>
    <row r="1489" customFormat="false" ht="14.4" hidden="false" customHeight="false" outlineLevel="0" collapsed="false">
      <c r="A1489" s="8" t="s">
        <v>119</v>
      </c>
      <c r="B1489" s="9" t="n">
        <v>54</v>
      </c>
      <c r="C1489" s="9" t="n">
        <v>0</v>
      </c>
      <c r="D1489" s="9" t="s">
        <v>855</v>
      </c>
      <c r="E1489" s="10" t="str">
        <f aca="false">DEC2HEX(HEX2DEC(A1489)+B1489*4096+HEX2DEC(D1489)*8,8)</f>
        <v>000B6378</v>
      </c>
      <c r="F1489" s="8" t="s">
        <v>91</v>
      </c>
      <c r="G1489" s="10" t="str">
        <f aca="false">RIGHT(CONCATENATE(G1485,"0"),16)</f>
        <v>0001000000000000</v>
      </c>
      <c r="H1489" s="8" t="s">
        <v>24</v>
      </c>
      <c r="I1489" s="18" t="s">
        <v>21</v>
      </c>
      <c r="J1489" s="16" t="s">
        <v>868</v>
      </c>
      <c r="K1489" s="26" t="n">
        <v>6</v>
      </c>
      <c r="L1489" s="11"/>
      <c r="M1489" s="10"/>
      <c r="N1489" s="10" t="str">
        <f aca="false">CONCATENATE(O1489,"_",K1489)</f>
        <v>ge11_lb_gbt_tx_had_not_ready_6</v>
      </c>
      <c r="O1489" s="3" t="s">
        <v>869</v>
      </c>
    </row>
    <row r="1490" customFormat="false" ht="14.4" hidden="false" customHeight="false" outlineLevel="0" collapsed="false">
      <c r="A1490" s="8" t="s">
        <v>119</v>
      </c>
      <c r="B1490" s="9" t="n">
        <v>54</v>
      </c>
      <c r="C1490" s="9" t="n">
        <v>0</v>
      </c>
      <c r="D1490" s="9" t="s">
        <v>855</v>
      </c>
      <c r="E1490" s="10" t="str">
        <f aca="false">DEC2HEX(HEX2DEC(A1490)+B1490*4096+HEX2DEC(D1490)*8,8)</f>
        <v>000B6378</v>
      </c>
      <c r="F1490" s="8" t="s">
        <v>91</v>
      </c>
      <c r="G1490" s="10" t="str">
        <f aca="false">RIGHT(CONCATENATE(G1486,"0"),16)</f>
        <v>0002000000000000</v>
      </c>
      <c r="H1490" s="8" t="s">
        <v>24</v>
      </c>
      <c r="I1490" s="18" t="s">
        <v>21</v>
      </c>
      <c r="J1490" s="16" t="s">
        <v>870</v>
      </c>
      <c r="K1490" s="26" t="n">
        <v>0</v>
      </c>
      <c r="L1490" s="11"/>
      <c r="M1490" s="10"/>
      <c r="N1490" s="10" t="str">
        <f aca="false">CONCATENATE(O1490,"_",K1490)</f>
        <v>ge11_lb_gbt_tx_ready_0</v>
      </c>
      <c r="O1490" s="3" t="s">
        <v>871</v>
      </c>
    </row>
    <row r="1491" customFormat="false" ht="14.4" hidden="false" customHeight="false" outlineLevel="0" collapsed="false">
      <c r="A1491" s="8" t="s">
        <v>119</v>
      </c>
      <c r="B1491" s="9" t="n">
        <v>54</v>
      </c>
      <c r="C1491" s="9" t="n">
        <v>0</v>
      </c>
      <c r="D1491" s="9" t="s">
        <v>855</v>
      </c>
      <c r="E1491" s="10" t="str">
        <f aca="false">DEC2HEX(HEX2DEC(A1491)+B1491*4096+HEX2DEC(D1491)*8,8)</f>
        <v>000B6378</v>
      </c>
      <c r="F1491" s="8" t="s">
        <v>91</v>
      </c>
      <c r="G1491" s="10" t="str">
        <f aca="false">RIGHT(CONCATENATE(G1487,"0"),16)</f>
        <v>0004000000000000</v>
      </c>
      <c r="H1491" s="8" t="s">
        <v>24</v>
      </c>
      <c r="I1491" s="18" t="s">
        <v>21</v>
      </c>
      <c r="J1491" s="16" t="s">
        <v>870</v>
      </c>
      <c r="K1491" s="26" t="n">
        <v>1</v>
      </c>
      <c r="L1491" s="11"/>
      <c r="M1491" s="10"/>
      <c r="N1491" s="10" t="str">
        <f aca="false">CONCATENATE(O1491,"_",K1491)</f>
        <v>ge11_lb_gbt_tx_ready_1</v>
      </c>
      <c r="O1491" s="3" t="s">
        <v>871</v>
      </c>
    </row>
    <row r="1492" customFormat="false" ht="14.4" hidden="false" customHeight="false" outlineLevel="0" collapsed="false">
      <c r="A1492" s="8" t="s">
        <v>119</v>
      </c>
      <c r="B1492" s="9" t="n">
        <v>54</v>
      </c>
      <c r="C1492" s="9" t="n">
        <v>0</v>
      </c>
      <c r="D1492" s="9" t="s">
        <v>855</v>
      </c>
      <c r="E1492" s="10" t="str">
        <f aca="false">DEC2HEX(HEX2DEC(A1492)+B1492*4096+HEX2DEC(D1492)*8,8)</f>
        <v>000B6378</v>
      </c>
      <c r="F1492" s="8" t="s">
        <v>91</v>
      </c>
      <c r="G1492" s="10" t="str">
        <f aca="false">RIGHT(CONCATENATE(G1488,"0"),16)</f>
        <v>0008000000000000</v>
      </c>
      <c r="H1492" s="8" t="s">
        <v>24</v>
      </c>
      <c r="I1492" s="18" t="s">
        <v>21</v>
      </c>
      <c r="J1492" s="16" t="s">
        <v>870</v>
      </c>
      <c r="K1492" s="26" t="n">
        <v>2</v>
      </c>
      <c r="L1492" s="11"/>
      <c r="M1492" s="10"/>
      <c r="N1492" s="10" t="str">
        <f aca="false">CONCATENATE(O1492,"_",K1492)</f>
        <v>ge11_lb_gbt_tx_ready_2</v>
      </c>
      <c r="O1492" s="3" t="s">
        <v>871</v>
      </c>
    </row>
    <row r="1493" customFormat="false" ht="14.4" hidden="false" customHeight="false" outlineLevel="0" collapsed="false">
      <c r="A1493" s="8" t="s">
        <v>119</v>
      </c>
      <c r="B1493" s="9" t="n">
        <v>54</v>
      </c>
      <c r="C1493" s="9" t="n">
        <v>0</v>
      </c>
      <c r="D1493" s="9" t="s">
        <v>855</v>
      </c>
      <c r="E1493" s="10" t="str">
        <f aca="false">DEC2HEX(HEX2DEC(A1493)+B1493*4096+HEX2DEC(D1493)*8,8)</f>
        <v>000B6378</v>
      </c>
      <c r="F1493" s="8" t="s">
        <v>91</v>
      </c>
      <c r="G1493" s="10" t="str">
        <f aca="false">RIGHT(CONCATENATE(G1489,"0"),16)</f>
        <v>0010000000000000</v>
      </c>
      <c r="H1493" s="8" t="s">
        <v>24</v>
      </c>
      <c r="I1493" s="18" t="s">
        <v>21</v>
      </c>
      <c r="J1493" s="16" t="s">
        <v>870</v>
      </c>
      <c r="K1493" s="26" t="n">
        <v>3</v>
      </c>
      <c r="L1493" s="11"/>
      <c r="M1493" s="10"/>
      <c r="N1493" s="10" t="str">
        <f aca="false">CONCATENATE(O1493,"_",K1493)</f>
        <v>ge11_lb_gbt_tx_ready_3</v>
      </c>
      <c r="O1493" s="3" t="s">
        <v>871</v>
      </c>
    </row>
    <row r="1494" customFormat="false" ht="14.4" hidden="false" customHeight="false" outlineLevel="0" collapsed="false">
      <c r="A1494" s="8" t="s">
        <v>119</v>
      </c>
      <c r="B1494" s="9" t="n">
        <v>54</v>
      </c>
      <c r="C1494" s="9" t="n">
        <v>0</v>
      </c>
      <c r="D1494" s="9" t="s">
        <v>855</v>
      </c>
      <c r="E1494" s="10" t="str">
        <f aca="false">DEC2HEX(HEX2DEC(A1494)+B1494*4096+HEX2DEC(D1494)*8,8)</f>
        <v>000B6378</v>
      </c>
      <c r="F1494" s="8" t="s">
        <v>91</v>
      </c>
      <c r="G1494" s="10" t="str">
        <f aca="false">RIGHT(CONCATENATE(G1490,"0"),16)</f>
        <v>0020000000000000</v>
      </c>
      <c r="H1494" s="8" t="s">
        <v>24</v>
      </c>
      <c r="I1494" s="18" t="s">
        <v>21</v>
      </c>
      <c r="J1494" s="16" t="s">
        <v>870</v>
      </c>
      <c r="K1494" s="26" t="n">
        <v>4</v>
      </c>
      <c r="L1494" s="11"/>
      <c r="M1494" s="10"/>
      <c r="N1494" s="10" t="str">
        <f aca="false">CONCATENATE(O1494,"_",K1494)</f>
        <v>ge11_lb_gbt_tx_ready_4</v>
      </c>
      <c r="O1494" s="3" t="s">
        <v>871</v>
      </c>
    </row>
    <row r="1495" customFormat="false" ht="14.4" hidden="false" customHeight="false" outlineLevel="0" collapsed="false">
      <c r="A1495" s="8" t="s">
        <v>119</v>
      </c>
      <c r="B1495" s="9" t="n">
        <v>54</v>
      </c>
      <c r="C1495" s="9" t="n">
        <v>0</v>
      </c>
      <c r="D1495" s="9" t="s">
        <v>855</v>
      </c>
      <c r="E1495" s="10" t="str">
        <f aca="false">DEC2HEX(HEX2DEC(A1495)+B1495*4096+HEX2DEC(D1495)*8,8)</f>
        <v>000B6378</v>
      </c>
      <c r="F1495" s="8" t="s">
        <v>91</v>
      </c>
      <c r="G1495" s="10" t="str">
        <f aca="false">RIGHT(CONCATENATE(G1491,"0"),16)</f>
        <v>0040000000000000</v>
      </c>
      <c r="H1495" s="8" t="s">
        <v>24</v>
      </c>
      <c r="I1495" s="18" t="s">
        <v>21</v>
      </c>
      <c r="J1495" s="16" t="s">
        <v>870</v>
      </c>
      <c r="K1495" s="26" t="n">
        <v>5</v>
      </c>
      <c r="L1495" s="11"/>
      <c r="M1495" s="10"/>
      <c r="N1495" s="10" t="str">
        <f aca="false">CONCATENATE(O1495,"_",K1495)</f>
        <v>ge11_lb_gbt_tx_ready_5</v>
      </c>
      <c r="O1495" s="3" t="s">
        <v>871</v>
      </c>
    </row>
    <row r="1496" customFormat="false" ht="14.4" hidden="false" customHeight="false" outlineLevel="0" collapsed="false">
      <c r="A1496" s="8" t="s">
        <v>119</v>
      </c>
      <c r="B1496" s="9" t="n">
        <v>54</v>
      </c>
      <c r="C1496" s="9" t="n">
        <v>0</v>
      </c>
      <c r="D1496" s="9" t="s">
        <v>855</v>
      </c>
      <c r="E1496" s="10" t="str">
        <f aca="false">DEC2HEX(HEX2DEC(A1496)+B1496*4096+HEX2DEC(D1496)*8,8)</f>
        <v>000B6378</v>
      </c>
      <c r="F1496" s="8" t="s">
        <v>91</v>
      </c>
      <c r="G1496" s="10" t="str">
        <f aca="false">RIGHT(CONCATENATE(G1492,"0"),16)</f>
        <v>0080000000000000</v>
      </c>
      <c r="H1496" s="8" t="s">
        <v>24</v>
      </c>
      <c r="I1496" s="18" t="s">
        <v>21</v>
      </c>
      <c r="J1496" s="16" t="s">
        <v>870</v>
      </c>
      <c r="K1496" s="26" t="n">
        <v>6</v>
      </c>
      <c r="L1496" s="11"/>
      <c r="M1496" s="10"/>
      <c r="N1496" s="10" t="str">
        <f aca="false">CONCATENATE(O1496,"_",K1496)</f>
        <v>ge11_lb_gbt_tx_ready_6</v>
      </c>
      <c r="O1496" s="3" t="s">
        <v>871</v>
      </c>
    </row>
    <row r="1497" customFormat="false" ht="14.4" hidden="false" customHeight="false" outlineLevel="0" collapsed="false">
      <c r="A1497" s="8"/>
      <c r="B1497" s="9"/>
      <c r="C1497" s="9"/>
      <c r="D1497" s="9"/>
      <c r="E1497" s="10"/>
      <c r="F1497" s="8"/>
      <c r="G1497" s="10"/>
      <c r="H1497" s="8"/>
      <c r="I1497" s="8"/>
      <c r="J1497" s="25"/>
      <c r="K1497" s="10"/>
      <c r="L1497" s="11"/>
      <c r="M1497" s="10"/>
      <c r="N1497" s="10"/>
    </row>
    <row r="1498" customFormat="false" ht="14.4" hidden="false" customHeight="false" outlineLevel="0" collapsed="false">
      <c r="A1498" s="8" t="s">
        <v>119</v>
      </c>
      <c r="B1498" s="9" t="n">
        <v>54</v>
      </c>
      <c r="C1498" s="9" t="n">
        <v>0</v>
      </c>
      <c r="D1498" s="9" t="n">
        <v>70</v>
      </c>
      <c r="E1498" s="10" t="str">
        <f aca="false">DEC2HEX(HEX2DEC(A1498)+B1498*4096+HEX2DEC(D1498)*8,8)</f>
        <v>000B6380</v>
      </c>
      <c r="F1498" s="8" t="s">
        <v>91</v>
      </c>
      <c r="G1498" s="8" t="s">
        <v>763</v>
      </c>
      <c r="H1498" s="8" t="s">
        <v>24</v>
      </c>
      <c r="I1498" s="18" t="s">
        <v>21</v>
      </c>
      <c r="J1498" s="16" t="s">
        <v>872</v>
      </c>
      <c r="K1498" s="26" t="n">
        <v>0</v>
      </c>
      <c r="L1498" s="11"/>
      <c r="M1498" s="10"/>
      <c r="N1498" s="10" t="str">
        <f aca="false">CONCATENATE(O1498,"_",K1498)</f>
        <v>ge11_lb_gbt_correction_count_0</v>
      </c>
      <c r="O1498" s="3" t="s">
        <v>873</v>
      </c>
    </row>
    <row r="1499" customFormat="false" ht="14.4" hidden="false" customHeight="false" outlineLevel="0" collapsed="false">
      <c r="A1499" s="8" t="s">
        <v>119</v>
      </c>
      <c r="B1499" s="9" t="n">
        <v>54</v>
      </c>
      <c r="C1499" s="9" t="n">
        <v>0</v>
      </c>
      <c r="D1499" s="9" t="n">
        <v>70</v>
      </c>
      <c r="E1499" s="10" t="str">
        <f aca="false">DEC2HEX(HEX2DEC(A1499)+B1499*4096+HEX2DEC(D1499)*8,8)</f>
        <v>000B6380</v>
      </c>
      <c r="F1499" s="8" t="s">
        <v>91</v>
      </c>
      <c r="G1499" s="8" t="s">
        <v>766</v>
      </c>
      <c r="H1499" s="8" t="s">
        <v>24</v>
      </c>
      <c r="I1499" s="18" t="s">
        <v>21</v>
      </c>
      <c r="J1499" s="16" t="s">
        <v>872</v>
      </c>
      <c r="K1499" s="26" t="n">
        <v>1</v>
      </c>
      <c r="L1499" s="11"/>
      <c r="M1499" s="10"/>
      <c r="N1499" s="10" t="str">
        <f aca="false">CONCATENATE(O1499,"_",K1499)</f>
        <v>ge11_lb_gbt_correction_count_1</v>
      </c>
      <c r="O1499" s="3" t="s">
        <v>873</v>
      </c>
    </row>
    <row r="1500" customFormat="false" ht="14.4" hidden="false" customHeight="false" outlineLevel="0" collapsed="false">
      <c r="A1500" s="8" t="s">
        <v>119</v>
      </c>
      <c r="B1500" s="9" t="n">
        <v>54</v>
      </c>
      <c r="C1500" s="9" t="n">
        <v>0</v>
      </c>
      <c r="D1500" s="9" t="n">
        <v>70</v>
      </c>
      <c r="E1500" s="10" t="str">
        <f aca="false">DEC2HEX(HEX2DEC(A1500)+B1500*4096+HEX2DEC(D1500)*8,8)</f>
        <v>000B6380</v>
      </c>
      <c r="F1500" s="8" t="s">
        <v>91</v>
      </c>
      <c r="G1500" s="8" t="s">
        <v>874</v>
      </c>
      <c r="H1500" s="8" t="s">
        <v>24</v>
      </c>
      <c r="I1500" s="18" t="s">
        <v>21</v>
      </c>
      <c r="J1500" s="16" t="s">
        <v>872</v>
      </c>
      <c r="K1500" s="26" t="n">
        <v>2</v>
      </c>
      <c r="L1500" s="11"/>
      <c r="M1500" s="10"/>
      <c r="N1500" s="10" t="str">
        <f aca="false">CONCATENATE(O1500,"_",K1500)</f>
        <v>ge11_lb_gbt_correction_count_2</v>
      </c>
      <c r="O1500" s="3" t="s">
        <v>873</v>
      </c>
    </row>
    <row r="1501" customFormat="false" ht="14.4" hidden="false" customHeight="false" outlineLevel="0" collapsed="false">
      <c r="A1501" s="8" t="s">
        <v>119</v>
      </c>
      <c r="B1501" s="9" t="n">
        <v>54</v>
      </c>
      <c r="C1501" s="9" t="n">
        <v>0</v>
      </c>
      <c r="D1501" s="9" t="n">
        <v>70</v>
      </c>
      <c r="E1501" s="10" t="str">
        <f aca="false">DEC2HEX(HEX2DEC(A1501)+B1501*4096+HEX2DEC(D1501)*8,8)</f>
        <v>000B6380</v>
      </c>
      <c r="F1501" s="8" t="s">
        <v>91</v>
      </c>
      <c r="G1501" s="8" t="s">
        <v>875</v>
      </c>
      <c r="H1501" s="8" t="s">
        <v>24</v>
      </c>
      <c r="I1501" s="18" t="s">
        <v>21</v>
      </c>
      <c r="J1501" s="16" t="s">
        <v>872</v>
      </c>
      <c r="K1501" s="26" t="n">
        <v>3</v>
      </c>
      <c r="L1501" s="11"/>
      <c r="M1501" s="10"/>
      <c r="N1501" s="10" t="str">
        <f aca="false">CONCATENATE(O1501,"_",K1501)</f>
        <v>ge11_lb_gbt_correction_count_3</v>
      </c>
      <c r="O1501" s="3" t="s">
        <v>873</v>
      </c>
    </row>
    <row r="1502" customFormat="false" ht="14.4" hidden="false" customHeight="false" outlineLevel="0" collapsed="false">
      <c r="A1502" s="8" t="s">
        <v>119</v>
      </c>
      <c r="B1502" s="9" t="n">
        <v>54</v>
      </c>
      <c r="C1502" s="9" t="n">
        <v>0</v>
      </c>
      <c r="D1502" s="9" t="n">
        <v>71</v>
      </c>
      <c r="E1502" s="10" t="str">
        <f aca="false">DEC2HEX(HEX2DEC(A1502)+B1502*4096+HEX2DEC(D1502)*8,8)</f>
        <v>000B6388</v>
      </c>
      <c r="F1502" s="8" t="s">
        <v>91</v>
      </c>
      <c r="G1502" s="8" t="s">
        <v>763</v>
      </c>
      <c r="H1502" s="8" t="s">
        <v>24</v>
      </c>
      <c r="I1502" s="18" t="s">
        <v>21</v>
      </c>
      <c r="J1502" s="16" t="s">
        <v>872</v>
      </c>
      <c r="K1502" s="26" t="n">
        <v>4</v>
      </c>
      <c r="L1502" s="11"/>
      <c r="M1502" s="10"/>
      <c r="N1502" s="10" t="str">
        <f aca="false">CONCATENATE(O1502,"_",K1502)</f>
        <v>ge11_lb_gbt_correction_count_4</v>
      </c>
      <c r="O1502" s="3" t="s">
        <v>873</v>
      </c>
    </row>
    <row r="1503" customFormat="false" ht="14.4" hidden="false" customHeight="false" outlineLevel="0" collapsed="false">
      <c r="A1503" s="8" t="s">
        <v>119</v>
      </c>
      <c r="B1503" s="9" t="n">
        <v>54</v>
      </c>
      <c r="C1503" s="9" t="n">
        <v>0</v>
      </c>
      <c r="D1503" s="9" t="n">
        <v>71</v>
      </c>
      <c r="E1503" s="10" t="str">
        <f aca="false">DEC2HEX(HEX2DEC(A1503)+B1503*4096+HEX2DEC(D1503)*8,8)</f>
        <v>000B6388</v>
      </c>
      <c r="F1503" s="8" t="s">
        <v>91</v>
      </c>
      <c r="G1503" s="8" t="s">
        <v>766</v>
      </c>
      <c r="H1503" s="8" t="s">
        <v>24</v>
      </c>
      <c r="I1503" s="18" t="s">
        <v>21</v>
      </c>
      <c r="J1503" s="16" t="s">
        <v>872</v>
      </c>
      <c r="K1503" s="26" t="n">
        <v>5</v>
      </c>
      <c r="L1503" s="11"/>
      <c r="M1503" s="10"/>
      <c r="N1503" s="10" t="str">
        <f aca="false">CONCATENATE(O1503,"_",K1503)</f>
        <v>ge11_lb_gbt_correction_count_5</v>
      </c>
      <c r="O1503" s="3" t="s">
        <v>873</v>
      </c>
    </row>
    <row r="1504" customFormat="false" ht="14.4" hidden="false" customHeight="false" outlineLevel="0" collapsed="false">
      <c r="A1504" s="8" t="s">
        <v>119</v>
      </c>
      <c r="B1504" s="9" t="n">
        <v>54</v>
      </c>
      <c r="C1504" s="9" t="n">
        <v>0</v>
      </c>
      <c r="D1504" s="9" t="n">
        <v>71</v>
      </c>
      <c r="E1504" s="10" t="str">
        <f aca="false">DEC2HEX(HEX2DEC(A1504)+B1504*4096+HEX2DEC(D1504)*8,8)</f>
        <v>000B6388</v>
      </c>
      <c r="F1504" s="8" t="s">
        <v>91</v>
      </c>
      <c r="G1504" s="8" t="s">
        <v>874</v>
      </c>
      <c r="H1504" s="8" t="s">
        <v>24</v>
      </c>
      <c r="I1504" s="18" t="s">
        <v>21</v>
      </c>
      <c r="J1504" s="16" t="s">
        <v>872</v>
      </c>
      <c r="K1504" s="26" t="n">
        <v>6</v>
      </c>
      <c r="L1504" s="11"/>
      <c r="M1504" s="10"/>
      <c r="N1504" s="10" t="str">
        <f aca="false">CONCATENATE(O1504,"_",K1504)</f>
        <v>ge11_lb_gbt_correction_count_6</v>
      </c>
      <c r="O1504" s="3" t="s">
        <v>873</v>
      </c>
    </row>
    <row r="1505" customFormat="false" ht="14.4" hidden="false" customHeight="false" outlineLevel="0" collapsed="false">
      <c r="A1505" s="8"/>
      <c r="B1505" s="9"/>
      <c r="C1505" s="9"/>
      <c r="D1505" s="9"/>
      <c r="E1505" s="10"/>
      <c r="F1505" s="8"/>
      <c r="G1505" s="8"/>
      <c r="H1505" s="8"/>
      <c r="I1505" s="8"/>
      <c r="J1505" s="8"/>
      <c r="K1505" s="10"/>
      <c r="L1505" s="11"/>
      <c r="M1505" s="10"/>
      <c r="N1505" s="10"/>
    </row>
    <row r="1506" customFormat="false" ht="13.8" hidden="false" customHeight="false" outlineLevel="0" collapsed="false">
      <c r="A1506" s="8" t="s">
        <v>119</v>
      </c>
      <c r="B1506" s="9" t="n">
        <v>54</v>
      </c>
      <c r="C1506" s="9" t="n">
        <v>0</v>
      </c>
      <c r="D1506" s="9" t="n">
        <v>72</v>
      </c>
      <c r="E1506" s="10" t="str">
        <f aca="false">DEC2HEX(HEX2DEC(A1506)+B1506*4096+HEX2DEC(D1506)*8,8)</f>
        <v>000B6390</v>
      </c>
      <c r="F1506" s="8" t="s">
        <v>91</v>
      </c>
      <c r="G1506" s="8" t="s">
        <v>336</v>
      </c>
      <c r="H1506" s="8" t="s">
        <v>24</v>
      </c>
      <c r="I1506" s="18" t="s">
        <v>24</v>
      </c>
      <c r="J1506" s="16" t="s">
        <v>876</v>
      </c>
      <c r="K1506" s="26" t="n">
        <v>0</v>
      </c>
      <c r="L1506" s="11" t="s">
        <v>21</v>
      </c>
      <c r="M1506" s="10"/>
      <c r="N1506" s="10" t="str">
        <f aca="false">CONCATENATE(O1506,"_sch_",K1506,"_ly_",L1506)</f>
        <v>ge11_af_manual_delay_sch_0_ly_0</v>
      </c>
      <c r="O1506" s="3" t="s">
        <v>877</v>
      </c>
      <c r="P1506" s="3" t="s">
        <v>878</v>
      </c>
    </row>
    <row r="1507" customFormat="false" ht="13.8" hidden="false" customHeight="false" outlineLevel="0" collapsed="false">
      <c r="A1507" s="8" t="s">
        <v>119</v>
      </c>
      <c r="B1507" s="9" t="n">
        <v>54</v>
      </c>
      <c r="C1507" s="9" t="n">
        <v>0</v>
      </c>
      <c r="D1507" s="9" t="n">
        <v>72</v>
      </c>
      <c r="E1507" s="10" t="str">
        <f aca="false">DEC2HEX(HEX2DEC(A1507)+B1507*4096+HEX2DEC(D1507)*8,8)</f>
        <v>000B6390</v>
      </c>
      <c r="F1507" s="8" t="s">
        <v>91</v>
      </c>
      <c r="G1507" s="8" t="s">
        <v>339</v>
      </c>
      <c r="H1507" s="8" t="s">
        <v>24</v>
      </c>
      <c r="I1507" s="18" t="s">
        <v>24</v>
      </c>
      <c r="J1507" s="16" t="s">
        <v>876</v>
      </c>
      <c r="K1507" s="26" t="n">
        <v>1</v>
      </c>
      <c r="L1507" s="11" t="s">
        <v>21</v>
      </c>
      <c r="M1507" s="10"/>
      <c r="N1507" s="10" t="str">
        <f aca="false">CONCATENATE(O1507,"_sch_",K1507,"_ly_",L1507)</f>
        <v>ge11_af_manual_delay_sch_1_ly_0</v>
      </c>
      <c r="O1507" s="3" t="s">
        <v>877</v>
      </c>
      <c r="P1507" s="3" t="s">
        <v>878</v>
      </c>
    </row>
    <row r="1508" customFormat="false" ht="13.8" hidden="false" customHeight="false" outlineLevel="0" collapsed="false">
      <c r="A1508" s="8" t="s">
        <v>119</v>
      </c>
      <c r="B1508" s="9" t="n">
        <v>54</v>
      </c>
      <c r="C1508" s="9" t="n">
        <v>0</v>
      </c>
      <c r="D1508" s="9" t="n">
        <v>72</v>
      </c>
      <c r="E1508" s="10" t="str">
        <f aca="false">DEC2HEX(HEX2DEC(A1508)+B1508*4096+HEX2DEC(D1508)*8,8)</f>
        <v>000B6390</v>
      </c>
      <c r="F1508" s="8" t="s">
        <v>91</v>
      </c>
      <c r="G1508" s="8" t="s">
        <v>342</v>
      </c>
      <c r="H1508" s="8" t="s">
        <v>24</v>
      </c>
      <c r="I1508" s="18" t="s">
        <v>24</v>
      </c>
      <c r="J1508" s="16" t="s">
        <v>876</v>
      </c>
      <c r="K1508" s="26" t="n">
        <v>2</v>
      </c>
      <c r="L1508" s="11" t="s">
        <v>21</v>
      </c>
      <c r="M1508" s="10"/>
      <c r="N1508" s="10" t="str">
        <f aca="false">CONCATENATE(O1508,"_sch_",K1508,"_ly_",L1508)</f>
        <v>ge11_af_manual_delay_sch_2_ly_0</v>
      </c>
      <c r="O1508" s="3" t="s">
        <v>877</v>
      </c>
      <c r="P1508" s="3" t="s">
        <v>878</v>
      </c>
    </row>
    <row r="1509" customFormat="false" ht="13.8" hidden="false" customHeight="false" outlineLevel="0" collapsed="false">
      <c r="A1509" s="8" t="s">
        <v>119</v>
      </c>
      <c r="B1509" s="9" t="n">
        <v>54</v>
      </c>
      <c r="C1509" s="9" t="n">
        <v>0</v>
      </c>
      <c r="D1509" s="9" t="n">
        <v>72</v>
      </c>
      <c r="E1509" s="10" t="str">
        <f aca="false">DEC2HEX(HEX2DEC(A1509)+B1509*4096+HEX2DEC(D1509)*8,8)</f>
        <v>000B6390</v>
      </c>
      <c r="F1509" s="8" t="s">
        <v>91</v>
      </c>
      <c r="G1509" s="8" t="s">
        <v>345</v>
      </c>
      <c r="H1509" s="8" t="s">
        <v>24</v>
      </c>
      <c r="I1509" s="18" t="s">
        <v>24</v>
      </c>
      <c r="J1509" s="16" t="s">
        <v>876</v>
      </c>
      <c r="K1509" s="26" t="n">
        <v>3</v>
      </c>
      <c r="L1509" s="11" t="s">
        <v>21</v>
      </c>
      <c r="M1509" s="10"/>
      <c r="N1509" s="10" t="str">
        <f aca="false">CONCATENATE(O1509,"_sch_",K1509,"_ly_",L1509)</f>
        <v>ge11_af_manual_delay_sch_3_ly_0</v>
      </c>
      <c r="O1509" s="3" t="s">
        <v>877</v>
      </c>
      <c r="P1509" s="3" t="s">
        <v>878</v>
      </c>
    </row>
    <row r="1510" customFormat="false" ht="13.8" hidden="false" customHeight="false" outlineLevel="0" collapsed="false">
      <c r="A1510" s="8" t="s">
        <v>119</v>
      </c>
      <c r="B1510" s="9" t="n">
        <v>54</v>
      </c>
      <c r="C1510" s="9" t="n">
        <v>0</v>
      </c>
      <c r="D1510" s="9" t="n">
        <v>72</v>
      </c>
      <c r="E1510" s="10" t="str">
        <f aca="false">DEC2HEX(HEX2DEC(A1510)+B1510*4096+HEX2DEC(D1510)*8,8)</f>
        <v>000B6390</v>
      </c>
      <c r="F1510" s="8" t="s">
        <v>91</v>
      </c>
      <c r="G1510" s="8" t="s">
        <v>842</v>
      </c>
      <c r="H1510" s="8" t="s">
        <v>24</v>
      </c>
      <c r="I1510" s="18" t="s">
        <v>24</v>
      </c>
      <c r="J1510" s="16" t="s">
        <v>876</v>
      </c>
      <c r="K1510" s="26" t="n">
        <v>4</v>
      </c>
      <c r="L1510" s="11" t="s">
        <v>21</v>
      </c>
      <c r="M1510" s="10"/>
      <c r="N1510" s="10" t="str">
        <f aca="false">CONCATENATE(O1510,"_sch_",K1510,"_ly_",L1510)</f>
        <v>ge11_af_manual_delay_sch_4_ly_0</v>
      </c>
      <c r="O1510" s="3" t="s">
        <v>877</v>
      </c>
      <c r="P1510" s="3" t="s">
        <v>878</v>
      </c>
    </row>
    <row r="1511" customFormat="false" ht="13.8" hidden="false" customHeight="false" outlineLevel="0" collapsed="false">
      <c r="A1511" s="8" t="s">
        <v>119</v>
      </c>
      <c r="B1511" s="9" t="n">
        <v>54</v>
      </c>
      <c r="C1511" s="9" t="n">
        <v>0</v>
      </c>
      <c r="D1511" s="9" t="n">
        <v>72</v>
      </c>
      <c r="E1511" s="10" t="str">
        <f aca="false">DEC2HEX(HEX2DEC(A1511)+B1511*4096+HEX2DEC(D1511)*8,8)</f>
        <v>000B6390</v>
      </c>
      <c r="F1511" s="8" t="s">
        <v>91</v>
      </c>
      <c r="G1511" s="8" t="s">
        <v>843</v>
      </c>
      <c r="H1511" s="8" t="s">
        <v>24</v>
      </c>
      <c r="I1511" s="18" t="s">
        <v>24</v>
      </c>
      <c r="J1511" s="16" t="s">
        <v>876</v>
      </c>
      <c r="K1511" s="26" t="n">
        <v>5</v>
      </c>
      <c r="L1511" s="11" t="s">
        <v>21</v>
      </c>
      <c r="M1511" s="10"/>
      <c r="N1511" s="10" t="str">
        <f aca="false">CONCATENATE(O1511,"_sch_",K1511,"_ly_",L1511)</f>
        <v>ge11_af_manual_delay_sch_5_ly_0</v>
      </c>
      <c r="O1511" s="3" t="s">
        <v>877</v>
      </c>
      <c r="P1511" s="3" t="s">
        <v>878</v>
      </c>
    </row>
    <row r="1512" customFormat="false" ht="13.8" hidden="false" customHeight="false" outlineLevel="0" collapsed="false">
      <c r="A1512" s="8" t="s">
        <v>119</v>
      </c>
      <c r="B1512" s="9" t="n">
        <v>54</v>
      </c>
      <c r="C1512" s="9" t="n">
        <v>0</v>
      </c>
      <c r="D1512" s="9" t="n">
        <v>72</v>
      </c>
      <c r="E1512" s="10" t="str">
        <f aca="false">DEC2HEX(HEX2DEC(A1512)+B1512*4096+HEX2DEC(D1512)*8,8)</f>
        <v>000B6390</v>
      </c>
      <c r="F1512" s="8" t="s">
        <v>91</v>
      </c>
      <c r="G1512" s="8" t="s">
        <v>844</v>
      </c>
      <c r="H1512" s="8" t="s">
        <v>24</v>
      </c>
      <c r="I1512" s="18" t="s">
        <v>24</v>
      </c>
      <c r="J1512" s="16" t="s">
        <v>876</v>
      </c>
      <c r="K1512" s="26" t="n">
        <v>6</v>
      </c>
      <c r="L1512" s="11" t="s">
        <v>21</v>
      </c>
      <c r="M1512" s="10"/>
      <c r="N1512" s="10" t="str">
        <f aca="false">CONCATENATE(O1512,"_sch_",K1512,"_ly_",L1512)</f>
        <v>ge11_af_manual_delay_sch_6_ly_0</v>
      </c>
      <c r="O1512" s="3" t="s">
        <v>877</v>
      </c>
      <c r="P1512" s="3" t="s">
        <v>878</v>
      </c>
    </row>
    <row r="1513" customFormat="false" ht="14.4" hidden="false" customHeight="false" outlineLevel="0" collapsed="false">
      <c r="A1513" s="8"/>
      <c r="B1513" s="9"/>
      <c r="C1513" s="9"/>
      <c r="D1513" s="9"/>
      <c r="E1513" s="10"/>
      <c r="F1513" s="8"/>
      <c r="G1513" s="8"/>
      <c r="H1513" s="8"/>
      <c r="I1513" s="18"/>
      <c r="J1513" s="27"/>
      <c r="K1513" s="28"/>
      <c r="L1513" s="11"/>
      <c r="M1513" s="10"/>
      <c r="N1513" s="10"/>
    </row>
    <row r="1514" customFormat="false" ht="13.8" hidden="false" customHeight="false" outlineLevel="0" collapsed="false">
      <c r="A1514" s="8" t="s">
        <v>119</v>
      </c>
      <c r="B1514" s="9" t="n">
        <v>54</v>
      </c>
      <c r="C1514" s="9" t="n">
        <v>0</v>
      </c>
      <c r="D1514" s="9" t="n">
        <v>73</v>
      </c>
      <c r="E1514" s="10" t="str">
        <f aca="false">DEC2HEX(HEX2DEC(A1514)+B1514*4096+HEX2DEC(D1514)*8,8)</f>
        <v>000B6398</v>
      </c>
      <c r="F1514" s="8" t="s">
        <v>91</v>
      </c>
      <c r="G1514" s="8" t="s">
        <v>336</v>
      </c>
      <c r="H1514" s="8" t="s">
        <v>24</v>
      </c>
      <c r="I1514" s="18" t="s">
        <v>24</v>
      </c>
      <c r="J1514" s="16" t="s">
        <v>876</v>
      </c>
      <c r="K1514" s="26" t="n">
        <v>0</v>
      </c>
      <c r="L1514" s="11" t="s">
        <v>24</v>
      </c>
      <c r="M1514" s="10"/>
      <c r="N1514" s="10" t="str">
        <f aca="false">CONCATENATE(O1514,"_sch_",K1514,"_ly_",L1514)</f>
        <v>ge11_af_manual_delay_sch_0_ly_1</v>
      </c>
      <c r="O1514" s="3" t="s">
        <v>877</v>
      </c>
      <c r="P1514" s="3" t="s">
        <v>878</v>
      </c>
    </row>
    <row r="1515" customFormat="false" ht="13.8" hidden="false" customHeight="false" outlineLevel="0" collapsed="false">
      <c r="A1515" s="8" t="s">
        <v>119</v>
      </c>
      <c r="B1515" s="9" t="n">
        <v>54</v>
      </c>
      <c r="C1515" s="9" t="n">
        <v>0</v>
      </c>
      <c r="D1515" s="9" t="n">
        <v>73</v>
      </c>
      <c r="E1515" s="10" t="str">
        <f aca="false">DEC2HEX(HEX2DEC(A1515)+B1515*4096+HEX2DEC(D1515)*8,8)</f>
        <v>000B6398</v>
      </c>
      <c r="F1515" s="8" t="s">
        <v>91</v>
      </c>
      <c r="G1515" s="8" t="s">
        <v>339</v>
      </c>
      <c r="H1515" s="8" t="s">
        <v>24</v>
      </c>
      <c r="I1515" s="18" t="s">
        <v>24</v>
      </c>
      <c r="J1515" s="16" t="s">
        <v>876</v>
      </c>
      <c r="K1515" s="26" t="n">
        <v>1</v>
      </c>
      <c r="L1515" s="11" t="s">
        <v>24</v>
      </c>
      <c r="M1515" s="10"/>
      <c r="N1515" s="10" t="str">
        <f aca="false">CONCATENATE(O1515,"_sch_",K1515,"_ly_",L1515)</f>
        <v>ge11_af_manual_delay_sch_1_ly_1</v>
      </c>
      <c r="O1515" s="3" t="s">
        <v>877</v>
      </c>
      <c r="P1515" s="3" t="s">
        <v>878</v>
      </c>
    </row>
    <row r="1516" customFormat="false" ht="13.8" hidden="false" customHeight="false" outlineLevel="0" collapsed="false">
      <c r="A1516" s="8" t="s">
        <v>119</v>
      </c>
      <c r="B1516" s="9" t="n">
        <v>54</v>
      </c>
      <c r="C1516" s="9" t="n">
        <v>0</v>
      </c>
      <c r="D1516" s="9" t="n">
        <v>73</v>
      </c>
      <c r="E1516" s="10" t="str">
        <f aca="false">DEC2HEX(HEX2DEC(A1516)+B1516*4096+HEX2DEC(D1516)*8,8)</f>
        <v>000B6398</v>
      </c>
      <c r="F1516" s="8" t="s">
        <v>91</v>
      </c>
      <c r="G1516" s="8" t="s">
        <v>342</v>
      </c>
      <c r="H1516" s="8" t="s">
        <v>24</v>
      </c>
      <c r="I1516" s="18" t="s">
        <v>24</v>
      </c>
      <c r="J1516" s="16" t="s">
        <v>876</v>
      </c>
      <c r="K1516" s="26" t="n">
        <v>2</v>
      </c>
      <c r="L1516" s="11" t="s">
        <v>24</v>
      </c>
      <c r="M1516" s="10"/>
      <c r="N1516" s="10" t="str">
        <f aca="false">CONCATENATE(O1516,"_sch_",K1516,"_ly_",L1516)</f>
        <v>ge11_af_manual_delay_sch_2_ly_1</v>
      </c>
      <c r="O1516" s="3" t="s">
        <v>877</v>
      </c>
      <c r="P1516" s="3" t="s">
        <v>878</v>
      </c>
    </row>
    <row r="1517" customFormat="false" ht="13.8" hidden="false" customHeight="false" outlineLevel="0" collapsed="false">
      <c r="A1517" s="8" t="s">
        <v>119</v>
      </c>
      <c r="B1517" s="9" t="n">
        <v>54</v>
      </c>
      <c r="C1517" s="9" t="n">
        <v>0</v>
      </c>
      <c r="D1517" s="9" t="n">
        <v>73</v>
      </c>
      <c r="E1517" s="10" t="str">
        <f aca="false">DEC2HEX(HEX2DEC(A1517)+B1517*4096+HEX2DEC(D1517)*8,8)</f>
        <v>000B6398</v>
      </c>
      <c r="F1517" s="8" t="s">
        <v>91</v>
      </c>
      <c r="G1517" s="8" t="s">
        <v>345</v>
      </c>
      <c r="H1517" s="8" t="s">
        <v>24</v>
      </c>
      <c r="I1517" s="18" t="s">
        <v>24</v>
      </c>
      <c r="J1517" s="16" t="s">
        <v>876</v>
      </c>
      <c r="K1517" s="26" t="n">
        <v>3</v>
      </c>
      <c r="L1517" s="11" t="s">
        <v>24</v>
      </c>
      <c r="M1517" s="10"/>
      <c r="N1517" s="10" t="str">
        <f aca="false">CONCATENATE(O1517,"_sch_",K1517,"_ly_",L1517)</f>
        <v>ge11_af_manual_delay_sch_3_ly_1</v>
      </c>
      <c r="O1517" s="3" t="s">
        <v>877</v>
      </c>
      <c r="P1517" s="3" t="s">
        <v>878</v>
      </c>
    </row>
    <row r="1518" customFormat="false" ht="13.8" hidden="false" customHeight="false" outlineLevel="0" collapsed="false">
      <c r="A1518" s="8" t="s">
        <v>119</v>
      </c>
      <c r="B1518" s="9" t="n">
        <v>54</v>
      </c>
      <c r="C1518" s="9" t="n">
        <v>0</v>
      </c>
      <c r="D1518" s="9" t="n">
        <v>73</v>
      </c>
      <c r="E1518" s="10" t="str">
        <f aca="false">DEC2HEX(HEX2DEC(A1518)+B1518*4096+HEX2DEC(D1518)*8,8)</f>
        <v>000B6398</v>
      </c>
      <c r="F1518" s="8" t="s">
        <v>91</v>
      </c>
      <c r="G1518" s="8" t="s">
        <v>842</v>
      </c>
      <c r="H1518" s="8" t="s">
        <v>24</v>
      </c>
      <c r="I1518" s="18" t="s">
        <v>24</v>
      </c>
      <c r="J1518" s="16" t="s">
        <v>876</v>
      </c>
      <c r="K1518" s="26" t="n">
        <v>4</v>
      </c>
      <c r="L1518" s="11" t="s">
        <v>24</v>
      </c>
      <c r="M1518" s="10"/>
      <c r="N1518" s="10" t="str">
        <f aca="false">CONCATENATE(O1518,"_sch_",K1518,"_ly_",L1518)</f>
        <v>ge11_af_manual_delay_sch_4_ly_1</v>
      </c>
      <c r="O1518" s="3" t="s">
        <v>877</v>
      </c>
      <c r="P1518" s="3" t="s">
        <v>878</v>
      </c>
    </row>
    <row r="1519" customFormat="false" ht="13.8" hidden="false" customHeight="false" outlineLevel="0" collapsed="false">
      <c r="A1519" s="8" t="s">
        <v>119</v>
      </c>
      <c r="B1519" s="9" t="n">
        <v>54</v>
      </c>
      <c r="C1519" s="9" t="n">
        <v>0</v>
      </c>
      <c r="D1519" s="9" t="n">
        <v>73</v>
      </c>
      <c r="E1519" s="10" t="str">
        <f aca="false">DEC2HEX(HEX2DEC(A1519)+B1519*4096+HEX2DEC(D1519)*8,8)</f>
        <v>000B6398</v>
      </c>
      <c r="F1519" s="8" t="s">
        <v>91</v>
      </c>
      <c r="G1519" s="8" t="s">
        <v>843</v>
      </c>
      <c r="H1519" s="8" t="s">
        <v>24</v>
      </c>
      <c r="I1519" s="18" t="s">
        <v>24</v>
      </c>
      <c r="J1519" s="16" t="s">
        <v>876</v>
      </c>
      <c r="K1519" s="26" t="n">
        <v>5</v>
      </c>
      <c r="L1519" s="11" t="s">
        <v>24</v>
      </c>
      <c r="M1519" s="10"/>
      <c r="N1519" s="10" t="str">
        <f aca="false">CONCATENATE(O1519,"_sch_",K1519,"_ly_",L1519)</f>
        <v>ge11_af_manual_delay_sch_5_ly_1</v>
      </c>
      <c r="O1519" s="3" t="s">
        <v>877</v>
      </c>
      <c r="P1519" s="3" t="s">
        <v>878</v>
      </c>
    </row>
    <row r="1520" customFormat="false" ht="13.8" hidden="false" customHeight="false" outlineLevel="0" collapsed="false">
      <c r="A1520" s="8" t="s">
        <v>119</v>
      </c>
      <c r="B1520" s="9" t="n">
        <v>54</v>
      </c>
      <c r="C1520" s="9" t="n">
        <v>0</v>
      </c>
      <c r="D1520" s="9" t="n">
        <v>73</v>
      </c>
      <c r="E1520" s="10" t="str">
        <f aca="false">DEC2HEX(HEX2DEC(A1520)+B1520*4096+HEX2DEC(D1520)*8,8)</f>
        <v>000B6398</v>
      </c>
      <c r="F1520" s="8" t="s">
        <v>91</v>
      </c>
      <c r="G1520" s="8" t="s">
        <v>844</v>
      </c>
      <c r="H1520" s="8" t="s">
        <v>24</v>
      </c>
      <c r="I1520" s="18" t="s">
        <v>24</v>
      </c>
      <c r="J1520" s="16" t="s">
        <v>876</v>
      </c>
      <c r="K1520" s="26" t="n">
        <v>6</v>
      </c>
      <c r="L1520" s="11" t="s">
        <v>24</v>
      </c>
      <c r="M1520" s="10"/>
      <c r="N1520" s="10" t="str">
        <f aca="false">CONCATENATE(O1520,"_sch_",K1520,"_ly_",L1520)</f>
        <v>ge11_af_manual_delay_sch_6_ly_1</v>
      </c>
      <c r="O1520" s="3" t="s">
        <v>877</v>
      </c>
      <c r="P1520" s="3" t="s">
        <v>878</v>
      </c>
    </row>
    <row r="1521" customFormat="false" ht="13.8" hidden="false" customHeight="false" outlineLevel="0" collapsed="false">
      <c r="A1521" s="8"/>
      <c r="B1521" s="9"/>
      <c r="C1521" s="9"/>
      <c r="D1521" s="9"/>
      <c r="E1521" s="10"/>
      <c r="F1521" s="8"/>
      <c r="G1521" s="8"/>
      <c r="H1521" s="8"/>
      <c r="I1521" s="18"/>
      <c r="J1521" s="27"/>
      <c r="K1521" s="28"/>
      <c r="L1521" s="11"/>
      <c r="M1521" s="10"/>
      <c r="N1521" s="10"/>
    </row>
    <row r="1522" customFormat="false" ht="13.8" hidden="false" customHeight="false" outlineLevel="0" collapsed="false">
      <c r="A1522" s="8" t="s">
        <v>119</v>
      </c>
      <c r="B1522" s="9" t="n">
        <v>54</v>
      </c>
      <c r="C1522" s="9" t="n">
        <v>0</v>
      </c>
      <c r="D1522" s="9" t="n">
        <v>74</v>
      </c>
      <c r="E1522" s="10" t="str">
        <f aca="false">DEC2HEX(HEX2DEC(A1522)+B1522*4096+HEX2DEC(D1522)*8,8)</f>
        <v>000B63A0</v>
      </c>
      <c r="F1522" s="8" t="s">
        <v>91</v>
      </c>
      <c r="G1522" s="8" t="s">
        <v>336</v>
      </c>
      <c r="H1522" s="8" t="s">
        <v>24</v>
      </c>
      <c r="I1522" s="18" t="s">
        <v>21</v>
      </c>
      <c r="J1522" s="16" t="s">
        <v>879</v>
      </c>
      <c r="K1522" s="26" t="n">
        <v>0</v>
      </c>
      <c r="L1522" s="11" t="s">
        <v>21</v>
      </c>
      <c r="M1522" s="10"/>
      <c r="N1522" s="10" t="str">
        <f aca="false">CONCATENATE(O1522,"_sch_",K1522,"_ly_",L1522)</f>
        <v>ge11_af_auto_delay_sch_0_ly_0</v>
      </c>
      <c r="O1522" s="3" t="s">
        <v>880</v>
      </c>
      <c r="P1522" s="3" t="s">
        <v>881</v>
      </c>
    </row>
    <row r="1523" customFormat="false" ht="13.8" hidden="false" customHeight="false" outlineLevel="0" collapsed="false">
      <c r="A1523" s="8" t="s">
        <v>119</v>
      </c>
      <c r="B1523" s="9" t="n">
        <v>54</v>
      </c>
      <c r="C1523" s="9" t="n">
        <v>0</v>
      </c>
      <c r="D1523" s="9" t="n">
        <v>74</v>
      </c>
      <c r="E1523" s="10" t="str">
        <f aca="false">DEC2HEX(HEX2DEC(A1523)+B1523*4096+HEX2DEC(D1523)*8,8)</f>
        <v>000B63A0</v>
      </c>
      <c r="F1523" s="8" t="s">
        <v>91</v>
      </c>
      <c r="G1523" s="8" t="s">
        <v>339</v>
      </c>
      <c r="H1523" s="8" t="s">
        <v>24</v>
      </c>
      <c r="I1523" s="18" t="s">
        <v>21</v>
      </c>
      <c r="J1523" s="16" t="s">
        <v>879</v>
      </c>
      <c r="K1523" s="26" t="n">
        <v>1</v>
      </c>
      <c r="L1523" s="11" t="s">
        <v>21</v>
      </c>
      <c r="M1523" s="10"/>
      <c r="N1523" s="10" t="str">
        <f aca="false">CONCATENATE(O1523,"_sch_",K1523,"_ly_",L1523)</f>
        <v>ge11_af_auto_delay_sch_1_ly_0</v>
      </c>
      <c r="O1523" s="3" t="s">
        <v>880</v>
      </c>
      <c r="P1523" s="3" t="s">
        <v>881</v>
      </c>
    </row>
    <row r="1524" customFormat="false" ht="13.8" hidden="false" customHeight="false" outlineLevel="0" collapsed="false">
      <c r="A1524" s="8" t="s">
        <v>119</v>
      </c>
      <c r="B1524" s="9" t="n">
        <v>54</v>
      </c>
      <c r="C1524" s="9" t="n">
        <v>0</v>
      </c>
      <c r="D1524" s="9" t="n">
        <v>74</v>
      </c>
      <c r="E1524" s="10" t="str">
        <f aca="false">DEC2HEX(HEX2DEC(A1524)+B1524*4096+HEX2DEC(D1524)*8,8)</f>
        <v>000B63A0</v>
      </c>
      <c r="F1524" s="8" t="s">
        <v>91</v>
      </c>
      <c r="G1524" s="8" t="s">
        <v>342</v>
      </c>
      <c r="H1524" s="8" t="s">
        <v>24</v>
      </c>
      <c r="I1524" s="18" t="s">
        <v>21</v>
      </c>
      <c r="J1524" s="16" t="s">
        <v>879</v>
      </c>
      <c r="K1524" s="26" t="n">
        <v>2</v>
      </c>
      <c r="L1524" s="11" t="s">
        <v>21</v>
      </c>
      <c r="M1524" s="10"/>
      <c r="N1524" s="10" t="str">
        <f aca="false">CONCATENATE(O1524,"_sch_",K1524,"_ly_",L1524)</f>
        <v>ge11_af_auto_delay_sch_2_ly_0</v>
      </c>
      <c r="O1524" s="3" t="s">
        <v>880</v>
      </c>
      <c r="P1524" s="3" t="s">
        <v>881</v>
      </c>
    </row>
    <row r="1525" customFormat="false" ht="13.8" hidden="false" customHeight="false" outlineLevel="0" collapsed="false">
      <c r="A1525" s="8" t="s">
        <v>119</v>
      </c>
      <c r="B1525" s="9" t="n">
        <v>54</v>
      </c>
      <c r="C1525" s="9" t="n">
        <v>0</v>
      </c>
      <c r="D1525" s="9" t="n">
        <v>74</v>
      </c>
      <c r="E1525" s="10" t="str">
        <f aca="false">DEC2HEX(HEX2DEC(A1525)+B1525*4096+HEX2DEC(D1525)*8,8)</f>
        <v>000B63A0</v>
      </c>
      <c r="F1525" s="8" t="s">
        <v>91</v>
      </c>
      <c r="G1525" s="8" t="s">
        <v>345</v>
      </c>
      <c r="H1525" s="8" t="s">
        <v>24</v>
      </c>
      <c r="I1525" s="18" t="s">
        <v>21</v>
      </c>
      <c r="J1525" s="16" t="s">
        <v>879</v>
      </c>
      <c r="K1525" s="26" t="n">
        <v>3</v>
      </c>
      <c r="L1525" s="11" t="s">
        <v>21</v>
      </c>
      <c r="M1525" s="10"/>
      <c r="N1525" s="10" t="str">
        <f aca="false">CONCATENATE(O1525,"_sch_",K1525,"_ly_",L1525)</f>
        <v>ge11_af_auto_delay_sch_3_ly_0</v>
      </c>
      <c r="O1525" s="3" t="s">
        <v>880</v>
      </c>
      <c r="P1525" s="3" t="s">
        <v>881</v>
      </c>
    </row>
    <row r="1526" customFormat="false" ht="13.8" hidden="false" customHeight="false" outlineLevel="0" collapsed="false">
      <c r="A1526" s="8" t="s">
        <v>119</v>
      </c>
      <c r="B1526" s="9" t="n">
        <v>54</v>
      </c>
      <c r="C1526" s="9" t="n">
        <v>0</v>
      </c>
      <c r="D1526" s="9" t="n">
        <v>74</v>
      </c>
      <c r="E1526" s="10" t="str">
        <f aca="false">DEC2HEX(HEX2DEC(A1526)+B1526*4096+HEX2DEC(D1526)*8,8)</f>
        <v>000B63A0</v>
      </c>
      <c r="F1526" s="8" t="s">
        <v>91</v>
      </c>
      <c r="G1526" s="8" t="s">
        <v>842</v>
      </c>
      <c r="H1526" s="8" t="s">
        <v>24</v>
      </c>
      <c r="I1526" s="18" t="s">
        <v>21</v>
      </c>
      <c r="J1526" s="16" t="s">
        <v>879</v>
      </c>
      <c r="K1526" s="26" t="n">
        <v>4</v>
      </c>
      <c r="L1526" s="11" t="s">
        <v>21</v>
      </c>
      <c r="M1526" s="10"/>
      <c r="N1526" s="10" t="str">
        <f aca="false">CONCATENATE(O1526,"_sch_",K1526,"_ly_",L1526)</f>
        <v>ge11_af_auto_delay_sch_4_ly_0</v>
      </c>
      <c r="O1526" s="3" t="s">
        <v>880</v>
      </c>
      <c r="P1526" s="3" t="s">
        <v>881</v>
      </c>
    </row>
    <row r="1527" customFormat="false" ht="13.8" hidden="false" customHeight="false" outlineLevel="0" collapsed="false">
      <c r="A1527" s="8" t="s">
        <v>119</v>
      </c>
      <c r="B1527" s="9" t="n">
        <v>54</v>
      </c>
      <c r="C1527" s="9" t="n">
        <v>0</v>
      </c>
      <c r="D1527" s="9" t="n">
        <v>74</v>
      </c>
      <c r="E1527" s="10" t="str">
        <f aca="false">DEC2HEX(HEX2DEC(A1527)+B1527*4096+HEX2DEC(D1527)*8,8)</f>
        <v>000B63A0</v>
      </c>
      <c r="F1527" s="8" t="s">
        <v>91</v>
      </c>
      <c r="G1527" s="8" t="s">
        <v>843</v>
      </c>
      <c r="H1527" s="8" t="s">
        <v>24</v>
      </c>
      <c r="I1527" s="18" t="s">
        <v>21</v>
      </c>
      <c r="J1527" s="16" t="s">
        <v>879</v>
      </c>
      <c r="K1527" s="26" t="n">
        <v>5</v>
      </c>
      <c r="L1527" s="11" t="s">
        <v>21</v>
      </c>
      <c r="M1527" s="10"/>
      <c r="N1527" s="10" t="str">
        <f aca="false">CONCATENATE(O1527,"_sch_",K1527,"_ly_",L1527)</f>
        <v>ge11_af_auto_delay_sch_5_ly_0</v>
      </c>
      <c r="O1527" s="3" t="s">
        <v>880</v>
      </c>
      <c r="P1527" s="3" t="s">
        <v>881</v>
      </c>
    </row>
    <row r="1528" customFormat="false" ht="13.8" hidden="false" customHeight="false" outlineLevel="0" collapsed="false">
      <c r="A1528" s="8" t="s">
        <v>119</v>
      </c>
      <c r="B1528" s="9" t="n">
        <v>54</v>
      </c>
      <c r="C1528" s="9" t="n">
        <v>0</v>
      </c>
      <c r="D1528" s="9" t="n">
        <v>74</v>
      </c>
      <c r="E1528" s="10" t="str">
        <f aca="false">DEC2HEX(HEX2DEC(A1528)+B1528*4096+HEX2DEC(D1528)*8,8)</f>
        <v>000B63A0</v>
      </c>
      <c r="F1528" s="8" t="s">
        <v>91</v>
      </c>
      <c r="G1528" s="8" t="s">
        <v>844</v>
      </c>
      <c r="H1528" s="8" t="s">
        <v>24</v>
      </c>
      <c r="I1528" s="18" t="s">
        <v>21</v>
      </c>
      <c r="J1528" s="16" t="s">
        <v>879</v>
      </c>
      <c r="K1528" s="26" t="n">
        <v>6</v>
      </c>
      <c r="L1528" s="11" t="s">
        <v>21</v>
      </c>
      <c r="M1528" s="10"/>
      <c r="N1528" s="10" t="str">
        <f aca="false">CONCATENATE(O1528,"_sch_",K1528,"_ly_",L1528)</f>
        <v>ge11_af_auto_delay_sch_6_ly_0</v>
      </c>
      <c r="O1528" s="3" t="s">
        <v>880</v>
      </c>
      <c r="P1528" s="3" t="s">
        <v>881</v>
      </c>
    </row>
    <row r="1529" customFormat="false" ht="13.8" hidden="false" customHeight="false" outlineLevel="0" collapsed="false">
      <c r="A1529" s="8" t="s">
        <v>119</v>
      </c>
      <c r="B1529" s="9" t="n">
        <v>54</v>
      </c>
      <c r="C1529" s="9" t="n">
        <v>0</v>
      </c>
      <c r="D1529" s="9" t="n">
        <v>74</v>
      </c>
      <c r="E1529" s="10" t="str">
        <f aca="false">DEC2HEX(HEX2DEC(A1529)+B1529*4096+HEX2DEC(D1529)*8,8)</f>
        <v>000B63A0</v>
      </c>
      <c r="F1529" s="8" t="s">
        <v>91</v>
      </c>
      <c r="G1529" s="8" t="s">
        <v>882</v>
      </c>
      <c r="H1529" s="8" t="s">
        <v>24</v>
      </c>
      <c r="I1529" s="18" t="s">
        <v>21</v>
      </c>
      <c r="J1529" s="16" t="s">
        <v>883</v>
      </c>
      <c r="K1529" s="26" t="n">
        <v>0</v>
      </c>
      <c r="L1529" s="11" t="s">
        <v>21</v>
      </c>
      <c r="M1529" s="10"/>
      <c r="N1529" s="10" t="str">
        <f aca="false">CONCATENATE(O1529,"_sch_",K1529,"_ly_",L1529)</f>
        <v>ge11_af_auto_out_of_range_sch_0_ly_0</v>
      </c>
      <c r="O1529" s="3" t="s">
        <v>884</v>
      </c>
      <c r="P1529" s="3" t="s">
        <v>885</v>
      </c>
    </row>
    <row r="1530" customFormat="false" ht="13.8" hidden="false" customHeight="false" outlineLevel="0" collapsed="false">
      <c r="A1530" s="8" t="s">
        <v>119</v>
      </c>
      <c r="B1530" s="9" t="n">
        <v>54</v>
      </c>
      <c r="C1530" s="9" t="n">
        <v>0</v>
      </c>
      <c r="D1530" s="9" t="n">
        <v>74</v>
      </c>
      <c r="E1530" s="10" t="str">
        <f aca="false">DEC2HEX(HEX2DEC(A1530)+B1530*4096+HEX2DEC(D1530)*8,8)</f>
        <v>000B63A0</v>
      </c>
      <c r="F1530" s="8" t="s">
        <v>91</v>
      </c>
      <c r="G1530" s="8" t="s">
        <v>649</v>
      </c>
      <c r="H1530" s="8" t="s">
        <v>24</v>
      </c>
      <c r="I1530" s="18" t="s">
        <v>21</v>
      </c>
      <c r="J1530" s="16" t="s">
        <v>883</v>
      </c>
      <c r="K1530" s="26" t="n">
        <v>1</v>
      </c>
      <c r="L1530" s="11" t="s">
        <v>21</v>
      </c>
      <c r="M1530" s="10"/>
      <c r="N1530" s="10" t="str">
        <f aca="false">CONCATENATE(O1530,"_sch_",K1530,"_ly_",L1530)</f>
        <v>ge11_af_auto_out_of_range_sch_1_ly_0</v>
      </c>
      <c r="O1530" s="3" t="s">
        <v>884</v>
      </c>
      <c r="P1530" s="3" t="s">
        <v>885</v>
      </c>
    </row>
    <row r="1531" customFormat="false" ht="13.8" hidden="false" customHeight="false" outlineLevel="0" collapsed="false">
      <c r="A1531" s="8" t="s">
        <v>119</v>
      </c>
      <c r="B1531" s="9" t="n">
        <v>54</v>
      </c>
      <c r="C1531" s="9" t="n">
        <v>0</v>
      </c>
      <c r="D1531" s="9" t="n">
        <v>74</v>
      </c>
      <c r="E1531" s="10" t="str">
        <f aca="false">DEC2HEX(HEX2DEC(A1531)+B1531*4096+HEX2DEC(D1531)*8,8)</f>
        <v>000B63A0</v>
      </c>
      <c r="F1531" s="8" t="s">
        <v>91</v>
      </c>
      <c r="G1531" s="8" t="s">
        <v>652</v>
      </c>
      <c r="H1531" s="8" t="s">
        <v>24</v>
      </c>
      <c r="I1531" s="18" t="s">
        <v>21</v>
      </c>
      <c r="J1531" s="16" t="s">
        <v>883</v>
      </c>
      <c r="K1531" s="26" t="n">
        <v>2</v>
      </c>
      <c r="L1531" s="11" t="s">
        <v>21</v>
      </c>
      <c r="M1531" s="10"/>
      <c r="N1531" s="10" t="str">
        <f aca="false">CONCATENATE(O1531,"_sch_",K1531,"_ly_",L1531)</f>
        <v>ge11_af_auto_out_of_range_sch_2_ly_0</v>
      </c>
      <c r="O1531" s="3" t="s">
        <v>884</v>
      </c>
      <c r="P1531" s="3" t="s">
        <v>885</v>
      </c>
    </row>
    <row r="1532" customFormat="false" ht="13.8" hidden="false" customHeight="false" outlineLevel="0" collapsed="false">
      <c r="A1532" s="8" t="s">
        <v>119</v>
      </c>
      <c r="B1532" s="9" t="n">
        <v>54</v>
      </c>
      <c r="C1532" s="9" t="n">
        <v>0</v>
      </c>
      <c r="D1532" s="9" t="n">
        <v>74</v>
      </c>
      <c r="E1532" s="10" t="str">
        <f aca="false">DEC2HEX(HEX2DEC(A1532)+B1532*4096+HEX2DEC(D1532)*8,8)</f>
        <v>000B63A0</v>
      </c>
      <c r="F1532" s="8" t="s">
        <v>91</v>
      </c>
      <c r="G1532" s="8" t="s">
        <v>886</v>
      </c>
      <c r="H1532" s="8" t="s">
        <v>24</v>
      </c>
      <c r="I1532" s="18" t="s">
        <v>21</v>
      </c>
      <c r="J1532" s="16" t="s">
        <v>883</v>
      </c>
      <c r="K1532" s="26" t="n">
        <v>3</v>
      </c>
      <c r="L1532" s="11" t="s">
        <v>21</v>
      </c>
      <c r="M1532" s="10"/>
      <c r="N1532" s="10" t="str">
        <f aca="false">CONCATENATE(O1532,"_sch_",K1532,"_ly_",L1532)</f>
        <v>ge11_af_auto_out_of_range_sch_3_ly_0</v>
      </c>
      <c r="O1532" s="3" t="s">
        <v>884</v>
      </c>
      <c r="P1532" s="3" t="s">
        <v>885</v>
      </c>
    </row>
    <row r="1533" customFormat="false" ht="13.8" hidden="false" customHeight="false" outlineLevel="0" collapsed="false">
      <c r="A1533" s="8" t="s">
        <v>119</v>
      </c>
      <c r="B1533" s="9" t="n">
        <v>54</v>
      </c>
      <c r="C1533" s="9" t="n">
        <v>0</v>
      </c>
      <c r="D1533" s="9" t="n">
        <v>74</v>
      </c>
      <c r="E1533" s="10" t="str">
        <f aca="false">DEC2HEX(HEX2DEC(A1533)+B1533*4096+HEX2DEC(D1533)*8,8)</f>
        <v>000B63A0</v>
      </c>
      <c r="F1533" s="8" t="s">
        <v>91</v>
      </c>
      <c r="G1533" s="8" t="s">
        <v>887</v>
      </c>
      <c r="H1533" s="8" t="s">
        <v>24</v>
      </c>
      <c r="I1533" s="18" t="s">
        <v>21</v>
      </c>
      <c r="J1533" s="16" t="s">
        <v>883</v>
      </c>
      <c r="K1533" s="26" t="n">
        <v>4</v>
      </c>
      <c r="L1533" s="11" t="s">
        <v>21</v>
      </c>
      <c r="M1533" s="10"/>
      <c r="N1533" s="10" t="str">
        <f aca="false">CONCATENATE(O1533,"_sch_",K1533,"_ly_",L1533)</f>
        <v>ge11_af_auto_out_of_range_sch_4_ly_0</v>
      </c>
      <c r="O1533" s="3" t="s">
        <v>884</v>
      </c>
      <c r="P1533" s="3" t="s">
        <v>885</v>
      </c>
    </row>
    <row r="1534" customFormat="false" ht="13.8" hidden="false" customHeight="false" outlineLevel="0" collapsed="false">
      <c r="A1534" s="8" t="s">
        <v>119</v>
      </c>
      <c r="B1534" s="9" t="n">
        <v>54</v>
      </c>
      <c r="C1534" s="9" t="n">
        <v>0</v>
      </c>
      <c r="D1534" s="9" t="n">
        <v>74</v>
      </c>
      <c r="E1534" s="10" t="str">
        <f aca="false">DEC2HEX(HEX2DEC(A1534)+B1534*4096+HEX2DEC(D1534)*8,8)</f>
        <v>000B63A0</v>
      </c>
      <c r="F1534" s="8" t="s">
        <v>91</v>
      </c>
      <c r="G1534" s="8" t="s">
        <v>888</v>
      </c>
      <c r="H1534" s="8" t="s">
        <v>24</v>
      </c>
      <c r="I1534" s="18" t="s">
        <v>21</v>
      </c>
      <c r="J1534" s="16" t="s">
        <v>883</v>
      </c>
      <c r="K1534" s="26" t="n">
        <v>5</v>
      </c>
      <c r="L1534" s="11" t="s">
        <v>21</v>
      </c>
      <c r="M1534" s="10"/>
      <c r="N1534" s="10" t="str">
        <f aca="false">CONCATENATE(O1534,"_sch_",K1534,"_ly_",L1534)</f>
        <v>ge11_af_auto_out_of_range_sch_5_ly_0</v>
      </c>
      <c r="O1534" s="3" t="s">
        <v>884</v>
      </c>
      <c r="P1534" s="3" t="s">
        <v>885</v>
      </c>
    </row>
    <row r="1535" customFormat="false" ht="13.8" hidden="false" customHeight="false" outlineLevel="0" collapsed="false">
      <c r="A1535" s="8" t="s">
        <v>119</v>
      </c>
      <c r="B1535" s="9" t="n">
        <v>54</v>
      </c>
      <c r="C1535" s="9" t="n">
        <v>0</v>
      </c>
      <c r="D1535" s="9" t="n">
        <v>74</v>
      </c>
      <c r="E1535" s="10" t="str">
        <f aca="false">DEC2HEX(HEX2DEC(A1535)+B1535*4096+HEX2DEC(D1535)*8,8)</f>
        <v>000B63A0</v>
      </c>
      <c r="F1535" s="8" t="s">
        <v>91</v>
      </c>
      <c r="G1535" s="8" t="s">
        <v>889</v>
      </c>
      <c r="H1535" s="8" t="s">
        <v>24</v>
      </c>
      <c r="I1535" s="18" t="s">
        <v>21</v>
      </c>
      <c r="J1535" s="16" t="s">
        <v>883</v>
      </c>
      <c r="K1535" s="26" t="n">
        <v>6</v>
      </c>
      <c r="L1535" s="11" t="s">
        <v>21</v>
      </c>
      <c r="M1535" s="10"/>
      <c r="N1535" s="10" t="str">
        <f aca="false">CONCATENATE(O1535,"_sch_",K1535,"_ly_",L1535)</f>
        <v>ge11_af_auto_out_of_range_sch_6_ly_0</v>
      </c>
      <c r="O1535" s="3" t="s">
        <v>884</v>
      </c>
      <c r="P1535" s="3" t="s">
        <v>885</v>
      </c>
    </row>
    <row r="1536" customFormat="false" ht="13.8" hidden="false" customHeight="false" outlineLevel="0" collapsed="false">
      <c r="A1536" s="8" t="s">
        <v>119</v>
      </c>
      <c r="B1536" s="9" t="n">
        <v>54</v>
      </c>
      <c r="C1536" s="9" t="n">
        <v>0</v>
      </c>
      <c r="D1536" s="9" t="n">
        <v>74</v>
      </c>
      <c r="E1536" s="10" t="str">
        <f aca="false">DEC2HEX(HEX2DEC(A1536)+B1536*4096+HEX2DEC(D1536)*8,8)</f>
        <v>000B63A0</v>
      </c>
      <c r="F1536" s="8" t="s">
        <v>91</v>
      </c>
      <c r="G1536" s="8" t="s">
        <v>890</v>
      </c>
      <c r="H1536" s="8" t="s">
        <v>24</v>
      </c>
      <c r="I1536" s="18" t="s">
        <v>21</v>
      </c>
      <c r="J1536" s="16" t="s">
        <v>891</v>
      </c>
      <c r="K1536" s="26" t="n">
        <v>0</v>
      </c>
      <c r="L1536" s="11" t="s">
        <v>21</v>
      </c>
      <c r="M1536" s="10"/>
      <c r="N1536" s="10" t="str">
        <f aca="false">CONCATENATE(O1536,"_sch_",K1536,"_ly_",L1536)</f>
        <v>ge11_bc0_period_err_sch_0_ly_0</v>
      </c>
      <c r="O1536" s="3" t="s">
        <v>892</v>
      </c>
      <c r="P1536" s="3" t="s">
        <v>885</v>
      </c>
    </row>
    <row r="1537" customFormat="false" ht="13.8" hidden="false" customHeight="false" outlineLevel="0" collapsed="false">
      <c r="A1537" s="8" t="s">
        <v>119</v>
      </c>
      <c r="B1537" s="9" t="n">
        <v>54</v>
      </c>
      <c r="C1537" s="9" t="n">
        <v>0</v>
      </c>
      <c r="D1537" s="9" t="n">
        <v>74</v>
      </c>
      <c r="E1537" s="10" t="str">
        <f aca="false">DEC2HEX(HEX2DEC(A1537)+B1537*4096+HEX2DEC(D1537)*8,8)</f>
        <v>000B63A0</v>
      </c>
      <c r="F1537" s="8" t="s">
        <v>91</v>
      </c>
      <c r="G1537" s="8" t="s">
        <v>893</v>
      </c>
      <c r="H1537" s="8" t="s">
        <v>24</v>
      </c>
      <c r="I1537" s="18" t="s">
        <v>21</v>
      </c>
      <c r="J1537" s="16" t="s">
        <v>891</v>
      </c>
      <c r="K1537" s="26" t="n">
        <v>1</v>
      </c>
      <c r="L1537" s="11" t="s">
        <v>21</v>
      </c>
      <c r="M1537" s="10"/>
      <c r="N1537" s="10" t="str">
        <f aca="false">CONCATENATE(O1537,"_sch_",K1537,"_ly_",L1537)</f>
        <v>ge11_bc0_period_err_sch_1_ly_0</v>
      </c>
      <c r="O1537" s="3" t="s">
        <v>892</v>
      </c>
      <c r="P1537" s="3" t="s">
        <v>885</v>
      </c>
    </row>
    <row r="1538" customFormat="false" ht="13.8" hidden="false" customHeight="false" outlineLevel="0" collapsed="false">
      <c r="A1538" s="8" t="s">
        <v>119</v>
      </c>
      <c r="B1538" s="9" t="n">
        <v>54</v>
      </c>
      <c r="C1538" s="9" t="n">
        <v>0</v>
      </c>
      <c r="D1538" s="9" t="n">
        <v>74</v>
      </c>
      <c r="E1538" s="10" t="str">
        <f aca="false">DEC2HEX(HEX2DEC(A1538)+B1538*4096+HEX2DEC(D1538)*8,8)</f>
        <v>000B63A0</v>
      </c>
      <c r="F1538" s="8" t="s">
        <v>91</v>
      </c>
      <c r="G1538" s="8" t="s">
        <v>894</v>
      </c>
      <c r="H1538" s="8" t="s">
        <v>24</v>
      </c>
      <c r="I1538" s="18" t="s">
        <v>21</v>
      </c>
      <c r="J1538" s="16" t="s">
        <v>891</v>
      </c>
      <c r="K1538" s="26" t="n">
        <v>2</v>
      </c>
      <c r="L1538" s="11" t="s">
        <v>21</v>
      </c>
      <c r="M1538" s="10"/>
      <c r="N1538" s="10" t="str">
        <f aca="false">CONCATENATE(O1538,"_sch_",K1538,"_ly_",L1538)</f>
        <v>ge11_bc0_period_err_sch_2_ly_0</v>
      </c>
      <c r="O1538" s="3" t="s">
        <v>892</v>
      </c>
      <c r="P1538" s="3" t="s">
        <v>885</v>
      </c>
    </row>
    <row r="1539" customFormat="false" ht="13.8" hidden="false" customHeight="false" outlineLevel="0" collapsed="false">
      <c r="A1539" s="8" t="s">
        <v>119</v>
      </c>
      <c r="B1539" s="9" t="n">
        <v>54</v>
      </c>
      <c r="C1539" s="9" t="n">
        <v>0</v>
      </c>
      <c r="D1539" s="9" t="n">
        <v>74</v>
      </c>
      <c r="E1539" s="10" t="str">
        <f aca="false">DEC2HEX(HEX2DEC(A1539)+B1539*4096+HEX2DEC(D1539)*8,8)</f>
        <v>000B63A0</v>
      </c>
      <c r="F1539" s="8" t="s">
        <v>91</v>
      </c>
      <c r="G1539" s="8" t="s">
        <v>895</v>
      </c>
      <c r="H1539" s="8" t="s">
        <v>24</v>
      </c>
      <c r="I1539" s="18" t="s">
        <v>21</v>
      </c>
      <c r="J1539" s="16" t="s">
        <v>891</v>
      </c>
      <c r="K1539" s="26" t="n">
        <v>3</v>
      </c>
      <c r="L1539" s="11" t="s">
        <v>21</v>
      </c>
      <c r="M1539" s="10"/>
      <c r="N1539" s="10" t="str">
        <f aca="false">CONCATENATE(O1539,"_sch_",K1539,"_ly_",L1539)</f>
        <v>ge11_bc0_period_err_sch_3_ly_0</v>
      </c>
      <c r="O1539" s="3" t="s">
        <v>892</v>
      </c>
      <c r="P1539" s="3" t="s">
        <v>885</v>
      </c>
    </row>
    <row r="1540" customFormat="false" ht="13.8" hidden="false" customHeight="false" outlineLevel="0" collapsed="false">
      <c r="A1540" s="8" t="s">
        <v>119</v>
      </c>
      <c r="B1540" s="9" t="n">
        <v>54</v>
      </c>
      <c r="C1540" s="9" t="n">
        <v>0</v>
      </c>
      <c r="D1540" s="9" t="n">
        <v>74</v>
      </c>
      <c r="E1540" s="10" t="str">
        <f aca="false">DEC2HEX(HEX2DEC(A1540)+B1540*4096+HEX2DEC(D1540)*8,8)</f>
        <v>000B63A0</v>
      </c>
      <c r="F1540" s="8" t="s">
        <v>91</v>
      </c>
      <c r="G1540" s="8" t="s">
        <v>896</v>
      </c>
      <c r="H1540" s="8" t="s">
        <v>24</v>
      </c>
      <c r="I1540" s="18" t="s">
        <v>21</v>
      </c>
      <c r="J1540" s="16" t="s">
        <v>891</v>
      </c>
      <c r="K1540" s="26" t="n">
        <v>4</v>
      </c>
      <c r="L1540" s="11" t="s">
        <v>21</v>
      </c>
      <c r="M1540" s="10"/>
      <c r="N1540" s="10" t="str">
        <f aca="false">CONCATENATE(O1540,"_sch_",K1540,"_ly_",L1540)</f>
        <v>ge11_bc0_period_err_sch_4_ly_0</v>
      </c>
      <c r="O1540" s="3" t="s">
        <v>892</v>
      </c>
      <c r="P1540" s="3" t="s">
        <v>885</v>
      </c>
    </row>
    <row r="1541" customFormat="false" ht="13.8" hidden="false" customHeight="false" outlineLevel="0" collapsed="false">
      <c r="A1541" s="8" t="s">
        <v>119</v>
      </c>
      <c r="B1541" s="9" t="n">
        <v>54</v>
      </c>
      <c r="C1541" s="9" t="n">
        <v>0</v>
      </c>
      <c r="D1541" s="9" t="n">
        <v>74</v>
      </c>
      <c r="E1541" s="10" t="str">
        <f aca="false">DEC2HEX(HEX2DEC(A1541)+B1541*4096+HEX2DEC(D1541)*8,8)</f>
        <v>000B63A0</v>
      </c>
      <c r="F1541" s="8" t="s">
        <v>91</v>
      </c>
      <c r="G1541" s="8" t="s">
        <v>897</v>
      </c>
      <c r="H1541" s="8" t="s">
        <v>24</v>
      </c>
      <c r="I1541" s="18" t="s">
        <v>21</v>
      </c>
      <c r="J1541" s="16" t="s">
        <v>891</v>
      </c>
      <c r="K1541" s="26" t="n">
        <v>5</v>
      </c>
      <c r="L1541" s="11" t="s">
        <v>21</v>
      </c>
      <c r="M1541" s="10"/>
      <c r="N1541" s="10" t="str">
        <f aca="false">CONCATENATE(O1541,"_sch_",K1541,"_ly_",L1541)</f>
        <v>ge11_bc0_period_err_sch_5_ly_0</v>
      </c>
      <c r="O1541" s="3" t="s">
        <v>892</v>
      </c>
      <c r="P1541" s="3" t="s">
        <v>885</v>
      </c>
    </row>
    <row r="1542" customFormat="false" ht="13.8" hidden="false" customHeight="false" outlineLevel="0" collapsed="false">
      <c r="A1542" s="8" t="s">
        <v>119</v>
      </c>
      <c r="B1542" s="9" t="n">
        <v>54</v>
      </c>
      <c r="C1542" s="9" t="n">
        <v>0</v>
      </c>
      <c r="D1542" s="9" t="n">
        <v>74</v>
      </c>
      <c r="E1542" s="10" t="str">
        <f aca="false">DEC2HEX(HEX2DEC(A1542)+B1542*4096+HEX2DEC(D1542)*8,8)</f>
        <v>000B63A0</v>
      </c>
      <c r="F1542" s="8" t="s">
        <v>91</v>
      </c>
      <c r="G1542" s="8" t="s">
        <v>898</v>
      </c>
      <c r="H1542" s="8" t="s">
        <v>24</v>
      </c>
      <c r="I1542" s="18" t="s">
        <v>21</v>
      </c>
      <c r="J1542" s="16" t="s">
        <v>891</v>
      </c>
      <c r="K1542" s="26" t="n">
        <v>6</v>
      </c>
      <c r="L1542" s="11" t="s">
        <v>21</v>
      </c>
      <c r="M1542" s="10"/>
      <c r="N1542" s="10" t="str">
        <f aca="false">CONCATENATE(O1542,"_sch_",K1542,"_ly_",L1542)</f>
        <v>ge11_bc0_period_err_sch_6_ly_0</v>
      </c>
      <c r="O1542" s="3" t="s">
        <v>892</v>
      </c>
      <c r="P1542" s="3" t="s">
        <v>885</v>
      </c>
    </row>
    <row r="1543" customFormat="false" ht="13.8" hidden="false" customHeight="false" outlineLevel="0" collapsed="false">
      <c r="A1543" s="8"/>
      <c r="B1543" s="9"/>
      <c r="C1543" s="9"/>
      <c r="D1543" s="9"/>
      <c r="E1543" s="10"/>
      <c r="F1543" s="8"/>
      <c r="G1543" s="8"/>
      <c r="H1543" s="8"/>
      <c r="I1543" s="18"/>
      <c r="J1543" s="27"/>
      <c r="K1543" s="28"/>
      <c r="L1543" s="11"/>
      <c r="M1543" s="10"/>
      <c r="N1543" s="10"/>
    </row>
    <row r="1544" customFormat="false" ht="13.8" hidden="false" customHeight="false" outlineLevel="0" collapsed="false">
      <c r="A1544" s="8" t="s">
        <v>119</v>
      </c>
      <c r="B1544" s="9" t="n">
        <v>54</v>
      </c>
      <c r="C1544" s="9" t="n">
        <v>0</v>
      </c>
      <c r="D1544" s="9" t="n">
        <v>75</v>
      </c>
      <c r="E1544" s="10" t="str">
        <f aca="false">DEC2HEX(HEX2DEC(A1544)+B1544*4096+HEX2DEC(D1544)*8,8)</f>
        <v>000B63A8</v>
      </c>
      <c r="F1544" s="8" t="s">
        <v>91</v>
      </c>
      <c r="G1544" s="8" t="s">
        <v>336</v>
      </c>
      <c r="H1544" s="8" t="s">
        <v>24</v>
      </c>
      <c r="I1544" s="18" t="s">
        <v>21</v>
      </c>
      <c r="J1544" s="16" t="s">
        <v>879</v>
      </c>
      <c r="K1544" s="26" t="n">
        <v>0</v>
      </c>
      <c r="L1544" s="11" t="s">
        <v>24</v>
      </c>
      <c r="M1544" s="10"/>
      <c r="N1544" s="10" t="str">
        <f aca="false">CONCATENATE(O1544,"_sch_",K1544,"_ly_",L1544)</f>
        <v>ge11_af_auto_delay_sch_0_ly_1</v>
      </c>
      <c r="O1544" s="3" t="s">
        <v>880</v>
      </c>
      <c r="P1544" s="3" t="s">
        <v>881</v>
      </c>
    </row>
    <row r="1545" customFormat="false" ht="13.8" hidden="false" customHeight="false" outlineLevel="0" collapsed="false">
      <c r="A1545" s="8" t="s">
        <v>119</v>
      </c>
      <c r="B1545" s="9" t="n">
        <v>54</v>
      </c>
      <c r="C1545" s="9" t="n">
        <v>0</v>
      </c>
      <c r="D1545" s="9" t="n">
        <v>75</v>
      </c>
      <c r="E1545" s="10" t="str">
        <f aca="false">DEC2HEX(HEX2DEC(A1545)+B1545*4096+HEX2DEC(D1545)*8,8)</f>
        <v>000B63A8</v>
      </c>
      <c r="F1545" s="8" t="s">
        <v>91</v>
      </c>
      <c r="G1545" s="8" t="s">
        <v>339</v>
      </c>
      <c r="H1545" s="8" t="s">
        <v>24</v>
      </c>
      <c r="I1545" s="18" t="s">
        <v>21</v>
      </c>
      <c r="J1545" s="16" t="s">
        <v>879</v>
      </c>
      <c r="K1545" s="26" t="n">
        <v>1</v>
      </c>
      <c r="L1545" s="11" t="s">
        <v>24</v>
      </c>
      <c r="M1545" s="10"/>
      <c r="N1545" s="10" t="str">
        <f aca="false">CONCATENATE(O1545,"_sch_",K1545,"_ly_",L1545)</f>
        <v>ge11_af_auto_delay_sch_1_ly_1</v>
      </c>
      <c r="O1545" s="3" t="s">
        <v>880</v>
      </c>
      <c r="P1545" s="3" t="s">
        <v>881</v>
      </c>
    </row>
    <row r="1546" customFormat="false" ht="13.8" hidden="false" customHeight="false" outlineLevel="0" collapsed="false">
      <c r="A1546" s="8" t="s">
        <v>119</v>
      </c>
      <c r="B1546" s="9" t="n">
        <v>54</v>
      </c>
      <c r="C1546" s="9" t="n">
        <v>0</v>
      </c>
      <c r="D1546" s="9" t="n">
        <v>75</v>
      </c>
      <c r="E1546" s="10" t="str">
        <f aca="false">DEC2HEX(HEX2DEC(A1546)+B1546*4096+HEX2DEC(D1546)*8,8)</f>
        <v>000B63A8</v>
      </c>
      <c r="F1546" s="8" t="s">
        <v>91</v>
      </c>
      <c r="G1546" s="8" t="s">
        <v>342</v>
      </c>
      <c r="H1546" s="8" t="s">
        <v>24</v>
      </c>
      <c r="I1546" s="18" t="s">
        <v>21</v>
      </c>
      <c r="J1546" s="16" t="s">
        <v>879</v>
      </c>
      <c r="K1546" s="26" t="n">
        <v>2</v>
      </c>
      <c r="L1546" s="11" t="s">
        <v>24</v>
      </c>
      <c r="M1546" s="10"/>
      <c r="N1546" s="10" t="str">
        <f aca="false">CONCATENATE(O1546,"_sch_",K1546,"_ly_",L1546)</f>
        <v>ge11_af_auto_delay_sch_2_ly_1</v>
      </c>
      <c r="O1546" s="3" t="s">
        <v>880</v>
      </c>
      <c r="P1546" s="3" t="s">
        <v>881</v>
      </c>
    </row>
    <row r="1547" customFormat="false" ht="13.8" hidden="false" customHeight="false" outlineLevel="0" collapsed="false">
      <c r="A1547" s="8" t="s">
        <v>119</v>
      </c>
      <c r="B1547" s="9" t="n">
        <v>54</v>
      </c>
      <c r="C1547" s="9" t="n">
        <v>0</v>
      </c>
      <c r="D1547" s="9" t="n">
        <v>75</v>
      </c>
      <c r="E1547" s="10" t="str">
        <f aca="false">DEC2HEX(HEX2DEC(A1547)+B1547*4096+HEX2DEC(D1547)*8,8)</f>
        <v>000B63A8</v>
      </c>
      <c r="F1547" s="8" t="s">
        <v>91</v>
      </c>
      <c r="G1547" s="8" t="s">
        <v>345</v>
      </c>
      <c r="H1547" s="8" t="s">
        <v>24</v>
      </c>
      <c r="I1547" s="18" t="s">
        <v>21</v>
      </c>
      <c r="J1547" s="16" t="s">
        <v>879</v>
      </c>
      <c r="K1547" s="26" t="n">
        <v>3</v>
      </c>
      <c r="L1547" s="11" t="s">
        <v>24</v>
      </c>
      <c r="M1547" s="10"/>
      <c r="N1547" s="10" t="str">
        <f aca="false">CONCATENATE(O1547,"_sch_",K1547,"_ly_",L1547)</f>
        <v>ge11_af_auto_delay_sch_3_ly_1</v>
      </c>
      <c r="O1547" s="3" t="s">
        <v>880</v>
      </c>
      <c r="P1547" s="3" t="s">
        <v>881</v>
      </c>
    </row>
    <row r="1548" customFormat="false" ht="13.8" hidden="false" customHeight="false" outlineLevel="0" collapsed="false">
      <c r="A1548" s="8" t="s">
        <v>119</v>
      </c>
      <c r="B1548" s="9" t="n">
        <v>54</v>
      </c>
      <c r="C1548" s="9" t="n">
        <v>0</v>
      </c>
      <c r="D1548" s="9" t="n">
        <v>75</v>
      </c>
      <c r="E1548" s="10" t="str">
        <f aca="false">DEC2HEX(HEX2DEC(A1548)+B1548*4096+HEX2DEC(D1548)*8,8)</f>
        <v>000B63A8</v>
      </c>
      <c r="F1548" s="8" t="s">
        <v>91</v>
      </c>
      <c r="G1548" s="8" t="s">
        <v>842</v>
      </c>
      <c r="H1548" s="8" t="s">
        <v>24</v>
      </c>
      <c r="I1548" s="18" t="s">
        <v>21</v>
      </c>
      <c r="J1548" s="16" t="s">
        <v>879</v>
      </c>
      <c r="K1548" s="26" t="n">
        <v>4</v>
      </c>
      <c r="L1548" s="11" t="s">
        <v>24</v>
      </c>
      <c r="M1548" s="10"/>
      <c r="N1548" s="10" t="str">
        <f aca="false">CONCATENATE(O1548,"_sch_",K1548,"_ly_",L1548)</f>
        <v>ge11_af_auto_delay_sch_4_ly_1</v>
      </c>
      <c r="O1548" s="3" t="s">
        <v>880</v>
      </c>
      <c r="P1548" s="3" t="s">
        <v>881</v>
      </c>
    </row>
    <row r="1549" customFormat="false" ht="13.8" hidden="false" customHeight="false" outlineLevel="0" collapsed="false">
      <c r="A1549" s="8" t="s">
        <v>119</v>
      </c>
      <c r="B1549" s="9" t="n">
        <v>54</v>
      </c>
      <c r="C1549" s="9" t="n">
        <v>0</v>
      </c>
      <c r="D1549" s="9" t="n">
        <v>75</v>
      </c>
      <c r="E1549" s="10" t="str">
        <f aca="false">DEC2HEX(HEX2DEC(A1549)+B1549*4096+HEX2DEC(D1549)*8,8)</f>
        <v>000B63A8</v>
      </c>
      <c r="F1549" s="8" t="s">
        <v>91</v>
      </c>
      <c r="G1549" s="8" t="s">
        <v>843</v>
      </c>
      <c r="H1549" s="8" t="s">
        <v>24</v>
      </c>
      <c r="I1549" s="18" t="s">
        <v>21</v>
      </c>
      <c r="J1549" s="16" t="s">
        <v>879</v>
      </c>
      <c r="K1549" s="26" t="n">
        <v>5</v>
      </c>
      <c r="L1549" s="11" t="s">
        <v>24</v>
      </c>
      <c r="M1549" s="10"/>
      <c r="N1549" s="10" t="str">
        <f aca="false">CONCATENATE(O1549,"_sch_",K1549,"_ly_",L1549)</f>
        <v>ge11_af_auto_delay_sch_5_ly_1</v>
      </c>
      <c r="O1549" s="3" t="s">
        <v>880</v>
      </c>
      <c r="P1549" s="3" t="s">
        <v>881</v>
      </c>
    </row>
    <row r="1550" customFormat="false" ht="13.8" hidden="false" customHeight="false" outlineLevel="0" collapsed="false">
      <c r="A1550" s="8" t="s">
        <v>119</v>
      </c>
      <c r="B1550" s="9" t="n">
        <v>54</v>
      </c>
      <c r="C1550" s="9" t="n">
        <v>0</v>
      </c>
      <c r="D1550" s="9" t="n">
        <v>75</v>
      </c>
      <c r="E1550" s="10" t="str">
        <f aca="false">DEC2HEX(HEX2DEC(A1550)+B1550*4096+HEX2DEC(D1550)*8,8)</f>
        <v>000B63A8</v>
      </c>
      <c r="F1550" s="8" t="s">
        <v>91</v>
      </c>
      <c r="G1550" s="8" t="s">
        <v>844</v>
      </c>
      <c r="H1550" s="8" t="s">
        <v>24</v>
      </c>
      <c r="I1550" s="18" t="s">
        <v>21</v>
      </c>
      <c r="J1550" s="16" t="s">
        <v>879</v>
      </c>
      <c r="K1550" s="26" t="n">
        <v>6</v>
      </c>
      <c r="L1550" s="11" t="s">
        <v>24</v>
      </c>
      <c r="M1550" s="10"/>
      <c r="N1550" s="10" t="str">
        <f aca="false">CONCATENATE(O1550,"_sch_",K1550,"_ly_",L1550)</f>
        <v>ge11_af_auto_delay_sch_6_ly_1</v>
      </c>
      <c r="O1550" s="3" t="s">
        <v>880</v>
      </c>
      <c r="P1550" s="3" t="s">
        <v>881</v>
      </c>
    </row>
    <row r="1551" customFormat="false" ht="13.8" hidden="false" customHeight="false" outlineLevel="0" collapsed="false">
      <c r="A1551" s="8" t="s">
        <v>119</v>
      </c>
      <c r="B1551" s="9" t="n">
        <v>54</v>
      </c>
      <c r="C1551" s="9" t="n">
        <v>0</v>
      </c>
      <c r="D1551" s="9" t="n">
        <v>75</v>
      </c>
      <c r="E1551" s="10" t="str">
        <f aca="false">DEC2HEX(HEX2DEC(A1551)+B1551*4096+HEX2DEC(D1551)*8,8)</f>
        <v>000B63A8</v>
      </c>
      <c r="F1551" s="8" t="s">
        <v>91</v>
      </c>
      <c r="G1551" s="8" t="s">
        <v>882</v>
      </c>
      <c r="H1551" s="8" t="s">
        <v>24</v>
      </c>
      <c r="I1551" s="18" t="s">
        <v>21</v>
      </c>
      <c r="J1551" s="16" t="s">
        <v>883</v>
      </c>
      <c r="K1551" s="26" t="n">
        <v>0</v>
      </c>
      <c r="L1551" s="11" t="s">
        <v>24</v>
      </c>
      <c r="M1551" s="10"/>
      <c r="N1551" s="10" t="str">
        <f aca="false">CONCATENATE(O1551,"_sch_",K1551,"_ly_",L1551)</f>
        <v>ge11_af_auto_out_of_range_sch_0_ly_1</v>
      </c>
      <c r="O1551" s="3" t="s">
        <v>884</v>
      </c>
      <c r="P1551" s="3" t="s">
        <v>885</v>
      </c>
    </row>
    <row r="1552" customFormat="false" ht="13.8" hidden="false" customHeight="false" outlineLevel="0" collapsed="false">
      <c r="A1552" s="8" t="s">
        <v>119</v>
      </c>
      <c r="B1552" s="9" t="n">
        <v>54</v>
      </c>
      <c r="C1552" s="9" t="n">
        <v>0</v>
      </c>
      <c r="D1552" s="9" t="n">
        <v>75</v>
      </c>
      <c r="E1552" s="10" t="str">
        <f aca="false">DEC2HEX(HEX2DEC(A1552)+B1552*4096+HEX2DEC(D1552)*8,8)</f>
        <v>000B63A8</v>
      </c>
      <c r="F1552" s="8" t="s">
        <v>91</v>
      </c>
      <c r="G1552" s="8" t="s">
        <v>649</v>
      </c>
      <c r="H1552" s="8" t="s">
        <v>24</v>
      </c>
      <c r="I1552" s="18" t="s">
        <v>21</v>
      </c>
      <c r="J1552" s="16" t="s">
        <v>883</v>
      </c>
      <c r="K1552" s="26" t="n">
        <v>1</v>
      </c>
      <c r="L1552" s="11" t="s">
        <v>24</v>
      </c>
      <c r="M1552" s="10"/>
      <c r="N1552" s="10" t="str">
        <f aca="false">CONCATENATE(O1552,"_sch_",K1552,"_ly_",L1552)</f>
        <v>ge11_af_auto_out_of_range_sch_1_ly_1</v>
      </c>
      <c r="O1552" s="3" t="s">
        <v>884</v>
      </c>
      <c r="P1552" s="3" t="s">
        <v>885</v>
      </c>
    </row>
    <row r="1553" customFormat="false" ht="13.8" hidden="false" customHeight="false" outlineLevel="0" collapsed="false">
      <c r="A1553" s="8" t="s">
        <v>119</v>
      </c>
      <c r="B1553" s="9" t="n">
        <v>54</v>
      </c>
      <c r="C1553" s="9" t="n">
        <v>0</v>
      </c>
      <c r="D1553" s="9" t="n">
        <v>75</v>
      </c>
      <c r="E1553" s="10" t="str">
        <f aca="false">DEC2HEX(HEX2DEC(A1553)+B1553*4096+HEX2DEC(D1553)*8,8)</f>
        <v>000B63A8</v>
      </c>
      <c r="F1553" s="8" t="s">
        <v>91</v>
      </c>
      <c r="G1553" s="8" t="s">
        <v>652</v>
      </c>
      <c r="H1553" s="8" t="s">
        <v>24</v>
      </c>
      <c r="I1553" s="18" t="s">
        <v>21</v>
      </c>
      <c r="J1553" s="16" t="s">
        <v>883</v>
      </c>
      <c r="K1553" s="26" t="n">
        <v>2</v>
      </c>
      <c r="L1553" s="11" t="s">
        <v>24</v>
      </c>
      <c r="M1553" s="10"/>
      <c r="N1553" s="10" t="str">
        <f aca="false">CONCATENATE(O1553,"_sch_",K1553,"_ly_",L1553)</f>
        <v>ge11_af_auto_out_of_range_sch_2_ly_1</v>
      </c>
      <c r="O1553" s="3" t="s">
        <v>884</v>
      </c>
      <c r="P1553" s="3" t="s">
        <v>885</v>
      </c>
    </row>
    <row r="1554" customFormat="false" ht="13.8" hidden="false" customHeight="false" outlineLevel="0" collapsed="false">
      <c r="A1554" s="8" t="s">
        <v>119</v>
      </c>
      <c r="B1554" s="9" t="n">
        <v>54</v>
      </c>
      <c r="C1554" s="9" t="n">
        <v>0</v>
      </c>
      <c r="D1554" s="9" t="n">
        <v>75</v>
      </c>
      <c r="E1554" s="10" t="str">
        <f aca="false">DEC2HEX(HEX2DEC(A1554)+B1554*4096+HEX2DEC(D1554)*8,8)</f>
        <v>000B63A8</v>
      </c>
      <c r="F1554" s="8" t="s">
        <v>91</v>
      </c>
      <c r="G1554" s="8" t="s">
        <v>886</v>
      </c>
      <c r="H1554" s="8" t="s">
        <v>24</v>
      </c>
      <c r="I1554" s="18" t="s">
        <v>21</v>
      </c>
      <c r="J1554" s="16" t="s">
        <v>883</v>
      </c>
      <c r="K1554" s="26" t="n">
        <v>3</v>
      </c>
      <c r="L1554" s="11" t="s">
        <v>24</v>
      </c>
      <c r="M1554" s="10"/>
      <c r="N1554" s="10" t="str">
        <f aca="false">CONCATENATE(O1554,"_sch_",K1554,"_ly_",L1554)</f>
        <v>ge11_af_auto_out_of_range_sch_3_ly_1</v>
      </c>
      <c r="O1554" s="3" t="s">
        <v>884</v>
      </c>
      <c r="P1554" s="3" t="s">
        <v>885</v>
      </c>
    </row>
    <row r="1555" customFormat="false" ht="13.8" hidden="false" customHeight="false" outlineLevel="0" collapsed="false">
      <c r="A1555" s="8" t="s">
        <v>119</v>
      </c>
      <c r="B1555" s="9" t="n">
        <v>54</v>
      </c>
      <c r="C1555" s="9" t="n">
        <v>0</v>
      </c>
      <c r="D1555" s="9" t="n">
        <v>75</v>
      </c>
      <c r="E1555" s="10" t="str">
        <f aca="false">DEC2HEX(HEX2DEC(A1555)+B1555*4096+HEX2DEC(D1555)*8,8)</f>
        <v>000B63A8</v>
      </c>
      <c r="F1555" s="8" t="s">
        <v>91</v>
      </c>
      <c r="G1555" s="8" t="s">
        <v>887</v>
      </c>
      <c r="H1555" s="8" t="s">
        <v>24</v>
      </c>
      <c r="I1555" s="18" t="s">
        <v>21</v>
      </c>
      <c r="J1555" s="16" t="s">
        <v>883</v>
      </c>
      <c r="K1555" s="26" t="n">
        <v>4</v>
      </c>
      <c r="L1555" s="11" t="s">
        <v>24</v>
      </c>
      <c r="M1555" s="10"/>
      <c r="N1555" s="10" t="str">
        <f aca="false">CONCATENATE(O1555,"_sch_",K1555,"_ly_",L1555)</f>
        <v>ge11_af_auto_out_of_range_sch_4_ly_1</v>
      </c>
      <c r="O1555" s="3" t="s">
        <v>884</v>
      </c>
      <c r="P1555" s="3" t="s">
        <v>885</v>
      </c>
    </row>
    <row r="1556" customFormat="false" ht="13.8" hidden="false" customHeight="false" outlineLevel="0" collapsed="false">
      <c r="A1556" s="8" t="s">
        <v>119</v>
      </c>
      <c r="B1556" s="9" t="n">
        <v>54</v>
      </c>
      <c r="C1556" s="9" t="n">
        <v>0</v>
      </c>
      <c r="D1556" s="9" t="n">
        <v>75</v>
      </c>
      <c r="E1556" s="10" t="str">
        <f aca="false">DEC2HEX(HEX2DEC(A1556)+B1556*4096+HEX2DEC(D1556)*8,8)</f>
        <v>000B63A8</v>
      </c>
      <c r="F1556" s="8" t="s">
        <v>91</v>
      </c>
      <c r="G1556" s="8" t="s">
        <v>888</v>
      </c>
      <c r="H1556" s="8" t="s">
        <v>24</v>
      </c>
      <c r="I1556" s="18" t="s">
        <v>21</v>
      </c>
      <c r="J1556" s="16" t="s">
        <v>883</v>
      </c>
      <c r="K1556" s="26" t="n">
        <v>5</v>
      </c>
      <c r="L1556" s="11" t="s">
        <v>24</v>
      </c>
      <c r="M1556" s="10"/>
      <c r="N1556" s="10" t="str">
        <f aca="false">CONCATENATE(O1556,"_sch_",K1556,"_ly_",L1556)</f>
        <v>ge11_af_auto_out_of_range_sch_5_ly_1</v>
      </c>
      <c r="O1556" s="3" t="s">
        <v>884</v>
      </c>
      <c r="P1556" s="3" t="s">
        <v>885</v>
      </c>
    </row>
    <row r="1557" customFormat="false" ht="13.8" hidden="false" customHeight="false" outlineLevel="0" collapsed="false">
      <c r="A1557" s="8" t="s">
        <v>119</v>
      </c>
      <c r="B1557" s="9" t="n">
        <v>54</v>
      </c>
      <c r="C1557" s="9" t="n">
        <v>0</v>
      </c>
      <c r="D1557" s="9" t="n">
        <v>75</v>
      </c>
      <c r="E1557" s="10" t="str">
        <f aca="false">DEC2HEX(HEX2DEC(A1557)+B1557*4096+HEX2DEC(D1557)*8,8)</f>
        <v>000B63A8</v>
      </c>
      <c r="F1557" s="8" t="s">
        <v>91</v>
      </c>
      <c r="G1557" s="8" t="s">
        <v>889</v>
      </c>
      <c r="H1557" s="8" t="s">
        <v>24</v>
      </c>
      <c r="I1557" s="18" t="s">
        <v>21</v>
      </c>
      <c r="J1557" s="16" t="s">
        <v>883</v>
      </c>
      <c r="K1557" s="26" t="n">
        <v>6</v>
      </c>
      <c r="L1557" s="11" t="s">
        <v>24</v>
      </c>
      <c r="M1557" s="10"/>
      <c r="N1557" s="10" t="str">
        <f aca="false">CONCATENATE(O1557,"_sch_",K1557,"_ly_",L1557)</f>
        <v>ge11_af_auto_out_of_range_sch_6_ly_1</v>
      </c>
      <c r="O1557" s="3" t="s">
        <v>884</v>
      </c>
      <c r="P1557" s="3" t="s">
        <v>885</v>
      </c>
    </row>
    <row r="1558" customFormat="false" ht="13.8" hidden="false" customHeight="false" outlineLevel="0" collapsed="false">
      <c r="A1558" s="8" t="s">
        <v>119</v>
      </c>
      <c r="B1558" s="9" t="n">
        <v>54</v>
      </c>
      <c r="C1558" s="9" t="n">
        <v>0</v>
      </c>
      <c r="D1558" s="9" t="n">
        <v>75</v>
      </c>
      <c r="E1558" s="10" t="str">
        <f aca="false">DEC2HEX(HEX2DEC(A1558)+B1558*4096+HEX2DEC(D1558)*8,8)</f>
        <v>000B63A8</v>
      </c>
      <c r="F1558" s="8" t="s">
        <v>91</v>
      </c>
      <c r="G1558" s="8" t="s">
        <v>890</v>
      </c>
      <c r="H1558" s="8" t="s">
        <v>24</v>
      </c>
      <c r="I1558" s="18" t="s">
        <v>21</v>
      </c>
      <c r="J1558" s="16" t="s">
        <v>891</v>
      </c>
      <c r="K1558" s="26" t="n">
        <v>0</v>
      </c>
      <c r="L1558" s="11" t="s">
        <v>24</v>
      </c>
      <c r="M1558" s="10"/>
      <c r="N1558" s="10" t="str">
        <f aca="false">CONCATENATE(O1558,"_sch_",K1558,"_ly_",L1558)</f>
        <v>ge11_bc0_period_err_sch_0_ly_1</v>
      </c>
      <c r="O1558" s="3" t="s">
        <v>892</v>
      </c>
      <c r="P1558" s="3" t="s">
        <v>885</v>
      </c>
    </row>
    <row r="1559" customFormat="false" ht="13.8" hidden="false" customHeight="false" outlineLevel="0" collapsed="false">
      <c r="A1559" s="8" t="s">
        <v>119</v>
      </c>
      <c r="B1559" s="9" t="n">
        <v>54</v>
      </c>
      <c r="C1559" s="9" t="n">
        <v>0</v>
      </c>
      <c r="D1559" s="9" t="n">
        <v>75</v>
      </c>
      <c r="E1559" s="10" t="str">
        <f aca="false">DEC2HEX(HEX2DEC(A1559)+B1559*4096+HEX2DEC(D1559)*8,8)</f>
        <v>000B63A8</v>
      </c>
      <c r="F1559" s="8" t="s">
        <v>91</v>
      </c>
      <c r="G1559" s="8" t="s">
        <v>893</v>
      </c>
      <c r="H1559" s="8" t="s">
        <v>24</v>
      </c>
      <c r="I1559" s="18" t="s">
        <v>21</v>
      </c>
      <c r="J1559" s="16" t="s">
        <v>891</v>
      </c>
      <c r="K1559" s="26" t="n">
        <v>1</v>
      </c>
      <c r="L1559" s="11" t="s">
        <v>24</v>
      </c>
      <c r="M1559" s="10"/>
      <c r="N1559" s="10" t="str">
        <f aca="false">CONCATENATE(O1559,"_sch_",K1559,"_ly_",L1559)</f>
        <v>ge11_bc0_period_err_sch_1_ly_1</v>
      </c>
      <c r="O1559" s="3" t="s">
        <v>892</v>
      </c>
      <c r="P1559" s="3" t="s">
        <v>885</v>
      </c>
    </row>
    <row r="1560" customFormat="false" ht="13.8" hidden="false" customHeight="false" outlineLevel="0" collapsed="false">
      <c r="A1560" s="8" t="s">
        <v>119</v>
      </c>
      <c r="B1560" s="9" t="n">
        <v>54</v>
      </c>
      <c r="C1560" s="9" t="n">
        <v>0</v>
      </c>
      <c r="D1560" s="9" t="n">
        <v>75</v>
      </c>
      <c r="E1560" s="10" t="str">
        <f aca="false">DEC2HEX(HEX2DEC(A1560)+B1560*4096+HEX2DEC(D1560)*8,8)</f>
        <v>000B63A8</v>
      </c>
      <c r="F1560" s="8" t="s">
        <v>91</v>
      </c>
      <c r="G1560" s="8" t="s">
        <v>894</v>
      </c>
      <c r="H1560" s="8" t="s">
        <v>24</v>
      </c>
      <c r="I1560" s="18" t="s">
        <v>21</v>
      </c>
      <c r="J1560" s="16" t="s">
        <v>891</v>
      </c>
      <c r="K1560" s="26" t="n">
        <v>2</v>
      </c>
      <c r="L1560" s="11" t="s">
        <v>24</v>
      </c>
      <c r="M1560" s="10"/>
      <c r="N1560" s="10" t="str">
        <f aca="false">CONCATENATE(O1560,"_sch_",K1560,"_ly_",L1560)</f>
        <v>ge11_bc0_period_err_sch_2_ly_1</v>
      </c>
      <c r="O1560" s="3" t="s">
        <v>892</v>
      </c>
      <c r="P1560" s="3" t="s">
        <v>885</v>
      </c>
    </row>
    <row r="1561" customFormat="false" ht="13.8" hidden="false" customHeight="false" outlineLevel="0" collapsed="false">
      <c r="A1561" s="8" t="s">
        <v>119</v>
      </c>
      <c r="B1561" s="9" t="n">
        <v>54</v>
      </c>
      <c r="C1561" s="9" t="n">
        <v>0</v>
      </c>
      <c r="D1561" s="9" t="n">
        <v>75</v>
      </c>
      <c r="E1561" s="10" t="str">
        <f aca="false">DEC2HEX(HEX2DEC(A1561)+B1561*4096+HEX2DEC(D1561)*8,8)</f>
        <v>000B63A8</v>
      </c>
      <c r="F1561" s="8" t="s">
        <v>91</v>
      </c>
      <c r="G1561" s="8" t="s">
        <v>895</v>
      </c>
      <c r="H1561" s="8" t="s">
        <v>24</v>
      </c>
      <c r="I1561" s="18" t="s">
        <v>21</v>
      </c>
      <c r="J1561" s="16" t="s">
        <v>891</v>
      </c>
      <c r="K1561" s="26" t="n">
        <v>3</v>
      </c>
      <c r="L1561" s="11" t="s">
        <v>24</v>
      </c>
      <c r="M1561" s="10"/>
      <c r="N1561" s="10" t="str">
        <f aca="false">CONCATENATE(O1561,"_sch_",K1561,"_ly_",L1561)</f>
        <v>ge11_bc0_period_err_sch_3_ly_1</v>
      </c>
      <c r="O1561" s="3" t="s">
        <v>892</v>
      </c>
      <c r="P1561" s="3" t="s">
        <v>885</v>
      </c>
    </row>
    <row r="1562" customFormat="false" ht="13.8" hidden="false" customHeight="false" outlineLevel="0" collapsed="false">
      <c r="A1562" s="8" t="s">
        <v>119</v>
      </c>
      <c r="B1562" s="9" t="n">
        <v>54</v>
      </c>
      <c r="C1562" s="9" t="n">
        <v>0</v>
      </c>
      <c r="D1562" s="9" t="n">
        <v>75</v>
      </c>
      <c r="E1562" s="10" t="str">
        <f aca="false">DEC2HEX(HEX2DEC(A1562)+B1562*4096+HEX2DEC(D1562)*8,8)</f>
        <v>000B63A8</v>
      </c>
      <c r="F1562" s="8" t="s">
        <v>91</v>
      </c>
      <c r="G1562" s="8" t="s">
        <v>896</v>
      </c>
      <c r="H1562" s="8" t="s">
        <v>24</v>
      </c>
      <c r="I1562" s="18" t="s">
        <v>21</v>
      </c>
      <c r="J1562" s="16" t="s">
        <v>891</v>
      </c>
      <c r="K1562" s="26" t="n">
        <v>4</v>
      </c>
      <c r="L1562" s="11" t="s">
        <v>24</v>
      </c>
      <c r="M1562" s="10"/>
      <c r="N1562" s="10" t="str">
        <f aca="false">CONCATENATE(O1562,"_sch_",K1562,"_ly_",L1562)</f>
        <v>ge11_bc0_period_err_sch_4_ly_1</v>
      </c>
      <c r="O1562" s="3" t="s">
        <v>892</v>
      </c>
      <c r="P1562" s="3" t="s">
        <v>885</v>
      </c>
    </row>
    <row r="1563" customFormat="false" ht="13.8" hidden="false" customHeight="false" outlineLevel="0" collapsed="false">
      <c r="A1563" s="8" t="s">
        <v>119</v>
      </c>
      <c r="B1563" s="9" t="n">
        <v>54</v>
      </c>
      <c r="C1563" s="9" t="n">
        <v>0</v>
      </c>
      <c r="D1563" s="9" t="n">
        <v>75</v>
      </c>
      <c r="E1563" s="10" t="str">
        <f aca="false">DEC2HEX(HEX2DEC(A1563)+B1563*4096+HEX2DEC(D1563)*8,8)</f>
        <v>000B63A8</v>
      </c>
      <c r="F1563" s="8" t="s">
        <v>91</v>
      </c>
      <c r="G1563" s="8" t="s">
        <v>897</v>
      </c>
      <c r="H1563" s="8" t="s">
        <v>24</v>
      </c>
      <c r="I1563" s="18" t="s">
        <v>21</v>
      </c>
      <c r="J1563" s="16" t="s">
        <v>891</v>
      </c>
      <c r="K1563" s="26" t="n">
        <v>5</v>
      </c>
      <c r="L1563" s="11" t="s">
        <v>24</v>
      </c>
      <c r="M1563" s="10"/>
      <c r="N1563" s="10" t="str">
        <f aca="false">CONCATENATE(O1563,"_sch_",K1563,"_ly_",L1563)</f>
        <v>ge11_bc0_period_err_sch_5_ly_1</v>
      </c>
      <c r="O1563" s="3" t="s">
        <v>892</v>
      </c>
      <c r="P1563" s="3" t="s">
        <v>885</v>
      </c>
    </row>
    <row r="1564" customFormat="false" ht="13.8" hidden="false" customHeight="false" outlineLevel="0" collapsed="false">
      <c r="A1564" s="8" t="s">
        <v>119</v>
      </c>
      <c r="B1564" s="9" t="n">
        <v>54</v>
      </c>
      <c r="C1564" s="9" t="n">
        <v>0</v>
      </c>
      <c r="D1564" s="9" t="n">
        <v>75</v>
      </c>
      <c r="E1564" s="10" t="str">
        <f aca="false">DEC2HEX(HEX2DEC(A1564)+B1564*4096+HEX2DEC(D1564)*8,8)</f>
        <v>000B63A8</v>
      </c>
      <c r="F1564" s="8" t="s">
        <v>91</v>
      </c>
      <c r="G1564" s="8" t="s">
        <v>898</v>
      </c>
      <c r="H1564" s="8" t="s">
        <v>24</v>
      </c>
      <c r="I1564" s="18" t="s">
        <v>21</v>
      </c>
      <c r="J1564" s="16" t="s">
        <v>891</v>
      </c>
      <c r="K1564" s="26" t="n">
        <v>6</v>
      </c>
      <c r="L1564" s="11" t="s">
        <v>24</v>
      </c>
      <c r="M1564" s="10"/>
      <c r="N1564" s="10" t="str">
        <f aca="false">CONCATENATE(O1564,"_sch_",K1564,"_ly_",L1564)</f>
        <v>ge11_bc0_period_err_sch_6_ly_1</v>
      </c>
      <c r="O1564" s="3" t="s">
        <v>892</v>
      </c>
      <c r="P1564" s="3" t="s">
        <v>885</v>
      </c>
    </row>
    <row r="1565" customFormat="false" ht="13.8" hidden="false" customHeight="false" outlineLevel="0" collapsed="false">
      <c r="A1565" s="8"/>
      <c r="B1565" s="9"/>
      <c r="C1565" s="9"/>
      <c r="D1565" s="9"/>
      <c r="E1565" s="10"/>
      <c r="F1565" s="8"/>
      <c r="G1565" s="8"/>
      <c r="H1565" s="8"/>
      <c r="I1565" s="18"/>
      <c r="J1565" s="27"/>
      <c r="K1565" s="28"/>
      <c r="L1565" s="11"/>
      <c r="M1565" s="10"/>
      <c r="N1565" s="10"/>
    </row>
    <row r="1566" customFormat="false" ht="14.4" hidden="false" customHeight="false" outlineLevel="0" collapsed="false">
      <c r="A1566" s="8" t="s">
        <v>119</v>
      </c>
      <c r="B1566" s="9" t="n">
        <v>54</v>
      </c>
      <c r="C1566" s="9" t="n">
        <v>0</v>
      </c>
      <c r="D1566" s="9" t="n">
        <v>76</v>
      </c>
      <c r="E1566" s="10" t="str">
        <f aca="false">DEC2HEX(HEX2DEC(A1566)+B1566*4096+HEX2DEC(D1566)*8,8)</f>
        <v>000B63B0</v>
      </c>
      <c r="F1566" s="8" t="s">
        <v>91</v>
      </c>
      <c r="G1566" s="8" t="s">
        <v>220</v>
      </c>
      <c r="H1566" s="8" t="s">
        <v>24</v>
      </c>
      <c r="I1566" s="18" t="s">
        <v>24</v>
      </c>
      <c r="J1566" s="16" t="s">
        <v>899</v>
      </c>
      <c r="K1566" s="26"/>
      <c r="L1566" s="11"/>
      <c r="M1566" s="10"/>
      <c r="N1566" s="3" t="s">
        <v>900</v>
      </c>
      <c r="P1566" s="3" t="s">
        <v>901</v>
      </c>
    </row>
    <row r="1567" customFormat="false" ht="14.4" hidden="false" customHeight="false" outlineLevel="0" collapsed="false">
      <c r="A1567" s="8" t="s">
        <v>119</v>
      </c>
      <c r="B1567" s="9" t="n">
        <v>54</v>
      </c>
      <c r="C1567" s="9" t="n">
        <v>0</v>
      </c>
      <c r="D1567" s="9" t="n">
        <v>76</v>
      </c>
      <c r="E1567" s="10" t="str">
        <f aca="false">DEC2HEX(HEX2DEC(A1567)+B1567*4096+HEX2DEC(D1567)*8,8)</f>
        <v>000B63B0</v>
      </c>
      <c r="F1567" s="8" t="s">
        <v>91</v>
      </c>
      <c r="G1567" s="8" t="s">
        <v>186</v>
      </c>
      <c r="H1567" s="8" t="s">
        <v>24</v>
      </c>
      <c r="I1567" s="18" t="s">
        <v>24</v>
      </c>
      <c r="J1567" s="16" t="s">
        <v>902</v>
      </c>
      <c r="K1567" s="26"/>
      <c r="L1567" s="11"/>
      <c r="M1567" s="10"/>
      <c r="N1567" s="3" t="s">
        <v>903</v>
      </c>
      <c r="P1567" s="3" t="s">
        <v>904</v>
      </c>
    </row>
    <row r="1568" customFormat="false" ht="14.4" hidden="false" customHeight="false" outlineLevel="0" collapsed="false">
      <c r="A1568" s="8"/>
      <c r="B1568" s="9"/>
      <c r="C1568" s="9"/>
      <c r="D1568" s="9"/>
      <c r="E1568" s="10"/>
      <c r="F1568" s="8"/>
      <c r="G1568" s="8"/>
      <c r="H1568" s="8"/>
      <c r="I1568" s="18"/>
      <c r="J1568" s="27"/>
      <c r="K1568" s="28"/>
      <c r="L1568" s="11"/>
      <c r="M1568" s="10"/>
      <c r="N1568" s="10"/>
    </row>
    <row r="1569" customFormat="false" ht="13.8" hidden="false" customHeight="false" outlineLevel="0" collapsed="false">
      <c r="A1569" s="8" t="s">
        <v>119</v>
      </c>
      <c r="B1569" s="9" t="n">
        <v>54</v>
      </c>
      <c r="C1569" s="9" t="n">
        <v>0</v>
      </c>
      <c r="D1569" s="9" t="n">
        <v>77</v>
      </c>
      <c r="E1569" s="10" t="str">
        <f aca="false">DEC2HEX(HEX2DEC(A1569)+B1569*4096+HEX2DEC(D1569)*8,8)</f>
        <v>000B63B8</v>
      </c>
      <c r="F1569" s="8" t="s">
        <v>91</v>
      </c>
      <c r="G1569" s="8" t="s">
        <v>708</v>
      </c>
      <c r="H1569" s="8" t="s">
        <v>24</v>
      </c>
      <c r="I1569" s="18" t="s">
        <v>21</v>
      </c>
      <c r="J1569" s="27" t="s">
        <v>905</v>
      </c>
      <c r="K1569" s="28"/>
      <c r="L1569" s="11"/>
      <c r="M1569" s="10"/>
      <c r="N1569" s="10" t="s">
        <v>906</v>
      </c>
    </row>
    <row r="1570" customFormat="false" ht="13.8" hidden="false" customHeight="false" outlineLevel="0" collapsed="false">
      <c r="A1570" s="8" t="s">
        <v>119</v>
      </c>
      <c r="B1570" s="9" t="n">
        <v>54</v>
      </c>
      <c r="C1570" s="9" t="n">
        <v>0</v>
      </c>
      <c r="D1570" s="9" t="n">
        <v>77</v>
      </c>
      <c r="E1570" s="10" t="str">
        <f aca="false">DEC2HEX(HEX2DEC(A1570)+B1570*4096+HEX2DEC(D1570)*8,8)</f>
        <v>000B63B8</v>
      </c>
      <c r="F1570" s="8" t="s">
        <v>91</v>
      </c>
      <c r="G1570" s="8" t="s">
        <v>907</v>
      </c>
      <c r="H1570" s="8" t="s">
        <v>24</v>
      </c>
      <c r="I1570" s="18" t="s">
        <v>21</v>
      </c>
      <c r="J1570" s="27" t="s">
        <v>908</v>
      </c>
      <c r="K1570" s="28"/>
      <c r="L1570" s="11"/>
      <c r="M1570" s="10"/>
      <c r="N1570" s="10" t="s">
        <v>909</v>
      </c>
    </row>
    <row r="1571" customFormat="false" ht="13.8" hidden="false" customHeight="false" outlineLevel="0" collapsed="false">
      <c r="A1571" s="8"/>
      <c r="B1571" s="9"/>
      <c r="C1571" s="9"/>
      <c r="D1571" s="9"/>
      <c r="E1571" s="10"/>
      <c r="F1571" s="8"/>
      <c r="G1571" s="8"/>
      <c r="H1571" s="8"/>
      <c r="I1571" s="18"/>
      <c r="J1571" s="27"/>
      <c r="K1571" s="28"/>
      <c r="L1571" s="11"/>
      <c r="M1571" s="10"/>
      <c r="N1571" s="10"/>
    </row>
    <row r="1572" customFormat="false" ht="14.4" hidden="false" customHeight="false" outlineLevel="0" collapsed="false">
      <c r="A1572" s="8" t="s">
        <v>119</v>
      </c>
      <c r="B1572" s="9" t="n">
        <v>55</v>
      </c>
      <c r="C1572" s="9" t="n">
        <v>0</v>
      </c>
      <c r="D1572" s="9" t="n">
        <v>0</v>
      </c>
      <c r="E1572" s="10" t="str">
        <f aca="false">DEC2HEX(HEX2DEC(A1572)+B1572*4096+HEX2DEC(D1572)*8,8)</f>
        <v>000B7000</v>
      </c>
      <c r="F1572" s="8" t="s">
        <v>910</v>
      </c>
      <c r="G1572" s="8" t="s">
        <v>23</v>
      </c>
      <c r="H1572" s="8" t="s">
        <v>24</v>
      </c>
      <c r="I1572" s="18" t="s">
        <v>24</v>
      </c>
      <c r="J1572" s="16" t="s">
        <v>911</v>
      </c>
      <c r="K1572" s="26"/>
      <c r="L1572" s="11"/>
      <c r="M1572" s="10"/>
      <c r="N1572" s="10" t="s">
        <v>912</v>
      </c>
    </row>
    <row r="1573" customFormat="false" ht="14.4" hidden="false" customHeight="false" outlineLevel="0" collapsed="false">
      <c r="A1573" s="8" t="s">
        <v>119</v>
      </c>
      <c r="B1573" s="9" t="n">
        <v>56</v>
      </c>
      <c r="C1573" s="9" t="n">
        <v>0</v>
      </c>
      <c r="D1573" s="9" t="n">
        <v>0</v>
      </c>
      <c r="E1573" s="10" t="str">
        <f aca="false">DEC2HEX(HEX2DEC(A1573)+B1573*4096+HEX2DEC(D1573)*8,8)</f>
        <v>000B8000</v>
      </c>
      <c r="F1573" s="8" t="s">
        <v>910</v>
      </c>
      <c r="G1573" s="8" t="s">
        <v>23</v>
      </c>
      <c r="H1573" s="8" t="s">
        <v>24</v>
      </c>
      <c r="I1573" s="18" t="s">
        <v>24</v>
      </c>
      <c r="J1573" s="16" t="s">
        <v>913</v>
      </c>
      <c r="K1573" s="26"/>
      <c r="L1573" s="11"/>
      <c r="M1573" s="10"/>
      <c r="N1573" s="10" t="s">
        <v>914</v>
      </c>
    </row>
    <row r="1574" customFormat="false" ht="14.4" hidden="false" customHeight="false" outlineLevel="0" collapsed="false">
      <c r="A1574" s="8"/>
      <c r="B1574" s="9"/>
      <c r="C1574" s="9"/>
      <c r="D1574" s="9"/>
      <c r="E1574" s="10"/>
      <c r="F1574" s="8"/>
      <c r="G1574" s="10"/>
      <c r="H1574" s="8"/>
      <c r="I1574" s="8"/>
      <c r="J1574" s="8"/>
      <c r="K1574" s="10"/>
      <c r="L1574" s="11"/>
      <c r="M1574" s="10"/>
      <c r="N1574" s="10"/>
    </row>
    <row r="1575" customFormat="false" ht="14.4" hidden="false" customHeight="false" outlineLevel="0" collapsed="false">
      <c r="A1575" s="8" t="s">
        <v>915</v>
      </c>
      <c r="B1575" s="9"/>
      <c r="C1575" s="9"/>
      <c r="D1575" s="8"/>
      <c r="E1575" s="10" t="s">
        <v>916</v>
      </c>
      <c r="F1575" s="8" t="s">
        <v>917</v>
      </c>
      <c r="G1575" s="8" t="s">
        <v>918</v>
      </c>
      <c r="H1575" s="8" t="s">
        <v>24</v>
      </c>
      <c r="I1575" s="8" t="s">
        <v>24</v>
      </c>
      <c r="J1575" s="8" t="s">
        <v>919</v>
      </c>
      <c r="K1575" s="10"/>
      <c r="L1575" s="8"/>
      <c r="M1575" s="10"/>
      <c r="N1575" s="10" t="s">
        <v>920</v>
      </c>
    </row>
    <row r="1576" customFormat="false" ht="14.4" hidden="false" customHeight="false" outlineLevel="0" collapsed="false">
      <c r="A1576" s="8" t="s">
        <v>915</v>
      </c>
      <c r="B1576" s="9"/>
      <c r="C1576" s="9"/>
      <c r="D1576" s="8"/>
      <c r="E1576" s="8" t="s">
        <v>921</v>
      </c>
      <c r="F1576" s="8" t="s">
        <v>917</v>
      </c>
      <c r="G1576" s="8" t="s">
        <v>918</v>
      </c>
      <c r="H1576" s="8" t="s">
        <v>24</v>
      </c>
      <c r="I1576" s="8" t="s">
        <v>24</v>
      </c>
      <c r="J1576" s="8" t="s">
        <v>922</v>
      </c>
      <c r="K1576" s="10"/>
      <c r="L1576" s="8"/>
      <c r="M1576" s="10"/>
      <c r="N1576" s="10" t="s">
        <v>923</v>
      </c>
    </row>
    <row r="1577" customFormat="false" ht="14.4" hidden="false" customHeight="false" outlineLevel="0" collapsed="false">
      <c r="A1577" s="8"/>
      <c r="B1577" s="9"/>
      <c r="C1577" s="9"/>
      <c r="D1577" s="8"/>
      <c r="E1577" s="10"/>
      <c r="F1577" s="8"/>
      <c r="G1577" s="8"/>
      <c r="H1577" s="8"/>
      <c r="I1577" s="8"/>
      <c r="J1577" s="8"/>
      <c r="K1577" s="10"/>
      <c r="L1577" s="8"/>
      <c r="M1577" s="10"/>
      <c r="N1577" s="10"/>
    </row>
    <row r="1578" customFormat="false" ht="14.4" hidden="false" customHeight="false" outlineLevel="0" collapsed="false">
      <c r="A1578" s="8" t="s">
        <v>924</v>
      </c>
      <c r="B1578" s="9"/>
      <c r="C1578" s="9"/>
      <c r="D1578" s="8"/>
      <c r="E1578" s="8" t="s">
        <v>925</v>
      </c>
      <c r="F1578" s="8" t="s">
        <v>926</v>
      </c>
      <c r="G1578" s="8" t="s">
        <v>23</v>
      </c>
      <c r="H1578" s="8" t="s">
        <v>24</v>
      </c>
      <c r="I1578" s="8" t="s">
        <v>24</v>
      </c>
      <c r="J1578" s="8" t="s">
        <v>927</v>
      </c>
      <c r="K1578" s="10"/>
      <c r="L1578" s="8"/>
      <c r="M1578" s="10"/>
      <c r="N1578" s="10" t="s">
        <v>928</v>
      </c>
    </row>
    <row r="1579" customFormat="false" ht="14.4" hidden="false" customHeight="false" outlineLevel="0" collapsed="false">
      <c r="A1579" s="8"/>
      <c r="B1579" s="9"/>
      <c r="C1579" s="9"/>
      <c r="D1579" s="8"/>
      <c r="E1579" s="10"/>
      <c r="F1579" s="8"/>
      <c r="G1579" s="8"/>
      <c r="H1579" s="8"/>
      <c r="I1579" s="8"/>
      <c r="J1579" s="8"/>
      <c r="K1579" s="10"/>
      <c r="L1579" s="8"/>
      <c r="M1579" s="10"/>
      <c r="N1579" s="10"/>
    </row>
    <row r="1580" customFormat="false" ht="14.4" hidden="false" customHeight="false" outlineLevel="0" collapsed="false">
      <c r="A1580" s="23"/>
      <c r="B1580" s="29"/>
      <c r="C1580" s="29"/>
      <c r="D1580" s="23"/>
      <c r="E1580" s="23" t="s">
        <v>929</v>
      </c>
      <c r="F1580" s="23" t="s">
        <v>930</v>
      </c>
      <c r="G1580" s="23" t="s">
        <v>931</v>
      </c>
      <c r="H1580" s="23" t="s">
        <v>24</v>
      </c>
      <c r="I1580" s="23" t="s">
        <v>24</v>
      </c>
      <c r="J1580" s="23" t="s">
        <v>932</v>
      </c>
      <c r="K1580" s="23"/>
      <c r="L1580" s="23"/>
      <c r="M1580" s="23"/>
      <c r="N1580" s="23" t="s">
        <v>933</v>
      </c>
    </row>
    <row r="1581" customFormat="false" ht="14.4" hidden="false" customHeight="false" outlineLevel="0" collapsed="false">
      <c r="A1581" s="24"/>
      <c r="B1581" s="20"/>
      <c r="C1581" s="20"/>
      <c r="D1581" s="24"/>
      <c r="E1581" s="24" t="s">
        <v>934</v>
      </c>
      <c r="F1581" s="24" t="s">
        <v>935</v>
      </c>
      <c r="G1581" s="24" t="s">
        <v>936</v>
      </c>
      <c r="H1581" s="24" t="s">
        <v>24</v>
      </c>
      <c r="I1581" s="24" t="s">
        <v>24</v>
      </c>
      <c r="J1581" s="24" t="s">
        <v>937</v>
      </c>
      <c r="K1581" s="16"/>
      <c r="L1581" s="24"/>
      <c r="M1581" s="16"/>
      <c r="N1581" s="16" t="s">
        <v>938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2017-04-21T09:56:39Z</dcterms:created>
  <dc:creator>Madorsky,Alexander</dc:creator>
  <dc:description/>
  <dc:language>en-US</dc:language>
  <cp:lastModifiedBy/>
  <dcterms:modified xsi:type="dcterms:W3CDTF">2022-05-24T14:11:43Z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