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66925"/>
  <xr:revisionPtr revIDLastSave="66" documentId="11_E60897F41BE170836B02CE998F75CCDC64E183C8" xr6:coauthVersionLast="47" xr6:coauthVersionMax="47" xr10:uidLastSave="{2B8D4314-9EDB-42F2-A4F6-5C16923E491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0" i="1" l="1"/>
  <c r="BP20" i="1"/>
  <c r="BM20" i="1"/>
  <c r="BG20" i="1"/>
  <c r="BB20" i="1"/>
  <c r="AX20" i="1"/>
  <c r="BQ19" i="1"/>
  <c r="BP19" i="1"/>
  <c r="BM19" i="1"/>
  <c r="BG19" i="1"/>
  <c r="BB19" i="1"/>
  <c r="AX19" i="1"/>
  <c r="BQ18" i="1"/>
  <c r="BP18" i="1"/>
  <c r="BM18" i="1"/>
  <c r="BG18" i="1"/>
  <c r="BB18" i="1"/>
  <c r="AX18" i="1"/>
  <c r="BQ17" i="1"/>
  <c r="BP17" i="1"/>
  <c r="BM17" i="1"/>
  <c r="BG17" i="1"/>
  <c r="BB17" i="1"/>
  <c r="AX17" i="1"/>
  <c r="BQ16" i="1"/>
  <c r="BP16" i="1"/>
  <c r="BM16" i="1"/>
  <c r="BG16" i="1"/>
  <c r="BB16" i="1"/>
  <c r="AX16" i="1"/>
  <c r="BQ15" i="1"/>
  <c r="BP15" i="1"/>
  <c r="BM15" i="1"/>
  <c r="BG15" i="1"/>
  <c r="BB15" i="1"/>
  <c r="AX15" i="1"/>
  <c r="BQ14" i="1"/>
  <c r="BP14" i="1"/>
  <c r="BM14" i="1"/>
  <c r="BG14" i="1"/>
  <c r="BB14" i="1"/>
  <c r="AX14" i="1"/>
  <c r="BQ13" i="1"/>
  <c r="BP13" i="1"/>
  <c r="BM13" i="1"/>
  <c r="BG13" i="1"/>
  <c r="BB13" i="1"/>
  <c r="AX13" i="1"/>
  <c r="BQ12" i="1"/>
  <c r="BP12" i="1"/>
  <c r="BM12" i="1"/>
  <c r="BG12" i="1"/>
  <c r="BB12" i="1"/>
  <c r="AX12" i="1"/>
  <c r="BQ11" i="1"/>
  <c r="BP11" i="1"/>
  <c r="BM11" i="1"/>
  <c r="BG11" i="1"/>
  <c r="BB11" i="1"/>
  <c r="AX11" i="1"/>
  <c r="BQ10" i="1"/>
  <c r="BP10" i="1"/>
  <c r="BM10" i="1"/>
  <c r="BG10" i="1"/>
  <c r="BB10" i="1"/>
  <c r="AX10" i="1"/>
  <c r="BQ9" i="1"/>
  <c r="BP9" i="1"/>
  <c r="BM9" i="1"/>
  <c r="BG9" i="1"/>
  <c r="BB9" i="1"/>
  <c r="AX9" i="1"/>
  <c r="BQ8" i="1"/>
  <c r="BP8" i="1"/>
  <c r="BM8" i="1"/>
  <c r="BG8" i="1"/>
  <c r="BB8" i="1"/>
  <c r="AX8" i="1"/>
  <c r="BQ7" i="1"/>
  <c r="BP7" i="1"/>
  <c r="BM7" i="1"/>
  <c r="BG7" i="1"/>
  <c r="BB7" i="1"/>
  <c r="AX7" i="1"/>
  <c r="BQ6" i="1"/>
  <c r="BP6" i="1"/>
  <c r="BM6" i="1"/>
  <c r="BG6" i="1"/>
  <c r="BB6" i="1"/>
  <c r="AX6" i="1"/>
  <c r="BQ5" i="1"/>
  <c r="BP5" i="1"/>
  <c r="BM5" i="1"/>
  <c r="BG5" i="1"/>
  <c r="BB5" i="1"/>
  <c r="AX5" i="1"/>
  <c r="BQ4" i="1"/>
  <c r="BP4" i="1"/>
  <c r="BM4" i="1"/>
  <c r="BG4" i="1"/>
  <c r="BB4" i="1"/>
  <c r="AX4" i="1"/>
  <c r="BQ3" i="1"/>
  <c r="BP3" i="1"/>
  <c r="BM3" i="1"/>
  <c r="BG3" i="1"/>
  <c r="BB3" i="1"/>
  <c r="AX3" i="1"/>
  <c r="BQ2" i="1"/>
  <c r="BP2" i="1"/>
  <c r="BM2" i="1"/>
  <c r="BG2" i="1"/>
  <c r="BB2" i="1"/>
  <c r="AX2" i="1"/>
  <c r="BE2" i="1" l="1"/>
  <c r="BD2" i="1"/>
  <c r="BC2" i="1"/>
  <c r="BE3" i="1"/>
  <c r="BD3" i="1"/>
  <c r="BC3" i="1"/>
  <c r="BE4" i="1"/>
  <c r="BD4" i="1"/>
  <c r="BC4" i="1"/>
  <c r="BE5" i="1"/>
  <c r="BD5" i="1"/>
  <c r="BC5" i="1"/>
  <c r="BE6" i="1"/>
  <c r="BD6" i="1"/>
  <c r="BC6" i="1"/>
  <c r="BE7" i="1"/>
  <c r="BD7" i="1"/>
  <c r="BC7" i="1"/>
  <c r="BE8" i="1"/>
  <c r="BD8" i="1"/>
  <c r="BC8" i="1"/>
  <c r="BE9" i="1"/>
  <c r="BD9" i="1"/>
  <c r="BC9" i="1"/>
  <c r="BE10" i="1"/>
  <c r="BD10" i="1"/>
  <c r="BC10" i="1"/>
  <c r="BE11" i="1"/>
  <c r="BD11" i="1"/>
  <c r="BC11" i="1"/>
  <c r="BE12" i="1"/>
  <c r="BD12" i="1"/>
  <c r="BC12" i="1"/>
  <c r="BE13" i="1"/>
  <c r="BD13" i="1"/>
  <c r="BC13" i="1"/>
  <c r="BE14" i="1"/>
  <c r="BD14" i="1"/>
  <c r="BC14" i="1"/>
  <c r="BE15" i="1"/>
  <c r="BD15" i="1"/>
  <c r="BC15" i="1"/>
  <c r="BE16" i="1"/>
  <c r="BD16" i="1"/>
  <c r="BC16" i="1"/>
  <c r="BE17" i="1"/>
  <c r="BD17" i="1"/>
  <c r="BC17" i="1"/>
  <c r="BE18" i="1"/>
  <c r="BD18" i="1"/>
  <c r="BC18" i="1"/>
  <c r="BE19" i="1"/>
  <c r="BD19" i="1"/>
  <c r="BC19" i="1"/>
  <c r="BE20" i="1"/>
  <c r="BD20" i="1"/>
  <c r="BC20" i="1"/>
</calcChain>
</file>

<file path=xl/sharedStrings.xml><?xml version="1.0" encoding="utf-8"?>
<sst xmlns="http://schemas.openxmlformats.org/spreadsheetml/2006/main" count="129" uniqueCount="82">
  <si>
    <t>dog</t>
  </si>
  <si>
    <t>owner</t>
  </si>
  <si>
    <t>1-6</t>
  </si>
  <si>
    <t>1-5</t>
  </si>
  <si>
    <t>hrs/wk</t>
  </si>
  <si>
    <t>days/wk</t>
  </si>
  <si>
    <t>min/walk</t>
  </si>
  <si>
    <t>walks/day</t>
  </si>
  <si>
    <t>min/day</t>
  </si>
  <si>
    <t>d/wk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</si>
  <si>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</si>
  <si>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</si>
  <si>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</si>
  <si>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</si>
  <si>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</si>
  <si>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</si>
  <si>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</si>
  <si>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</si>
  <si>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</si>
  <si>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</si>
  <si>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</si>
  <si>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</si>
  <si>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</si>
  <si>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</si>
  <si>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</si>
  <si>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</si>
  <si>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</si>
  <si>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</si>
  <si>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</si>
  <si>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</si>
  <si>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</si>
  <si>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</si>
  <si>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</si>
  <si>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</si>
  <si>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</si>
  <si>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</si>
  <si>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</si>
  <si>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</si>
  <si>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</si>
  <si>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</si>
  <si>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</si>
  <si>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</si>
  <si>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</si>
  <si>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%</t>
  </si>
  <si>
    <t>time(sec)</t>
  </si>
  <si>
    <t>sec</t>
  </si>
  <si>
    <t>ft</t>
  </si>
  <si>
    <t>meters</t>
  </si>
  <si>
    <t># of reps</t>
  </si>
  <si>
    <t>kg</t>
  </si>
  <si>
    <t>cm</t>
  </si>
  <si>
    <t>1-9</t>
  </si>
  <si>
    <t>back up test-flat</t>
  </si>
  <si>
    <t>back up test incline</t>
  </si>
  <si>
    <t>progressive squat</t>
  </si>
  <si>
    <t>P001</t>
  </si>
  <si>
    <t>R</t>
  </si>
  <si>
    <t>Fail</t>
  </si>
  <si>
    <t>P002</t>
  </si>
  <si>
    <t>N/A</t>
  </si>
  <si>
    <t>P003</t>
  </si>
  <si>
    <t>P004</t>
  </si>
  <si>
    <t>P005</t>
  </si>
  <si>
    <t>n/a</t>
  </si>
  <si>
    <t>P006</t>
  </si>
  <si>
    <t>P007</t>
  </si>
  <si>
    <t>R, 5.5</t>
  </si>
  <si>
    <t>P008</t>
  </si>
  <si>
    <t>R, 6</t>
  </si>
  <si>
    <t>P009</t>
  </si>
  <si>
    <t>P010</t>
  </si>
  <si>
    <t>P011</t>
  </si>
  <si>
    <t>R, 5</t>
  </si>
  <si>
    <t>P012</t>
  </si>
  <si>
    <t>P013</t>
  </si>
  <si>
    <t>P014</t>
  </si>
  <si>
    <t>P015</t>
  </si>
  <si>
    <t>R,6</t>
  </si>
  <si>
    <t>P016</t>
  </si>
  <si>
    <t>P017</t>
  </si>
  <si>
    <t>P018</t>
  </si>
  <si>
    <t>P019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</si>
</sst>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0"/>
  <sheetViews>
    <sheetView tabSelected="1" topLeftCell="BJ1" workbookViewId="0">
      <selection activeCell="BS1" sqref="BS1:BS20"/>
    </sheetView>
  </sheetViews>
  <sheetFormatPr defaultRowHeight="15"/>
  <cols>
    <col min="1" max="1" width="16.28515625" bestFit="1" customWidth="1"/>
    <col min="2" max="2" width="10.5703125" style="1" customWidth="1"/>
    <col min="3" max="3" width="16.5703125" style="1" bestFit="1" customWidth="1"/>
    <col min="4" max="4" width="22.28515625" style="1" bestFit="1" customWidth="1"/>
    <col min="5" max="5" width="22.5703125" style="1" bestFit="1" customWidth="1"/>
    <col min="6" max="6" width="21.5703125" style="1" bestFit="1" customWidth="1"/>
    <col min="7" max="7" width="27.7109375" bestFit="1" customWidth="1"/>
    <col min="8" max="9" width="10.28515625" style="1" bestFit="1" customWidth="1"/>
    <col min="10" max="10" width="20.28515625" style="1" bestFit="1" customWidth="1"/>
    <col min="11" max="12" width="9" bestFit="1" customWidth="1"/>
    <col min="13" max="14" width="10.42578125" bestFit="1" customWidth="1"/>
    <col min="15" max="15" width="11.28515625" bestFit="1" customWidth="1"/>
    <col min="17" max="17" width="18.7109375" style="6" customWidth="1"/>
    <col min="18" max="18" width="25" style="6" customWidth="1"/>
    <col min="19" max="26" width="11.140625" style="6" customWidth="1"/>
    <col min="27" max="39" width="9.140625" style="6"/>
    <col min="50" max="50" width="13.85546875" style="1" bestFit="1" customWidth="1"/>
    <col min="51" max="51" width="16.85546875" bestFit="1" customWidth="1"/>
    <col min="52" max="52" width="14.42578125" bestFit="1" customWidth="1"/>
    <col min="53" max="53" width="21.140625" bestFit="1" customWidth="1"/>
    <col min="55" max="55" width="12.42578125" style="1" bestFit="1" customWidth="1"/>
    <col min="56" max="56" width="14.42578125" style="1" bestFit="1" customWidth="1"/>
    <col min="57" max="57" width="21.140625" style="1" bestFit="1" customWidth="1"/>
    <col min="58" max="58" width="13.7109375" bestFit="1" customWidth="1"/>
    <col min="59" max="59" width="13.7109375" style="1" customWidth="1"/>
    <col min="60" max="60" width="14.28515625" bestFit="1" customWidth="1"/>
    <col min="61" max="61" width="7.28515625" customWidth="1"/>
    <col min="66" max="66" width="11.7109375" bestFit="1" customWidth="1"/>
    <col min="68" max="68" width="13" style="1" bestFit="1" customWidth="1"/>
    <col min="69" max="69" width="11.28515625" style="1" bestFit="1" customWidth="1"/>
    <col min="70" max="70" width="9.140625" style="1"/>
    <col min="71" max="71" width="14.85546875" bestFit="1" customWidth="1"/>
    <col min="73" max="73" width="14.28515625" customWidth="1"/>
  </cols>
  <sheetData>
    <row r="1" spans="1:80">
      <c r="A1" t="s">
        <v>0</v>
      </c>
      <c r="B1" s="1" t="s">
        <v>1</v>
      </c>
      <c r="C1" s="11" t="s">
        <v>2</v>
      </c>
      <c r="D1" s="11" t="s">
        <v>3</v>
      </c>
      <c r="E1" s="2" t="s">
        <v>4</v>
      </c>
      <c r="F1" s="2" t="s">
        <v>4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5</v>
      </c>
      <c r="L1" s="4" t="s">
        <v>8</v>
      </c>
      <c r="M1" s="4" t="s">
        <v>5</v>
      </c>
      <c r="N1" s="4" t="s">
        <v>8</v>
      </c>
      <c r="O1" s="4" t="s">
        <v>9</v>
      </c>
      <c r="P1" s="4" t="s">
        <v>8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15" t="s">
        <v>44</v>
      </c>
      <c r="AZ1" s="15"/>
      <c r="BA1" s="15"/>
      <c r="BB1" s="7" t="s">
        <v>45</v>
      </c>
      <c r="BC1" s="8" t="s">
        <v>43</v>
      </c>
      <c r="BD1" s="8" t="s">
        <v>43</v>
      </c>
      <c r="BE1" s="8" t="s">
        <v>43</v>
      </c>
      <c r="BF1" s="10" t="s">
        <v>46</v>
      </c>
      <c r="BG1" s="16" t="s">
        <v>47</v>
      </c>
      <c r="BH1" s="10" t="s">
        <v>48</v>
      </c>
      <c r="BI1" s="10"/>
      <c r="BJ1" s="10" t="s">
        <v>49</v>
      </c>
      <c r="BK1" s="10" t="s">
        <v>49</v>
      </c>
      <c r="BL1" s="10" t="s">
        <v>49</v>
      </c>
      <c r="BM1" s="10" t="s">
        <v>49</v>
      </c>
      <c r="BN1" s="10" t="s">
        <v>50</v>
      </c>
      <c r="BO1" s="10" t="s">
        <v>50</v>
      </c>
      <c r="BP1" s="10" t="s">
        <v>43</v>
      </c>
      <c r="BQ1" s="10" t="s">
        <v>43</v>
      </c>
      <c r="BR1" s="12" t="s">
        <v>51</v>
      </c>
      <c r="BS1" s="16" t="s">
        <v>52</v>
      </c>
      <c r="BT1" s="9"/>
      <c r="BU1" s="10" t="s">
        <v>53</v>
      </c>
      <c r="BV1" s="9"/>
      <c r="BW1" s="9"/>
      <c r="BX1" s="9" t="s">
        <v>54</v>
      </c>
      <c r="BY1" s="9"/>
      <c r="BZ1" s="9"/>
      <c r="CA1" s="9"/>
    </row>
    <row r="2" spans="1:80">
      <c r="A2" t="s">
        <v>55</v>
      </c>
      <c r="B2" s="1">
        <v>1</v>
      </c>
      <c r="C2" s="2">
        <v>6</v>
      </c>
      <c r="D2" s="2">
        <v>3</v>
      </c>
      <c r="E2" s="2">
        <v>3</v>
      </c>
      <c r="F2" s="2">
        <v>2</v>
      </c>
      <c r="G2" s="3">
        <v>1</v>
      </c>
      <c r="H2" s="4">
        <v>1</v>
      </c>
      <c r="I2" s="4">
        <v>30</v>
      </c>
      <c r="J2" s="4">
        <v>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>
        <v>1</v>
      </c>
      <c r="R2" s="6">
        <v>5</v>
      </c>
      <c r="S2" s="6">
        <v>5</v>
      </c>
      <c r="T2" s="6">
        <v>5</v>
      </c>
      <c r="U2" s="6">
        <v>5</v>
      </c>
      <c r="V2" s="6">
        <v>3</v>
      </c>
      <c r="W2" s="6">
        <v>3</v>
      </c>
      <c r="X2" s="6">
        <v>3</v>
      </c>
      <c r="Y2" s="6">
        <v>5</v>
      </c>
      <c r="Z2" s="6">
        <v>5</v>
      </c>
      <c r="AA2" s="6">
        <v>5</v>
      </c>
      <c r="AB2" s="6">
        <v>5</v>
      </c>
      <c r="AC2" s="6">
        <v>5</v>
      </c>
      <c r="AD2" s="6">
        <v>5</v>
      </c>
      <c r="AE2" s="6">
        <v>5</v>
      </c>
      <c r="AF2" s="6">
        <v>1</v>
      </c>
      <c r="AG2" s="6">
        <v>3</v>
      </c>
      <c r="AH2" s="6">
        <v>1</v>
      </c>
      <c r="AI2" s="6">
        <v>2</v>
      </c>
      <c r="AJ2" s="6">
        <v>3</v>
      </c>
      <c r="AK2" s="6">
        <v>1</v>
      </c>
      <c r="AL2" s="6">
        <v>1</v>
      </c>
      <c r="AM2" s="6">
        <v>1</v>
      </c>
      <c r="AN2" s="7">
        <v>1</v>
      </c>
      <c r="AO2" s="7">
        <v>1</v>
      </c>
      <c r="AP2" s="7">
        <v>0</v>
      </c>
      <c r="AQ2" s="7">
        <v>0</v>
      </c>
      <c r="AR2" s="7">
        <v>1</v>
      </c>
      <c r="AS2" s="7">
        <v>1</v>
      </c>
      <c r="AT2" s="7">
        <v>0</v>
      </c>
      <c r="AU2" s="7">
        <v>0</v>
      </c>
      <c r="AV2" s="7">
        <v>1</v>
      </c>
      <c r="AW2" s="7">
        <v>0</v>
      </c>
      <c r="AX2" s="8">
        <f>SUM(AN2:AW2)/10</f>
        <v>0.5</v>
      </c>
      <c r="AY2" s="15">
        <v>19.88</v>
      </c>
      <c r="AZ2" s="15">
        <v>19.71</v>
      </c>
      <c r="BA2" s="15">
        <v>20.41</v>
      </c>
      <c r="BB2" s="7">
        <f>SUM(AY2:BA2)</f>
        <v>60</v>
      </c>
      <c r="BC2" s="8">
        <f>AY2/BB2</f>
        <v>0.33133333333333331</v>
      </c>
      <c r="BD2" s="8">
        <f>AZ2/BB2</f>
        <v>0.32850000000000001</v>
      </c>
      <c r="BE2" s="8">
        <f>BA2/BB2</f>
        <v>0.34016666666666667</v>
      </c>
      <c r="BF2" s="9">
        <v>1534.2</v>
      </c>
      <c r="BG2" s="16">
        <f>BF2*0.305</f>
        <v>467.93099999999998</v>
      </c>
      <c r="BH2" s="9">
        <v>12</v>
      </c>
      <c r="BI2" s="9" t="s">
        <v>56</v>
      </c>
      <c r="BJ2" s="9">
        <v>35</v>
      </c>
      <c r="BK2" s="9">
        <v>34</v>
      </c>
      <c r="BL2" s="9">
        <v>37</v>
      </c>
      <c r="BM2" s="9">
        <f>AVERAGE(BJ2:BL2)</f>
        <v>35.333333333333336</v>
      </c>
      <c r="BN2" s="9">
        <v>18.414999999999999</v>
      </c>
      <c r="BO2" s="9">
        <v>53.5</v>
      </c>
      <c r="BP2" s="10">
        <f>(-1.7*BN2)+(0.93*BO2)+5</f>
        <v>23.449500000000004</v>
      </c>
      <c r="BQ2" s="10">
        <f>(-1.4*BN2)+(0.77*BO2)+4</f>
        <v>19.414000000000001</v>
      </c>
      <c r="BR2" s="10">
        <v>5.8</v>
      </c>
      <c r="BS2" s="15">
        <v>30</v>
      </c>
      <c r="BT2" s="9">
        <v>30</v>
      </c>
      <c r="BU2" s="9" t="s">
        <v>57</v>
      </c>
      <c r="BV2" s="9">
        <v>30</v>
      </c>
      <c r="BW2" s="9">
        <v>19.5</v>
      </c>
      <c r="BX2" s="9">
        <v>22</v>
      </c>
      <c r="BY2" s="9">
        <v>2</v>
      </c>
      <c r="BZ2" s="9">
        <v>0</v>
      </c>
      <c r="CA2" s="9">
        <v>0</v>
      </c>
      <c r="CB2">
        <v>33.5</v>
      </c>
    </row>
    <row r="3" spans="1:80">
      <c r="A3" t="s">
        <v>58</v>
      </c>
      <c r="B3" s="1">
        <v>1</v>
      </c>
      <c r="C3" s="2">
        <v>6</v>
      </c>
      <c r="D3" s="2">
        <v>3</v>
      </c>
      <c r="E3" s="2">
        <v>2</v>
      </c>
      <c r="F3" s="2">
        <v>1</v>
      </c>
      <c r="G3" s="3">
        <v>1</v>
      </c>
      <c r="H3" s="4">
        <v>1</v>
      </c>
      <c r="I3" s="4">
        <v>30</v>
      </c>
      <c r="J3" s="4">
        <v>1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60</v>
      </c>
      <c r="Q3" s="6">
        <v>1</v>
      </c>
      <c r="R3" s="6">
        <v>5</v>
      </c>
      <c r="S3" s="6">
        <v>5</v>
      </c>
      <c r="T3" s="6">
        <v>5</v>
      </c>
      <c r="U3" s="6">
        <v>3</v>
      </c>
      <c r="V3" s="6">
        <v>1</v>
      </c>
      <c r="W3" s="6">
        <v>1</v>
      </c>
      <c r="X3" s="6">
        <v>1</v>
      </c>
      <c r="Y3" s="6">
        <v>5</v>
      </c>
      <c r="Z3" s="6">
        <v>5</v>
      </c>
      <c r="AA3" s="6">
        <v>5</v>
      </c>
      <c r="AB3" s="6">
        <v>5</v>
      </c>
      <c r="AC3" s="6">
        <v>5</v>
      </c>
      <c r="AD3" s="6">
        <v>5</v>
      </c>
      <c r="AE3" s="6">
        <v>5</v>
      </c>
      <c r="AF3" s="6">
        <v>2</v>
      </c>
      <c r="AG3" s="6">
        <v>4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2</v>
      </c>
      <c r="AN3" s="7">
        <v>1</v>
      </c>
      <c r="AO3" s="7">
        <v>1</v>
      </c>
      <c r="AP3" s="7">
        <v>1</v>
      </c>
      <c r="AQ3" s="7">
        <v>0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8">
        <f t="shared" ref="AX3:AX20" si="0">SUM(AN3:AW3)/10</f>
        <v>0.9</v>
      </c>
      <c r="AY3" s="15">
        <v>23.72</v>
      </c>
      <c r="AZ3" s="15">
        <v>30.98</v>
      </c>
      <c r="BA3" s="15">
        <v>5.3</v>
      </c>
      <c r="BB3" s="7">
        <f t="shared" ref="BB3:BB20" si="1">SUM(AY3:BA3)</f>
        <v>60</v>
      </c>
      <c r="BC3" s="8">
        <f t="shared" ref="BC3:BC20" si="2">AY3/BB3</f>
        <v>0.39533333333333331</v>
      </c>
      <c r="BD3" s="8">
        <f t="shared" ref="BD3:BD20" si="3">AZ3/BB3</f>
        <v>0.51633333333333331</v>
      </c>
      <c r="BE3" s="8">
        <f t="shared" ref="BE3:BE20" si="4">BA3/BB3</f>
        <v>8.8333333333333333E-2</v>
      </c>
      <c r="BF3" s="9">
        <v>1534.2</v>
      </c>
      <c r="BG3" s="16">
        <f t="shared" ref="BG3:BG20" si="5">BF3*0.305</f>
        <v>467.93099999999998</v>
      </c>
      <c r="BH3" s="9">
        <v>12</v>
      </c>
      <c r="BI3" s="9" t="s">
        <v>56</v>
      </c>
      <c r="BJ3" s="9">
        <v>35</v>
      </c>
      <c r="BK3" s="9">
        <v>34</v>
      </c>
      <c r="BL3" s="9">
        <v>37</v>
      </c>
      <c r="BM3" s="9">
        <f t="shared" ref="BM3:BM20" si="6">AVERAGE(BJ3:BL3)</f>
        <v>35.333333333333336</v>
      </c>
      <c r="BN3" s="9">
        <v>20</v>
      </c>
      <c r="BO3" s="9">
        <v>50</v>
      </c>
      <c r="BP3" s="10">
        <f t="shared" ref="BP3:BP20" si="7">(-1.7*BN3)+(0.93*BO3)+5</f>
        <v>17.5</v>
      </c>
      <c r="BQ3" s="10">
        <f t="shared" ref="BQ3:BQ20" si="8">(-1.4*BN3)+(0.77*BO3)+4</f>
        <v>14.5</v>
      </c>
      <c r="BR3" s="10">
        <v>5.4</v>
      </c>
      <c r="BS3" s="15">
        <v>22.4</v>
      </c>
      <c r="BT3" s="9">
        <v>30</v>
      </c>
      <c r="BU3" s="9" t="s">
        <v>59</v>
      </c>
      <c r="BV3" s="9">
        <v>0</v>
      </c>
      <c r="BW3" s="9">
        <v>18.5</v>
      </c>
      <c r="BX3" s="9">
        <v>18</v>
      </c>
      <c r="BY3" s="9">
        <v>7</v>
      </c>
      <c r="BZ3" s="9">
        <v>29</v>
      </c>
      <c r="CA3" s="9">
        <v>6</v>
      </c>
      <c r="CB3">
        <v>46.25</v>
      </c>
    </row>
    <row r="4" spans="1:80">
      <c r="A4" t="s">
        <v>60</v>
      </c>
      <c r="B4" s="1">
        <v>2</v>
      </c>
      <c r="C4" s="2">
        <v>1</v>
      </c>
      <c r="D4" s="2">
        <v>1</v>
      </c>
      <c r="E4" s="2">
        <v>3</v>
      </c>
      <c r="F4" s="2">
        <v>2</v>
      </c>
      <c r="G4" s="3">
        <v>1</v>
      </c>
      <c r="H4" s="4">
        <v>1.5</v>
      </c>
      <c r="I4" s="4">
        <v>45</v>
      </c>
      <c r="J4" s="4">
        <v>1</v>
      </c>
      <c r="K4" s="5">
        <v>2</v>
      </c>
      <c r="L4" s="5">
        <v>60</v>
      </c>
      <c r="M4" s="5">
        <v>4</v>
      </c>
      <c r="N4" s="5">
        <v>90</v>
      </c>
      <c r="O4" s="5">
        <v>7</v>
      </c>
      <c r="P4" s="5">
        <v>30</v>
      </c>
      <c r="Q4" s="6">
        <v>1</v>
      </c>
      <c r="R4" s="6">
        <v>4</v>
      </c>
      <c r="S4" s="6">
        <v>4</v>
      </c>
      <c r="T4" s="6">
        <v>5</v>
      </c>
      <c r="U4" s="6">
        <v>4</v>
      </c>
      <c r="V4" s="6">
        <v>3</v>
      </c>
      <c r="W4" s="6">
        <v>3</v>
      </c>
      <c r="X4" s="6">
        <v>3</v>
      </c>
      <c r="Y4" s="6">
        <v>4</v>
      </c>
      <c r="Z4" s="6">
        <v>5</v>
      </c>
      <c r="AA4" s="6">
        <v>5</v>
      </c>
      <c r="AB4" s="6">
        <v>4</v>
      </c>
      <c r="AC4" s="6">
        <v>5</v>
      </c>
      <c r="AD4" s="6">
        <v>4</v>
      </c>
      <c r="AE4" s="6">
        <v>3</v>
      </c>
      <c r="AF4" s="6">
        <v>2</v>
      </c>
      <c r="AG4" s="6">
        <v>3</v>
      </c>
      <c r="AH4" s="6">
        <v>2</v>
      </c>
      <c r="AI4" s="6">
        <v>2</v>
      </c>
      <c r="AJ4" s="6">
        <v>2</v>
      </c>
      <c r="AK4" s="6">
        <v>2</v>
      </c>
      <c r="AL4" s="6">
        <v>3</v>
      </c>
      <c r="AM4" s="6">
        <v>2</v>
      </c>
      <c r="AN4" s="7">
        <v>1</v>
      </c>
      <c r="AO4" s="7">
        <v>0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8">
        <f t="shared" si="0"/>
        <v>0.9</v>
      </c>
      <c r="AY4" s="15">
        <v>47.35</v>
      </c>
      <c r="AZ4" s="15">
        <v>4.6900000000000004</v>
      </c>
      <c r="BA4" s="15">
        <v>5.3</v>
      </c>
      <c r="BB4" s="7">
        <f t="shared" si="1"/>
        <v>57.339999999999996</v>
      </c>
      <c r="BC4" s="8">
        <f t="shared" si="2"/>
        <v>0.82577607254970364</v>
      </c>
      <c r="BD4" s="8">
        <f t="shared" si="3"/>
        <v>8.1792814788978041E-2</v>
      </c>
      <c r="BE4" s="8">
        <f t="shared" si="4"/>
        <v>9.2431112661318454E-2</v>
      </c>
      <c r="BF4" s="9">
        <v>2038.2</v>
      </c>
      <c r="BG4" s="16">
        <f t="shared" si="5"/>
        <v>621.65099999999995</v>
      </c>
      <c r="BH4" s="9">
        <v>17.5</v>
      </c>
      <c r="BI4" s="9" t="s">
        <v>56</v>
      </c>
      <c r="BJ4" s="9">
        <v>56</v>
      </c>
      <c r="BK4" s="9">
        <v>58</v>
      </c>
      <c r="BL4" s="9">
        <v>60</v>
      </c>
      <c r="BM4" s="9">
        <f t="shared" si="6"/>
        <v>58</v>
      </c>
      <c r="BN4" s="9">
        <v>23</v>
      </c>
      <c r="BO4" s="9">
        <v>48</v>
      </c>
      <c r="BP4" s="10">
        <f t="shared" si="7"/>
        <v>10.54</v>
      </c>
      <c r="BQ4" s="10">
        <f t="shared" si="8"/>
        <v>8.7600000000000051</v>
      </c>
      <c r="BR4" s="10">
        <v>5</v>
      </c>
      <c r="BS4" s="15">
        <v>20</v>
      </c>
      <c r="BT4" s="9">
        <v>30</v>
      </c>
      <c r="BU4" s="9" t="s">
        <v>59</v>
      </c>
      <c r="BV4" s="9">
        <v>0</v>
      </c>
      <c r="BW4" s="9">
        <v>22.5</v>
      </c>
      <c r="BX4" s="9">
        <v>24</v>
      </c>
      <c r="BY4" s="9">
        <v>5</v>
      </c>
      <c r="BZ4" s="9">
        <v>0</v>
      </c>
      <c r="CA4" s="9">
        <v>0</v>
      </c>
      <c r="CB4">
        <v>37.25</v>
      </c>
    </row>
    <row r="5" spans="1:80">
      <c r="A5" t="s">
        <v>61</v>
      </c>
      <c r="B5" s="1">
        <v>3</v>
      </c>
      <c r="C5" s="2">
        <v>2</v>
      </c>
      <c r="D5" s="2">
        <v>2</v>
      </c>
      <c r="E5" s="2">
        <v>4</v>
      </c>
      <c r="F5" s="2">
        <v>2</v>
      </c>
      <c r="G5" s="3">
        <v>3</v>
      </c>
      <c r="H5" s="4">
        <v>7</v>
      </c>
      <c r="I5" s="4">
        <v>30</v>
      </c>
      <c r="J5" s="4">
        <v>1</v>
      </c>
      <c r="K5" s="5">
        <v>3</v>
      </c>
      <c r="L5" s="5">
        <v>30</v>
      </c>
      <c r="M5" s="5">
        <v>4</v>
      </c>
      <c r="N5" s="5">
        <v>60</v>
      </c>
      <c r="O5" s="5">
        <v>7</v>
      </c>
      <c r="P5" s="5">
        <v>180</v>
      </c>
      <c r="Q5" s="6">
        <v>1</v>
      </c>
      <c r="R5" s="6">
        <v>5</v>
      </c>
      <c r="S5" s="6">
        <v>5</v>
      </c>
      <c r="T5" s="6">
        <v>5</v>
      </c>
      <c r="U5" s="6">
        <v>3</v>
      </c>
      <c r="V5" s="6">
        <v>2</v>
      </c>
      <c r="W5" s="6">
        <v>4</v>
      </c>
      <c r="X5" s="6">
        <v>2</v>
      </c>
      <c r="Y5" s="6">
        <v>5</v>
      </c>
      <c r="Z5" s="6">
        <v>5</v>
      </c>
      <c r="AA5" s="6">
        <v>5</v>
      </c>
      <c r="AB5" s="6">
        <v>5</v>
      </c>
      <c r="AC5" s="6">
        <v>5</v>
      </c>
      <c r="AD5" s="6">
        <v>4</v>
      </c>
      <c r="AE5" s="6">
        <v>4</v>
      </c>
      <c r="AF5" s="6">
        <v>2</v>
      </c>
      <c r="AG5" s="6">
        <v>1</v>
      </c>
      <c r="AH5" s="6">
        <v>1</v>
      </c>
      <c r="AI5" s="6">
        <v>2</v>
      </c>
      <c r="AJ5" s="6">
        <v>2</v>
      </c>
      <c r="AK5" s="6">
        <v>2</v>
      </c>
      <c r="AL5" s="6">
        <v>2</v>
      </c>
      <c r="AM5" s="6">
        <v>2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8">
        <f t="shared" si="0"/>
        <v>1</v>
      </c>
      <c r="AY5" s="15">
        <v>54.79</v>
      </c>
      <c r="AZ5" s="15">
        <v>0</v>
      </c>
      <c r="BA5" s="15">
        <v>5.21</v>
      </c>
      <c r="BB5" s="7">
        <f t="shared" si="1"/>
        <v>60</v>
      </c>
      <c r="BC5" s="8">
        <f t="shared" si="2"/>
        <v>0.91316666666666668</v>
      </c>
      <c r="BD5" s="8">
        <f t="shared" si="3"/>
        <v>0</v>
      </c>
      <c r="BE5" s="8">
        <f t="shared" si="4"/>
        <v>8.6833333333333332E-2</v>
      </c>
      <c r="BF5" s="9">
        <v>1976.7</v>
      </c>
      <c r="BG5" s="16">
        <f t="shared" si="5"/>
        <v>602.89350000000002</v>
      </c>
      <c r="BH5" s="9">
        <v>20.5</v>
      </c>
      <c r="BI5" s="9" t="s">
        <v>56</v>
      </c>
      <c r="BJ5" s="9">
        <v>22</v>
      </c>
      <c r="BK5" s="9">
        <v>20</v>
      </c>
      <c r="BL5" s="9">
        <v>19</v>
      </c>
      <c r="BM5" s="9">
        <f t="shared" si="6"/>
        <v>20.333333333333332</v>
      </c>
      <c r="BN5" s="9">
        <v>18</v>
      </c>
      <c r="BO5" s="9">
        <v>52</v>
      </c>
      <c r="BP5" s="10">
        <f t="shared" si="7"/>
        <v>22.76</v>
      </c>
      <c r="BQ5" s="10">
        <f t="shared" si="8"/>
        <v>18.84</v>
      </c>
      <c r="BR5" s="10">
        <v>6</v>
      </c>
      <c r="BS5" s="15">
        <v>30</v>
      </c>
      <c r="BT5" s="9">
        <v>29.44</v>
      </c>
      <c r="BU5" s="9" t="s">
        <v>57</v>
      </c>
      <c r="BV5" s="9">
        <v>30</v>
      </c>
      <c r="BW5" s="9">
        <v>20.5</v>
      </c>
      <c r="BX5" s="9">
        <v>22</v>
      </c>
      <c r="BY5" s="9">
        <v>3.5</v>
      </c>
      <c r="BZ5" s="9">
        <v>0</v>
      </c>
      <c r="CA5" s="9">
        <v>0</v>
      </c>
      <c r="CB5">
        <v>28.5</v>
      </c>
    </row>
    <row r="6" spans="1:80">
      <c r="A6" t="s">
        <v>62</v>
      </c>
      <c r="B6" s="1">
        <v>4</v>
      </c>
      <c r="C6" s="2">
        <v>1</v>
      </c>
      <c r="D6" s="2">
        <v>1</v>
      </c>
      <c r="E6" s="2">
        <v>1</v>
      </c>
      <c r="F6" s="2">
        <v>2</v>
      </c>
      <c r="G6" s="3">
        <v>4</v>
      </c>
      <c r="H6" s="4">
        <v>7</v>
      </c>
      <c r="I6" s="4">
        <v>40</v>
      </c>
      <c r="J6" s="4">
        <v>4</v>
      </c>
      <c r="K6" s="5">
        <v>3</v>
      </c>
      <c r="L6" s="5">
        <v>35</v>
      </c>
      <c r="M6" s="5">
        <v>7</v>
      </c>
      <c r="N6" s="14" t="s">
        <v>63</v>
      </c>
      <c r="O6" s="5">
        <v>7</v>
      </c>
      <c r="P6" s="5">
        <v>25</v>
      </c>
      <c r="Q6" s="6">
        <v>1</v>
      </c>
      <c r="R6" s="6">
        <v>4</v>
      </c>
      <c r="S6" s="6">
        <v>4</v>
      </c>
      <c r="T6" s="6">
        <v>5</v>
      </c>
      <c r="U6" s="6">
        <v>4</v>
      </c>
      <c r="V6" s="6">
        <v>3</v>
      </c>
      <c r="W6" s="6">
        <v>3</v>
      </c>
      <c r="X6" s="6">
        <v>4</v>
      </c>
      <c r="Y6" s="6">
        <v>5</v>
      </c>
      <c r="Z6" s="6">
        <v>3</v>
      </c>
      <c r="AA6" s="6">
        <v>5</v>
      </c>
      <c r="AB6" s="6">
        <v>5</v>
      </c>
      <c r="AC6" s="6">
        <v>4</v>
      </c>
      <c r="AD6" s="6">
        <v>4</v>
      </c>
      <c r="AE6" s="6">
        <v>4</v>
      </c>
      <c r="AF6" s="6">
        <v>2</v>
      </c>
      <c r="AG6" s="6">
        <v>2</v>
      </c>
      <c r="AH6" s="6">
        <v>1</v>
      </c>
      <c r="AI6" s="6">
        <v>1</v>
      </c>
      <c r="AJ6" s="6">
        <v>2</v>
      </c>
      <c r="AK6" s="6">
        <v>2</v>
      </c>
      <c r="AL6" s="6">
        <v>2</v>
      </c>
      <c r="AM6" s="6">
        <v>3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8">
        <f t="shared" si="0"/>
        <v>1</v>
      </c>
      <c r="AY6" s="15">
        <v>26.38</v>
      </c>
      <c r="AZ6" s="15">
        <v>12.45</v>
      </c>
      <c r="BA6" s="15">
        <v>21.17</v>
      </c>
      <c r="BB6" s="7">
        <f t="shared" si="1"/>
        <v>60</v>
      </c>
      <c r="BC6" s="8">
        <f t="shared" si="2"/>
        <v>0.43966666666666665</v>
      </c>
      <c r="BD6" s="8">
        <f t="shared" si="3"/>
        <v>0.20749999999999999</v>
      </c>
      <c r="BE6" s="8">
        <f t="shared" si="4"/>
        <v>0.35283333333333339</v>
      </c>
      <c r="BF6" s="9">
        <v>1793</v>
      </c>
      <c r="BG6" s="16">
        <f t="shared" si="5"/>
        <v>546.86500000000001</v>
      </c>
      <c r="BH6" s="9">
        <v>22.5</v>
      </c>
      <c r="BI6" s="9" t="s">
        <v>56</v>
      </c>
      <c r="BJ6" s="9">
        <v>29</v>
      </c>
      <c r="BK6" s="9">
        <v>25</v>
      </c>
      <c r="BL6" s="9">
        <v>28</v>
      </c>
      <c r="BM6" s="9">
        <f t="shared" si="6"/>
        <v>27.333333333333332</v>
      </c>
      <c r="BN6" s="9">
        <v>17.75</v>
      </c>
      <c r="BO6" s="9">
        <v>50</v>
      </c>
      <c r="BP6" s="10">
        <f t="shared" si="7"/>
        <v>21.324999999999999</v>
      </c>
      <c r="BQ6" s="10">
        <f t="shared" si="8"/>
        <v>17.650000000000002</v>
      </c>
      <c r="BR6" s="10">
        <v>6</v>
      </c>
      <c r="BS6" s="15">
        <v>0</v>
      </c>
      <c r="BT6" s="9">
        <v>30</v>
      </c>
      <c r="BU6" s="9" t="s">
        <v>59</v>
      </c>
      <c r="BV6" s="9">
        <v>0</v>
      </c>
      <c r="BW6" s="9">
        <v>21</v>
      </c>
      <c r="BX6" s="9">
        <v>18</v>
      </c>
      <c r="BY6" s="9">
        <v>0</v>
      </c>
      <c r="BZ6" s="9">
        <v>0</v>
      </c>
      <c r="CA6" s="9">
        <v>0</v>
      </c>
      <c r="CB6" t="s">
        <v>63</v>
      </c>
    </row>
    <row r="7" spans="1:80">
      <c r="A7" t="s">
        <v>64</v>
      </c>
      <c r="B7" s="1">
        <v>5</v>
      </c>
      <c r="C7" s="2">
        <v>2</v>
      </c>
      <c r="D7" s="2">
        <v>1</v>
      </c>
      <c r="E7" s="2">
        <v>3</v>
      </c>
      <c r="F7" s="2">
        <v>3</v>
      </c>
      <c r="G7" s="3">
        <v>4</v>
      </c>
      <c r="H7" s="4">
        <v>3</v>
      </c>
      <c r="I7" s="4">
        <v>35</v>
      </c>
      <c r="J7" s="4">
        <v>1</v>
      </c>
      <c r="K7" s="5">
        <v>0</v>
      </c>
      <c r="L7" s="5">
        <v>0</v>
      </c>
      <c r="M7" s="5">
        <v>0</v>
      </c>
      <c r="N7" s="5">
        <v>0</v>
      </c>
      <c r="O7" s="5">
        <v>7</v>
      </c>
      <c r="P7" s="5">
        <v>30</v>
      </c>
      <c r="Q7" s="6">
        <v>2</v>
      </c>
      <c r="R7" s="6">
        <v>4</v>
      </c>
      <c r="S7" s="6">
        <v>3</v>
      </c>
      <c r="T7" s="6">
        <v>3</v>
      </c>
      <c r="U7" s="6">
        <v>5</v>
      </c>
      <c r="V7" s="6">
        <v>5</v>
      </c>
      <c r="W7" s="6">
        <v>4</v>
      </c>
      <c r="X7" s="6">
        <v>3</v>
      </c>
      <c r="Y7" s="6">
        <v>3</v>
      </c>
      <c r="Z7" s="6">
        <v>4</v>
      </c>
      <c r="AA7" s="6">
        <v>5</v>
      </c>
      <c r="AB7" s="6">
        <v>4</v>
      </c>
      <c r="AC7" s="6">
        <v>5</v>
      </c>
      <c r="AD7" s="6">
        <v>5</v>
      </c>
      <c r="AE7" s="6">
        <v>4</v>
      </c>
      <c r="AF7" s="6">
        <v>5</v>
      </c>
      <c r="AG7" s="6">
        <v>4</v>
      </c>
      <c r="AH7" s="6">
        <v>5</v>
      </c>
      <c r="AI7" s="6">
        <v>5</v>
      </c>
      <c r="AJ7" s="6">
        <v>3</v>
      </c>
      <c r="AK7" s="6">
        <v>3</v>
      </c>
      <c r="AL7" s="6">
        <v>4</v>
      </c>
      <c r="AM7" s="6">
        <v>3</v>
      </c>
      <c r="AN7" s="7">
        <v>1</v>
      </c>
      <c r="AO7" s="7">
        <v>1</v>
      </c>
      <c r="AP7" s="7">
        <v>1</v>
      </c>
      <c r="AQ7" s="7">
        <v>0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8">
        <f t="shared" si="0"/>
        <v>0.9</v>
      </c>
      <c r="AY7" s="15">
        <v>33.76</v>
      </c>
      <c r="AZ7" s="15">
        <v>6.01</v>
      </c>
      <c r="BA7" s="15">
        <v>20.23</v>
      </c>
      <c r="BB7" s="7">
        <f t="shared" si="1"/>
        <v>60</v>
      </c>
      <c r="BC7" s="8">
        <f t="shared" si="2"/>
        <v>0.56266666666666665</v>
      </c>
      <c r="BD7" s="8">
        <f t="shared" si="3"/>
        <v>0.10016666666666667</v>
      </c>
      <c r="BE7" s="8">
        <f t="shared" si="4"/>
        <v>0.33716666666666667</v>
      </c>
      <c r="BF7" s="9">
        <v>1635</v>
      </c>
      <c r="BG7" s="16">
        <f t="shared" si="5"/>
        <v>498.67500000000001</v>
      </c>
      <c r="BH7" s="9">
        <v>14</v>
      </c>
      <c r="BI7" s="9" t="s">
        <v>56</v>
      </c>
      <c r="BJ7" s="9">
        <v>39</v>
      </c>
      <c r="BK7" s="9">
        <v>35</v>
      </c>
      <c r="BL7" s="9">
        <v>30</v>
      </c>
      <c r="BM7" s="9">
        <f t="shared" si="6"/>
        <v>34.666666666666664</v>
      </c>
      <c r="BN7" s="9">
        <v>14</v>
      </c>
      <c r="BO7" s="9">
        <v>48</v>
      </c>
      <c r="BP7" s="10">
        <f t="shared" si="7"/>
        <v>25.84</v>
      </c>
      <c r="BQ7" s="10">
        <f t="shared" si="8"/>
        <v>21.360000000000003</v>
      </c>
      <c r="BR7" s="10">
        <v>6</v>
      </c>
      <c r="BS7" s="15">
        <v>30</v>
      </c>
      <c r="BT7" s="9">
        <v>27</v>
      </c>
      <c r="BU7" s="9" t="s">
        <v>57</v>
      </c>
      <c r="BV7" s="9">
        <v>30</v>
      </c>
      <c r="BW7" s="9">
        <v>20</v>
      </c>
      <c r="BX7" s="9">
        <v>22</v>
      </c>
      <c r="BY7" s="9">
        <v>3</v>
      </c>
      <c r="BZ7" s="9">
        <v>0</v>
      </c>
      <c r="CA7" s="9">
        <v>0</v>
      </c>
      <c r="CB7">
        <v>31.5</v>
      </c>
    </row>
    <row r="8" spans="1:80">
      <c r="A8" t="s">
        <v>65</v>
      </c>
      <c r="B8" s="1">
        <v>3</v>
      </c>
      <c r="C8" s="2">
        <v>2</v>
      </c>
      <c r="D8" s="2">
        <v>2</v>
      </c>
      <c r="E8" s="2">
        <v>1</v>
      </c>
      <c r="F8" s="2">
        <v>1</v>
      </c>
      <c r="G8" s="3">
        <v>4</v>
      </c>
      <c r="H8" s="4">
        <v>7</v>
      </c>
      <c r="I8" s="4">
        <v>45</v>
      </c>
      <c r="J8" s="4">
        <v>2</v>
      </c>
      <c r="K8" s="5">
        <v>3</v>
      </c>
      <c r="L8" s="5">
        <v>30</v>
      </c>
      <c r="M8" s="5">
        <v>7</v>
      </c>
      <c r="N8" s="5">
        <v>30</v>
      </c>
      <c r="O8" s="5">
        <v>7</v>
      </c>
      <c r="P8" s="5">
        <v>180</v>
      </c>
      <c r="Q8" s="6">
        <v>2</v>
      </c>
      <c r="R8" s="6">
        <v>3</v>
      </c>
      <c r="S8" s="6">
        <v>3</v>
      </c>
      <c r="T8" s="6">
        <v>5</v>
      </c>
      <c r="U8" s="6">
        <v>3</v>
      </c>
      <c r="V8" s="6">
        <v>5</v>
      </c>
      <c r="W8" s="6">
        <v>5</v>
      </c>
      <c r="X8" s="6">
        <v>2</v>
      </c>
      <c r="Y8" s="6">
        <v>5</v>
      </c>
      <c r="Z8" s="6">
        <v>5</v>
      </c>
      <c r="AA8" s="6">
        <v>5</v>
      </c>
      <c r="AB8" s="6">
        <v>5</v>
      </c>
      <c r="AC8" s="6">
        <v>5</v>
      </c>
      <c r="AD8" s="6">
        <v>5</v>
      </c>
      <c r="AE8" s="6">
        <v>3</v>
      </c>
      <c r="AF8" s="6">
        <v>2</v>
      </c>
      <c r="AG8" s="6">
        <v>2</v>
      </c>
      <c r="AH8" s="6">
        <v>2</v>
      </c>
      <c r="AI8" s="6">
        <v>2</v>
      </c>
      <c r="AJ8" s="6">
        <v>3</v>
      </c>
      <c r="AK8" s="6">
        <v>2</v>
      </c>
      <c r="AL8" s="6">
        <v>2</v>
      </c>
      <c r="AM8" s="6">
        <v>2</v>
      </c>
      <c r="AN8" s="7">
        <v>0</v>
      </c>
      <c r="AO8" s="7">
        <v>0</v>
      </c>
      <c r="AP8" s="7">
        <v>0</v>
      </c>
      <c r="AQ8" s="7">
        <v>1</v>
      </c>
      <c r="AR8" s="7">
        <v>0</v>
      </c>
      <c r="AS8" s="7">
        <v>0</v>
      </c>
      <c r="AT8" s="7">
        <v>1</v>
      </c>
      <c r="AU8" s="7">
        <v>1</v>
      </c>
      <c r="AV8" s="7">
        <v>1</v>
      </c>
      <c r="AW8" s="7">
        <v>1</v>
      </c>
      <c r="AX8" s="8">
        <f t="shared" si="0"/>
        <v>0.5</v>
      </c>
      <c r="AY8" s="15">
        <v>9</v>
      </c>
      <c r="AZ8" s="15">
        <v>46</v>
      </c>
      <c r="BA8" s="15">
        <v>5</v>
      </c>
      <c r="BB8" s="7">
        <f t="shared" si="1"/>
        <v>60</v>
      </c>
      <c r="BC8" s="8">
        <f t="shared" si="2"/>
        <v>0.15</v>
      </c>
      <c r="BD8" s="8">
        <f t="shared" si="3"/>
        <v>0.76666666666666672</v>
      </c>
      <c r="BE8" s="8">
        <f t="shared" si="4"/>
        <v>8.3333333333333329E-2</v>
      </c>
      <c r="BF8" s="9">
        <v>1976.7</v>
      </c>
      <c r="BG8" s="16">
        <f t="shared" si="5"/>
        <v>602.89350000000002</v>
      </c>
      <c r="BH8" s="9">
        <v>20.5</v>
      </c>
      <c r="BI8" s="9" t="s">
        <v>66</v>
      </c>
      <c r="BJ8" s="9">
        <v>22</v>
      </c>
      <c r="BK8" s="9">
        <v>20</v>
      </c>
      <c r="BL8" s="9">
        <v>19</v>
      </c>
      <c r="BM8" s="9">
        <f t="shared" si="6"/>
        <v>20.333333333333332</v>
      </c>
      <c r="BN8" s="9">
        <v>13</v>
      </c>
      <c r="BO8" s="9">
        <v>44</v>
      </c>
      <c r="BP8" s="10">
        <f t="shared" si="7"/>
        <v>23.820000000000004</v>
      </c>
      <c r="BQ8" s="10">
        <f t="shared" si="8"/>
        <v>19.680000000000003</v>
      </c>
      <c r="BR8" s="10">
        <v>5.8</v>
      </c>
      <c r="BS8" s="15">
        <v>30</v>
      </c>
      <c r="BT8" s="9">
        <v>27</v>
      </c>
      <c r="BU8" s="9" t="s">
        <v>57</v>
      </c>
      <c r="BV8" s="9">
        <v>30</v>
      </c>
      <c r="BW8" s="9">
        <v>21</v>
      </c>
      <c r="BX8" s="9">
        <v>22</v>
      </c>
      <c r="BY8" s="9">
        <v>6.5</v>
      </c>
      <c r="BZ8" s="9">
        <v>0</v>
      </c>
      <c r="CA8" s="9">
        <v>0</v>
      </c>
      <c r="CB8">
        <v>34.5</v>
      </c>
    </row>
    <row r="9" spans="1:80">
      <c r="A9" t="s">
        <v>67</v>
      </c>
      <c r="B9" s="1">
        <v>6</v>
      </c>
      <c r="C9" s="2">
        <v>1</v>
      </c>
      <c r="D9" s="2">
        <v>1</v>
      </c>
      <c r="E9" s="2">
        <v>4</v>
      </c>
      <c r="F9" s="2">
        <v>2</v>
      </c>
      <c r="G9" s="3">
        <v>4</v>
      </c>
      <c r="H9" s="4">
        <v>6</v>
      </c>
      <c r="I9" s="4">
        <v>30</v>
      </c>
      <c r="J9" s="4">
        <v>1</v>
      </c>
      <c r="K9" s="5">
        <v>2</v>
      </c>
      <c r="L9" s="5">
        <v>120</v>
      </c>
      <c r="M9" s="5">
        <v>4</v>
      </c>
      <c r="N9" s="5">
        <v>240</v>
      </c>
      <c r="O9" s="5">
        <v>7</v>
      </c>
      <c r="P9" s="5">
        <v>30</v>
      </c>
      <c r="Q9" s="6">
        <v>2</v>
      </c>
      <c r="R9" s="6">
        <v>5</v>
      </c>
      <c r="S9" s="6">
        <v>5</v>
      </c>
      <c r="T9" s="6">
        <v>4</v>
      </c>
      <c r="U9" s="6">
        <v>4</v>
      </c>
      <c r="V9" s="6">
        <v>3</v>
      </c>
      <c r="W9" s="6">
        <v>4</v>
      </c>
      <c r="X9" s="6">
        <v>3</v>
      </c>
      <c r="Y9" s="6">
        <v>5</v>
      </c>
      <c r="Z9" s="6">
        <v>4</v>
      </c>
      <c r="AA9" s="6">
        <v>5</v>
      </c>
      <c r="AB9" s="6">
        <v>4</v>
      </c>
      <c r="AC9" s="6">
        <v>5</v>
      </c>
      <c r="AD9" s="6">
        <v>5</v>
      </c>
      <c r="AE9" s="6">
        <v>4</v>
      </c>
      <c r="AF9" s="6">
        <v>4</v>
      </c>
      <c r="AG9" s="6">
        <v>4</v>
      </c>
      <c r="AH9" s="6">
        <v>4</v>
      </c>
      <c r="AI9" s="6">
        <v>4</v>
      </c>
      <c r="AJ9" s="6">
        <v>3</v>
      </c>
      <c r="AK9" s="6">
        <v>3</v>
      </c>
      <c r="AL9" s="6">
        <v>2</v>
      </c>
      <c r="AM9" s="6">
        <v>3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8">
        <f t="shared" si="0"/>
        <v>1</v>
      </c>
      <c r="AY9" s="15">
        <v>60</v>
      </c>
      <c r="AZ9" s="15">
        <v>0</v>
      </c>
      <c r="BA9" s="15">
        <v>0</v>
      </c>
      <c r="BB9" s="7">
        <f t="shared" si="1"/>
        <v>60</v>
      </c>
      <c r="BC9" s="8">
        <f t="shared" si="2"/>
        <v>1</v>
      </c>
      <c r="BD9" s="8">
        <f t="shared" si="3"/>
        <v>0</v>
      </c>
      <c r="BE9" s="8">
        <f t="shared" si="4"/>
        <v>0</v>
      </c>
      <c r="BF9" s="9">
        <v>1786.7</v>
      </c>
      <c r="BG9" s="16">
        <f t="shared" si="5"/>
        <v>544.94349999999997</v>
      </c>
      <c r="BH9" s="9">
        <v>12.5</v>
      </c>
      <c r="BI9" s="9" t="s">
        <v>68</v>
      </c>
      <c r="BJ9" s="9">
        <v>32.5</v>
      </c>
      <c r="BK9" s="9">
        <v>33.5</v>
      </c>
      <c r="BL9" s="9">
        <v>36.5</v>
      </c>
      <c r="BM9" s="9">
        <f t="shared" si="6"/>
        <v>34.166666666666664</v>
      </c>
      <c r="BN9" s="9">
        <v>18</v>
      </c>
      <c r="BO9" s="9">
        <v>56.5</v>
      </c>
      <c r="BP9" s="10">
        <f t="shared" si="7"/>
        <v>26.945000000000004</v>
      </c>
      <c r="BQ9" s="10">
        <f t="shared" si="8"/>
        <v>22.305000000000003</v>
      </c>
      <c r="BR9" s="10">
        <v>6</v>
      </c>
      <c r="BS9" s="15">
        <v>29.8</v>
      </c>
      <c r="BT9" s="9">
        <v>30</v>
      </c>
      <c r="BU9" s="9" t="s">
        <v>59</v>
      </c>
      <c r="BV9" s="9">
        <v>0</v>
      </c>
      <c r="BW9" s="9">
        <v>24</v>
      </c>
      <c r="BX9" s="9">
        <v>24</v>
      </c>
      <c r="BY9" s="9">
        <v>3</v>
      </c>
      <c r="BZ9" s="9">
        <v>0</v>
      </c>
      <c r="CA9" s="9">
        <v>0</v>
      </c>
      <c r="CB9" t="s">
        <v>63</v>
      </c>
    </row>
    <row r="10" spans="1:80">
      <c r="A10" t="s">
        <v>69</v>
      </c>
      <c r="B10" s="1">
        <v>7</v>
      </c>
      <c r="C10" s="2">
        <v>2</v>
      </c>
      <c r="D10" s="2">
        <v>2</v>
      </c>
      <c r="E10" s="2">
        <v>2</v>
      </c>
      <c r="F10" s="2">
        <v>2</v>
      </c>
      <c r="G10" s="3">
        <v>2</v>
      </c>
      <c r="H10" s="4">
        <v>1</v>
      </c>
      <c r="I10" s="4">
        <v>45</v>
      </c>
      <c r="J10" s="4">
        <v>1</v>
      </c>
      <c r="K10" s="5">
        <v>4</v>
      </c>
      <c r="L10" s="5">
        <v>30</v>
      </c>
      <c r="M10" s="5">
        <v>4</v>
      </c>
      <c r="N10" s="5">
        <v>30</v>
      </c>
      <c r="O10" s="5">
        <v>5</v>
      </c>
      <c r="P10" s="5">
        <v>40</v>
      </c>
      <c r="Q10" s="6">
        <v>1</v>
      </c>
      <c r="R10" s="6">
        <v>5</v>
      </c>
      <c r="S10" s="6">
        <v>5</v>
      </c>
      <c r="T10" s="6">
        <v>5</v>
      </c>
      <c r="U10" s="6">
        <v>3</v>
      </c>
      <c r="V10" s="6">
        <v>2</v>
      </c>
      <c r="W10" s="6">
        <v>3</v>
      </c>
      <c r="X10" s="6">
        <v>3</v>
      </c>
      <c r="Y10" s="6">
        <v>3</v>
      </c>
      <c r="Z10" s="6">
        <v>3</v>
      </c>
      <c r="AA10" s="6">
        <v>3</v>
      </c>
      <c r="AB10" s="6">
        <v>4</v>
      </c>
      <c r="AC10" s="6">
        <v>4</v>
      </c>
      <c r="AD10" s="6">
        <v>3</v>
      </c>
      <c r="AE10" s="6">
        <v>3</v>
      </c>
      <c r="AF10" s="6">
        <v>3</v>
      </c>
      <c r="AG10" s="6">
        <v>2</v>
      </c>
      <c r="AH10" s="6">
        <v>2</v>
      </c>
      <c r="AI10" s="6">
        <v>3</v>
      </c>
      <c r="AJ10" s="6">
        <v>4</v>
      </c>
      <c r="AK10" s="6">
        <v>3</v>
      </c>
      <c r="AL10" s="6">
        <v>3</v>
      </c>
      <c r="AM10" s="6">
        <v>3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8">
        <f t="shared" si="0"/>
        <v>1</v>
      </c>
      <c r="AY10" s="15">
        <v>26.03</v>
      </c>
      <c r="AZ10" s="15">
        <v>15.19</v>
      </c>
      <c r="BA10" s="15">
        <v>18.78</v>
      </c>
      <c r="BB10" s="7">
        <f t="shared" si="1"/>
        <v>60</v>
      </c>
      <c r="BC10" s="8">
        <f t="shared" si="2"/>
        <v>0.43383333333333335</v>
      </c>
      <c r="BD10" s="8">
        <f t="shared" si="3"/>
        <v>0.25316666666666665</v>
      </c>
      <c r="BE10" s="8">
        <f t="shared" si="4"/>
        <v>0.313</v>
      </c>
      <c r="BF10" s="9">
        <v>1776.2</v>
      </c>
      <c r="BG10" s="16">
        <f t="shared" si="5"/>
        <v>541.74099999999999</v>
      </c>
      <c r="BH10" s="9">
        <v>16</v>
      </c>
      <c r="BI10" s="9" t="s">
        <v>66</v>
      </c>
      <c r="BJ10" s="9">
        <v>27.5</v>
      </c>
      <c r="BK10" s="9">
        <v>27</v>
      </c>
      <c r="BL10" s="9">
        <v>24</v>
      </c>
      <c r="BM10" s="9">
        <f t="shared" si="6"/>
        <v>26.166666666666668</v>
      </c>
      <c r="BN10" s="9">
        <v>14</v>
      </c>
      <c r="BO10" s="9">
        <v>44.5</v>
      </c>
      <c r="BP10" s="10">
        <f t="shared" si="7"/>
        <v>22.585000000000004</v>
      </c>
      <c r="BQ10" s="10">
        <f t="shared" si="8"/>
        <v>18.665000000000003</v>
      </c>
      <c r="BR10" s="10">
        <v>5</v>
      </c>
      <c r="BS10" s="15">
        <v>8</v>
      </c>
      <c r="BT10" s="9">
        <v>30</v>
      </c>
      <c r="BU10" s="9" t="s">
        <v>59</v>
      </c>
      <c r="BV10" s="9">
        <v>0</v>
      </c>
      <c r="BW10" s="9">
        <v>19.5</v>
      </c>
      <c r="BX10" s="9">
        <v>18</v>
      </c>
      <c r="BY10" s="9">
        <v>3.5</v>
      </c>
      <c r="BZ10" s="9">
        <v>0</v>
      </c>
      <c r="CA10" s="9">
        <v>0</v>
      </c>
      <c r="CB10">
        <v>18.5</v>
      </c>
    </row>
    <row r="11" spans="1:80">
      <c r="A11" t="s">
        <v>70</v>
      </c>
      <c r="B11" s="1">
        <v>7</v>
      </c>
      <c r="C11" s="2">
        <v>2</v>
      </c>
      <c r="D11" s="2">
        <v>2</v>
      </c>
      <c r="E11" s="2">
        <v>2</v>
      </c>
      <c r="F11" s="2">
        <v>3</v>
      </c>
      <c r="G11" s="3">
        <v>3</v>
      </c>
      <c r="H11" s="4">
        <v>5</v>
      </c>
      <c r="I11" s="4">
        <v>40</v>
      </c>
      <c r="J11" s="4">
        <v>1</v>
      </c>
      <c r="K11" s="5">
        <v>4</v>
      </c>
      <c r="L11" s="5">
        <v>30</v>
      </c>
      <c r="M11" s="5">
        <v>4</v>
      </c>
      <c r="N11" s="5">
        <v>30</v>
      </c>
      <c r="O11" s="5">
        <v>4</v>
      </c>
      <c r="P11" s="5">
        <v>40</v>
      </c>
      <c r="Q11" s="6">
        <v>2</v>
      </c>
      <c r="R11" s="6">
        <v>3</v>
      </c>
      <c r="S11" s="6">
        <v>4</v>
      </c>
      <c r="T11" s="6">
        <v>3</v>
      </c>
      <c r="U11" s="6">
        <v>4</v>
      </c>
      <c r="V11" s="6">
        <v>3</v>
      </c>
      <c r="W11" s="6">
        <v>3</v>
      </c>
      <c r="X11" s="6">
        <v>3</v>
      </c>
      <c r="Y11" s="6">
        <v>3</v>
      </c>
      <c r="Z11" s="6">
        <v>3</v>
      </c>
      <c r="AA11" s="6">
        <v>3</v>
      </c>
      <c r="AB11" s="6">
        <v>4</v>
      </c>
      <c r="AC11" s="6">
        <v>4</v>
      </c>
      <c r="AD11" s="6">
        <v>3</v>
      </c>
      <c r="AE11" s="6">
        <v>2</v>
      </c>
      <c r="AF11" s="6">
        <v>3</v>
      </c>
      <c r="AG11" s="6">
        <v>2</v>
      </c>
      <c r="AH11" s="6">
        <v>2</v>
      </c>
      <c r="AI11" s="6">
        <v>3</v>
      </c>
      <c r="AJ11" s="6">
        <v>3</v>
      </c>
      <c r="AK11" s="6">
        <v>3</v>
      </c>
      <c r="AL11" s="6">
        <v>3</v>
      </c>
      <c r="AM11" s="6">
        <v>3</v>
      </c>
      <c r="AN11" s="7">
        <v>1</v>
      </c>
      <c r="AO11" s="7">
        <v>0</v>
      </c>
      <c r="AP11" s="7">
        <v>1</v>
      </c>
      <c r="AQ11" s="7">
        <v>0</v>
      </c>
      <c r="AR11" s="7">
        <v>0</v>
      </c>
      <c r="AS11" s="7">
        <v>0</v>
      </c>
      <c r="AT11" s="7">
        <v>1</v>
      </c>
      <c r="AU11" s="7">
        <v>1</v>
      </c>
      <c r="AV11" s="7">
        <v>0</v>
      </c>
      <c r="AW11" s="7">
        <v>0</v>
      </c>
      <c r="AX11" s="8">
        <f t="shared" si="0"/>
        <v>0.4</v>
      </c>
      <c r="AY11" s="15">
        <v>0</v>
      </c>
      <c r="AZ11" s="15">
        <v>11.71</v>
      </c>
      <c r="BA11" s="15">
        <v>48.29</v>
      </c>
      <c r="BB11" s="7">
        <f t="shared" si="1"/>
        <v>60</v>
      </c>
      <c r="BC11" s="8">
        <f t="shared" si="2"/>
        <v>0</v>
      </c>
      <c r="BD11" s="8">
        <f t="shared" si="3"/>
        <v>0.19516666666666668</v>
      </c>
      <c r="BE11" s="8">
        <f t="shared" si="4"/>
        <v>0.80483333333333329</v>
      </c>
      <c r="BF11" s="9">
        <v>1776.2</v>
      </c>
      <c r="BG11" s="16">
        <f t="shared" si="5"/>
        <v>541.74099999999999</v>
      </c>
      <c r="BH11" s="9">
        <v>16</v>
      </c>
      <c r="BI11" s="9" t="s">
        <v>66</v>
      </c>
      <c r="BJ11" s="9">
        <v>27.5</v>
      </c>
      <c r="BK11" s="9">
        <v>27</v>
      </c>
      <c r="BL11" s="9">
        <v>24</v>
      </c>
      <c r="BM11" s="9">
        <f t="shared" si="6"/>
        <v>26.166666666666668</v>
      </c>
      <c r="BN11" s="9">
        <v>19.5</v>
      </c>
      <c r="BO11" s="9">
        <v>56</v>
      </c>
      <c r="BP11" s="10">
        <f t="shared" si="7"/>
        <v>23.930000000000007</v>
      </c>
      <c r="BQ11" s="10">
        <f t="shared" si="8"/>
        <v>19.820000000000007</v>
      </c>
      <c r="BR11" s="10">
        <v>5</v>
      </c>
      <c r="BS11" s="15">
        <v>23.3</v>
      </c>
      <c r="BT11" s="9">
        <v>30</v>
      </c>
      <c r="BU11" s="9" t="s">
        <v>59</v>
      </c>
      <c r="BV11" s="9">
        <v>0</v>
      </c>
      <c r="BW11" s="9">
        <v>21.5</v>
      </c>
      <c r="BX11" s="9">
        <v>24</v>
      </c>
      <c r="BY11" s="9">
        <v>2.5</v>
      </c>
      <c r="BZ11" s="9">
        <v>0</v>
      </c>
      <c r="CA11" s="9">
        <v>0</v>
      </c>
      <c r="CB11">
        <v>15.25</v>
      </c>
    </row>
    <row r="12" spans="1:80">
      <c r="A12" t="s">
        <v>71</v>
      </c>
      <c r="B12" s="1">
        <v>8</v>
      </c>
      <c r="C12" s="2">
        <v>6</v>
      </c>
      <c r="D12" s="2">
        <v>4</v>
      </c>
      <c r="E12" s="2">
        <v>3</v>
      </c>
      <c r="F12" s="2">
        <v>2</v>
      </c>
      <c r="G12" s="3">
        <v>3</v>
      </c>
      <c r="H12" s="4">
        <v>7</v>
      </c>
      <c r="I12" s="4">
        <v>20</v>
      </c>
      <c r="J12" s="4">
        <v>2</v>
      </c>
      <c r="K12" s="5">
        <v>2</v>
      </c>
      <c r="L12" s="5">
        <v>20</v>
      </c>
      <c r="M12" s="5">
        <v>4</v>
      </c>
      <c r="N12" s="5">
        <v>45</v>
      </c>
      <c r="O12" s="5">
        <v>7</v>
      </c>
      <c r="P12" s="5">
        <v>45</v>
      </c>
      <c r="Q12" s="6">
        <v>1</v>
      </c>
      <c r="R12" s="6">
        <v>3</v>
      </c>
      <c r="S12" s="6">
        <v>3</v>
      </c>
      <c r="T12" s="6">
        <v>3</v>
      </c>
      <c r="U12" s="6">
        <v>4</v>
      </c>
      <c r="V12" s="6">
        <v>3</v>
      </c>
      <c r="W12" s="6">
        <v>3</v>
      </c>
      <c r="X12" s="6">
        <v>4</v>
      </c>
      <c r="Y12" s="6">
        <v>3</v>
      </c>
      <c r="Z12" s="6">
        <v>3</v>
      </c>
      <c r="AA12" s="6">
        <v>4</v>
      </c>
      <c r="AB12" s="6">
        <v>3</v>
      </c>
      <c r="AC12" s="6">
        <v>4</v>
      </c>
      <c r="AD12" s="6">
        <v>3</v>
      </c>
      <c r="AE12" s="6">
        <v>3</v>
      </c>
      <c r="AF12" s="6">
        <v>3</v>
      </c>
      <c r="AG12" s="6">
        <v>3</v>
      </c>
      <c r="AH12" s="6">
        <v>3</v>
      </c>
      <c r="AI12" s="6">
        <v>3</v>
      </c>
      <c r="AJ12" s="6">
        <v>3</v>
      </c>
      <c r="AK12" s="6">
        <v>3</v>
      </c>
      <c r="AL12" s="6">
        <v>2</v>
      </c>
      <c r="AM12" s="6">
        <v>1</v>
      </c>
      <c r="AN12" s="7">
        <v>1</v>
      </c>
      <c r="AO12" s="7">
        <v>1</v>
      </c>
      <c r="AP12" s="7">
        <v>1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1</v>
      </c>
      <c r="AW12" s="7">
        <v>1</v>
      </c>
      <c r="AX12" s="8">
        <f t="shared" si="0"/>
        <v>0.6</v>
      </c>
      <c r="AY12" s="15">
        <v>57.22</v>
      </c>
      <c r="AZ12" s="15">
        <v>0</v>
      </c>
      <c r="BA12" s="15">
        <v>2.78</v>
      </c>
      <c r="BB12" s="7">
        <f t="shared" si="1"/>
        <v>60</v>
      </c>
      <c r="BC12" s="8">
        <f t="shared" si="2"/>
        <v>0.95366666666666666</v>
      </c>
      <c r="BD12" s="8">
        <f t="shared" si="3"/>
        <v>0</v>
      </c>
      <c r="BE12" s="8">
        <f t="shared" si="4"/>
        <v>4.6333333333333331E-2</v>
      </c>
      <c r="BF12" s="9">
        <v>1758.8</v>
      </c>
      <c r="BG12" s="16">
        <f t="shared" si="5"/>
        <v>536.43399999999997</v>
      </c>
      <c r="BH12" s="9">
        <v>14.5</v>
      </c>
      <c r="BI12" s="9" t="s">
        <v>72</v>
      </c>
      <c r="BJ12" s="9">
        <v>30</v>
      </c>
      <c r="BK12" s="9">
        <v>29.5</v>
      </c>
      <c r="BL12" s="9">
        <v>24</v>
      </c>
      <c r="BM12" s="9">
        <f t="shared" si="6"/>
        <v>27.833333333333332</v>
      </c>
      <c r="BN12" s="9">
        <v>10</v>
      </c>
      <c r="BO12" s="9">
        <v>33</v>
      </c>
      <c r="BP12" s="10">
        <f t="shared" si="7"/>
        <v>18.690000000000001</v>
      </c>
      <c r="BQ12" s="10">
        <f t="shared" si="8"/>
        <v>15.41</v>
      </c>
      <c r="BR12" s="10">
        <v>5</v>
      </c>
      <c r="BS12" s="15">
        <v>22.3</v>
      </c>
      <c r="BT12" s="9">
        <v>30</v>
      </c>
      <c r="BU12" s="9" t="s">
        <v>59</v>
      </c>
      <c r="BV12" s="9">
        <v>0</v>
      </c>
      <c r="BW12" s="9">
        <v>13</v>
      </c>
      <c r="BX12" s="9">
        <v>12</v>
      </c>
      <c r="BY12" s="9">
        <v>7</v>
      </c>
      <c r="BZ12" s="9">
        <v>18</v>
      </c>
      <c r="CA12" s="9">
        <v>4</v>
      </c>
      <c r="CB12">
        <v>22.25</v>
      </c>
    </row>
    <row r="13" spans="1:80">
      <c r="A13" t="s">
        <v>73</v>
      </c>
      <c r="B13" s="1">
        <v>8</v>
      </c>
      <c r="C13" s="2">
        <v>6</v>
      </c>
      <c r="D13" s="2">
        <v>4</v>
      </c>
      <c r="E13" s="2">
        <v>3</v>
      </c>
      <c r="F13" s="2">
        <v>2</v>
      </c>
      <c r="G13" s="3">
        <v>4</v>
      </c>
      <c r="H13" s="4">
        <v>7</v>
      </c>
      <c r="I13" s="4">
        <v>20</v>
      </c>
      <c r="J13" s="4">
        <v>2</v>
      </c>
      <c r="K13" s="5">
        <v>2</v>
      </c>
      <c r="L13" s="5">
        <v>20</v>
      </c>
      <c r="M13" s="5">
        <v>4</v>
      </c>
      <c r="N13" s="5">
        <v>45</v>
      </c>
      <c r="O13" s="5">
        <v>7</v>
      </c>
      <c r="P13" s="5">
        <v>20</v>
      </c>
      <c r="Q13" s="6">
        <v>1</v>
      </c>
      <c r="R13" s="6">
        <v>5</v>
      </c>
      <c r="S13" s="6">
        <v>4</v>
      </c>
      <c r="T13" s="6">
        <v>5</v>
      </c>
      <c r="U13" s="6">
        <v>2</v>
      </c>
      <c r="V13" s="6">
        <v>2</v>
      </c>
      <c r="W13" s="6">
        <v>2</v>
      </c>
      <c r="X13" s="6">
        <v>1</v>
      </c>
      <c r="Y13" s="6">
        <v>5</v>
      </c>
      <c r="Z13" s="6">
        <v>5</v>
      </c>
      <c r="AA13" s="6">
        <v>5</v>
      </c>
      <c r="AB13" s="6">
        <v>5</v>
      </c>
      <c r="AC13" s="6">
        <v>5</v>
      </c>
      <c r="AD13" s="6">
        <v>5</v>
      </c>
      <c r="AE13" s="6">
        <v>5</v>
      </c>
      <c r="AF13" s="6">
        <v>2</v>
      </c>
      <c r="AG13" s="6">
        <v>3</v>
      </c>
      <c r="AH13" s="6">
        <v>3</v>
      </c>
      <c r="AI13" s="6">
        <v>2</v>
      </c>
      <c r="AJ13" s="6">
        <v>2</v>
      </c>
      <c r="AK13" s="6">
        <v>1</v>
      </c>
      <c r="AL13" s="6">
        <v>2</v>
      </c>
      <c r="AM13" s="6">
        <v>2</v>
      </c>
      <c r="AN13" s="7">
        <v>0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8">
        <f t="shared" si="0"/>
        <v>0.9</v>
      </c>
      <c r="AY13" s="15">
        <v>17.28</v>
      </c>
      <c r="AZ13" s="15">
        <v>36.880000000000003</v>
      </c>
      <c r="BA13" s="15">
        <v>5.84</v>
      </c>
      <c r="BB13" s="7">
        <f t="shared" si="1"/>
        <v>60</v>
      </c>
      <c r="BC13" s="8">
        <f t="shared" si="2"/>
        <v>0.28800000000000003</v>
      </c>
      <c r="BD13" s="8">
        <f t="shared" si="3"/>
        <v>0.61466666666666669</v>
      </c>
      <c r="BE13" s="8">
        <f t="shared" si="4"/>
        <v>9.7333333333333327E-2</v>
      </c>
      <c r="BF13" s="9">
        <v>1758.8</v>
      </c>
      <c r="BG13" s="16">
        <f t="shared" si="5"/>
        <v>536.43399999999997</v>
      </c>
      <c r="BH13" s="9">
        <v>14.5</v>
      </c>
      <c r="BI13" s="9" t="s">
        <v>72</v>
      </c>
      <c r="BJ13" s="9">
        <v>30</v>
      </c>
      <c r="BK13" s="9">
        <v>29.5</v>
      </c>
      <c r="BL13" s="9">
        <v>24</v>
      </c>
      <c r="BM13" s="9">
        <f t="shared" si="6"/>
        <v>27.833333333333332</v>
      </c>
      <c r="BN13" s="9">
        <v>17.25</v>
      </c>
      <c r="BO13" s="9">
        <v>45</v>
      </c>
      <c r="BP13" s="10">
        <f t="shared" si="7"/>
        <v>17.525000000000002</v>
      </c>
      <c r="BQ13" s="10">
        <f t="shared" si="8"/>
        <v>14.5</v>
      </c>
      <c r="BR13" s="10">
        <v>4</v>
      </c>
      <c r="BS13" s="15">
        <v>0</v>
      </c>
      <c r="BT13" s="9">
        <v>30</v>
      </c>
      <c r="BU13" s="9" t="s">
        <v>59</v>
      </c>
      <c r="BV13" s="9">
        <v>0</v>
      </c>
      <c r="BW13" s="9">
        <v>15.5</v>
      </c>
      <c r="BX13" s="9">
        <v>18</v>
      </c>
      <c r="BY13" s="9">
        <v>5</v>
      </c>
      <c r="BZ13" s="9">
        <v>0</v>
      </c>
      <c r="CA13" s="9">
        <v>0</v>
      </c>
      <c r="CB13">
        <v>28.75</v>
      </c>
    </row>
    <row r="14" spans="1:80">
      <c r="A14" t="s">
        <v>74</v>
      </c>
      <c r="B14" s="1">
        <v>9</v>
      </c>
      <c r="C14" s="2">
        <v>1</v>
      </c>
      <c r="D14" s="2">
        <v>1</v>
      </c>
      <c r="E14" s="2">
        <v>2</v>
      </c>
      <c r="F14" s="2">
        <v>2</v>
      </c>
      <c r="G14" s="3">
        <v>4</v>
      </c>
      <c r="H14" s="4">
        <v>7</v>
      </c>
      <c r="I14" s="4">
        <v>30</v>
      </c>
      <c r="J14" s="4">
        <v>1</v>
      </c>
      <c r="K14" s="5">
        <v>5</v>
      </c>
      <c r="L14" s="5">
        <v>100</v>
      </c>
      <c r="M14" s="5">
        <v>2</v>
      </c>
      <c r="N14" s="5">
        <v>30</v>
      </c>
      <c r="O14" s="5">
        <v>7</v>
      </c>
      <c r="P14" s="5">
        <v>30</v>
      </c>
      <c r="Q14" s="6">
        <v>1</v>
      </c>
      <c r="R14" s="6">
        <v>5</v>
      </c>
      <c r="S14" s="6">
        <v>5</v>
      </c>
      <c r="T14" s="6">
        <v>5</v>
      </c>
      <c r="U14" s="6">
        <v>4</v>
      </c>
      <c r="V14" s="6">
        <v>2</v>
      </c>
      <c r="W14" s="6">
        <v>3</v>
      </c>
      <c r="X14" s="6">
        <v>2</v>
      </c>
      <c r="Y14" s="6">
        <v>5</v>
      </c>
      <c r="Z14" s="6">
        <v>5</v>
      </c>
      <c r="AA14" s="6">
        <v>5</v>
      </c>
      <c r="AB14" s="6">
        <v>5</v>
      </c>
      <c r="AC14" s="6">
        <v>5</v>
      </c>
      <c r="AD14" s="6">
        <v>5</v>
      </c>
      <c r="AE14" s="6">
        <v>5</v>
      </c>
      <c r="AF14" s="6">
        <v>2</v>
      </c>
      <c r="AG14" s="6">
        <v>1</v>
      </c>
      <c r="AH14" s="6">
        <v>1</v>
      </c>
      <c r="AI14" s="6">
        <v>1</v>
      </c>
      <c r="AJ14" s="6">
        <v>2</v>
      </c>
      <c r="AK14" s="6">
        <v>2</v>
      </c>
      <c r="AL14" s="6">
        <v>3</v>
      </c>
      <c r="AM14" s="6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8">
        <f t="shared" si="0"/>
        <v>1</v>
      </c>
      <c r="AY14" s="15">
        <v>35.46</v>
      </c>
      <c r="AZ14" s="15">
        <v>36.880000000000003</v>
      </c>
      <c r="BA14" s="15">
        <v>5.84</v>
      </c>
      <c r="BB14" s="7">
        <f t="shared" si="1"/>
        <v>78.180000000000007</v>
      </c>
      <c r="BC14" s="8">
        <f t="shared" si="2"/>
        <v>0.45356868764389868</v>
      </c>
      <c r="BD14" s="8">
        <f t="shared" si="3"/>
        <v>0.47173190074187771</v>
      </c>
      <c r="BE14" s="8">
        <f t="shared" si="4"/>
        <v>7.4699411614223582E-2</v>
      </c>
      <c r="BF14" s="9">
        <v>1865.6</v>
      </c>
      <c r="BG14" s="16">
        <f t="shared" si="5"/>
        <v>569.00799999999992</v>
      </c>
      <c r="BH14" s="9">
        <v>20</v>
      </c>
      <c r="BI14" s="9" t="s">
        <v>68</v>
      </c>
      <c r="BJ14" s="9">
        <v>39.5</v>
      </c>
      <c r="BK14" s="9">
        <v>38.5</v>
      </c>
      <c r="BL14" s="9">
        <v>42</v>
      </c>
      <c r="BM14" s="9">
        <f t="shared" si="6"/>
        <v>40</v>
      </c>
      <c r="BN14" s="9">
        <v>14.75</v>
      </c>
      <c r="BO14" s="9">
        <v>58</v>
      </c>
      <c r="BP14" s="10">
        <f t="shared" si="7"/>
        <v>33.865000000000009</v>
      </c>
      <c r="BQ14" s="10">
        <f t="shared" si="8"/>
        <v>28.010000000000005</v>
      </c>
      <c r="BR14" s="10">
        <v>6</v>
      </c>
      <c r="BS14" s="15">
        <v>30</v>
      </c>
      <c r="BT14" s="9">
        <v>30</v>
      </c>
      <c r="BU14" s="9" t="s">
        <v>57</v>
      </c>
      <c r="BV14" s="9">
        <v>30</v>
      </c>
      <c r="BW14" s="9">
        <v>23.25</v>
      </c>
      <c r="BX14" s="9">
        <v>24</v>
      </c>
      <c r="BY14" s="9">
        <v>3</v>
      </c>
      <c r="BZ14" s="9">
        <v>0</v>
      </c>
      <c r="CA14" s="9">
        <v>0</v>
      </c>
      <c r="CB14">
        <v>20.25</v>
      </c>
    </row>
    <row r="15" spans="1:80">
      <c r="A15" t="s">
        <v>75</v>
      </c>
      <c r="B15" s="1">
        <v>10</v>
      </c>
      <c r="C15" s="2">
        <v>4</v>
      </c>
      <c r="D15" s="2">
        <v>2</v>
      </c>
      <c r="E15" s="2">
        <v>4</v>
      </c>
      <c r="F15" s="2">
        <v>2</v>
      </c>
      <c r="G15" s="3">
        <v>4</v>
      </c>
      <c r="H15" s="4">
        <v>0</v>
      </c>
      <c r="I15" s="4">
        <v>0</v>
      </c>
      <c r="J15" s="13">
        <v>2</v>
      </c>
      <c r="K15" s="5">
        <v>3</v>
      </c>
      <c r="L15" s="5">
        <v>30</v>
      </c>
      <c r="M15" s="5">
        <v>0</v>
      </c>
      <c r="N15" s="5">
        <v>0</v>
      </c>
      <c r="O15" s="5">
        <v>0</v>
      </c>
      <c r="P15" s="5">
        <v>0</v>
      </c>
      <c r="Q15" s="6">
        <v>6</v>
      </c>
      <c r="R15" s="6">
        <v>5</v>
      </c>
      <c r="S15" s="6">
        <v>5</v>
      </c>
      <c r="T15" s="6">
        <v>5</v>
      </c>
      <c r="U15" s="6">
        <v>3</v>
      </c>
      <c r="V15" s="6">
        <v>2</v>
      </c>
      <c r="W15" s="6">
        <v>3</v>
      </c>
      <c r="X15" s="6">
        <v>2</v>
      </c>
      <c r="Y15" s="6">
        <v>5</v>
      </c>
      <c r="Z15" s="6">
        <v>5</v>
      </c>
      <c r="AA15" s="6">
        <v>5</v>
      </c>
      <c r="AB15" s="6">
        <v>5</v>
      </c>
      <c r="AC15" s="6">
        <v>5</v>
      </c>
      <c r="AD15" s="6">
        <v>5</v>
      </c>
      <c r="AE15" s="14">
        <v>6</v>
      </c>
      <c r="AF15" s="6">
        <v>2</v>
      </c>
      <c r="AG15" s="6">
        <v>2</v>
      </c>
      <c r="AH15" s="6">
        <v>2</v>
      </c>
      <c r="AI15" s="6">
        <v>1</v>
      </c>
      <c r="AJ15" s="6">
        <v>3</v>
      </c>
      <c r="AK15" s="6">
        <v>1</v>
      </c>
      <c r="AL15" s="6">
        <v>2</v>
      </c>
      <c r="AM15" s="6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8">
        <f t="shared" si="0"/>
        <v>1</v>
      </c>
      <c r="AY15" s="15">
        <v>36.46</v>
      </c>
      <c r="AZ15" s="15">
        <v>3.83</v>
      </c>
      <c r="BA15" s="15">
        <v>19.71</v>
      </c>
      <c r="BB15" s="7">
        <f t="shared" si="1"/>
        <v>60</v>
      </c>
      <c r="BC15" s="8">
        <f t="shared" si="2"/>
        <v>0.60766666666666669</v>
      </c>
      <c r="BD15" s="8">
        <f t="shared" si="3"/>
        <v>6.3833333333333339E-2</v>
      </c>
      <c r="BE15" s="8">
        <f t="shared" si="4"/>
        <v>0.32850000000000001</v>
      </c>
      <c r="BF15" s="9">
        <v>1764.6</v>
      </c>
      <c r="BG15" s="16">
        <f t="shared" si="5"/>
        <v>538.20299999999997</v>
      </c>
      <c r="BH15" s="9">
        <v>19.5</v>
      </c>
      <c r="BI15" s="9" t="s">
        <v>68</v>
      </c>
      <c r="BJ15" s="9">
        <v>28.5</v>
      </c>
      <c r="BK15" s="9">
        <v>32.5</v>
      </c>
      <c r="BL15" s="9">
        <v>33</v>
      </c>
      <c r="BM15" s="9">
        <f t="shared" si="6"/>
        <v>31.333333333333332</v>
      </c>
      <c r="BN15" s="9">
        <v>26</v>
      </c>
      <c r="BO15" s="9">
        <v>61</v>
      </c>
      <c r="BP15" s="10">
        <f t="shared" si="7"/>
        <v>17.530000000000008</v>
      </c>
      <c r="BQ15" s="10">
        <f t="shared" si="8"/>
        <v>14.57</v>
      </c>
      <c r="BR15" s="10">
        <v>6</v>
      </c>
      <c r="BS15" s="15">
        <v>10</v>
      </c>
      <c r="BT15" s="9">
        <v>30</v>
      </c>
      <c r="BU15" s="9" t="s">
        <v>59</v>
      </c>
      <c r="BV15" s="9">
        <v>0</v>
      </c>
      <c r="BW15" s="9">
        <v>23</v>
      </c>
      <c r="BX15" s="9">
        <v>24</v>
      </c>
      <c r="BY15" s="9">
        <v>5</v>
      </c>
      <c r="BZ15" s="9">
        <v>0</v>
      </c>
      <c r="CA15" s="9">
        <v>0</v>
      </c>
      <c r="CB15">
        <v>29.25</v>
      </c>
    </row>
    <row r="16" spans="1:80">
      <c r="A16" t="s">
        <v>76</v>
      </c>
      <c r="B16" s="1">
        <v>10</v>
      </c>
      <c r="C16" s="2">
        <v>4</v>
      </c>
      <c r="D16" s="2">
        <v>2</v>
      </c>
      <c r="E16" s="2">
        <v>4</v>
      </c>
      <c r="F16" s="2">
        <v>2</v>
      </c>
      <c r="G16" s="3">
        <v>4</v>
      </c>
      <c r="H16" s="4">
        <v>0</v>
      </c>
      <c r="I16" s="4">
        <v>0</v>
      </c>
      <c r="J16" s="4">
        <v>2</v>
      </c>
      <c r="K16" s="5">
        <v>3</v>
      </c>
      <c r="L16" s="5">
        <v>30</v>
      </c>
      <c r="M16" s="5">
        <v>0</v>
      </c>
      <c r="N16" s="5">
        <v>0</v>
      </c>
      <c r="O16" s="5">
        <v>0</v>
      </c>
      <c r="P16" s="5">
        <v>0</v>
      </c>
      <c r="Q16" s="6">
        <v>6</v>
      </c>
      <c r="R16" s="6">
        <v>6</v>
      </c>
      <c r="S16" s="6">
        <v>6</v>
      </c>
      <c r="T16" s="6">
        <v>6</v>
      </c>
      <c r="U16" s="6">
        <v>3</v>
      </c>
      <c r="V16" s="6">
        <v>2</v>
      </c>
      <c r="W16" s="6">
        <v>3</v>
      </c>
      <c r="X16" s="6">
        <v>2</v>
      </c>
      <c r="Y16" s="6">
        <v>5</v>
      </c>
      <c r="Z16" s="6">
        <v>5</v>
      </c>
      <c r="AA16" s="6">
        <v>5</v>
      </c>
      <c r="AB16" s="6">
        <v>5</v>
      </c>
      <c r="AC16" s="6">
        <v>5</v>
      </c>
      <c r="AD16" s="6">
        <v>5</v>
      </c>
      <c r="AE16" s="6">
        <v>6</v>
      </c>
      <c r="AF16" s="6">
        <v>2</v>
      </c>
      <c r="AG16" s="6">
        <v>2</v>
      </c>
      <c r="AH16" s="6">
        <v>2</v>
      </c>
      <c r="AI16" s="6">
        <v>1</v>
      </c>
      <c r="AJ16" s="6">
        <v>3</v>
      </c>
      <c r="AK16" s="6">
        <v>1</v>
      </c>
      <c r="AL16" s="6">
        <v>2</v>
      </c>
      <c r="AM16" s="6">
        <v>1</v>
      </c>
      <c r="AN16" s="7">
        <v>1</v>
      </c>
      <c r="AO16" s="7">
        <v>0</v>
      </c>
      <c r="AP16" s="7">
        <v>1</v>
      </c>
      <c r="AQ16" s="7">
        <v>0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8">
        <f t="shared" si="0"/>
        <v>0.8</v>
      </c>
      <c r="AY16" s="15">
        <v>21.42</v>
      </c>
      <c r="AZ16" s="15">
        <v>6.26</v>
      </c>
      <c r="BA16" s="15">
        <v>32.32</v>
      </c>
      <c r="BB16" s="7">
        <f t="shared" si="1"/>
        <v>60</v>
      </c>
      <c r="BC16" s="8">
        <f t="shared" si="2"/>
        <v>0.35700000000000004</v>
      </c>
      <c r="BD16" s="8">
        <f t="shared" si="3"/>
        <v>0.10433333333333333</v>
      </c>
      <c r="BE16" s="8">
        <f t="shared" si="4"/>
        <v>0.53866666666666663</v>
      </c>
      <c r="BF16" s="9">
        <v>1764.6</v>
      </c>
      <c r="BG16" s="16">
        <f t="shared" si="5"/>
        <v>538.20299999999997</v>
      </c>
      <c r="BH16" s="9">
        <v>19.5</v>
      </c>
      <c r="BI16" s="9" t="s">
        <v>77</v>
      </c>
      <c r="BJ16" s="9">
        <v>28.5</v>
      </c>
      <c r="BK16" s="9">
        <v>32.5</v>
      </c>
      <c r="BL16" s="9">
        <v>33</v>
      </c>
      <c r="BM16" s="9">
        <f t="shared" si="6"/>
        <v>31.333333333333332</v>
      </c>
      <c r="BN16" s="9">
        <v>25</v>
      </c>
      <c r="BO16" s="9">
        <v>53</v>
      </c>
      <c r="BP16" s="10">
        <f t="shared" si="7"/>
        <v>11.79</v>
      </c>
      <c r="BQ16" s="10">
        <f t="shared" si="8"/>
        <v>9.8100000000000023</v>
      </c>
      <c r="BR16" s="10">
        <v>6</v>
      </c>
      <c r="BS16" s="15">
        <v>20</v>
      </c>
      <c r="BT16" s="9">
        <v>30</v>
      </c>
      <c r="BU16" s="9" t="s">
        <v>59</v>
      </c>
      <c r="BV16" s="9">
        <v>0</v>
      </c>
      <c r="BW16" s="9">
        <v>19.8</v>
      </c>
      <c r="BX16" s="9">
        <v>18</v>
      </c>
      <c r="BY16" s="9">
        <v>3</v>
      </c>
      <c r="BZ16" s="9">
        <v>0</v>
      </c>
      <c r="CA16" s="9">
        <v>0</v>
      </c>
      <c r="CB16">
        <v>14.5</v>
      </c>
    </row>
    <row r="17" spans="1:80">
      <c r="A17" t="s">
        <v>78</v>
      </c>
      <c r="B17" s="1">
        <v>11</v>
      </c>
      <c r="C17" s="2">
        <v>1</v>
      </c>
      <c r="D17" s="2">
        <v>0</v>
      </c>
      <c r="E17" s="2">
        <v>1</v>
      </c>
      <c r="F17" s="2">
        <v>3</v>
      </c>
      <c r="G17" s="3">
        <v>4</v>
      </c>
      <c r="H17" s="4">
        <v>7</v>
      </c>
      <c r="I17" s="4">
        <v>30</v>
      </c>
      <c r="J17" s="4">
        <v>2</v>
      </c>
      <c r="K17" s="5">
        <v>5</v>
      </c>
      <c r="L17" s="5">
        <v>60</v>
      </c>
      <c r="M17" s="5">
        <v>5</v>
      </c>
      <c r="N17" s="5">
        <v>60</v>
      </c>
      <c r="O17" s="5">
        <v>7</v>
      </c>
      <c r="P17" s="5">
        <v>60</v>
      </c>
      <c r="Q17" s="6">
        <v>1</v>
      </c>
      <c r="R17" s="6">
        <v>2</v>
      </c>
      <c r="S17" s="6">
        <v>4</v>
      </c>
      <c r="T17" s="6">
        <v>3</v>
      </c>
      <c r="U17" s="6">
        <v>5</v>
      </c>
      <c r="V17" s="6">
        <v>5</v>
      </c>
      <c r="W17" s="6">
        <v>5</v>
      </c>
      <c r="X17" s="6">
        <v>5</v>
      </c>
      <c r="Y17" s="6">
        <v>3</v>
      </c>
      <c r="Z17" s="6">
        <v>1</v>
      </c>
      <c r="AA17" s="6">
        <v>4</v>
      </c>
      <c r="AB17" s="6">
        <v>1</v>
      </c>
      <c r="AC17" s="6">
        <v>1</v>
      </c>
      <c r="AD17" s="6">
        <v>2</v>
      </c>
      <c r="AE17" s="6">
        <v>4</v>
      </c>
      <c r="AF17" s="6">
        <v>4</v>
      </c>
      <c r="AG17" s="6">
        <v>3</v>
      </c>
      <c r="AH17" s="6">
        <v>4</v>
      </c>
      <c r="AI17" s="6">
        <v>3</v>
      </c>
      <c r="AJ17" s="6">
        <v>4</v>
      </c>
      <c r="AK17" s="6">
        <v>5</v>
      </c>
      <c r="AL17" s="6">
        <v>5</v>
      </c>
      <c r="AM17" s="6">
        <v>2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8">
        <f t="shared" si="0"/>
        <v>1</v>
      </c>
      <c r="AY17" s="15">
        <v>40.18</v>
      </c>
      <c r="AZ17" s="15">
        <v>0</v>
      </c>
      <c r="BA17" s="15">
        <v>19.190000000000001</v>
      </c>
      <c r="BB17" s="7">
        <f t="shared" si="1"/>
        <v>59.370000000000005</v>
      </c>
      <c r="BC17" s="8">
        <f t="shared" si="2"/>
        <v>0.6767727808657571</v>
      </c>
      <c r="BD17" s="8">
        <f t="shared" si="3"/>
        <v>0</v>
      </c>
      <c r="BE17" s="8">
        <f t="shared" si="4"/>
        <v>0.3232272191342429</v>
      </c>
      <c r="BF17" s="9">
        <v>1558</v>
      </c>
      <c r="BG17" s="16">
        <f t="shared" si="5"/>
        <v>475.19</v>
      </c>
      <c r="BH17" s="9">
        <v>12.5</v>
      </c>
      <c r="BI17" s="9" t="s">
        <v>66</v>
      </c>
      <c r="BJ17" s="9">
        <v>25.5</v>
      </c>
      <c r="BK17" s="9">
        <v>26</v>
      </c>
      <c r="BL17" s="9">
        <v>23</v>
      </c>
      <c r="BM17" s="9">
        <f t="shared" si="6"/>
        <v>24.833333333333332</v>
      </c>
      <c r="BN17" s="9">
        <v>24</v>
      </c>
      <c r="BO17" s="9">
        <v>52.5</v>
      </c>
      <c r="BP17" s="10">
        <f t="shared" si="7"/>
        <v>13.025000000000006</v>
      </c>
      <c r="BQ17" s="10">
        <f t="shared" si="8"/>
        <v>10.82500000000001</v>
      </c>
      <c r="BR17" s="10">
        <v>5.8</v>
      </c>
      <c r="BS17" s="15">
        <v>14.6</v>
      </c>
      <c r="BT17" s="9">
        <v>30</v>
      </c>
      <c r="BU17" s="9" t="s">
        <v>59</v>
      </c>
      <c r="BV17" s="9">
        <v>0</v>
      </c>
      <c r="BW17" s="9">
        <v>19.5</v>
      </c>
      <c r="BX17" s="9">
        <v>18</v>
      </c>
      <c r="BY17" s="9">
        <v>4</v>
      </c>
      <c r="BZ17" s="9">
        <v>0</v>
      </c>
      <c r="CA17" s="9">
        <v>0</v>
      </c>
      <c r="CB17">
        <v>3.75</v>
      </c>
    </row>
    <row r="18" spans="1:80">
      <c r="A18" t="s">
        <v>79</v>
      </c>
      <c r="B18" s="1">
        <v>12</v>
      </c>
      <c r="C18" s="2">
        <v>3</v>
      </c>
      <c r="D18" s="2">
        <v>1</v>
      </c>
      <c r="E18" s="2">
        <v>1</v>
      </c>
      <c r="F18" s="2">
        <v>1</v>
      </c>
      <c r="G18" s="3">
        <v>3</v>
      </c>
      <c r="H18" s="4">
        <v>7</v>
      </c>
      <c r="I18" s="4">
        <v>15</v>
      </c>
      <c r="J18" s="4">
        <v>3</v>
      </c>
      <c r="K18" s="5">
        <v>0</v>
      </c>
      <c r="L18" s="5">
        <v>0</v>
      </c>
      <c r="M18" s="5">
        <v>3</v>
      </c>
      <c r="N18" s="5">
        <v>60</v>
      </c>
      <c r="O18" s="5">
        <v>7</v>
      </c>
      <c r="P18" s="5">
        <v>120</v>
      </c>
      <c r="Q18" s="6">
        <v>1</v>
      </c>
      <c r="R18" s="6">
        <v>5</v>
      </c>
      <c r="S18" s="6">
        <v>5</v>
      </c>
      <c r="T18" s="6">
        <v>4</v>
      </c>
      <c r="U18" s="6">
        <v>3</v>
      </c>
      <c r="V18" s="6">
        <v>2</v>
      </c>
      <c r="W18" s="6">
        <v>3</v>
      </c>
      <c r="X18" s="6">
        <v>2</v>
      </c>
      <c r="Y18" s="6">
        <v>5</v>
      </c>
      <c r="Z18" s="6">
        <v>4</v>
      </c>
      <c r="AA18" s="6">
        <v>5</v>
      </c>
      <c r="AB18" s="6">
        <v>4</v>
      </c>
      <c r="AC18" s="6">
        <v>4</v>
      </c>
      <c r="AD18" s="6">
        <v>5</v>
      </c>
      <c r="AE18" s="6">
        <v>3</v>
      </c>
      <c r="AF18" s="6">
        <v>3</v>
      </c>
      <c r="AG18" s="6">
        <v>1</v>
      </c>
      <c r="AH18" s="6">
        <v>1</v>
      </c>
      <c r="AI18" s="6">
        <v>3</v>
      </c>
      <c r="AJ18" s="6">
        <v>1</v>
      </c>
      <c r="AK18" s="6">
        <v>1</v>
      </c>
      <c r="AL18" s="6">
        <v>1</v>
      </c>
      <c r="AM18" s="6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8">
        <f t="shared" si="0"/>
        <v>1</v>
      </c>
      <c r="AY18" s="15">
        <v>13.04</v>
      </c>
      <c r="AZ18" s="15">
        <v>38.51</v>
      </c>
      <c r="BA18" s="15">
        <v>8.4499999999999993</v>
      </c>
      <c r="BB18" s="7">
        <f t="shared" si="1"/>
        <v>60</v>
      </c>
      <c r="BC18" s="8">
        <f t="shared" si="2"/>
        <v>0.21733333333333332</v>
      </c>
      <c r="BD18" s="8">
        <f t="shared" si="3"/>
        <v>0.64183333333333326</v>
      </c>
      <c r="BE18" s="8">
        <f t="shared" si="4"/>
        <v>0.14083333333333331</v>
      </c>
      <c r="BF18" s="9">
        <v>1820</v>
      </c>
      <c r="BG18" s="16">
        <f t="shared" si="5"/>
        <v>555.1</v>
      </c>
      <c r="BH18" s="9">
        <v>23</v>
      </c>
      <c r="BI18" s="9" t="s">
        <v>66</v>
      </c>
      <c r="BJ18" s="9">
        <v>28.5</v>
      </c>
      <c r="BK18" s="9">
        <v>27</v>
      </c>
      <c r="BL18" s="9">
        <v>26.5</v>
      </c>
      <c r="BM18" s="9">
        <f t="shared" si="6"/>
        <v>27.333333333333332</v>
      </c>
      <c r="BN18" s="9">
        <v>26</v>
      </c>
      <c r="BO18" s="9">
        <v>64</v>
      </c>
      <c r="BP18" s="10">
        <f t="shared" si="7"/>
        <v>20.320000000000007</v>
      </c>
      <c r="BQ18" s="10">
        <f t="shared" si="8"/>
        <v>16.880000000000003</v>
      </c>
      <c r="BR18" s="10">
        <v>6</v>
      </c>
      <c r="BS18" s="15">
        <v>30</v>
      </c>
      <c r="BT18" s="9">
        <v>19.440000000000001</v>
      </c>
      <c r="BU18" s="9">
        <v>10</v>
      </c>
      <c r="BV18" s="9">
        <v>30</v>
      </c>
      <c r="BW18" s="9">
        <v>25</v>
      </c>
      <c r="BX18" s="9">
        <v>24</v>
      </c>
      <c r="BY18" s="9">
        <v>6.5</v>
      </c>
      <c r="BZ18" s="9">
        <v>0</v>
      </c>
      <c r="CA18" s="9">
        <v>0</v>
      </c>
      <c r="CB18">
        <v>29.75</v>
      </c>
    </row>
    <row r="19" spans="1:80">
      <c r="A19" t="s">
        <v>80</v>
      </c>
      <c r="B19" s="1">
        <v>13</v>
      </c>
      <c r="C19" s="2">
        <v>3</v>
      </c>
      <c r="D19" s="2">
        <v>2</v>
      </c>
      <c r="E19" s="2">
        <v>2</v>
      </c>
      <c r="F19" s="2">
        <v>2</v>
      </c>
      <c r="G19" s="3">
        <v>3</v>
      </c>
      <c r="H19" s="4">
        <v>5</v>
      </c>
      <c r="I19" s="4">
        <v>40</v>
      </c>
      <c r="J19" s="4">
        <v>1</v>
      </c>
      <c r="K19" s="5">
        <v>2</v>
      </c>
      <c r="L19" s="5">
        <v>60</v>
      </c>
      <c r="M19" s="5">
        <v>2</v>
      </c>
      <c r="N19" s="5">
        <v>60</v>
      </c>
      <c r="O19" s="5">
        <v>5</v>
      </c>
      <c r="P19" s="5">
        <v>30</v>
      </c>
      <c r="Q19" s="6">
        <v>1</v>
      </c>
      <c r="R19" s="6">
        <v>5</v>
      </c>
      <c r="S19" s="6">
        <v>4</v>
      </c>
      <c r="T19" s="6">
        <v>4</v>
      </c>
      <c r="U19" s="6">
        <v>4</v>
      </c>
      <c r="V19" s="6">
        <v>4</v>
      </c>
      <c r="W19" s="6">
        <v>4</v>
      </c>
      <c r="X19" s="6">
        <v>5</v>
      </c>
      <c r="Y19" s="6">
        <v>4</v>
      </c>
      <c r="Z19" s="6">
        <v>4</v>
      </c>
      <c r="AA19" s="6">
        <v>4</v>
      </c>
      <c r="AB19" s="6">
        <v>4</v>
      </c>
      <c r="AC19" s="6">
        <v>5</v>
      </c>
      <c r="AD19" s="6">
        <v>4</v>
      </c>
      <c r="AE19" s="6">
        <v>3</v>
      </c>
      <c r="AF19" s="6">
        <v>3</v>
      </c>
      <c r="AG19" s="6">
        <v>3</v>
      </c>
      <c r="AH19" s="6">
        <v>2</v>
      </c>
      <c r="AI19" s="6">
        <v>2</v>
      </c>
      <c r="AJ19" s="6">
        <v>4</v>
      </c>
      <c r="AK19" s="6">
        <v>4</v>
      </c>
      <c r="AL19" s="6">
        <v>4</v>
      </c>
      <c r="AM19" s="6">
        <v>5</v>
      </c>
      <c r="AN19" s="7">
        <v>1</v>
      </c>
      <c r="AO19" s="7">
        <v>1</v>
      </c>
      <c r="AP19" s="7">
        <v>0</v>
      </c>
      <c r="AQ19" s="7">
        <v>1</v>
      </c>
      <c r="AR19" s="7">
        <v>0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8">
        <f t="shared" si="0"/>
        <v>0.8</v>
      </c>
      <c r="AY19" s="15">
        <v>40.17</v>
      </c>
      <c r="AZ19" s="15">
        <v>6.91</v>
      </c>
      <c r="BA19" s="15">
        <v>12.92</v>
      </c>
      <c r="BB19" s="7">
        <f t="shared" si="1"/>
        <v>60</v>
      </c>
      <c r="BC19" s="8">
        <f t="shared" si="2"/>
        <v>0.66949999999999998</v>
      </c>
      <c r="BD19" s="8">
        <f t="shared" si="3"/>
        <v>0.11516666666666667</v>
      </c>
      <c r="BE19" s="8">
        <f t="shared" si="4"/>
        <v>0.21533333333333332</v>
      </c>
      <c r="BF19" s="9">
        <v>1317.6</v>
      </c>
      <c r="BG19" s="16">
        <f t="shared" si="5"/>
        <v>401.86799999999994</v>
      </c>
      <c r="BH19" s="9">
        <v>11.5</v>
      </c>
      <c r="BI19" s="9" t="s">
        <v>56</v>
      </c>
      <c r="BJ19" s="9">
        <v>27</v>
      </c>
      <c r="BK19" s="9">
        <v>26.5</v>
      </c>
      <c r="BL19" s="9">
        <v>25</v>
      </c>
      <c r="BM19" s="9">
        <f t="shared" si="6"/>
        <v>26.166666666666668</v>
      </c>
      <c r="BN19" s="14">
        <v>20</v>
      </c>
      <c r="BO19" s="14">
        <v>47</v>
      </c>
      <c r="BP19" s="13">
        <f t="shared" si="7"/>
        <v>14.71</v>
      </c>
      <c r="BQ19" s="13">
        <f t="shared" si="8"/>
        <v>12.189999999999998</v>
      </c>
      <c r="BR19" s="13">
        <v>6</v>
      </c>
      <c r="BS19" s="15">
        <v>25</v>
      </c>
      <c r="BT19" s="9">
        <v>30</v>
      </c>
      <c r="BU19" s="9" t="s">
        <v>59</v>
      </c>
      <c r="BV19" s="9">
        <v>0</v>
      </c>
      <c r="BW19" s="9">
        <v>20</v>
      </c>
      <c r="BX19" s="9">
        <v>18</v>
      </c>
      <c r="BY19" s="9">
        <v>6</v>
      </c>
      <c r="BZ19" s="9">
        <v>0</v>
      </c>
      <c r="CA19" s="9">
        <v>0</v>
      </c>
      <c r="CB19">
        <v>23.25</v>
      </c>
    </row>
    <row r="20" spans="1:80">
      <c r="A20" t="s">
        <v>81</v>
      </c>
      <c r="B20" s="1">
        <v>13</v>
      </c>
      <c r="C20" s="2">
        <v>6</v>
      </c>
      <c r="D20" s="2">
        <v>2</v>
      </c>
      <c r="E20" s="2">
        <v>2</v>
      </c>
      <c r="F20" s="2">
        <v>3</v>
      </c>
      <c r="G20" s="3">
        <v>3</v>
      </c>
      <c r="H20" s="4">
        <v>4.5</v>
      </c>
      <c r="I20" s="4">
        <v>40</v>
      </c>
      <c r="J20" s="4">
        <v>1</v>
      </c>
      <c r="K20" s="5">
        <v>2</v>
      </c>
      <c r="L20" s="5">
        <v>60</v>
      </c>
      <c r="M20" s="5">
        <v>3</v>
      </c>
      <c r="N20" s="5">
        <v>60</v>
      </c>
      <c r="O20" s="5">
        <v>5</v>
      </c>
      <c r="P20" s="5">
        <v>30</v>
      </c>
      <c r="Q20" s="6">
        <v>1</v>
      </c>
      <c r="R20" s="6">
        <v>4</v>
      </c>
      <c r="S20" s="6">
        <v>4</v>
      </c>
      <c r="T20" s="6">
        <v>4</v>
      </c>
      <c r="U20" s="6">
        <v>5</v>
      </c>
      <c r="V20" s="6">
        <v>5</v>
      </c>
      <c r="W20" s="6">
        <v>5</v>
      </c>
      <c r="X20" s="6">
        <v>5</v>
      </c>
      <c r="Y20" s="6">
        <v>4</v>
      </c>
      <c r="Z20" s="6">
        <v>4</v>
      </c>
      <c r="AA20" s="6">
        <v>4</v>
      </c>
      <c r="AB20" s="6">
        <v>4</v>
      </c>
      <c r="AC20" s="6">
        <v>4</v>
      </c>
      <c r="AD20" s="6">
        <v>3</v>
      </c>
      <c r="AE20" s="6">
        <v>4</v>
      </c>
      <c r="AF20" s="6">
        <v>3</v>
      </c>
      <c r="AG20" s="6">
        <v>4</v>
      </c>
      <c r="AH20" s="6">
        <v>3</v>
      </c>
      <c r="AI20" s="6">
        <v>3</v>
      </c>
      <c r="AJ20" s="6">
        <v>2</v>
      </c>
      <c r="AK20" s="6">
        <v>3</v>
      </c>
      <c r="AL20" s="6">
        <v>2</v>
      </c>
      <c r="AM20" s="6">
        <v>2</v>
      </c>
      <c r="AN20" s="7">
        <v>0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0</v>
      </c>
      <c r="AU20" s="7">
        <v>1</v>
      </c>
      <c r="AV20" s="7">
        <v>1</v>
      </c>
      <c r="AW20" s="7">
        <v>1</v>
      </c>
      <c r="AX20" s="8">
        <f t="shared" si="0"/>
        <v>0.8</v>
      </c>
      <c r="AY20" s="15">
        <v>60</v>
      </c>
      <c r="AZ20" s="15">
        <v>0</v>
      </c>
      <c r="BA20" s="15">
        <v>0</v>
      </c>
      <c r="BB20" s="7">
        <f t="shared" si="1"/>
        <v>60</v>
      </c>
      <c r="BC20" s="8">
        <f t="shared" si="2"/>
        <v>1</v>
      </c>
      <c r="BD20" s="8">
        <f t="shared" si="3"/>
        <v>0</v>
      </c>
      <c r="BE20" s="8">
        <f t="shared" si="4"/>
        <v>0</v>
      </c>
      <c r="BF20" s="9">
        <v>1317.6</v>
      </c>
      <c r="BG20" s="16">
        <f t="shared" si="5"/>
        <v>401.86799999999994</v>
      </c>
      <c r="BH20" s="9">
        <v>11.5</v>
      </c>
      <c r="BI20" s="9" t="s">
        <v>56</v>
      </c>
      <c r="BJ20" s="9">
        <v>27</v>
      </c>
      <c r="BK20" s="9">
        <v>26.5</v>
      </c>
      <c r="BL20" s="9">
        <v>25</v>
      </c>
      <c r="BM20" s="9">
        <f t="shared" si="6"/>
        <v>26.166666666666668</v>
      </c>
      <c r="BN20" s="9">
        <v>26</v>
      </c>
      <c r="BO20" s="9">
        <v>60</v>
      </c>
      <c r="BP20" s="10">
        <f t="shared" si="7"/>
        <v>16.600000000000009</v>
      </c>
      <c r="BQ20" s="10">
        <f t="shared" si="8"/>
        <v>13.800000000000004</v>
      </c>
      <c r="BR20" s="10">
        <v>6</v>
      </c>
      <c r="BS20" s="15">
        <v>12.5</v>
      </c>
      <c r="BT20" s="9">
        <v>30</v>
      </c>
      <c r="BU20" s="9" t="s">
        <v>59</v>
      </c>
      <c r="BV20" s="9">
        <v>0</v>
      </c>
      <c r="BW20" s="9">
        <v>26</v>
      </c>
      <c r="BX20" s="9">
        <v>24</v>
      </c>
      <c r="BY20" s="9">
        <v>5</v>
      </c>
      <c r="BZ20" s="9">
        <v>0</v>
      </c>
      <c r="CA20" s="9">
        <v>0</v>
      </c>
      <c r="CB20">
        <v>23.25</v>
      </c>
    </row>
    <row r="21" spans="1:80"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8"/>
      <c r="AY21" s="15"/>
      <c r="AZ21" s="15"/>
      <c r="BA21" s="15"/>
      <c r="BB21" s="7"/>
      <c r="BC21" s="8"/>
      <c r="BD21" s="8"/>
      <c r="BE21" s="8"/>
    </row>
    <row r="22" spans="1:80"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8"/>
      <c r="AY22" s="7"/>
      <c r="AZ22" s="7"/>
      <c r="BA22" s="7"/>
      <c r="BB22" s="7"/>
      <c r="BC22" s="8"/>
      <c r="BD22" s="8"/>
      <c r="BE22" s="8"/>
    </row>
    <row r="23" spans="1:80"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8"/>
      <c r="AY23" s="7"/>
      <c r="AZ23" s="7"/>
      <c r="BA23" s="7"/>
      <c r="BB23" s="7"/>
      <c r="BC23" s="8"/>
      <c r="BD23" s="8"/>
      <c r="BE23" s="8"/>
    </row>
    <row r="24" spans="1:80"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8"/>
      <c r="AY24" s="7"/>
      <c r="AZ24" s="7"/>
      <c r="BA24" s="7"/>
      <c r="BB24" s="7"/>
      <c r="BC24" s="8"/>
      <c r="BD24" s="8"/>
      <c r="BE24" s="8"/>
    </row>
    <row r="25" spans="1:80"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8"/>
      <c r="AY25" s="7"/>
      <c r="AZ25" s="7"/>
      <c r="BA25" s="7"/>
      <c r="BB25" s="7"/>
      <c r="BC25" s="8"/>
      <c r="BD25" s="8"/>
      <c r="BE25" s="8"/>
    </row>
    <row r="26" spans="1:80"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8"/>
      <c r="AY26" s="7"/>
      <c r="AZ26" s="7"/>
      <c r="BA26" s="7"/>
      <c r="BB26" s="7"/>
      <c r="BC26" s="8"/>
      <c r="BD26" s="8"/>
      <c r="BE26" s="8"/>
    </row>
    <row r="27" spans="1:80"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8"/>
      <c r="AY27" s="7"/>
      <c r="AZ27" s="7"/>
      <c r="BA27" s="7"/>
      <c r="BB27" s="7"/>
      <c r="BC27" s="8"/>
      <c r="BD27" s="8"/>
      <c r="BE27" s="8"/>
    </row>
    <row r="28" spans="1:80"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8"/>
      <c r="AY28" s="7"/>
      <c r="AZ28" s="7"/>
      <c r="BA28" s="7"/>
      <c r="BB28" s="7"/>
      <c r="BC28" s="8"/>
      <c r="BD28" s="8"/>
      <c r="BE28" s="8"/>
    </row>
    <row r="29" spans="1:80"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8"/>
      <c r="AY29" s="7"/>
      <c r="AZ29" s="7"/>
      <c r="BA29" s="7"/>
      <c r="BB29" s="7"/>
      <c r="BC29" s="8"/>
      <c r="BD29" s="8"/>
      <c r="BE29" s="8"/>
    </row>
    <row r="30" spans="1:80"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8"/>
      <c r="AY30" s="7"/>
      <c r="AZ30" s="7"/>
      <c r="BA30" s="7"/>
      <c r="BB30" s="7"/>
      <c r="BC30" s="8"/>
      <c r="BD30" s="8"/>
      <c r="BE30" s="8"/>
    </row>
    <row r="31" spans="1:80"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7"/>
      <c r="AZ31" s="7"/>
      <c r="BA31" s="7"/>
      <c r="BB31" s="7"/>
      <c r="BC31" s="8"/>
      <c r="BD31" s="8"/>
      <c r="BE31" s="8"/>
    </row>
    <row r="32" spans="1:80"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8"/>
      <c r="AY32" s="7"/>
      <c r="AZ32" s="7"/>
      <c r="BA32" s="7"/>
      <c r="BB32" s="7"/>
      <c r="BC32" s="8"/>
      <c r="BD32" s="8"/>
      <c r="BE32" s="8"/>
    </row>
    <row r="33" spans="40:57"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8"/>
      <c r="AY33" s="7"/>
      <c r="AZ33" s="7"/>
      <c r="BA33" s="7"/>
      <c r="BB33" s="7"/>
      <c r="BC33" s="8"/>
      <c r="BD33" s="8"/>
      <c r="BE33" s="8"/>
    </row>
    <row r="34" spans="40:57"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8"/>
      <c r="AY34" s="7"/>
      <c r="AZ34" s="7"/>
      <c r="BA34" s="7"/>
      <c r="BB34" s="7"/>
      <c r="BC34" s="8"/>
      <c r="BD34" s="8"/>
      <c r="BE34" s="8"/>
    </row>
    <row r="35" spans="40:57"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8"/>
      <c r="AY35" s="7"/>
      <c r="AZ35" s="7"/>
      <c r="BA35" s="7"/>
      <c r="BB35" s="7"/>
      <c r="BC35" s="8"/>
      <c r="BD35" s="8"/>
      <c r="BE35" s="8"/>
    </row>
    <row r="36" spans="40:57"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8"/>
      <c r="AY36" s="7"/>
      <c r="AZ36" s="7"/>
      <c r="BA36" s="7"/>
      <c r="BB36" s="7"/>
      <c r="BC36" s="8"/>
      <c r="BD36" s="8"/>
      <c r="BE36" s="8"/>
    </row>
    <row r="37" spans="40:57"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8"/>
      <c r="AY37" s="7"/>
      <c r="AZ37" s="7"/>
      <c r="BA37" s="7"/>
      <c r="BB37" s="7"/>
      <c r="BC37" s="8"/>
      <c r="BD37" s="8"/>
      <c r="BE37" s="8"/>
    </row>
    <row r="38" spans="40:57"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8"/>
      <c r="AY38" s="7"/>
      <c r="AZ38" s="7"/>
      <c r="BA38" s="7"/>
      <c r="BB38" s="7"/>
      <c r="BC38" s="8"/>
      <c r="BD38" s="8"/>
      <c r="BE38" s="8"/>
    </row>
    <row r="39" spans="40:57"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8"/>
      <c r="AY39" s="7"/>
      <c r="AZ39" s="7"/>
      <c r="BA39" s="7"/>
      <c r="BB39" s="7"/>
      <c r="BC39" s="8"/>
      <c r="BD39" s="8"/>
      <c r="BE39" s="8"/>
    </row>
    <row r="40" spans="40:57"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8"/>
      <c r="AY40" s="7"/>
      <c r="AZ40" s="7"/>
      <c r="BA40" s="7"/>
      <c r="BB40" s="7"/>
      <c r="BC40" s="8"/>
      <c r="BD40" s="8"/>
      <c r="BE4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 Neff</cp:lastModifiedBy>
  <cp:revision/>
  <dcterms:created xsi:type="dcterms:W3CDTF">2025-04-10T18:03:35Z</dcterms:created>
  <dcterms:modified xsi:type="dcterms:W3CDTF">2025-04-24T03:28:38Z</dcterms:modified>
  <cp:category/>
  <cp:contentStatus/>
</cp:coreProperties>
</file>