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arrat_Data\OSarrat_URD\Sigmah\Adoptions\OIF\MissionAdoptionEtDeveloppement\AtolCD\Inputs\"/>
    </mc:Choice>
  </mc:AlternateContent>
  <bookViews>
    <workbookView xWindow="0" yWindow="0" windowWidth="20490" windowHeight="7275" firstSheet="1" activeTab="3"/>
  </bookViews>
  <sheets>
    <sheet name="Etablissements partenaires" sheetId="1" r:id="rId1"/>
    <sheet name="Etats partenaires" sheetId="2" r:id="rId2"/>
    <sheet name="OIF - Equipe programme" sheetId="3" r:id="rId3"/>
    <sheet name="Professionne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8" i="4"/>
  <c r="P9" i="4"/>
  <c r="P10" i="4"/>
  <c r="P6" i="4"/>
  <c r="AI7" i="4"/>
  <c r="AI8" i="4"/>
  <c r="AI9" i="4"/>
  <c r="AI10" i="4"/>
  <c r="AI6" i="4"/>
  <c r="AG7" i="4"/>
  <c r="AH7" i="4"/>
  <c r="AJ7" i="4"/>
  <c r="AG8" i="4"/>
  <c r="AH8" i="4"/>
  <c r="AJ8" i="4"/>
  <c r="AG9" i="4"/>
  <c r="AH9" i="4"/>
  <c r="AJ9" i="4"/>
  <c r="AG10" i="4"/>
  <c r="AH10" i="4"/>
  <c r="AJ10" i="4"/>
  <c r="AJ6" i="4"/>
  <c r="AH6" i="4"/>
  <c r="AG6" i="4"/>
  <c r="AK6" i="4" l="1"/>
  <c r="AK9" i="4"/>
  <c r="AK8" i="4"/>
  <c r="AK10" i="4"/>
  <c r="AK7" i="4"/>
</calcChain>
</file>

<file path=xl/sharedStrings.xml><?xml version="1.0" encoding="utf-8"?>
<sst xmlns="http://schemas.openxmlformats.org/spreadsheetml/2006/main" count="389" uniqueCount="84">
  <si>
    <t>Modèle</t>
  </si>
  <si>
    <t>Nom</t>
  </si>
  <si>
    <t>Conteneur</t>
  </si>
  <si>
    <t>Groupe</t>
  </si>
  <si>
    <t>Type</t>
  </si>
  <si>
    <t>Etablissements partenaires</t>
  </si>
  <si>
    <t>Informations</t>
  </si>
  <si>
    <t>1-Identité</t>
  </si>
  <si>
    <t>Champ par défaut</t>
  </si>
  <si>
    <t>Zone d'intervention</t>
  </si>
  <si>
    <t>Date de création</t>
  </si>
  <si>
    <t>Identifiant de contact</t>
  </si>
  <si>
    <t>Adresse email</t>
  </si>
  <si>
    <t>Numéro de téléphone</t>
  </si>
  <si>
    <t>Adresse postale</t>
  </si>
  <si>
    <t>Pays</t>
  </si>
  <si>
    <t>Organisation</t>
  </si>
  <si>
    <t>Organisation mère</t>
  </si>
  <si>
    <t>Etats partenaires</t>
  </si>
  <si>
    <t>OIF - Equipe programme</t>
  </si>
  <si>
    <t>Nom de famille</t>
  </si>
  <si>
    <t>Prénom</t>
  </si>
  <si>
    <t>Fonction</t>
  </si>
  <si>
    <t>Texte</t>
  </si>
  <si>
    <t>Sexe</t>
  </si>
  <si>
    <t>Catégorie</t>
  </si>
  <si>
    <t>Age</t>
  </si>
  <si>
    <t>Nombre</t>
  </si>
  <si>
    <t>2-Coordonnées</t>
  </si>
  <si>
    <t>Professionnels</t>
  </si>
  <si>
    <t>Niveau de responsabilité</t>
  </si>
  <si>
    <t>Cursus suivi?</t>
  </si>
  <si>
    <t>Description des motivations</t>
  </si>
  <si>
    <t>Pouvez-vous décrire vos tâches professionnelles ?</t>
  </si>
  <si>
    <t>Quelle est votre formation initiale ? (études de droit, d’économie,  enseignant, médecine, etc.)</t>
  </si>
  <si>
    <t>Participez-vous à des conférences / réunions internationales ? Supprimez les réponses non pertinentes Jamais   -   rarement   -   régulièrement Europe – ONU - …</t>
  </si>
  <si>
    <t>Quelle est votre formation en français (nombre d’années, niveau atteint)</t>
  </si>
  <si>
    <t>Niveau de départ en français</t>
  </si>
  <si>
    <t>Avez-vous des diplômes en français ? Si oui, lesquels ?</t>
  </si>
  <si>
    <t xml:space="preserve">Avez-vous suivi des cours dans le cadre des formations à l’Europe ? Si oui, lesquels ? Date / durée / nature 
</t>
  </si>
  <si>
    <t>Avez-vous déjà séjourné en pays francophones ? Si oui, dans quels pays et combien de temps ?</t>
  </si>
  <si>
    <t>Avez-vous déjà participé à une simulation de conférence ? (en français, en anglais ?)</t>
  </si>
  <si>
    <t xml:space="preserve">Essayez d’auto-évaluer votre niveau de français. Compréhension orale/Expression orale/Compréhension écrite/Expression écrite
</t>
  </si>
  <si>
    <t xml:space="preserve">Si vous avez préparé des unités du DELF-DALF, quel niveau avez-vous atteint ? Supprimez les niveaux qui ne vous concernent pas.
</t>
  </si>
  <si>
    <t>Quand vous avez l’occasion de vous exprimer en français, quelles sont les difficultés que vous rencontrez ?</t>
  </si>
  <si>
    <t>Quel est personnellement votre objectif prioritaire pour ce séminaire ?</t>
  </si>
  <si>
    <t>3-Questionnaire séminaires</t>
  </si>
  <si>
    <t>Paragraphe</t>
  </si>
  <si>
    <t>Aaron</t>
  </si>
  <si>
    <t>Abdon</t>
  </si>
  <si>
    <t>Abel</t>
  </si>
  <si>
    <t>Abélard</t>
  </si>
  <si>
    <t>Abelin</t>
  </si>
  <si>
    <t>Xénophon</t>
  </si>
  <si>
    <t>Yves</t>
  </si>
  <si>
    <t>Zacharie</t>
  </si>
  <si>
    <t>Zaché</t>
  </si>
  <si>
    <t>Zéphirin</t>
  </si>
  <si>
    <t>Albanie</t>
  </si>
  <si>
    <t>Andorre</t>
  </si>
  <si>
    <t>Argentine</t>
  </si>
  <si>
    <t>Arménie</t>
  </si>
  <si>
    <t>Autriche</t>
  </si>
  <si>
    <t>Auteur</t>
  </si>
  <si>
    <t>Musicien intervenant</t>
  </si>
  <si>
    <t>charmeurs de serpents</t>
  </si>
  <si>
    <t>Chef d'orchestre</t>
  </si>
  <si>
    <t>Chef de chœur</t>
  </si>
  <si>
    <t>décisionnel politique</t>
  </si>
  <si>
    <t>décisionnel administratif</t>
  </si>
  <si>
    <t>expertise-négociations multilatérales (UE et OI) et bilatérales</t>
  </si>
  <si>
    <t>expertise-suivi de la mise en œuvre des dossiers multilatéraux et bilatéraux dans la capitale</t>
  </si>
  <si>
    <t>expertise-suivi territorial</t>
  </si>
  <si>
    <t>prenom</t>
  </si>
  <si>
    <t>nom</t>
  </si>
  <si>
    <t>pays</t>
  </si>
  <si>
    <t>jour</t>
  </si>
  <si>
    <t>aaron.zephirin1@albanie.org</t>
  </si>
  <si>
    <t>abdon.zache2@andorre.org</t>
  </si>
  <si>
    <t>abel.zacharie3@argentine.org</t>
  </si>
  <si>
    <t>abelard.yves4@armenie.org</t>
  </si>
  <si>
    <t>abelin.xenophon5@autriche.org</t>
  </si>
  <si>
    <t>La Francophonie</t>
  </si>
  <si>
    <t>Homme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</si>
</sst>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2" borderId="0" xfId="0" applyFont="1" applyFill="1"/>
    <xf numFmtId="0" fontId="0" fillId="0" borderId="0" xfId="0" applyAlignment="1">
      <alignment wrapText="1"/>
    </xf>
    <xf numFmtId="0" fontId="6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7" fillId="0" borderId="0" xfId="1"/>
    <xf numFmtId="0" fontId="7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5" sqref="B5"/>
    </sheetView>
  </sheetViews>
  <sheetFormatPr baseColWidth="10" defaultRowHeight="15" x14ac:dyDescent="0.25"/>
  <cols>
    <col min="1" max="1" width="10.7109375" bestFit="1" customWidth="1"/>
    <col min="2" max="11" width="31.28515625" bestFit="1" customWidth="1"/>
  </cols>
  <sheetData>
    <row r="1" spans="1:11" ht="18.75" x14ac:dyDescent="0.3">
      <c r="A1" s="1" t="s">
        <v>0</v>
      </c>
      <c r="B1" s="5" t="s">
        <v>5</v>
      </c>
      <c r="C1" s="5" t="s">
        <v>5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5</v>
      </c>
      <c r="I1" s="5" t="s">
        <v>5</v>
      </c>
      <c r="J1" s="5" t="s">
        <v>5</v>
      </c>
      <c r="K1" s="5" t="s">
        <v>5</v>
      </c>
    </row>
    <row r="2" spans="1:11" x14ac:dyDescent="0.25">
      <c r="A2" s="2" t="s">
        <v>1</v>
      </c>
      <c r="B2" s="6" t="s">
        <v>1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</row>
    <row r="3" spans="1:11" x14ac:dyDescent="0.25">
      <c r="A3" s="3" t="s">
        <v>2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</row>
    <row r="4" spans="1:11" x14ac:dyDescent="0.25">
      <c r="A4" s="3" t="s">
        <v>3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</row>
    <row r="5" spans="1:11" x14ac:dyDescent="0.25">
      <c r="A5" s="4" t="s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6" sqref="C6"/>
    </sheetView>
  </sheetViews>
  <sheetFormatPr baseColWidth="10" defaultRowHeight="15" x14ac:dyDescent="0.25"/>
  <cols>
    <col min="1" max="1" width="10.7109375" bestFit="1" customWidth="1"/>
    <col min="2" max="11" width="20" bestFit="1" customWidth="1"/>
  </cols>
  <sheetData>
    <row r="1" spans="1:11" ht="18.75" x14ac:dyDescent="0.3">
      <c r="A1" s="1" t="s">
        <v>0</v>
      </c>
      <c r="B1" s="8" t="s">
        <v>18</v>
      </c>
      <c r="C1" s="8" t="s">
        <v>18</v>
      </c>
      <c r="D1" s="8" t="s">
        <v>18</v>
      </c>
      <c r="E1" s="8" t="s">
        <v>18</v>
      </c>
      <c r="F1" s="8" t="s">
        <v>18</v>
      </c>
      <c r="G1" s="8" t="s">
        <v>18</v>
      </c>
      <c r="H1" s="8" t="s">
        <v>18</v>
      </c>
      <c r="I1" s="8" t="s">
        <v>18</v>
      </c>
      <c r="J1" s="8" t="s">
        <v>18</v>
      </c>
      <c r="K1" s="8" t="s">
        <v>18</v>
      </c>
    </row>
    <row r="2" spans="1:11" ht="30" x14ac:dyDescent="0.25">
      <c r="A2" s="2" t="s">
        <v>1</v>
      </c>
      <c r="B2" s="6" t="s">
        <v>1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</row>
    <row r="3" spans="1:11" x14ac:dyDescent="0.25">
      <c r="A3" s="3" t="s">
        <v>2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</row>
    <row r="4" spans="1:11" x14ac:dyDescent="0.25">
      <c r="A4" s="3" t="s">
        <v>3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</row>
    <row r="5" spans="1:11" x14ac:dyDescent="0.25">
      <c r="A5" s="4" t="s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2" sqref="C12"/>
    </sheetView>
  </sheetViews>
  <sheetFormatPr baseColWidth="10" defaultRowHeight="15" x14ac:dyDescent="0.25"/>
  <cols>
    <col min="1" max="1" width="10.7109375" bestFit="1" customWidth="1"/>
    <col min="2" max="15" width="28.7109375" bestFit="1" customWidth="1"/>
  </cols>
  <sheetData>
    <row r="1" spans="1:15" ht="18.75" x14ac:dyDescent="0.3">
      <c r="A1" s="1" t="s">
        <v>0</v>
      </c>
      <c r="B1" s="9" t="s">
        <v>19</v>
      </c>
      <c r="C1" s="9" t="s">
        <v>19</v>
      </c>
      <c r="D1" s="9" t="s">
        <v>19</v>
      </c>
      <c r="E1" s="9" t="s">
        <v>19</v>
      </c>
      <c r="F1" s="9" t="s">
        <v>19</v>
      </c>
      <c r="G1" s="9" t="s">
        <v>19</v>
      </c>
      <c r="H1" s="9" t="s">
        <v>19</v>
      </c>
      <c r="I1" s="9" t="s">
        <v>19</v>
      </c>
      <c r="J1" s="9" t="s">
        <v>19</v>
      </c>
      <c r="K1" s="9" t="s">
        <v>19</v>
      </c>
      <c r="L1" s="9" t="s">
        <v>19</v>
      </c>
      <c r="M1" s="9" t="s">
        <v>19</v>
      </c>
      <c r="N1" s="9" t="s">
        <v>19</v>
      </c>
      <c r="O1" s="9" t="s">
        <v>19</v>
      </c>
    </row>
    <row r="2" spans="1:15" x14ac:dyDescent="0.25">
      <c r="A2" s="2" t="s">
        <v>1</v>
      </c>
      <c r="B2" s="6" t="s">
        <v>20</v>
      </c>
      <c r="C2" s="6" t="s">
        <v>21</v>
      </c>
      <c r="D2" s="6" t="s">
        <v>9</v>
      </c>
      <c r="E2" s="6" t="s">
        <v>10</v>
      </c>
      <c r="F2" s="6" t="s">
        <v>11</v>
      </c>
      <c r="G2" s="6" t="s">
        <v>22</v>
      </c>
      <c r="H2" s="6" t="s">
        <v>16</v>
      </c>
      <c r="I2" s="6" t="s">
        <v>17</v>
      </c>
      <c r="J2" s="6" t="s">
        <v>24</v>
      </c>
      <c r="K2" s="6" t="s">
        <v>26</v>
      </c>
      <c r="L2" s="6" t="s">
        <v>12</v>
      </c>
      <c r="M2" s="6" t="s">
        <v>13</v>
      </c>
      <c r="N2" s="6" t="s">
        <v>14</v>
      </c>
      <c r="O2" s="6" t="s">
        <v>15</v>
      </c>
    </row>
    <row r="3" spans="1:15" x14ac:dyDescent="0.25">
      <c r="A3" s="3" t="s">
        <v>2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</row>
    <row r="4" spans="1:15" x14ac:dyDescent="0.25">
      <c r="A4" s="3" t="s">
        <v>3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28</v>
      </c>
      <c r="M4" s="7" t="s">
        <v>28</v>
      </c>
      <c r="N4" s="7" t="s">
        <v>28</v>
      </c>
      <c r="O4" s="7" t="s">
        <v>28</v>
      </c>
    </row>
    <row r="5" spans="1:15" x14ac:dyDescent="0.25">
      <c r="A5" s="4" t="s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23</v>
      </c>
      <c r="H5" t="s">
        <v>8</v>
      </c>
      <c r="I5" t="s">
        <v>8</v>
      </c>
      <c r="J5" t="s">
        <v>25</v>
      </c>
      <c r="K5" t="s">
        <v>27</v>
      </c>
      <c r="L5" t="s">
        <v>8</v>
      </c>
      <c r="M5" t="s">
        <v>8</v>
      </c>
      <c r="N5" t="s">
        <v>8</v>
      </c>
      <c r="O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2"/>
  <sheetViews>
    <sheetView tabSelected="1" workbookViewId="0">
      <pane xSplit="1" ySplit="5" topLeftCell="I6" activePane="bottomRight" state="frozen"/>
      <selection pane="topRight" activeCell="B1" sqref="B1"/>
      <selection pane="bottomLeft" activeCell="A6" sqref="A6"/>
      <selection pane="bottomRight" activeCell="Q6" sqref="Q6"/>
    </sheetView>
  </sheetViews>
  <sheetFormatPr baseColWidth="10" defaultRowHeight="15" x14ac:dyDescent="0.25"/>
  <cols>
    <col min="1" max="1" width="10.7109375" bestFit="1" customWidth="1"/>
    <col min="2" max="16" width="17.5703125" bestFit="1" customWidth="1"/>
    <col min="17" max="31" width="25.5703125" bestFit="1" customWidth="1"/>
  </cols>
  <sheetData>
    <row r="1" spans="1:37" ht="18.75" x14ac:dyDescent="0.3">
      <c r="A1" s="1" t="s">
        <v>0</v>
      </c>
      <c r="B1" s="10" t="s">
        <v>29</v>
      </c>
      <c r="C1" s="10" t="s">
        <v>29</v>
      </c>
      <c r="D1" s="10" t="s">
        <v>29</v>
      </c>
      <c r="E1" s="10" t="s">
        <v>29</v>
      </c>
      <c r="F1" s="10" t="s">
        <v>29</v>
      </c>
      <c r="G1" s="10" t="s">
        <v>29</v>
      </c>
      <c r="H1" s="10" t="s">
        <v>29</v>
      </c>
      <c r="I1" s="10" t="s">
        <v>29</v>
      </c>
      <c r="J1" s="10" t="s">
        <v>29</v>
      </c>
      <c r="K1" s="10" t="s">
        <v>29</v>
      </c>
      <c r="L1" s="10" t="s">
        <v>29</v>
      </c>
      <c r="M1" s="10" t="s">
        <v>29</v>
      </c>
      <c r="N1" s="10" t="s">
        <v>29</v>
      </c>
      <c r="O1" s="10" t="s">
        <v>29</v>
      </c>
      <c r="P1" s="10" t="s">
        <v>29</v>
      </c>
      <c r="Q1" s="10" t="s">
        <v>29</v>
      </c>
      <c r="R1" s="10" t="s">
        <v>29</v>
      </c>
      <c r="S1" s="10" t="s">
        <v>29</v>
      </c>
      <c r="T1" s="10" t="s">
        <v>29</v>
      </c>
      <c r="U1" s="10" t="s">
        <v>29</v>
      </c>
      <c r="V1" s="10" t="s">
        <v>29</v>
      </c>
      <c r="W1" s="10" t="s">
        <v>29</v>
      </c>
      <c r="X1" s="10" t="s">
        <v>29</v>
      </c>
      <c r="Y1" s="10" t="s">
        <v>29</v>
      </c>
      <c r="Z1" s="10" t="s">
        <v>29</v>
      </c>
      <c r="AA1" s="10" t="s">
        <v>29</v>
      </c>
      <c r="AB1" s="10" t="s">
        <v>29</v>
      </c>
      <c r="AC1" s="10" t="s">
        <v>29</v>
      </c>
      <c r="AD1" s="10" t="s">
        <v>29</v>
      </c>
      <c r="AE1" s="10" t="s">
        <v>29</v>
      </c>
    </row>
    <row r="2" spans="1:37" ht="64.5" customHeight="1" x14ac:dyDescent="0.25">
      <c r="A2" s="2" t="s">
        <v>1</v>
      </c>
      <c r="B2" s="6" t="s">
        <v>20</v>
      </c>
      <c r="C2" s="6" t="s">
        <v>21</v>
      </c>
      <c r="D2" s="6" t="s">
        <v>9</v>
      </c>
      <c r="E2" s="6" t="s">
        <v>10</v>
      </c>
      <c r="F2" s="6" t="s">
        <v>11</v>
      </c>
      <c r="G2" s="6" t="s">
        <v>22</v>
      </c>
      <c r="H2" s="6" t="s">
        <v>30</v>
      </c>
      <c r="I2" s="6" t="s">
        <v>16</v>
      </c>
      <c r="J2" s="6" t="s">
        <v>17</v>
      </c>
      <c r="K2" s="6" t="s">
        <v>24</v>
      </c>
      <c r="L2" s="6" t="s">
        <v>26</v>
      </c>
      <c r="M2" s="6" t="s">
        <v>12</v>
      </c>
      <c r="N2" s="6" t="s">
        <v>13</v>
      </c>
      <c r="O2" s="6" t="s">
        <v>14</v>
      </c>
      <c r="P2" s="6" t="s">
        <v>15</v>
      </c>
      <c r="Q2" s="11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6" t="s">
        <v>41</v>
      </c>
      <c r="AB2" s="6" t="s">
        <v>42</v>
      </c>
      <c r="AC2" s="6" t="s">
        <v>43</v>
      </c>
      <c r="AD2" s="6" t="s">
        <v>44</v>
      </c>
      <c r="AE2" s="6" t="s">
        <v>45</v>
      </c>
    </row>
    <row r="3" spans="1:37" x14ac:dyDescent="0.25">
      <c r="A3" s="3" t="s">
        <v>2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7" t="s">
        <v>6</v>
      </c>
      <c r="R3" s="7" t="s">
        <v>6</v>
      </c>
      <c r="S3" s="7" t="s">
        <v>6</v>
      </c>
      <c r="T3" s="7" t="s">
        <v>6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6</v>
      </c>
      <c r="AB3" s="7" t="s">
        <v>6</v>
      </c>
      <c r="AC3" s="7" t="s">
        <v>6</v>
      </c>
      <c r="AD3" s="7" t="s">
        <v>6</v>
      </c>
      <c r="AE3" s="7" t="s">
        <v>6</v>
      </c>
    </row>
    <row r="4" spans="1:37" x14ac:dyDescent="0.25">
      <c r="A4" s="3" t="s">
        <v>3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28</v>
      </c>
      <c r="N4" s="7" t="s">
        <v>28</v>
      </c>
      <c r="O4" s="7" t="s">
        <v>28</v>
      </c>
      <c r="P4" s="7" t="s">
        <v>28</v>
      </c>
      <c r="Q4" s="7" t="s">
        <v>46</v>
      </c>
      <c r="R4" s="7" t="s">
        <v>46</v>
      </c>
      <c r="S4" s="7" t="s">
        <v>46</v>
      </c>
      <c r="T4" s="7" t="s">
        <v>46</v>
      </c>
      <c r="U4" s="7" t="s">
        <v>46</v>
      </c>
      <c r="V4" s="7" t="s">
        <v>46</v>
      </c>
      <c r="W4" s="7" t="s">
        <v>46</v>
      </c>
      <c r="X4" s="7" t="s">
        <v>46</v>
      </c>
      <c r="Y4" s="7" t="s">
        <v>46</v>
      </c>
      <c r="Z4" s="7" t="s">
        <v>46</v>
      </c>
      <c r="AA4" s="7" t="s">
        <v>46</v>
      </c>
      <c r="AB4" s="7" t="s">
        <v>46</v>
      </c>
      <c r="AC4" s="7" t="s">
        <v>46</v>
      </c>
      <c r="AD4" s="7" t="s">
        <v>46</v>
      </c>
      <c r="AE4" s="7" t="s">
        <v>46</v>
      </c>
    </row>
    <row r="5" spans="1:37" x14ac:dyDescent="0.25">
      <c r="A5" s="4" t="s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23</v>
      </c>
      <c r="H5" t="s">
        <v>25</v>
      </c>
      <c r="I5" t="s">
        <v>8</v>
      </c>
      <c r="J5" t="s">
        <v>8</v>
      </c>
      <c r="K5" t="s">
        <v>25</v>
      </c>
      <c r="L5" t="s">
        <v>27</v>
      </c>
      <c r="M5" t="s">
        <v>8</v>
      </c>
      <c r="N5" t="s">
        <v>8</v>
      </c>
      <c r="O5" t="s">
        <v>8</v>
      </c>
      <c r="P5" t="s">
        <v>8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 t="s">
        <v>25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G5" t="s">
        <v>74</v>
      </c>
      <c r="AH5" t="s">
        <v>73</v>
      </c>
      <c r="AI5" t="s">
        <v>75</v>
      </c>
      <c r="AJ5" t="s">
        <v>76</v>
      </c>
    </row>
    <row r="6" spans="1:37" x14ac:dyDescent="0.25">
      <c r="B6" t="s">
        <v>57</v>
      </c>
      <c r="C6" t="s">
        <v>48</v>
      </c>
      <c r="D6" t="s">
        <v>58</v>
      </c>
      <c r="E6" s="12">
        <v>40909</v>
      </c>
      <c r="G6" t="s">
        <v>63</v>
      </c>
      <c r="H6" t="s">
        <v>68</v>
      </c>
      <c r="I6" s="13" t="s">
        <v>82</v>
      </c>
      <c r="J6" s="13" t="s">
        <v>82</v>
      </c>
      <c r="K6" s="14" t="s">
        <v>83</v>
      </c>
      <c r="L6">
        <v>21</v>
      </c>
      <c r="M6" t="s">
        <v>77</v>
      </c>
      <c r="P6" t="str">
        <f>D6</f>
        <v>Albanie</v>
      </c>
      <c r="AG6" t="str">
        <f>SUBSTITUTE(SUBSTITUTE(SUBSTITUTE(SUBSTITUTE(SUBSTITUTE(SUBSTITUTE(LOWER(B6),"é","e"),"ô","o"),"è","e"),"ë","e"),"ï","i"),"î","i")</f>
        <v>zephirin</v>
      </c>
      <c r="AH6" t="str">
        <f t="shared" ref="AH6" si="0">SUBSTITUTE(SUBSTITUTE(SUBSTITUTE(SUBSTITUTE(SUBSTITUTE(SUBSTITUTE(LOWER(C6),"é","e"),"ô","o"),"è","e"),"ë","e"),"ï","i"),"î","i")</f>
        <v>aaron</v>
      </c>
      <c r="AI6" t="str">
        <f>SUBSTITUTE(SUBSTITUTE(SUBSTITUTE(SUBSTITUTE(SUBSTITUTE(SUBSTITUTE(SUBSTITUTE(LOWER(D6),"é","e"),"ô","o"),"è","e"),"ë","e"),"ï","i"),"î","i")," ","")</f>
        <v>albanie</v>
      </c>
      <c r="AJ6">
        <f>DAY(E6)</f>
        <v>1</v>
      </c>
      <c r="AK6" t="str">
        <f>AH6&amp;"."&amp;AG6&amp;AJ6&amp;"@"&amp;AI6&amp;".org"</f>
        <v>aaron.zephirin1@albanie.org</v>
      </c>
    </row>
    <row r="7" spans="1:37" x14ac:dyDescent="0.25">
      <c r="B7" t="s">
        <v>56</v>
      </c>
      <c r="C7" t="s">
        <v>49</v>
      </c>
      <c r="D7" t="s">
        <v>59</v>
      </c>
      <c r="E7" s="12">
        <v>40910</v>
      </c>
      <c r="G7" t="s">
        <v>64</v>
      </c>
      <c r="H7" t="s">
        <v>69</v>
      </c>
      <c r="I7" s="13" t="s">
        <v>82</v>
      </c>
      <c r="J7" s="13" t="s">
        <v>82</v>
      </c>
      <c r="K7" s="14" t="s">
        <v>83</v>
      </c>
      <c r="L7">
        <v>22</v>
      </c>
      <c r="M7" t="s">
        <v>78</v>
      </c>
      <c r="P7" t="str">
        <f t="shared" ref="P7:P10" si="1">D7</f>
        <v>Andorre</v>
      </c>
      <c r="AG7" t="str">
        <f t="shared" ref="AG7:AG10" si="2">SUBSTITUTE(SUBSTITUTE(SUBSTITUTE(SUBSTITUTE(SUBSTITUTE(SUBSTITUTE(LOWER(B7),"é","e"),"ô","o"),"è","e"),"ë","e"),"ï","i"),"î","i")</f>
        <v>zache</v>
      </c>
      <c r="AH7" t="str">
        <f t="shared" ref="AH7:AH10" si="3">SUBSTITUTE(SUBSTITUTE(SUBSTITUTE(SUBSTITUTE(SUBSTITUTE(SUBSTITUTE(LOWER(C7),"é","e"),"ô","o"),"è","e"),"ë","e"),"ï","i"),"î","i")</f>
        <v>abdon</v>
      </c>
      <c r="AI7" t="str">
        <f t="shared" ref="AI7:AI10" si="4">SUBSTITUTE(SUBSTITUTE(SUBSTITUTE(SUBSTITUTE(SUBSTITUTE(SUBSTITUTE(SUBSTITUTE(LOWER(D7),"é","e"),"ô","o"),"è","e"),"ë","e"),"ï","i"),"î","i")," ","")</f>
        <v>andorre</v>
      </c>
      <c r="AJ7">
        <f t="shared" ref="AJ7:AJ10" si="5">DAY(E7)</f>
        <v>2</v>
      </c>
      <c r="AK7" t="str">
        <f t="shared" ref="AK7:AK10" si="6">AH7&amp;"."&amp;AG7&amp;AJ7&amp;"@"&amp;AI7&amp;".org"</f>
        <v>abdon.zache2@andorre.org</v>
      </c>
    </row>
    <row r="8" spans="1:37" x14ac:dyDescent="0.25">
      <c r="B8" t="s">
        <v>55</v>
      </c>
      <c r="C8" t="s">
        <v>50</v>
      </c>
      <c r="D8" t="s">
        <v>60</v>
      </c>
      <c r="E8" s="12">
        <v>40911</v>
      </c>
      <c r="G8" t="s">
        <v>65</v>
      </c>
      <c r="H8" t="s">
        <v>70</v>
      </c>
      <c r="I8" s="13" t="s">
        <v>82</v>
      </c>
      <c r="J8" s="13" t="s">
        <v>82</v>
      </c>
      <c r="K8" s="14" t="s">
        <v>83</v>
      </c>
      <c r="L8">
        <v>23</v>
      </c>
      <c r="M8" t="s">
        <v>79</v>
      </c>
      <c r="P8" t="str">
        <f t="shared" si="1"/>
        <v>Argentine</v>
      </c>
      <c r="AG8" t="str">
        <f t="shared" si="2"/>
        <v>zacharie</v>
      </c>
      <c r="AH8" t="str">
        <f t="shared" si="3"/>
        <v>abel</v>
      </c>
      <c r="AI8" t="str">
        <f t="shared" si="4"/>
        <v>argentine</v>
      </c>
      <c r="AJ8">
        <f t="shared" si="5"/>
        <v>3</v>
      </c>
      <c r="AK8" t="str">
        <f t="shared" si="6"/>
        <v>abel.zacharie3@argentine.org</v>
      </c>
    </row>
    <row r="9" spans="1:37" x14ac:dyDescent="0.25">
      <c r="B9" t="s">
        <v>54</v>
      </c>
      <c r="C9" t="s">
        <v>51</v>
      </c>
      <c r="D9" t="s">
        <v>61</v>
      </c>
      <c r="E9" s="12">
        <v>40912</v>
      </c>
      <c r="G9" t="s">
        <v>66</v>
      </c>
      <c r="H9" t="s">
        <v>71</v>
      </c>
      <c r="I9" s="13" t="s">
        <v>82</v>
      </c>
      <c r="J9" s="13" t="s">
        <v>82</v>
      </c>
      <c r="K9" s="14" t="s">
        <v>83</v>
      </c>
      <c r="L9">
        <v>24</v>
      </c>
      <c r="M9" t="s">
        <v>80</v>
      </c>
      <c r="P9" t="str">
        <f t="shared" si="1"/>
        <v>Arménie</v>
      </c>
      <c r="AG9" t="str">
        <f t="shared" si="2"/>
        <v>yves</v>
      </c>
      <c r="AH9" t="str">
        <f t="shared" si="3"/>
        <v>abelard</v>
      </c>
      <c r="AI9" t="str">
        <f t="shared" si="4"/>
        <v>armenie</v>
      </c>
      <c r="AJ9">
        <f t="shared" si="5"/>
        <v>4</v>
      </c>
      <c r="AK9" t="str">
        <f t="shared" si="6"/>
        <v>abelard.yves4@armenie.org</v>
      </c>
    </row>
    <row r="10" spans="1:37" x14ac:dyDescent="0.25">
      <c r="B10" t="s">
        <v>53</v>
      </c>
      <c r="C10" t="s">
        <v>52</v>
      </c>
      <c r="D10" t="s">
        <v>62</v>
      </c>
      <c r="E10" s="12">
        <v>40913</v>
      </c>
      <c r="G10" t="s">
        <v>67</v>
      </c>
      <c r="H10" t="s">
        <v>72</v>
      </c>
      <c r="I10" s="13" t="s">
        <v>82</v>
      </c>
      <c r="J10" s="13" t="s">
        <v>82</v>
      </c>
      <c r="K10" s="14" t="s">
        <v>83</v>
      </c>
      <c r="L10">
        <v>25</v>
      </c>
      <c r="M10" t="s">
        <v>81</v>
      </c>
      <c r="P10" t="str">
        <f t="shared" si="1"/>
        <v>Autriche</v>
      </c>
      <c r="AG10" t="str">
        <f t="shared" si="2"/>
        <v>xenophon</v>
      </c>
      <c r="AH10" t="str">
        <f t="shared" si="3"/>
        <v>abelin</v>
      </c>
      <c r="AI10" t="str">
        <f t="shared" si="4"/>
        <v>autriche</v>
      </c>
      <c r="AJ10">
        <f t="shared" si="5"/>
        <v>5</v>
      </c>
      <c r="AK10" t="str">
        <f t="shared" si="6"/>
        <v>abelin.xenophon5@autriche.org</v>
      </c>
    </row>
    <row r="11" spans="1:37" x14ac:dyDescent="0.25">
      <c r="E11" s="12"/>
    </row>
    <row r="12" spans="1:37" x14ac:dyDescent="0.25">
      <c r="E12" s="12"/>
    </row>
    <row r="13" spans="1:37" x14ac:dyDescent="0.25">
      <c r="E13" s="12"/>
    </row>
    <row r="14" spans="1:37" x14ac:dyDescent="0.25">
      <c r="E14" s="12"/>
    </row>
    <row r="15" spans="1:37" x14ac:dyDescent="0.25">
      <c r="E15" s="12"/>
    </row>
    <row r="16" spans="1:37" x14ac:dyDescent="0.25"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Etablissements partenaires</vt:lpstr>
      <vt:lpstr>Etats partenaires</vt:lpstr>
      <vt:lpstr>OIF - Equipe programme</vt:lpstr>
      <vt:lpstr>Professionnels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OSarrat</dc:creator>
  <cp:lastModifiedBy>OSarrat</cp:lastModifiedBy>
  <dcterms:created xsi:type="dcterms:W3CDTF">2017-08-24T15:16:56Z</dcterms:created>
  <dcterms:modified xsi:type="dcterms:W3CDTF">2017-12-18T16:01:31Z</dcterms:modified>
</cp:coreProperties>
</file>