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ster School\Udacity_spreedsheet_Analytics\"/>
    </mc:Choice>
  </mc:AlternateContent>
  <xr:revisionPtr revIDLastSave="0" documentId="13_ncr:1_{E43DC15E-37D4-4E30-A0AB-DE7A4C1036D5}" xr6:coauthVersionLast="47" xr6:coauthVersionMax="47" xr10:uidLastSave="{00000000-0000-0000-0000-000000000000}"/>
  <bookViews>
    <workbookView xWindow="-110" yWindow="-110" windowWidth="21820" windowHeight="13000" activeTab="1" xr2:uid="{00000000-000D-0000-FFFF-FFFF00000000}"/>
  </bookViews>
  <sheets>
    <sheet name="projectdata-nyse" sheetId="1" r:id="rId1"/>
    <sheet name="P&amp;L statement" sheetId="4" r:id="rId2"/>
  </sheets>
  <definedNames>
    <definedName name="cogs">'projectdata-nyse'!$F$2:$F$1048576</definedName>
    <definedName name="gics">'projectdata-nyse'!$J$2:$J$1048576</definedName>
    <definedName name="ops">'projectdata-nyse'!$I$2:$I$1048576</definedName>
    <definedName name="rnd">'projectdata-nyse'!$H$2:$H$1048576</definedName>
    <definedName name="sgas">'projectdata-nyse'!$G$2:$G$1048576</definedName>
    <definedName name="sub_gics">'projectdata-nyse'!$K$2:$K$1048576</definedName>
    <definedName name="Ticker_symbol">'projectdata-nyse'!$B$2:$B$1048576</definedName>
    <definedName name="total_revenue">'projectdata-nyse'!$E$2:$E$1048576</definedName>
    <definedName name="years">'projectdata-nyse'!$C$2:$C$1048576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4" l="1" a="1"/>
  <c r="D14" i="4" s="1"/>
  <c r="E14" i="4" a="1"/>
  <c r="E14" i="4" s="1"/>
  <c r="F14" i="4" a="1"/>
  <c r="F14" i="4" s="1"/>
  <c r="C14" i="4" a="1"/>
  <c r="C14" i="4" s="1"/>
  <c r="D13" i="4" a="1"/>
  <c r="D13" i="4" s="1"/>
  <c r="E13" i="4" a="1"/>
  <c r="E13" i="4" s="1"/>
  <c r="F13" i="4" a="1"/>
  <c r="F13" i="4" s="1"/>
  <c r="C13" i="4" a="1"/>
  <c r="C13" i="4" s="1"/>
  <c r="D12" i="4" a="1"/>
  <c r="D12" i="4" s="1"/>
  <c r="D15" i="4" s="1"/>
  <c r="E12" i="4" a="1"/>
  <c r="E12" i="4" s="1"/>
  <c r="E15" i="4" s="1"/>
  <c r="F12" i="4" a="1"/>
  <c r="F12" i="4" s="1"/>
  <c r="F15" i="4" s="1"/>
  <c r="C12" i="4" a="1"/>
  <c r="C12" i="4" s="1"/>
  <c r="C15" i="4" s="1"/>
  <c r="D10" i="4" a="1"/>
  <c r="D10" i="4" s="1"/>
  <c r="E10" i="4" a="1"/>
  <c r="E10" i="4" s="1"/>
  <c r="F10" i="4" a="1"/>
  <c r="F10" i="4" s="1"/>
  <c r="C10" i="4" a="1"/>
  <c r="C10" i="4" s="1"/>
  <c r="D9" i="4" a="1"/>
  <c r="D9" i="4" s="1"/>
  <c r="D11" i="4" s="1"/>
  <c r="D16" i="4" s="1"/>
  <c r="D21" i="4" s="1"/>
  <c r="E9" i="4" a="1"/>
  <c r="E9" i="4" s="1"/>
  <c r="E11" i="4" s="1"/>
  <c r="E16" i="4" s="1"/>
  <c r="E21" i="4" s="1"/>
  <c r="F9" i="4" a="1"/>
  <c r="F9" i="4" s="1"/>
  <c r="F11" i="4" s="1"/>
  <c r="F16" i="4" s="1"/>
  <c r="F21" i="4" s="1"/>
  <c r="C9" i="4" a="1"/>
  <c r="C9" i="4" s="1"/>
  <c r="C11" i="4" s="1"/>
  <c r="C16" i="4" s="1"/>
  <c r="C21" i="4" s="1"/>
  <c r="D19" i="4" l="1"/>
  <c r="F19" i="4"/>
  <c r="E19" i="4"/>
  <c r="D20" i="4"/>
  <c r="C20" i="4"/>
  <c r="F20" i="4"/>
  <c r="E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<sst xmlns="http://schemas.openxmlformats.org/spreadsheetml/2006/main" count="9392" uniqueCount="589">
  <si>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</si>
  <si>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</si>
  <si>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</si>
  <si>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</si>
  <si>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</si>
  <si>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</si>
  <si>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</si>
  <si>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</si>
  <si>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</si>
  <si>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</si>
  <si>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</si>
  <si>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</si>
  <si>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</si>
  <si>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</si>
  <si>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</si>
  <si>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</si>
  <si>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</si>
  <si>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</si>
  <si>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</si>
  <si>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</si>
  <si>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</si>
  <si>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</si>
  <si>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</si>
  <si>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</si>
  <si>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</si>
  <si>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</si>
  <si>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</si>
  <si>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</si>
  <si>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</si>
  <si>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</si>
  <si>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</si>
  <si>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</si>
  <si>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</si>
  <si>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</si>
  <si>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</si>
  <si>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</si>
  <si>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</si>
  <si>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</si>
  <si>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</si>
  <si>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</si>
  <si>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</si>
  <si>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</si>
  <si>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</si>
  <si>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</si>
  <si>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</si>
  <si>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</si>
  <si>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</si>
  <si>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</si>
  <si>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</si>
  <si>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</si>
  <si>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</si>
  <si>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</si>
  <si>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</si>
  <si>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</si>
  <si>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</si>
  <si>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</si>
  <si>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</si>
  <si>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</si>
  <si>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</si>
  <si>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</si>
  <si>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</si>
  <si>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</si>
  <si>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</si>
  <si>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</si>
  <si>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</si>
  <si>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</si>
  <si>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</si>
  <si>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</si>
  <si>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</si>
  <si>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</si>
  <si>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</si>
  <si>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</si>
  <si>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</si>
  <si>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</si>
  <si>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</si>
  <si>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</si>
  <si>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</si>
  <si>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</si>
  <si>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</si>
  <si>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</si>
  <si>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</si>
  <si>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</si>
  <si>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</si>
  <si>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</si>
  <si>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</si>
  <si>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</si>
  <si>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</si>
  <si>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</si>
  <si>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</si>
  <si>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</si>
  <si>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</si>
  <si>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</si>
  <si>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</si>
  <si>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</si>
  <si>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</si>
  <si>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</si>
  <si>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</si>
  <si>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</si>
  <si>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</si>
  <si>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</si>
  <si>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</si>
  <si>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</si>
  <si>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</si>
  <si>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</si>
  <si>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</si>
  <si>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</si>
  <si>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</si>
  <si>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</si>
  <si>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</si>
  <si>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</si>
  <si>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</si>
  <si>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</si>
  <si>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</si>
  <si>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</si>
  <si>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</si>
  <si>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</si>
  <si>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</si>
  <si>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</si>
  <si>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</si>
  <si>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</si>
  <si>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</si>
  <si>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</si>
  <si>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</si>
  <si>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</si>
  <si>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</si>
  <si>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</si>
  <si>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</si>
  <si>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</si>
  <si>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</si>
  <si>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</si>
  <si>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</si>
  <si>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</si>
  <si>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</si>
  <si>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</si>
  <si>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</si>
  <si>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</si>
  <si>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</si>
  <si>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</si>
  <si>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</si>
  <si>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</si>
  <si>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</si>
  <si>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</si>
  <si>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</si>
  <si>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</si>
  <si>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</si>
  <si>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</si>
  <si>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</si>
  <si>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</si>
  <si>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</si>
  <si>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</si>
  <si>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</si>
  <si>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</si>
  <si>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</si>
  <si>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</si>
  <si>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</si>
  <si>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</si>
  <si>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</si>
  <si>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</si>
  <si>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</si>
  <si>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</si>
  <si>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</si>
  <si>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</si>
  <si>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</si>
  <si>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</si>
  <si>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</si>
  <si>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</si>
  <si>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</si>
  <si>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</si>
  <si>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</si>
  <si>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</si>
  <si>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</si>
  <si>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</si>
  <si>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</si>
  <si>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</si>
  <si>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</si>
  <si>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</si>
  <si>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</si>
  <si>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</si>
  <si>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</si>
  <si>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</si>
  <si>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</si>
  <si>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</si>
  <si>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</si>
  <si>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</si>
  <si>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</si>
  <si>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</si>
  <si>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</si>
  <si>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</si>
  <si>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</si>
  <si>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</si>
  <si>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</si>
  <si>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</si>
  <si>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</si>
  <si>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</si>
  <si>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</si>
  <si>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</si>
  <si>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</si>
  <si>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</si>
  <si>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</si>
  <si>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</si>
  <si>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</si>
  <si>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</si>
  <si>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</si>
  <si>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</si>
  <si>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</si>
  <si>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</si>
  <si>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</si>
  <si>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</si>
  <si>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</si>
  <si>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</si>
  <si>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</si>
  <si>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</si>
  <si>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</si>
  <si>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</si>
  <si>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</si>
  <si>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</si>
  <si>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</si>
  <si>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</si>
  <si>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</si>
  <si>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</si>
  <si>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</si>
  <si>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</si>
  <si>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</si>
  <si>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</si>
  <si>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</si>
  <si>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</si>
  <si>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</si>
  <si>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</si>
  <si>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</si>
  <si>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</si>
  <si>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</si>
  <si>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</si>
  <si>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</si>
  <si>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</si>
  <si>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</si>
  <si>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</si>
  <si>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</si>
  <si>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</si>
  <si>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</si>
  <si>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</si>
  <si>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</si>
  <si>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</si>
  <si>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</si>
  <si>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</si>
  <si>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</si>
  <si>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</si>
  <si>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</si>
  <si>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</si>
  <si>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</si>
  <si>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</si>
  <si>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</si>
  <si>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</si>
  <si>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</si>
  <si>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</si>
  <si>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</si>
  <si>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</si>
  <si>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</si>
  <si>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</si>
  <si>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</si>
  <si>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</si>
  <si>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</si>
  <si>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</si>
  <si>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</si>
  <si>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</si>
  <si>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</si>
  <si>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</si>
  <si>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</si>
  <si>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</si>
  <si>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</si>
  <si>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</si>
  <si>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</si>
  <si>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</si>
  <si>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</si>
  <si>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</si>
  <si>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</si>
  <si>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</si>
  <si>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</si>
  <si>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</si>
  <si>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</si>
  <si>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</si>
  <si>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</si>
  <si>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</si>
  <si>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</si>
  <si>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</si>
  <si>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</si>
  <si>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</si>
  <si>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</si>
  <si>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</si>
  <si>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</si>
  <si>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</si>
  <si>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</si>
  <si>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</si>
  <si>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</si>
  <si>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</si>
  <si>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</si>
  <si>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</si>
  <si>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</si>
  <si>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</si>
  <si>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</si>
  <si>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</si>
  <si>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</si>
  <si>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</si>
  <si>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</si>
  <si>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</si>
  <si>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</si>
  <si>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</si>
  <si>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</si>
  <si>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</si>
  <si>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</si>
  <si>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</si>
  <si>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</si>
  <si>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</si>
  <si>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</si>
  <si>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</si>
  <si>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</si>
  <si>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</si>
  <si>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</si>
  <si>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</si>
  <si>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</si>
  <si>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</si>
  <si>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</si>
  <si>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</si>
  <si>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</si>
  <si>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</si>
  <si>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</si>
  <si>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</si>
  <si>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</si>
  <si>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</si>
  <si>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</si>
  <si>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</si>
  <si>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</si>
  <si>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</si>
  <si>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</si>
  <si>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</si>
  <si>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</si>
  <si>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</si>
  <si>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</si>
  <si>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</si>
  <si>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</si>
  <si>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</si>
  <si>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</si>
  <si>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</si>
  <si>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</si>
  <si>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</si>
  <si>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</si>
  <si>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</si>
  <si>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</si>
  <si>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</si>
  <si>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</si>
  <si>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</si>
  <si>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</si>
  <si>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</si>
  <si>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</si>
  <si>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</si>
  <si>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</si>
  <si>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</si>
  <si>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</si>
  <si>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</si>
  <si>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</si>
  <si>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</si>
  <si>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</si>
  <si>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</si>
  <si>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</si>
  <si>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</si>
  <si>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</si>
  <si>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</si>
  <si>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</si>
  <si>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</si>
  <si>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</si>
  <si>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</si>
  <si>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</si>
  <si>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</si>
  <si>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</si>
  <si>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</si>
  <si>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</si>
  <si>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</si>
  <si>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</si>
  <si>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</si>
  <si>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</si>
  <si>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</si>
  <si>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</si>
  <si>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</si>
  <si>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</si>
  <si>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</si>
  <si>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</si>
  <si>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</si>
  <si>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</si>
  <si>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</si>
  <si>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</si>
  <si>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</si>
  <si>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</si>
  <si>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</si>
  <si>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</si>
  <si>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</si>
  <si>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</si>
  <si>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</si>
  <si>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</si>
  <si>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</si>
  <si>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</si>
  <si>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</si>
  <si>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</si>
  <si>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</si>
  <si>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</si>
  <si>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</si>
  <si>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</si>
  <si>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</si>
  <si>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</si>
  <si>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</si>
  <si>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</si>
  <si>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</si>
  <si>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</si>
  <si>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</si>
  <si>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</si>
  <si>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</si>
  <si>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</si>
  <si>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</si>
  <si>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</si>
  <si>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</si>
  <si>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</si>
  <si>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</si>
  <si>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</si>
  <si>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</si>
  <si>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</si>
  <si>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</si>
  <si>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</si>
  <si>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</si>
  <si>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</si>
  <si>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</si>
  <si>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</si>
  <si>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</si>
  <si>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</si>
  <si>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</si>
  <si>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</si>
  <si>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</si>
  <si>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</si>
  <si>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</si>
  <si>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</si>
  <si>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</si>
  <si>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</si>
  <si>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</si>
  <si>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</si>
  <si>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</si>
  <si>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</si>
  <si>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</si>
  <si>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</si>
  <si>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</si>
  <si>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</si>
  <si>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</si>
  <si>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</si>
  <si>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</si>
  <si>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</si>
  <si>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</si>
  <si>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</si>
  <si>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</si>
  <si>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</si>
  <si>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</si>
  <si>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</si>
  <si>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</si>
  <si>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</si>
  <si>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</si>
  <si>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</si>
  <si>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</si>
  <si>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</si>
  <si>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</si>
  <si>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</si>
  <si>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</si>
  <si>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</si>
  <si>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</si>
  <si>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</si>
  <si>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</si>
  <si>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</si>
  <si>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</si>
  <si>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</si>
  <si>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</si>
  <si>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</si>
  <si>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</si>
  <si>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</si>
  <si>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</si>
  <si>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</si>
  <si>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</si>
  <si>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</si>
  <si>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</si>
  <si>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</si>
  <si>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</si>
  <si>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</si>
  <si>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</si>
  <si>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</si>
  <si>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</si>
  <si>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</si>
  <si>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</si>
  <si>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</si>
  <si>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</si>
  <si>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</si>
  <si>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</si>
  <si>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</si>
  <si>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</si>
  <si>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</si>
  <si>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</si>
  <si>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</si>
  <si>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</si>
  <si>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</si>
  <si>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</si>
  <si>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</si>
  <si>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</si>
  <si>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</si>
  <si>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</si>
  <si>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</si>
  <si>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</si>
  <si>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</si>
  <si>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</si>
  <si>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</si>
  <si>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</si>
  <si>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</si>
  <si>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</si>
  <si>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</si>
  <si>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</si>
  <si>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</si>
  <si>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</si>
  <si>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</si>
  <si>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</si>
  <si>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</si>
  <si>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</si>
  <si>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</si>
  <si>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</si>
  <si>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</si>
  <si>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</si>
  <si>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</si>
  <si>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</si>
  <si>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</si>
  <si>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</si>
  <si>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</si>
  <si>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</si>
  <si>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</si>
  <si>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</si>
  <si>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</si>
  <si>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</si>
  <si>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</si>
  <si>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</si>
  <si>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</si>
  <si>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</si>
  <si>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</si>
  <si>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</si>
  <si>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</si>
  <si>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</si>
  <si>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</si>
  <si>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</si>
  <si>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</si>
  <si>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</si>
  <si>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</si>
  <si>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</si>
  <si>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</si>
  <si>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</si>
  <si>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</si>
  <si>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</si>
  <si>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</si>
  <si>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</si>
  <si>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</si>
  <si>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</si>
  <si>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</si>
  <si>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</si>
  <si>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</si>
  <si>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</si>
  <si>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</si>
  <si>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</si>
  <si>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</si>
  <si>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</si>
  <si>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</si>
  <si>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</si>
  <si>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</si>
  <si>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</si>
  <si>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</si>
  <si>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</si>
  <si>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</si>
  <si>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</si>
  <si>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</si>
  <si>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</si>
  <si>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unique_ticker_symbols</t>
  </si>
  <si>
    <t>Income Statement</t>
  </si>
  <si>
    <t>Revenue</t>
  </si>
  <si>
    <t>COGS</t>
  </si>
  <si>
    <t>Gross Profit</t>
  </si>
  <si>
    <t>SGAS</t>
  </si>
  <si>
    <t>R&amp;D</t>
  </si>
  <si>
    <t>Other Operating</t>
  </si>
  <si>
    <t>Total Operating Costs</t>
  </si>
  <si>
    <t>Operating Income</t>
  </si>
  <si>
    <t>Revenue Growth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</si>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</sst>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72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172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P&amp;L Statement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'P&amp;L statement'!$B$19</c:f>
              <c:strCache>
                <c:ptCount val="1"/>
                <c:pt idx="0">
                  <c:v>Revenue Growth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statement'!$C$8:$F$8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 statement'!$C$19:$F$19</c:f>
              <c:numCache>
                <c:formatCode>0.0%</c:formatCode>
                <c:ptCount val="4"/>
                <c:pt idx="1">
                  <c:v>4.654486065518415E-2</c:v>
                </c:pt>
                <c:pt idx="2">
                  <c:v>0.51588280785375118</c:v>
                </c:pt>
                <c:pt idx="3">
                  <c:v>-1.0853769674317837E-2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C-42DF-A37D-CAD77F8FC155}"/>
            </c:ext>
          </c:extLst>
        </c:ser>
        <c:ser>
          <c:idx val="1"/>
          <c:order val="1"/>
          <c:tx>
            <c:strRef>
              <c:f>'P&amp;L statement'!$B$20</c:f>
              <c:strCache>
                <c:ptCount val="1"/>
                <c:pt idx="0">
                  <c:v>Gross Margin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statement'!$C$8:$F$8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 statement'!$C$20:$F$20</c:f>
              <c:numCache>
                <c:formatCode>0.0%</c:formatCode>
                <c:ptCount val="4"/>
                <c:pt idx="0">
                  <c:v>0.49928033878468714</c:v>
                </c:pt>
                <c:pt idx="1">
                  <c:v>0.50080676779470434</c:v>
                </c:pt>
                <c:pt idx="2">
                  <c:v>0.45242542534885444</c:v>
                </c:pt>
                <c:pt idx="3">
                  <c:v>0.45422243237097848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C-42DF-A37D-CAD77F8FC155}"/>
            </c:ext>
          </c:extLst>
        </c:ser>
        <c:ser>
          <c:idx val="2"/>
          <c:order val="2"/>
          <c:tx>
            <c:strRef>
              <c:f>'P&amp;L statement'!$B$21</c:f>
              <c:strCache>
                <c:ptCount val="1"/>
                <c:pt idx="0">
                  <c:v>Operating Margin</c:v>
                </c:pt>
              </c:strCache>
            </c:strRef>
          </c:tx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statement'!$C$8:$F$8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 statement'!$C$21:$F$21</c:f>
              <c:numCache>
                <c:formatCode>0.0%</c:formatCode>
                <c:ptCount val="4"/>
                <c:pt idx="0">
                  <c:v>0.10593306723622857</c:v>
                </c:pt>
                <c:pt idx="1">
                  <c:v>0.10168415664507792</c:v>
                </c:pt>
                <c:pt idx="2">
                  <c:v>8.6521944996988481E-2</c:v>
                </c:pt>
                <c:pt idx="3">
                  <c:v>8.4808305787254373E-2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BC-42DF-A37D-CAD77F8FC1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323956608"/>
        <c:axId val="323975328"/>
      </c:barChart>
      <c:catAx>
        <c:axId val="323956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75328"/>
        <c:crosses val="autoZero"/>
        <c:auto val="1"/>
        <c:lblAlgn val="ctr"/>
        <c:lblOffset val="100"/>
        <c:noMultiLvlLbl val="0"/>
      </c:catAx>
      <c:valAx>
        <c:axId val="32397532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5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6</xdr:row>
      <xdr:rowOff>133350</xdr:rowOff>
    </xdr:from>
    <xdr:to>
      <xdr:col>14</xdr:col>
      <xdr:colOff>327025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2BCB62-D379-973D-712B-9FF4A98FD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11"/>
  <sheetViews>
    <sheetView workbookViewId="0">
      <selection activeCell="F2" sqref="F2"/>
    </sheetView>
  </sheetViews>
  <sheetFormatPr defaultRowHeight="14.5" x14ac:dyDescent="0.35"/>
  <cols>
    <col min="1" max="1" width="4.81640625" bestFit="1" customWidth="1"/>
    <col min="2" max="2" width="12.26953125" bestFit="1" customWidth="1"/>
    <col min="4" max="4" width="12.26953125" bestFit="1" customWidth="1"/>
    <col min="5" max="5" width="15.90625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25.453125" bestFit="1" customWidth="1"/>
    <col min="11" max="11" width="41.816406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576</v>
      </c>
    </row>
    <row r="2" spans="1:13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M2" s="3" t="s">
        <v>394</v>
      </c>
    </row>
    <row r="3" spans="1:13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M3" s="3" t="s">
        <v>372</v>
      </c>
    </row>
    <row r="4" spans="1:13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M4" s="3" t="s">
        <v>415</v>
      </c>
    </row>
    <row r="5" spans="1:13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M5" s="3" t="s">
        <v>10</v>
      </c>
    </row>
    <row r="6" spans="1:13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M6" s="3" t="s">
        <v>18</v>
      </c>
    </row>
    <row r="7" spans="1:13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M7" s="3" t="s">
        <v>21</v>
      </c>
    </row>
    <row r="8" spans="1:13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M8" s="3" t="s">
        <v>24</v>
      </c>
    </row>
    <row r="9" spans="1:13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M9" s="3" t="s">
        <v>27</v>
      </c>
    </row>
    <row r="10" spans="1:13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M10" s="3" t="s">
        <v>29</v>
      </c>
    </row>
    <row r="11" spans="1:13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M11" s="3" t="s">
        <v>31</v>
      </c>
    </row>
    <row r="12" spans="1:13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M12" s="3" t="s">
        <v>33</v>
      </c>
    </row>
    <row r="13" spans="1:13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M13" s="3" t="s">
        <v>35</v>
      </c>
    </row>
    <row r="14" spans="1:13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M14" s="3" t="s">
        <v>38</v>
      </c>
    </row>
    <row r="15" spans="1:13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M15" s="3" t="s">
        <v>40</v>
      </c>
    </row>
    <row r="16" spans="1:13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M16" s="3" t="s">
        <v>41</v>
      </c>
    </row>
    <row r="17" spans="1:13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M17" s="3" t="s">
        <v>44</v>
      </c>
    </row>
    <row r="18" spans="1:13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M18" s="3" t="s">
        <v>46</v>
      </c>
    </row>
    <row r="19" spans="1:13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M19" s="3" t="s">
        <v>49</v>
      </c>
    </row>
    <row r="20" spans="1:13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M20" s="3" t="s">
        <v>51</v>
      </c>
    </row>
    <row r="21" spans="1:13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M21" s="3" t="s">
        <v>54</v>
      </c>
    </row>
    <row r="22" spans="1:13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M22" s="3" t="s">
        <v>56</v>
      </c>
    </row>
    <row r="23" spans="1:13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M23" s="3" t="s">
        <v>58</v>
      </c>
    </row>
    <row r="24" spans="1:13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M24" s="3" t="s">
        <v>61</v>
      </c>
    </row>
    <row r="25" spans="1:13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M25" s="3" t="s">
        <v>62</v>
      </c>
    </row>
    <row r="26" spans="1:13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M26" s="3" t="s">
        <v>63</v>
      </c>
    </row>
    <row r="27" spans="1:13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M27" s="3" t="s">
        <v>65</v>
      </c>
    </row>
    <row r="28" spans="1:13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M28" s="3" t="s">
        <v>67</v>
      </c>
    </row>
    <row r="29" spans="1:13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M29" s="3" t="s">
        <v>69</v>
      </c>
    </row>
    <row r="30" spans="1:13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M30" s="3" t="s">
        <v>71</v>
      </c>
    </row>
    <row r="31" spans="1:13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M31" s="3" t="s">
        <v>72</v>
      </c>
    </row>
    <row r="32" spans="1:13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M32" s="3" t="s">
        <v>74</v>
      </c>
    </row>
    <row r="33" spans="1:13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M33" s="3" t="s">
        <v>76</v>
      </c>
    </row>
    <row r="34" spans="1:13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M34" s="3" t="s">
        <v>78</v>
      </c>
    </row>
    <row r="35" spans="1:13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M35" s="3" t="s">
        <v>80</v>
      </c>
    </row>
    <row r="36" spans="1:13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M36" s="3" t="s">
        <v>82</v>
      </c>
    </row>
    <row r="37" spans="1:13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M37" s="3" t="s">
        <v>85</v>
      </c>
    </row>
    <row r="38" spans="1:13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M38" s="3" t="s">
        <v>86</v>
      </c>
    </row>
    <row r="39" spans="1:13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M39" s="3" t="s">
        <v>88</v>
      </c>
    </row>
    <row r="40" spans="1:13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M40" s="3" t="s">
        <v>90</v>
      </c>
    </row>
    <row r="41" spans="1:13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M41" s="3" t="s">
        <v>92</v>
      </c>
    </row>
    <row r="42" spans="1:13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M42" s="3" t="s">
        <v>94</v>
      </c>
    </row>
    <row r="43" spans="1:13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M43" s="3" t="s">
        <v>95</v>
      </c>
    </row>
    <row r="44" spans="1:13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M44" s="3" t="s">
        <v>97</v>
      </c>
    </row>
    <row r="45" spans="1:13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M45" s="3" t="s">
        <v>99</v>
      </c>
    </row>
    <row r="46" spans="1:13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M46" s="3" t="s">
        <v>101</v>
      </c>
    </row>
    <row r="47" spans="1:13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M47" s="3" t="s">
        <v>102</v>
      </c>
    </row>
    <row r="48" spans="1:13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M48" s="3" t="s">
        <v>103</v>
      </c>
    </row>
    <row r="49" spans="1:13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M49" s="3" t="s">
        <v>104</v>
      </c>
    </row>
    <row r="50" spans="1:13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M50" s="3" t="s">
        <v>106</v>
      </c>
    </row>
    <row r="51" spans="1:13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M51" s="3" t="s">
        <v>107</v>
      </c>
    </row>
    <row r="52" spans="1:13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M52" s="3" t="s">
        <v>108</v>
      </c>
    </row>
    <row r="53" spans="1:13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M53" s="3" t="s">
        <v>109</v>
      </c>
    </row>
    <row r="54" spans="1:13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M54" s="3" t="s">
        <v>111</v>
      </c>
    </row>
    <row r="55" spans="1:13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M55" s="3" t="s">
        <v>112</v>
      </c>
    </row>
    <row r="56" spans="1:13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M56" s="3" t="s">
        <v>113</v>
      </c>
    </row>
    <row r="57" spans="1:13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M57" s="3" t="s">
        <v>115</v>
      </c>
    </row>
    <row r="58" spans="1:13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M58" s="3" t="s">
        <v>116</v>
      </c>
    </row>
    <row r="59" spans="1:13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M59" s="3" t="s">
        <v>118</v>
      </c>
    </row>
    <row r="60" spans="1:13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M60" s="3" t="s">
        <v>119</v>
      </c>
    </row>
    <row r="61" spans="1:13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M61" s="3" t="s">
        <v>120</v>
      </c>
    </row>
    <row r="62" spans="1:13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M62" s="3" t="s">
        <v>122</v>
      </c>
    </row>
    <row r="63" spans="1:13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M63" s="3" t="s">
        <v>123</v>
      </c>
    </row>
    <row r="64" spans="1:13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M64" s="3" t="s">
        <v>125</v>
      </c>
    </row>
    <row r="65" spans="1:13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M65" s="3" t="s">
        <v>126</v>
      </c>
    </row>
    <row r="66" spans="1:13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M66" s="3" t="s">
        <v>128</v>
      </c>
    </row>
    <row r="67" spans="1:13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M67" s="3" t="s">
        <v>129</v>
      </c>
    </row>
    <row r="68" spans="1:13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M68" s="3" t="s">
        <v>131</v>
      </c>
    </row>
    <row r="69" spans="1:13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M69" s="3" t="s">
        <v>132</v>
      </c>
    </row>
    <row r="70" spans="1:13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M70" s="3" t="s">
        <v>134</v>
      </c>
    </row>
    <row r="71" spans="1:13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M71" s="3" t="s">
        <v>135</v>
      </c>
    </row>
    <row r="72" spans="1:13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M72" s="3" t="s">
        <v>137</v>
      </c>
    </row>
    <row r="73" spans="1:13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M73" s="3" t="s">
        <v>139</v>
      </c>
    </row>
    <row r="74" spans="1:13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M74" s="3" t="s">
        <v>141</v>
      </c>
    </row>
    <row r="75" spans="1:13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M75" s="3" t="s">
        <v>143</v>
      </c>
    </row>
    <row r="76" spans="1:13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M76" s="3" t="s">
        <v>145</v>
      </c>
    </row>
    <row r="77" spans="1:13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M77" s="3" t="s">
        <v>147</v>
      </c>
    </row>
    <row r="78" spans="1:13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M78" s="3" t="s">
        <v>149</v>
      </c>
    </row>
    <row r="79" spans="1:13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M79" s="3" t="s">
        <v>150</v>
      </c>
    </row>
    <row r="80" spans="1:13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M80" s="3" t="s">
        <v>151</v>
      </c>
    </row>
    <row r="81" spans="1:13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M81" s="3" t="s">
        <v>152</v>
      </c>
    </row>
    <row r="82" spans="1:13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M82" s="3" t="s">
        <v>153</v>
      </c>
    </row>
    <row r="83" spans="1:13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M83" s="3" t="s">
        <v>154</v>
      </c>
    </row>
    <row r="84" spans="1:13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M84" s="3" t="s">
        <v>156</v>
      </c>
    </row>
    <row r="85" spans="1:13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M85" s="3" t="s">
        <v>158</v>
      </c>
    </row>
    <row r="86" spans="1:13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M86" s="3" t="s">
        <v>159</v>
      </c>
    </row>
    <row r="87" spans="1:13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M87" s="3" t="s">
        <v>160</v>
      </c>
    </row>
    <row r="88" spans="1:13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M88" s="3" t="s">
        <v>161</v>
      </c>
    </row>
    <row r="89" spans="1:13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M89" s="3" t="s">
        <v>162</v>
      </c>
    </row>
    <row r="90" spans="1:13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M90" s="3" t="s">
        <v>163</v>
      </c>
    </row>
    <row r="91" spans="1:13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M91" s="3" t="s">
        <v>165</v>
      </c>
    </row>
    <row r="92" spans="1:13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M92" s="3" t="s">
        <v>167</v>
      </c>
    </row>
    <row r="93" spans="1:13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M93" s="3" t="s">
        <v>169</v>
      </c>
    </row>
    <row r="94" spans="1:13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M94" s="3" t="s">
        <v>171</v>
      </c>
    </row>
    <row r="95" spans="1:13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M95" s="3" t="s">
        <v>172</v>
      </c>
    </row>
    <row r="96" spans="1:13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M96" s="3" t="s">
        <v>173</v>
      </c>
    </row>
    <row r="97" spans="1:13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M97" s="3" t="s">
        <v>175</v>
      </c>
    </row>
    <row r="98" spans="1:13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M98" s="3" t="s">
        <v>177</v>
      </c>
    </row>
    <row r="99" spans="1:13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M99" s="3" t="s">
        <v>179</v>
      </c>
    </row>
    <row r="100" spans="1:13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M100" s="3" t="s">
        <v>181</v>
      </c>
    </row>
    <row r="101" spans="1:13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M101" s="3" t="s">
        <v>184</v>
      </c>
    </row>
    <row r="102" spans="1:13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M102" s="3" t="s">
        <v>185</v>
      </c>
    </row>
    <row r="103" spans="1:13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M103" s="3" t="s">
        <v>186</v>
      </c>
    </row>
    <row r="104" spans="1:13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M104" s="3" t="s">
        <v>188</v>
      </c>
    </row>
    <row r="105" spans="1:13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M105" s="3" t="s">
        <v>189</v>
      </c>
    </row>
    <row r="106" spans="1:13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M106" s="3" t="s">
        <v>190</v>
      </c>
    </row>
    <row r="107" spans="1:13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M107" s="3" t="s">
        <v>191</v>
      </c>
    </row>
    <row r="108" spans="1:13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M108" s="3" t="s">
        <v>192</v>
      </c>
    </row>
    <row r="109" spans="1:13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M109" s="3" t="s">
        <v>194</v>
      </c>
    </row>
    <row r="110" spans="1:13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M110" s="3" t="s">
        <v>195</v>
      </c>
    </row>
    <row r="111" spans="1:13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M111" s="3" t="s">
        <v>196</v>
      </c>
    </row>
    <row r="112" spans="1:13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M112" s="3" t="s">
        <v>198</v>
      </c>
    </row>
    <row r="113" spans="1:13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M113" s="3" t="s">
        <v>200</v>
      </c>
    </row>
    <row r="114" spans="1:13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M114" s="3" t="s">
        <v>202</v>
      </c>
    </row>
    <row r="115" spans="1:13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M115" s="3" t="s">
        <v>203</v>
      </c>
    </row>
    <row r="116" spans="1:13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M116" s="3" t="s">
        <v>205</v>
      </c>
    </row>
    <row r="117" spans="1:13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M117" s="3" t="s">
        <v>206</v>
      </c>
    </row>
    <row r="118" spans="1:13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M118" s="3" t="s">
        <v>207</v>
      </c>
    </row>
    <row r="119" spans="1:13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M119" s="3" t="s">
        <v>208</v>
      </c>
    </row>
    <row r="120" spans="1:13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M120" s="3" t="s">
        <v>209</v>
      </c>
    </row>
    <row r="121" spans="1:13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M121" s="3" t="s">
        <v>210</v>
      </c>
    </row>
    <row r="122" spans="1:13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M122" s="3" t="s">
        <v>212</v>
      </c>
    </row>
    <row r="123" spans="1:13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M123" s="3" t="s">
        <v>213</v>
      </c>
    </row>
    <row r="124" spans="1:13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M124" s="3" t="s">
        <v>215</v>
      </c>
    </row>
    <row r="125" spans="1:13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M125" s="3" t="s">
        <v>216</v>
      </c>
    </row>
    <row r="126" spans="1:13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M126" s="3" t="s">
        <v>217</v>
      </c>
    </row>
    <row r="127" spans="1:13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M127" s="3" t="s">
        <v>218</v>
      </c>
    </row>
    <row r="128" spans="1:13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M128" s="3" t="s">
        <v>219</v>
      </c>
    </row>
    <row r="129" spans="1:13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M129" s="3" t="s">
        <v>220</v>
      </c>
    </row>
    <row r="130" spans="1:13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M130" s="3" t="s">
        <v>221</v>
      </c>
    </row>
    <row r="131" spans="1:13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M131" s="3" t="s">
        <v>222</v>
      </c>
    </row>
    <row r="132" spans="1:13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M132" s="3" t="s">
        <v>223</v>
      </c>
    </row>
    <row r="133" spans="1:13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M133" s="3" t="s">
        <v>224</v>
      </c>
    </row>
    <row r="134" spans="1:13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M134" s="3" t="s">
        <v>225</v>
      </c>
    </row>
    <row r="135" spans="1:13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M135" s="3" t="s">
        <v>226</v>
      </c>
    </row>
    <row r="136" spans="1:13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M136" s="3" t="s">
        <v>227</v>
      </c>
    </row>
    <row r="137" spans="1:13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M137" s="3" t="s">
        <v>228</v>
      </c>
    </row>
    <row r="138" spans="1:13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M138" s="3" t="s">
        <v>229</v>
      </c>
    </row>
    <row r="139" spans="1:13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M139" s="3" t="s">
        <v>230</v>
      </c>
    </row>
    <row r="140" spans="1:13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M140" s="3" t="s">
        <v>231</v>
      </c>
    </row>
    <row r="141" spans="1:13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M141" s="3" t="s">
        <v>232</v>
      </c>
    </row>
    <row r="142" spans="1:13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M142" s="3" t="s">
        <v>233</v>
      </c>
    </row>
    <row r="143" spans="1:13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M143" s="3" t="s">
        <v>235</v>
      </c>
    </row>
    <row r="144" spans="1:13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M144" s="3" t="s">
        <v>237</v>
      </c>
    </row>
    <row r="145" spans="1:13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M145" s="3" t="s">
        <v>238</v>
      </c>
    </row>
    <row r="146" spans="1:13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M146" s="3" t="s">
        <v>239</v>
      </c>
    </row>
    <row r="147" spans="1:13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M147" s="3" t="s">
        <v>240</v>
      </c>
    </row>
    <row r="148" spans="1:13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M148" s="3" t="s">
        <v>241</v>
      </c>
    </row>
    <row r="149" spans="1:13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M149" s="3" t="s">
        <v>242</v>
      </c>
    </row>
    <row r="150" spans="1:13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M150" s="3" t="s">
        <v>243</v>
      </c>
    </row>
    <row r="151" spans="1:13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M151" s="3" t="s">
        <v>244</v>
      </c>
    </row>
    <row r="152" spans="1:13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M152" s="3" t="s">
        <v>246</v>
      </c>
    </row>
    <row r="153" spans="1:13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M153" s="3" t="s">
        <v>247</v>
      </c>
    </row>
    <row r="154" spans="1:13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M154" s="3" t="s">
        <v>248</v>
      </c>
    </row>
    <row r="155" spans="1:13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M155" s="3" t="s">
        <v>249</v>
      </c>
    </row>
    <row r="156" spans="1:13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M156" s="3" t="s">
        <v>251</v>
      </c>
    </row>
    <row r="157" spans="1:13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M157" s="3" t="s">
        <v>252</v>
      </c>
    </row>
    <row r="158" spans="1:13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M158" s="3" t="s">
        <v>253</v>
      </c>
    </row>
    <row r="159" spans="1:13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M159" s="3" t="s">
        <v>254</v>
      </c>
    </row>
    <row r="160" spans="1:13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M160" s="3" t="s">
        <v>255</v>
      </c>
    </row>
    <row r="161" spans="1:13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M161" s="3" t="s">
        <v>256</v>
      </c>
    </row>
    <row r="162" spans="1:13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M162" s="3" t="s">
        <v>258</v>
      </c>
    </row>
    <row r="163" spans="1:13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M163" s="3" t="s">
        <v>260</v>
      </c>
    </row>
    <row r="164" spans="1:13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M164" s="3" t="s">
        <v>262</v>
      </c>
    </row>
    <row r="165" spans="1:13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M165" s="3" t="s">
        <v>263</v>
      </c>
    </row>
    <row r="166" spans="1:13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M166" s="3" t="s">
        <v>264</v>
      </c>
    </row>
    <row r="167" spans="1:13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M167" s="3" t="s">
        <v>266</v>
      </c>
    </row>
    <row r="168" spans="1:13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M168" s="3" t="s">
        <v>267</v>
      </c>
    </row>
    <row r="169" spans="1:13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M169" s="3" t="s">
        <v>268</v>
      </c>
    </row>
    <row r="170" spans="1:13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M170" s="3" t="s">
        <v>269</v>
      </c>
    </row>
    <row r="171" spans="1:13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M171" s="3" t="s">
        <v>270</v>
      </c>
    </row>
    <row r="172" spans="1:13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M172" s="3" t="s">
        <v>271</v>
      </c>
    </row>
    <row r="173" spans="1:13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M173" s="3" t="s">
        <v>272</v>
      </c>
    </row>
    <row r="174" spans="1:13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M174" s="3" t="s">
        <v>273</v>
      </c>
    </row>
    <row r="175" spans="1:13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M175" s="3" t="s">
        <v>274</v>
      </c>
    </row>
    <row r="176" spans="1:13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M176" s="3" t="s">
        <v>275</v>
      </c>
    </row>
    <row r="177" spans="1:13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M177" s="3" t="s">
        <v>276</v>
      </c>
    </row>
    <row r="178" spans="1:13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M178" s="3" t="s">
        <v>277</v>
      </c>
    </row>
    <row r="179" spans="1:13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M179" s="3" t="s">
        <v>279</v>
      </c>
    </row>
    <row r="180" spans="1:13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M180" s="3" t="s">
        <v>281</v>
      </c>
    </row>
    <row r="181" spans="1:13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M181" s="3" t="s">
        <v>283</v>
      </c>
    </row>
    <row r="182" spans="1:13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M182" s="3" t="s">
        <v>284</v>
      </c>
    </row>
    <row r="183" spans="1:13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M183" s="3" t="s">
        <v>285</v>
      </c>
    </row>
    <row r="184" spans="1:13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M184" s="3" t="s">
        <v>287</v>
      </c>
    </row>
    <row r="185" spans="1:13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M185" s="3" t="s">
        <v>288</v>
      </c>
    </row>
    <row r="186" spans="1:13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M186" s="3" t="s">
        <v>290</v>
      </c>
    </row>
    <row r="187" spans="1:13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M187" s="3" t="s">
        <v>291</v>
      </c>
    </row>
    <row r="188" spans="1:13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M188" s="3" t="s">
        <v>292</v>
      </c>
    </row>
    <row r="189" spans="1:13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M189" s="3" t="s">
        <v>293</v>
      </c>
    </row>
    <row r="190" spans="1:13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M190" s="3" t="s">
        <v>295</v>
      </c>
    </row>
    <row r="191" spans="1:13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M191" s="3" t="s">
        <v>296</v>
      </c>
    </row>
    <row r="192" spans="1:13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M192" s="3" t="s">
        <v>297</v>
      </c>
    </row>
    <row r="193" spans="1:13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M193" s="3" t="s">
        <v>299</v>
      </c>
    </row>
    <row r="194" spans="1:13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M194" s="3" t="s">
        <v>300</v>
      </c>
    </row>
    <row r="195" spans="1:13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M195" s="3" t="s">
        <v>301</v>
      </c>
    </row>
    <row r="196" spans="1:13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M196" s="3" t="s">
        <v>303</v>
      </c>
    </row>
    <row r="197" spans="1:13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M197" s="3" t="s">
        <v>305</v>
      </c>
    </row>
    <row r="198" spans="1:13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M198" s="3" t="s">
        <v>306</v>
      </c>
    </row>
    <row r="199" spans="1:13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M199" s="3" t="s">
        <v>307</v>
      </c>
    </row>
    <row r="200" spans="1:13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M200" s="3" t="s">
        <v>308</v>
      </c>
    </row>
    <row r="201" spans="1:13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M201" s="3" t="s">
        <v>310</v>
      </c>
    </row>
    <row r="202" spans="1:13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M202" s="3" t="s">
        <v>311</v>
      </c>
    </row>
    <row r="203" spans="1:13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M203" s="3" t="s">
        <v>312</v>
      </c>
    </row>
    <row r="204" spans="1:13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M204" s="3" t="s">
        <v>313</v>
      </c>
    </row>
    <row r="205" spans="1:13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M205" s="3" t="s">
        <v>314</v>
      </c>
    </row>
    <row r="206" spans="1:13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M206" s="3" t="s">
        <v>315</v>
      </c>
    </row>
    <row r="207" spans="1:13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M207" s="3" t="s">
        <v>316</v>
      </c>
    </row>
    <row r="208" spans="1:13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M208" s="3" t="s">
        <v>317</v>
      </c>
    </row>
    <row r="209" spans="1:13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M209" s="3" t="s">
        <v>319</v>
      </c>
    </row>
    <row r="210" spans="1:13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M210" s="3" t="s">
        <v>320</v>
      </c>
    </row>
    <row r="211" spans="1:13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M211" s="3" t="s">
        <v>321</v>
      </c>
    </row>
    <row r="212" spans="1:13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M212" s="3" t="s">
        <v>322</v>
      </c>
    </row>
    <row r="213" spans="1:13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M213" s="3" t="s">
        <v>324</v>
      </c>
    </row>
    <row r="214" spans="1:13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M214" s="3" t="s">
        <v>325</v>
      </c>
    </row>
    <row r="215" spans="1:13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M215" s="3" t="s">
        <v>326</v>
      </c>
    </row>
    <row r="216" spans="1:13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M216" s="3" t="s">
        <v>327</v>
      </c>
    </row>
    <row r="217" spans="1:13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M217" s="3" t="s">
        <v>328</v>
      </c>
    </row>
    <row r="218" spans="1:13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M218" s="3" t="s">
        <v>330</v>
      </c>
    </row>
    <row r="219" spans="1:13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M219" s="3" t="s">
        <v>331</v>
      </c>
    </row>
    <row r="220" spans="1:13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M220" s="3" t="s">
        <v>332</v>
      </c>
    </row>
    <row r="221" spans="1:13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M221" s="3" t="s">
        <v>333</v>
      </c>
    </row>
    <row r="222" spans="1:13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M222" s="3" t="s">
        <v>335</v>
      </c>
    </row>
    <row r="223" spans="1:13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M223" s="3" t="s">
        <v>336</v>
      </c>
    </row>
    <row r="224" spans="1:13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M224" s="3" t="s">
        <v>337</v>
      </c>
    </row>
    <row r="225" spans="1:13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M225" s="3" t="s">
        <v>338</v>
      </c>
    </row>
    <row r="226" spans="1:13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M226" s="3" t="s">
        <v>339</v>
      </c>
    </row>
    <row r="227" spans="1:13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M227" s="3" t="s">
        <v>340</v>
      </c>
    </row>
    <row r="228" spans="1:13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M228" s="3" t="s">
        <v>342</v>
      </c>
    </row>
    <row r="229" spans="1:13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M229" s="3" t="s">
        <v>343</v>
      </c>
    </row>
    <row r="230" spans="1:13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M230" s="3" t="s">
        <v>344</v>
      </c>
    </row>
    <row r="231" spans="1:13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M231" s="3" t="s">
        <v>345</v>
      </c>
    </row>
    <row r="232" spans="1:13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M232" s="3" t="s">
        <v>347</v>
      </c>
    </row>
    <row r="233" spans="1:13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M233" s="3" t="s">
        <v>348</v>
      </c>
    </row>
    <row r="234" spans="1:13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M234" s="3" t="s">
        <v>349</v>
      </c>
    </row>
    <row r="235" spans="1:13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M235" s="3" t="s">
        <v>350</v>
      </c>
    </row>
    <row r="236" spans="1:13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M236" s="3" t="s">
        <v>351</v>
      </c>
    </row>
    <row r="237" spans="1:13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M237" s="3" t="s">
        <v>352</v>
      </c>
    </row>
    <row r="238" spans="1:13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M238" s="3" t="s">
        <v>353</v>
      </c>
    </row>
    <row r="239" spans="1:13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M239" s="3" t="s">
        <v>355</v>
      </c>
    </row>
    <row r="240" spans="1:13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M240" s="3" t="s">
        <v>356</v>
      </c>
    </row>
    <row r="241" spans="1:13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M241" s="3" t="s">
        <v>357</v>
      </c>
    </row>
    <row r="242" spans="1:13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M242" s="3" t="s">
        <v>358</v>
      </c>
    </row>
    <row r="243" spans="1:13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M243" s="3" t="s">
        <v>359</v>
      </c>
    </row>
    <row r="244" spans="1:13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M244" s="3" t="s">
        <v>360</v>
      </c>
    </row>
    <row r="245" spans="1:13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M245" s="3" t="s">
        <v>361</v>
      </c>
    </row>
    <row r="246" spans="1:13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M246" s="3" t="s">
        <v>362</v>
      </c>
    </row>
    <row r="247" spans="1:13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M247" s="3" t="s">
        <v>364</v>
      </c>
    </row>
    <row r="248" spans="1:13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M248" s="3" t="s">
        <v>365</v>
      </c>
    </row>
    <row r="249" spans="1:13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M249" s="3" t="s">
        <v>367</v>
      </c>
    </row>
    <row r="250" spans="1:13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M250" s="3" t="s">
        <v>368</v>
      </c>
    </row>
    <row r="251" spans="1:13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M251" s="3" t="s">
        <v>369</v>
      </c>
    </row>
    <row r="252" spans="1:13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M252" s="3" t="s">
        <v>370</v>
      </c>
    </row>
    <row r="253" spans="1:13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M253" s="3" t="s">
        <v>371</v>
      </c>
    </row>
    <row r="254" spans="1:13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M254" s="3" t="s">
        <v>373</v>
      </c>
    </row>
    <row r="255" spans="1:13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M255" s="3" t="s">
        <v>374</v>
      </c>
    </row>
    <row r="256" spans="1:13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M256" s="3" t="s">
        <v>375</v>
      </c>
    </row>
    <row r="257" spans="1:13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M257" s="3" t="s">
        <v>376</v>
      </c>
    </row>
    <row r="258" spans="1:13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M258" s="3" t="s">
        <v>377</v>
      </c>
    </row>
    <row r="259" spans="1:13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M259" s="3" t="s">
        <v>378</v>
      </c>
    </row>
    <row r="260" spans="1:13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M260" s="3" t="s">
        <v>380</v>
      </c>
    </row>
    <row r="261" spans="1:13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M261" s="3" t="s">
        <v>381</v>
      </c>
    </row>
    <row r="262" spans="1:13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M262" s="3" t="s">
        <v>382</v>
      </c>
    </row>
    <row r="263" spans="1:13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M263" s="3" t="s">
        <v>384</v>
      </c>
    </row>
    <row r="264" spans="1:13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M264" s="3" t="s">
        <v>385</v>
      </c>
    </row>
    <row r="265" spans="1:13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M265" s="3" t="s">
        <v>386</v>
      </c>
    </row>
    <row r="266" spans="1:13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M266" s="3" t="s">
        <v>388</v>
      </c>
    </row>
    <row r="267" spans="1:13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M267" s="3" t="s">
        <v>390</v>
      </c>
    </row>
    <row r="268" spans="1:13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M268" s="3" t="s">
        <v>391</v>
      </c>
    </row>
    <row r="269" spans="1:13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M269" s="3" t="s">
        <v>392</v>
      </c>
    </row>
    <row r="270" spans="1:13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M270" s="3" t="s">
        <v>395</v>
      </c>
    </row>
    <row r="271" spans="1:13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M271" s="3" t="s">
        <v>396</v>
      </c>
    </row>
    <row r="272" spans="1:13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M272" s="3" t="s">
        <v>397</v>
      </c>
    </row>
    <row r="273" spans="1:13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M273" s="3" t="s">
        <v>398</v>
      </c>
    </row>
    <row r="274" spans="1:13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M274" s="3" t="s">
        <v>399</v>
      </c>
    </row>
    <row r="275" spans="1:13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M275" s="3" t="s">
        <v>401</v>
      </c>
    </row>
    <row r="276" spans="1:13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M276" s="3" t="s">
        <v>402</v>
      </c>
    </row>
    <row r="277" spans="1:13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M277" s="3" t="s">
        <v>403</v>
      </c>
    </row>
    <row r="278" spans="1:13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M278" s="3" t="s">
        <v>404</v>
      </c>
    </row>
    <row r="279" spans="1:13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M279" s="3" t="s">
        <v>405</v>
      </c>
    </row>
    <row r="280" spans="1:13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M280" s="3" t="s">
        <v>406</v>
      </c>
    </row>
    <row r="281" spans="1:13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M281" s="3" t="s">
        <v>407</v>
      </c>
    </row>
    <row r="282" spans="1:13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M282" s="3" t="s">
        <v>408</v>
      </c>
    </row>
    <row r="283" spans="1:13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M283" s="3" t="s">
        <v>409</v>
      </c>
    </row>
    <row r="284" spans="1:13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M284" s="3" t="s">
        <v>411</v>
      </c>
    </row>
    <row r="285" spans="1:13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M285" s="3" t="s">
        <v>412</v>
      </c>
    </row>
    <row r="286" spans="1:13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M286" s="3" t="s">
        <v>413</v>
      </c>
    </row>
    <row r="287" spans="1:13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M287" s="3" t="s">
        <v>414</v>
      </c>
    </row>
    <row r="288" spans="1:13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M288" s="3" t="s">
        <v>416</v>
      </c>
    </row>
    <row r="289" spans="1:13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M289" s="3" t="s">
        <v>417</v>
      </c>
    </row>
    <row r="290" spans="1:13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M290" s="3" t="s">
        <v>418</v>
      </c>
    </row>
    <row r="291" spans="1:13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M291" s="3" t="s">
        <v>420</v>
      </c>
    </row>
    <row r="292" spans="1:13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M292" s="3" t="s">
        <v>421</v>
      </c>
    </row>
    <row r="293" spans="1:13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M293" s="3" t="s">
        <v>423</v>
      </c>
    </row>
    <row r="294" spans="1:13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M294" s="3" t="s">
        <v>424</v>
      </c>
    </row>
    <row r="295" spans="1:13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M295" s="3" t="s">
        <v>425</v>
      </c>
    </row>
    <row r="296" spans="1:13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M296" s="3" t="s">
        <v>426</v>
      </c>
    </row>
    <row r="297" spans="1:13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M297" s="3" t="s">
        <v>427</v>
      </c>
    </row>
    <row r="298" spans="1:13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M298" s="3" t="s">
        <v>428</v>
      </c>
    </row>
    <row r="299" spans="1:13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M299" s="3" t="s">
        <v>430</v>
      </c>
    </row>
    <row r="300" spans="1:13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M300" s="3" t="s">
        <v>432</v>
      </c>
    </row>
    <row r="301" spans="1:13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M301" s="3" t="s">
        <v>433</v>
      </c>
    </row>
    <row r="302" spans="1:13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M302" s="3" t="s">
        <v>434</v>
      </c>
    </row>
    <row r="303" spans="1:13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M303" s="3" t="s">
        <v>435</v>
      </c>
    </row>
    <row r="304" spans="1:13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M304" s="3" t="s">
        <v>436</v>
      </c>
    </row>
    <row r="305" spans="1:13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M305" s="3" t="s">
        <v>437</v>
      </c>
    </row>
    <row r="306" spans="1:13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M306" s="3" t="s">
        <v>438</v>
      </c>
    </row>
    <row r="307" spans="1:13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M307" s="3" t="s">
        <v>439</v>
      </c>
    </row>
    <row r="308" spans="1:13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M308" s="3" t="s">
        <v>440</v>
      </c>
    </row>
    <row r="309" spans="1:13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M309" s="3" t="s">
        <v>441</v>
      </c>
    </row>
    <row r="310" spans="1:13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M310" s="3" t="s">
        <v>442</v>
      </c>
    </row>
    <row r="311" spans="1:13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M311" s="3" t="s">
        <v>443</v>
      </c>
    </row>
    <row r="312" spans="1:13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M312" s="3" t="s">
        <v>444</v>
      </c>
    </row>
    <row r="313" spans="1:13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M313" s="3" t="s">
        <v>445</v>
      </c>
    </row>
    <row r="314" spans="1:13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M314" s="3" t="s">
        <v>446</v>
      </c>
    </row>
    <row r="315" spans="1:13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M315" s="3" t="s">
        <v>447</v>
      </c>
    </row>
    <row r="316" spans="1:13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M316" s="3" t="s">
        <v>448</v>
      </c>
    </row>
    <row r="317" spans="1:13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M317" s="3" t="s">
        <v>449</v>
      </c>
    </row>
    <row r="318" spans="1:13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M318" s="3" t="s">
        <v>450</v>
      </c>
    </row>
    <row r="319" spans="1:13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M319" s="3" t="s">
        <v>451</v>
      </c>
    </row>
    <row r="320" spans="1:13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M320" s="3" t="s">
        <v>452</v>
      </c>
    </row>
    <row r="321" spans="1:13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M321" s="3" t="s">
        <v>453</v>
      </c>
    </row>
    <row r="322" spans="1:13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M322" s="3" t="s">
        <v>454</v>
      </c>
    </row>
    <row r="323" spans="1:13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M323" s="3" t="s">
        <v>455</v>
      </c>
    </row>
    <row r="324" spans="1:13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M324" s="3" t="s">
        <v>456</v>
      </c>
    </row>
    <row r="325" spans="1:13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M325" s="3" t="s">
        <v>457</v>
      </c>
    </row>
    <row r="326" spans="1:13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M326" s="3" t="s">
        <v>458</v>
      </c>
    </row>
    <row r="327" spans="1:13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M327" s="3" t="s">
        <v>459</v>
      </c>
    </row>
    <row r="328" spans="1:13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M328" s="3" t="s">
        <v>460</v>
      </c>
    </row>
    <row r="329" spans="1:13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M329" s="3" t="s">
        <v>461</v>
      </c>
    </row>
    <row r="330" spans="1:13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M330" s="3" t="s">
        <v>463</v>
      </c>
    </row>
    <row r="331" spans="1:13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M331" s="3" t="s">
        <v>464</v>
      </c>
    </row>
    <row r="332" spans="1:13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M332" s="3" t="s">
        <v>465</v>
      </c>
    </row>
    <row r="333" spans="1:13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M333" s="3" t="s">
        <v>466</v>
      </c>
    </row>
    <row r="334" spans="1:13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M334" s="3" t="s">
        <v>467</v>
      </c>
    </row>
    <row r="335" spans="1:13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M335" s="3" t="s">
        <v>468</v>
      </c>
    </row>
    <row r="336" spans="1:13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M336" s="3" t="s">
        <v>469</v>
      </c>
    </row>
    <row r="337" spans="1:13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M337" s="3" t="s">
        <v>470</v>
      </c>
    </row>
    <row r="338" spans="1:13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M338" s="3" t="s">
        <v>471</v>
      </c>
    </row>
    <row r="339" spans="1:13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M339" s="3" t="s">
        <v>472</v>
      </c>
    </row>
    <row r="340" spans="1:13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M340" s="3" t="s">
        <v>473</v>
      </c>
    </row>
    <row r="341" spans="1:13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M341" s="3" t="s">
        <v>474</v>
      </c>
    </row>
    <row r="342" spans="1:13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M342" s="3" t="s">
        <v>475</v>
      </c>
    </row>
    <row r="343" spans="1:13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M343" s="3" t="s">
        <v>476</v>
      </c>
    </row>
    <row r="344" spans="1:13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M344" s="3" t="s">
        <v>477</v>
      </c>
    </row>
    <row r="345" spans="1:13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M345" s="3" t="s">
        <v>479</v>
      </c>
    </row>
    <row r="346" spans="1:13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M346" s="3" t="s">
        <v>481</v>
      </c>
    </row>
    <row r="347" spans="1:13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M347" s="3" t="s">
        <v>482</v>
      </c>
    </row>
    <row r="348" spans="1:13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M348" s="3" t="s">
        <v>483</v>
      </c>
    </row>
    <row r="349" spans="1:13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M349" s="3" t="s">
        <v>484</v>
      </c>
    </row>
    <row r="350" spans="1:13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M350" s="3" t="s">
        <v>485</v>
      </c>
    </row>
    <row r="351" spans="1:13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M351" s="3" t="s">
        <v>486</v>
      </c>
    </row>
    <row r="352" spans="1:13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M352" s="3" t="s">
        <v>487</v>
      </c>
    </row>
    <row r="353" spans="1:13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M353" s="3" t="s">
        <v>488</v>
      </c>
    </row>
    <row r="354" spans="1:13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M354" s="3" t="s">
        <v>490</v>
      </c>
    </row>
    <row r="355" spans="1:13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M355" s="3" t="s">
        <v>492</v>
      </c>
    </row>
    <row r="356" spans="1:13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M356" s="3" t="s">
        <v>493</v>
      </c>
    </row>
    <row r="357" spans="1:13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M357" s="3" t="s">
        <v>494</v>
      </c>
    </row>
    <row r="358" spans="1:13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M358" s="3" t="s">
        <v>495</v>
      </c>
    </row>
    <row r="359" spans="1:13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M359" s="3" t="s">
        <v>496</v>
      </c>
    </row>
    <row r="360" spans="1:13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M360" s="3" t="s">
        <v>497</v>
      </c>
    </row>
    <row r="361" spans="1:13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M361" s="3" t="s">
        <v>498</v>
      </c>
    </row>
    <row r="362" spans="1:13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M362" s="3" t="s">
        <v>500</v>
      </c>
    </row>
    <row r="363" spans="1:13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M363" s="3" t="s">
        <v>501</v>
      </c>
    </row>
    <row r="364" spans="1:13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M364" s="3" t="s">
        <v>503</v>
      </c>
    </row>
    <row r="365" spans="1:13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M365" s="3" t="s">
        <v>504</v>
      </c>
    </row>
    <row r="366" spans="1:13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M366" s="3" t="s">
        <v>505</v>
      </c>
    </row>
    <row r="367" spans="1:13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M367" s="3" t="s">
        <v>507</v>
      </c>
    </row>
    <row r="368" spans="1:13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M368" s="3" t="s">
        <v>509</v>
      </c>
    </row>
    <row r="369" spans="1:13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M369" s="3" t="s">
        <v>510</v>
      </c>
    </row>
    <row r="370" spans="1:13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M370" s="3" t="s">
        <v>511</v>
      </c>
    </row>
    <row r="371" spans="1:13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M371" s="3" t="s">
        <v>512</v>
      </c>
    </row>
    <row r="372" spans="1:13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M372" s="3" t="s">
        <v>513</v>
      </c>
    </row>
    <row r="373" spans="1:13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M373" s="3" t="s">
        <v>514</v>
      </c>
    </row>
    <row r="374" spans="1:13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M374" s="3" t="s">
        <v>515</v>
      </c>
    </row>
    <row r="375" spans="1:13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M375" s="3" t="s">
        <v>516</v>
      </c>
    </row>
    <row r="376" spans="1:13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M376" s="3" t="s">
        <v>518</v>
      </c>
    </row>
    <row r="377" spans="1:13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M377" s="3" t="s">
        <v>519</v>
      </c>
    </row>
    <row r="378" spans="1:13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M378" s="3" t="s">
        <v>520</v>
      </c>
    </row>
    <row r="379" spans="1:13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M379" s="3" t="s">
        <v>521</v>
      </c>
    </row>
    <row r="380" spans="1:13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M380" s="3" t="s">
        <v>522</v>
      </c>
    </row>
    <row r="381" spans="1:13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M381" s="3" t="s">
        <v>523</v>
      </c>
    </row>
    <row r="382" spans="1:13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M382" s="3" t="s">
        <v>524</v>
      </c>
    </row>
    <row r="383" spans="1:13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M383" s="3" t="s">
        <v>525</v>
      </c>
    </row>
    <row r="384" spans="1:13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M384" s="3" t="s">
        <v>526</v>
      </c>
    </row>
    <row r="385" spans="1:13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M385" s="3" t="s">
        <v>527</v>
      </c>
    </row>
    <row r="386" spans="1:13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M386" s="3" t="s">
        <v>528</v>
      </c>
    </row>
    <row r="387" spans="1:13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M387" s="3" t="s">
        <v>529</v>
      </c>
    </row>
    <row r="388" spans="1:13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M388" s="3" t="s">
        <v>530</v>
      </c>
    </row>
    <row r="389" spans="1:13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M389" s="3" t="s">
        <v>531</v>
      </c>
    </row>
    <row r="390" spans="1:13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M390" s="3" t="s">
        <v>532</v>
      </c>
    </row>
    <row r="391" spans="1:13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M391" s="3" t="s">
        <v>533</v>
      </c>
    </row>
    <row r="392" spans="1:13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M392" s="3" t="s">
        <v>534</v>
      </c>
    </row>
    <row r="393" spans="1:13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M393" s="3" t="s">
        <v>535</v>
      </c>
    </row>
    <row r="394" spans="1:13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M394" s="3" t="s">
        <v>536</v>
      </c>
    </row>
    <row r="395" spans="1:13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M395" s="3" t="s">
        <v>537</v>
      </c>
    </row>
    <row r="396" spans="1:13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M396" s="3" t="s">
        <v>538</v>
      </c>
    </row>
    <row r="397" spans="1:13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M397" s="3" t="s">
        <v>539</v>
      </c>
    </row>
    <row r="398" spans="1:13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M398" s="3" t="s">
        <v>540</v>
      </c>
    </row>
    <row r="399" spans="1:13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M399" s="3" t="s">
        <v>541</v>
      </c>
    </row>
    <row r="400" spans="1:13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M400" s="3" t="s">
        <v>542</v>
      </c>
    </row>
    <row r="401" spans="1:13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M401" s="3" t="s">
        <v>543</v>
      </c>
    </row>
    <row r="402" spans="1:13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M402" s="3" t="s">
        <v>544</v>
      </c>
    </row>
    <row r="403" spans="1:13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M403" s="3" t="s">
        <v>545</v>
      </c>
    </row>
    <row r="404" spans="1:13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M404" s="3" t="s">
        <v>546</v>
      </c>
    </row>
    <row r="405" spans="1:13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M405" s="3" t="s">
        <v>547</v>
      </c>
    </row>
    <row r="406" spans="1:13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M406" s="3" t="s">
        <v>548</v>
      </c>
    </row>
    <row r="407" spans="1:13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M407" s="3" t="s">
        <v>549</v>
      </c>
    </row>
    <row r="408" spans="1:13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M408" s="3" t="s">
        <v>550</v>
      </c>
    </row>
    <row r="409" spans="1:13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M409" s="3" t="s">
        <v>551</v>
      </c>
    </row>
    <row r="410" spans="1:13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M410" s="3" t="s">
        <v>552</v>
      </c>
    </row>
    <row r="411" spans="1:13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M411" s="3" t="s">
        <v>553</v>
      </c>
    </row>
    <row r="412" spans="1:13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M412" s="3" t="s">
        <v>555</v>
      </c>
    </row>
    <row r="413" spans="1:13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M413" s="3" t="s">
        <v>556</v>
      </c>
    </row>
    <row r="414" spans="1:13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M414" s="3" t="s">
        <v>557</v>
      </c>
    </row>
    <row r="415" spans="1:13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M415" s="3" t="s">
        <v>558</v>
      </c>
    </row>
    <row r="416" spans="1:13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M416" s="3" t="s">
        <v>559</v>
      </c>
    </row>
    <row r="417" spans="1:13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M417" s="3" t="s">
        <v>560</v>
      </c>
    </row>
    <row r="418" spans="1:13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M418" s="3" t="s">
        <v>561</v>
      </c>
    </row>
    <row r="419" spans="1:13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M419" s="3" t="s">
        <v>563</v>
      </c>
    </row>
    <row r="420" spans="1:13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M420" s="3" t="s">
        <v>564</v>
      </c>
    </row>
    <row r="421" spans="1:13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M421" s="3" t="s">
        <v>565</v>
      </c>
    </row>
    <row r="422" spans="1:13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M422" s="3" t="s">
        <v>566</v>
      </c>
    </row>
    <row r="423" spans="1:13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M423" s="3" t="s">
        <v>567</v>
      </c>
    </row>
    <row r="424" spans="1:13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M424" s="3" t="s">
        <v>568</v>
      </c>
    </row>
    <row r="425" spans="1:13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M425" s="3" t="s">
        <v>569</v>
      </c>
    </row>
    <row r="426" spans="1:13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M426" s="3" t="s">
        <v>570</v>
      </c>
    </row>
    <row r="427" spans="1:13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M427" s="3" t="s">
        <v>571</v>
      </c>
    </row>
    <row r="428" spans="1:13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M428" s="3" t="s">
        <v>572</v>
      </c>
    </row>
    <row r="429" spans="1:13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M429" s="3" t="s">
        <v>573</v>
      </c>
    </row>
    <row r="430" spans="1:13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M430" s="3" t="s">
        <v>574</v>
      </c>
    </row>
    <row r="431" spans="1:13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M431" s="3" t="s">
        <v>575</v>
      </c>
    </row>
    <row r="432" spans="1:13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D5E5-23E4-4AA8-8791-C2F295007F7D}">
  <dimension ref="A2:F21"/>
  <sheetViews>
    <sheetView tabSelected="1" topLeftCell="A4" workbookViewId="0">
      <selection activeCell="E26" sqref="E26"/>
    </sheetView>
  </sheetViews>
  <sheetFormatPr defaultRowHeight="14.5" x14ac:dyDescent="0.35"/>
  <cols>
    <col min="2" max="2" width="28.08984375" customWidth="1"/>
    <col min="3" max="3" width="18.1796875" bestFit="1" customWidth="1"/>
    <col min="4" max="6" width="16.54296875" bestFit="1" customWidth="1"/>
  </cols>
  <sheetData>
    <row r="2" spans="1:6" x14ac:dyDescent="0.35">
      <c r="A2" t="s">
        <v>0</v>
      </c>
    </row>
    <row r="3" spans="1:6" x14ac:dyDescent="0.35">
      <c r="A3" t="s">
        <v>18</v>
      </c>
    </row>
    <row r="5" spans="1:6" x14ac:dyDescent="0.35">
      <c r="B5" t="s">
        <v>577</v>
      </c>
    </row>
    <row r="8" spans="1:6" x14ac:dyDescent="0.35">
      <c r="C8" t="s">
        <v>11</v>
      </c>
      <c r="D8" t="s">
        <v>15</v>
      </c>
      <c r="E8" t="s">
        <v>16</v>
      </c>
      <c r="F8" t="s">
        <v>17</v>
      </c>
    </row>
    <row r="9" spans="1:6" x14ac:dyDescent="0.35">
      <c r="B9" t="s">
        <v>578</v>
      </c>
      <c r="C9" s="4" cm="1">
        <f t="array" ref="C9">INDEX(total_revenue, MATCH(1, ($A$3=Ticker_symbol)*(C8=years),0))</f>
        <v>6205003000</v>
      </c>
      <c r="D9" s="4" cm="1">
        <f t="array" ref="D9">INDEX(total_revenue, MATCH(1, ($A$3=Ticker_symbol)*(D8=years),0))</f>
        <v>6493814000</v>
      </c>
      <c r="E9" s="4" cm="1">
        <f t="array" ref="E9">INDEX(total_revenue, MATCH(1, ($A$3=Ticker_symbol)*(E8=years),0))</f>
        <v>9843861000</v>
      </c>
      <c r="F9" s="4" cm="1">
        <f t="array" ref="F9">INDEX(total_revenue, MATCH(1, ($A$3=Ticker_symbol)*(F8=years),0))</f>
        <v>9737018000</v>
      </c>
    </row>
    <row r="10" spans="1:6" x14ac:dyDescent="0.35">
      <c r="B10" s="5" t="s">
        <v>579</v>
      </c>
      <c r="C10" s="4" cm="1">
        <f t="array" ref="C10">INDEX(cogs, MATCH(1, ($A$3=Ticker_symbol)*(C8=years),0))</f>
        <v>3106967000</v>
      </c>
      <c r="D10" s="4" cm="1">
        <f t="array" ref="D10">INDEX(cogs, MATCH(1, ($A$3=Ticker_symbol)*(D8=years),0))</f>
        <v>3241668000</v>
      </c>
      <c r="E10" s="4" cm="1">
        <f t="array" ref="E10">INDEX(cogs, MATCH(1, ($A$3=Ticker_symbol)*(E8=years),0))</f>
        <v>5390248000</v>
      </c>
      <c r="F10" s="4" cm="1">
        <f t="array" ref="F10">INDEX(cogs, MATCH(1, ($A$3=Ticker_symbol)*(F8=years),0))</f>
        <v>5314246000</v>
      </c>
    </row>
    <row r="11" spans="1:6" x14ac:dyDescent="0.35">
      <c r="B11" t="s">
        <v>580</v>
      </c>
      <c r="C11" s="6">
        <f>C9-C10</f>
        <v>3098036000</v>
      </c>
      <c r="D11" s="6">
        <f t="shared" ref="D11:F11" si="0">D9-D10</f>
        <v>3252146000</v>
      </c>
      <c r="E11" s="6">
        <f t="shared" si="0"/>
        <v>4453613000</v>
      </c>
      <c r="F11" s="6">
        <f t="shared" si="0"/>
        <v>4422772000</v>
      </c>
    </row>
    <row r="12" spans="1:6" x14ac:dyDescent="0.35">
      <c r="B12" s="5" t="s">
        <v>581</v>
      </c>
      <c r="C12" s="6" cm="1">
        <f t="array" ref="C12">INDEX(sgas, MATCH(1, ($A$3=Ticker_symbol)*(C8=years),0))</f>
        <v>2440721000</v>
      </c>
      <c r="D12" s="6" cm="1">
        <f t="array" ref="D12">INDEX(sgas, MATCH(1, ($A$3=Ticker_symbol)*(D8=years),0))</f>
        <v>2591828000</v>
      </c>
      <c r="E12" s="6" cm="1">
        <f t="array" ref="E12">INDEX(sgas, MATCH(1, ($A$3=Ticker_symbol)*(E8=years),0))</f>
        <v>3601903000</v>
      </c>
      <c r="F12" s="6" cm="1">
        <f t="array" ref="F12">INDEX(sgas, MATCH(1, ($A$3=Ticker_symbol)*(F8=years),0))</f>
        <v>3596992000</v>
      </c>
    </row>
    <row r="13" spans="1:6" x14ac:dyDescent="0.35">
      <c r="B13" s="5" t="s">
        <v>582</v>
      </c>
      <c r="C13" s="6" t="str" cm="1">
        <f t="array" ref="C13">INDEX(rnd, MATCH(1, ($A$3=Ticker_symbol)*(C8=years),0))</f>
        <v xml:space="preserve"> $-   </v>
      </c>
      <c r="D13" s="6" t="str" cm="1">
        <f t="array" ref="D13">INDEX(rnd, MATCH(1, ($A$3=Ticker_symbol)*(D8=years),0))</f>
        <v xml:space="preserve"> $-   </v>
      </c>
      <c r="E13" s="6" t="str" cm="1">
        <f t="array" ref="E13">INDEX(rnd, MATCH(1, ($A$3=Ticker_symbol)*(E8=years),0))</f>
        <v xml:space="preserve"> $-   </v>
      </c>
      <c r="F13" s="6" t="str" cm="1">
        <f t="array" ref="F13">INDEX(rnd, MATCH(1, ($A$3=Ticker_symbol)*(F8=years),0))</f>
        <v xml:space="preserve"> $-   </v>
      </c>
    </row>
    <row r="14" spans="1:6" x14ac:dyDescent="0.35">
      <c r="B14" s="5" t="s">
        <v>583</v>
      </c>
      <c r="C14" s="6" t="str" cm="1">
        <f t="array" ref="C14">INDEX(ops, MATCH(1, ($A$3=Ticker_symbol)*(C8=years),0))</f>
        <v xml:space="preserve"> $-   </v>
      </c>
      <c r="D14" s="6" t="str" cm="1">
        <f t="array" ref="D14">INDEX(ops, MATCH(1, ($A$3=Ticker_symbol)*(D8=years),0))</f>
        <v xml:space="preserve"> $-   </v>
      </c>
      <c r="E14" s="6" t="str" cm="1">
        <f t="array" ref="E14">INDEX(ops, MATCH(1, ($A$3=Ticker_symbol)*(E8=years),0))</f>
        <v xml:space="preserve"> $-   </v>
      </c>
      <c r="F14" s="6" t="str" cm="1">
        <f t="array" ref="F14">INDEX(ops, MATCH(1, ($A$3=Ticker_symbol)*(F8=years),0))</f>
        <v xml:space="preserve"> $-   </v>
      </c>
    </row>
    <row r="15" spans="1:6" x14ac:dyDescent="0.35">
      <c r="B15" s="3" t="s">
        <v>584</v>
      </c>
      <c r="C15" s="6">
        <f>SUM(C12:C14)</f>
        <v>2440721000</v>
      </c>
      <c r="D15" s="6">
        <f t="shared" ref="D15:F15" si="1">SUM(D12:D14)</f>
        <v>2591828000</v>
      </c>
      <c r="E15" s="6">
        <f t="shared" si="1"/>
        <v>3601903000</v>
      </c>
      <c r="F15" s="6">
        <f t="shared" si="1"/>
        <v>3596992000</v>
      </c>
    </row>
    <row r="16" spans="1:6" x14ac:dyDescent="0.35">
      <c r="B16" s="3" t="s">
        <v>585</v>
      </c>
      <c r="C16" s="6">
        <f>C11-C15</f>
        <v>657315000</v>
      </c>
      <c r="D16" s="6">
        <f t="shared" ref="D16:F16" si="2">D11-D15</f>
        <v>660318000</v>
      </c>
      <c r="E16" s="6">
        <f t="shared" si="2"/>
        <v>851710000</v>
      </c>
      <c r="F16" s="6">
        <f t="shared" si="2"/>
        <v>825780000</v>
      </c>
    </row>
    <row r="19" spans="2:6" x14ac:dyDescent="0.35">
      <c r="B19" t="s">
        <v>586</v>
      </c>
      <c r="D19" s="7">
        <f>D9/C9-1</f>
        <v>4.654486065518415E-2</v>
      </c>
      <c r="E19" s="7">
        <f t="shared" ref="E19:F19" si="3">E9/D9-1</f>
        <v>0.51588280785375118</v>
      </c>
      <c r="F19" s="7">
        <f t="shared" si="3"/>
        <v>-1.0853769674317837E-2</v>
      </c>
    </row>
    <row r="20" spans="2:6" x14ac:dyDescent="0.35">
      <c r="B20" t="s">
        <v>587</v>
      </c>
      <c r="C20" s="7">
        <f>1-(C10/C9)</f>
        <v>0.49928033878468714</v>
      </c>
      <c r="D20" s="7">
        <f t="shared" ref="D20:F20" si="4">1-(D10/D9)</f>
        <v>0.50080676779470434</v>
      </c>
      <c r="E20" s="7">
        <f t="shared" si="4"/>
        <v>0.45242542534885444</v>
      </c>
      <c r="F20" s="7">
        <f t="shared" si="4"/>
        <v>0.45422243237097848</v>
      </c>
    </row>
    <row r="21" spans="2:6" x14ac:dyDescent="0.35">
      <c r="B21" t="s">
        <v>588</v>
      </c>
      <c r="C21" s="7">
        <f>C16/C9</f>
        <v>0.10593306723622857</v>
      </c>
      <c r="D21" s="7">
        <f t="shared" ref="D21:F21" si="5">D16/D9</f>
        <v>0.10168415664507792</v>
      </c>
      <c r="E21" s="7">
        <f t="shared" si="5"/>
        <v>8.6521944996988481E-2</v>
      </c>
      <c r="F21" s="7">
        <f t="shared" si="5"/>
        <v>8.4808305787254373E-2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E5D698-4583-45FE-B98B-B25593CEC193}">
          <x14:formula1>
            <xm:f>'projectdata-nyse'!$M$2:$M$431</xm:f>
          </x14:formula1>
          <xm:sqref>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projectdata-nyse</vt:lpstr>
      <vt:lpstr>P&amp;L statement</vt:lpstr>
      <vt:lpstr>cogs</vt:lpstr>
      <vt:lpstr>gics</vt:lpstr>
      <vt:lpstr>ops</vt:lpstr>
      <vt:lpstr>rnd</vt:lpstr>
      <vt:lpstr>sgas</vt:lpstr>
      <vt:lpstr>sub_gics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2022-09-14T14:31:29Z</dcterms:created>
  <dcterms:modified xsi:type="dcterms:W3CDTF">2022-09-19T13:59:59Z</dcterms:modified>
</cp:coreProperties>
</file>