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/>
  <xr:revisionPtr revIDLastSave="0" documentId="13_ncr:1_{6ED71170-3A12-D743-B1FF-D8EB6D2111A4}" xr6:coauthVersionLast="47" xr6:coauthVersionMax="47" xr10:uidLastSave="{00000000-0000-0000-0000-000000000000}"/>
  <bookViews>
    <workbookView xWindow="-36700" yWindow="800" windowWidth="32900" windowHeight="19800" activeTab="11" xr2:uid="{00000000-000D-0000-FFFF-FFFF00000000}"/>
  </bookViews>
  <sheets>
    <sheet name="AU-Ei22-wt-TAR" sheetId="1" r:id="rId1"/>
    <sheet name="GC-Ei22-wt-TAR" sheetId="2" r:id="rId2"/>
    <sheet name="Aromatic-Analysis" sheetId="19" r:id="rId3"/>
    <sheet name="Sugar-Analysis" sheetId="21" r:id="rId4"/>
    <sheet name="Final-Measured-RDC" sheetId="22" r:id="rId5"/>
    <sheet name="RDC-Scaling" sheetId="23" r:id="rId6"/>
    <sheet name="Final-RDCs" sheetId="24" r:id="rId7"/>
    <sheet name="test" sheetId="26" r:id="rId8"/>
    <sheet name="RAMAH-Analysis" sheetId="25" r:id="rId9"/>
    <sheet name="D2O-1D-Scaling" sheetId="5" r:id="rId10"/>
    <sheet name="1D-Final" sheetId="6" r:id="rId11"/>
    <sheet name="EI22-wt-TAR-RDCGood" sheetId="16" r:id="rId12"/>
    <sheet name="EI22-wt-TAR-RDCOk" sheetId="17" r:id="rId13"/>
    <sheet name="EI22-wt-TAR-RDCOkC5H5" sheetId="18" r:id="rId14"/>
    <sheet name="RAMAH Analysis" sheetId="13" r:id="rId15"/>
    <sheet name="RDC-Quality" sheetId="12" r:id="rId16"/>
    <sheet name="EI22-wt-TAR-Roy-29Aug-Avg" sheetId="15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3" l="1"/>
  <c r="I7" i="23"/>
  <c r="I8" i="23"/>
  <c r="I9" i="23"/>
  <c r="I13" i="23"/>
  <c r="I14" i="23"/>
  <c r="I15" i="23"/>
  <c r="I16" i="23"/>
  <c r="I18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3" i="23"/>
  <c r="O23" i="21"/>
  <c r="R5" i="21"/>
  <c r="R7" i="21"/>
  <c r="R8" i="21"/>
  <c r="R9" i="21"/>
  <c r="R12" i="21"/>
  <c r="R13" i="21"/>
  <c r="R16" i="21"/>
  <c r="R17" i="21"/>
  <c r="R19" i="21"/>
  <c r="R20" i="21"/>
  <c r="R21" i="21"/>
  <c r="R22" i="21"/>
  <c r="Q5" i="21"/>
  <c r="Q7" i="21"/>
  <c r="Q8" i="21"/>
  <c r="Q9" i="21"/>
  <c r="Q11" i="21"/>
  <c r="Q12" i="21"/>
  <c r="P5" i="21"/>
  <c r="P7" i="21"/>
  <c r="P8" i="21"/>
  <c r="P9" i="21"/>
  <c r="P12" i="21"/>
  <c r="P13" i="21"/>
  <c r="P16" i="21"/>
  <c r="P17" i="21"/>
  <c r="P19" i="21"/>
  <c r="P20" i="21"/>
  <c r="P21" i="21"/>
  <c r="P22" i="21"/>
  <c r="O5" i="21"/>
  <c r="O7" i="21"/>
  <c r="O8" i="21"/>
  <c r="O9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R5" i="19"/>
  <c r="R6" i="19"/>
  <c r="R7" i="19"/>
  <c r="R10" i="19"/>
  <c r="R11" i="19"/>
  <c r="R13" i="19"/>
  <c r="R22" i="19"/>
  <c r="R23" i="19"/>
  <c r="R25" i="19"/>
  <c r="Q4" i="19"/>
  <c r="Q5" i="19"/>
  <c r="Q6" i="19"/>
  <c r="Q7" i="19"/>
  <c r="Q8" i="19"/>
  <c r="Q10" i="19"/>
  <c r="Q11" i="19"/>
  <c r="Q13" i="19"/>
  <c r="Q16" i="19"/>
  <c r="Q17" i="19"/>
  <c r="Q3" i="19"/>
  <c r="P5" i="19"/>
  <c r="P6" i="19"/>
  <c r="P7" i="19"/>
  <c r="P10" i="19"/>
  <c r="P11" i="19"/>
  <c r="P13" i="19"/>
  <c r="P22" i="19"/>
  <c r="P23" i="19"/>
  <c r="P24" i="19"/>
  <c r="P25" i="19"/>
  <c r="O4" i="19"/>
  <c r="O5" i="19"/>
  <c r="O6" i="19"/>
  <c r="O7" i="19"/>
  <c r="O8" i="19"/>
  <c r="O10" i="19"/>
  <c r="O11" i="19"/>
  <c r="O13" i="19"/>
  <c r="O16" i="19"/>
  <c r="O17" i="19"/>
  <c r="O19" i="19"/>
  <c r="O20" i="19"/>
  <c r="O21" i="19"/>
  <c r="O22" i="19"/>
  <c r="O23" i="19"/>
  <c r="O24" i="19"/>
  <c r="O25" i="19"/>
  <c r="O29" i="19"/>
  <c r="O30" i="19"/>
  <c r="O31" i="19"/>
  <c r="O3" i="19"/>
  <c r="A51" i="1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31" i="5"/>
  <c r="R30" i="5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" i="2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7" i="1"/>
  <c r="BH38" i="1"/>
  <c r="BH39" i="1"/>
  <c r="BH40" i="1"/>
  <c r="BH41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H36" i="1"/>
  <c r="BB37" i="1"/>
  <c r="BB38" i="1"/>
  <c r="BB39" i="1"/>
  <c r="BB40" i="1"/>
  <c r="BB41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3" i="1"/>
</calcChain>
</file>

<file path=xl/sharedStrings.xml><?xml version="1.0" encoding="utf-8"?>
<sst xmlns="http://schemas.openxmlformats.org/spreadsheetml/2006/main" count="2906" uniqueCount="171">
  <si>
    <t>DD</t>
  </si>
  <si>
    <t>DU</t>
  </si>
  <si>
    <t>UD</t>
  </si>
  <si>
    <t>Res</t>
  </si>
  <si>
    <t>BV</t>
  </si>
  <si>
    <t>X Phase</t>
  </si>
  <si>
    <t>Y Phase</t>
  </si>
  <si>
    <t>Score</t>
  </si>
  <si>
    <t>G21</t>
  </si>
  <si>
    <t>C6H6</t>
  </si>
  <si>
    <t>C8H8</t>
  </si>
  <si>
    <t>G28</t>
  </si>
  <si>
    <t>G36</t>
  </si>
  <si>
    <t>G43</t>
  </si>
  <si>
    <t>G26</t>
  </si>
  <si>
    <t>G33</t>
  </si>
  <si>
    <t>G34</t>
  </si>
  <si>
    <t>G32</t>
  </si>
  <si>
    <t>C41</t>
  </si>
  <si>
    <t>C19</t>
  </si>
  <si>
    <t>C29</t>
  </si>
  <si>
    <t>C44</t>
  </si>
  <si>
    <t>C39</t>
  </si>
  <si>
    <t>C37</t>
  </si>
  <si>
    <t>C24</t>
  </si>
  <si>
    <t>C5H5</t>
  </si>
  <si>
    <t>C30</t>
  </si>
  <si>
    <t>Assignment Issue</t>
  </si>
  <si>
    <t>Horrible Peak</t>
  </si>
  <si>
    <t>No peak</t>
  </si>
  <si>
    <t>C1'H1'</t>
  </si>
  <si>
    <t>G26/C24</t>
  </si>
  <si>
    <t>G18</t>
  </si>
  <si>
    <t>No peaks</t>
  </si>
  <si>
    <t>No Peak</t>
  </si>
  <si>
    <t>13C Hz</t>
  </si>
  <si>
    <t>1H Hz</t>
  </si>
  <si>
    <t>J-DD</t>
  </si>
  <si>
    <t>J-DU</t>
  </si>
  <si>
    <t>J-UD</t>
  </si>
  <si>
    <t>JD-DD</t>
  </si>
  <si>
    <t>A22</t>
  </si>
  <si>
    <t>A20</t>
  </si>
  <si>
    <t>A27</t>
  </si>
  <si>
    <t>U23</t>
  </si>
  <si>
    <t>U25</t>
  </si>
  <si>
    <t>U31</t>
  </si>
  <si>
    <t>A35</t>
  </si>
  <si>
    <t>U40</t>
  </si>
  <si>
    <t>U42</t>
  </si>
  <si>
    <t>JD-DU</t>
  </si>
  <si>
    <t>JD-UD</t>
  </si>
  <si>
    <t>U38</t>
  </si>
  <si>
    <t>C2H2</t>
  </si>
  <si>
    <t>Horrible peak</t>
  </si>
  <si>
    <t>No spectra</t>
  </si>
  <si>
    <t>NA</t>
  </si>
  <si>
    <t>J-13C</t>
  </si>
  <si>
    <t>J-1H</t>
  </si>
  <si>
    <t>J+D-1H</t>
  </si>
  <si>
    <t>J+D-13C</t>
  </si>
  <si>
    <t>Coupling</t>
  </si>
  <si>
    <t>Control</t>
  </si>
  <si>
    <t>D-1H</t>
  </si>
  <si>
    <t>D-13C</t>
  </si>
  <si>
    <t>AU-EI22-wt-TAR:</t>
  </si>
  <si>
    <t>GC-EI22-wt-TAR</t>
  </si>
  <si>
    <t>D2O Splitting</t>
  </si>
  <si>
    <t xml:space="preserve">Scale </t>
  </si>
  <si>
    <t>D-1H Scaled</t>
  </si>
  <si>
    <t>Scale</t>
  </si>
  <si>
    <t>D-1H-score</t>
  </si>
  <si>
    <t>D-13C Scaled</t>
  </si>
  <si>
    <t>RDC</t>
  </si>
  <si>
    <t>ALL RDCS</t>
  </si>
  <si>
    <t>GOLDEN RDCS (&gt;=8)</t>
  </si>
  <si>
    <t>SILVER RDCS (&gt;=6 &amp; &lt;8)</t>
  </si>
  <si>
    <t>BRONZE RDCS (&gt;=4 &amp; &lt; 6)</t>
  </si>
  <si>
    <t>N</t>
  </si>
  <si>
    <t>RMSD (Hz)</t>
  </si>
  <si>
    <t>CN</t>
  </si>
  <si>
    <t>η</t>
  </si>
  <si>
    <t>J</t>
  </si>
  <si>
    <r>
      <t>(x10</t>
    </r>
    <r>
      <rPr>
        <vertAlign val="superscript"/>
        <sz val="9"/>
        <color indexed="8"/>
        <rFont val="Arial"/>
        <family val="2"/>
      </rPr>
      <t>-3</t>
    </r>
    <r>
      <rPr>
        <sz val="9"/>
        <color indexed="8"/>
        <rFont val="Arial"/>
        <family val="2"/>
      </rPr>
      <t>)</t>
    </r>
  </si>
  <si>
    <t>EI22-wtTAR</t>
  </si>
  <si>
    <t>Helix 1</t>
  </si>
  <si>
    <t>Helix 2</t>
  </si>
  <si>
    <t>Q</t>
  </si>
  <si>
    <t>a</t>
  </si>
  <si>
    <t>β</t>
  </si>
  <si>
    <t>g</t>
  </si>
  <si>
    <t>EII13-wt-TAR</t>
  </si>
  <si>
    <t>res_name_1</t>
  </si>
  <si>
    <t>res_id_1</t>
  </si>
  <si>
    <t>atom_1</t>
  </si>
  <si>
    <t>res_name_2</t>
  </si>
  <si>
    <t>res_id_2</t>
  </si>
  <si>
    <t>atom_2</t>
  </si>
  <si>
    <t>bond_vector</t>
  </si>
  <si>
    <t>rdc</t>
  </si>
  <si>
    <t>19</t>
  </si>
  <si>
    <t>21</t>
  </si>
  <si>
    <t>41</t>
  </si>
  <si>
    <t>43</t>
  </si>
  <si>
    <t>44</t>
  </si>
  <si>
    <t>20</t>
  </si>
  <si>
    <t>22</t>
  </si>
  <si>
    <t>40</t>
  </si>
  <si>
    <t>42</t>
  </si>
  <si>
    <t>24</t>
  </si>
  <si>
    <t>23</t>
  </si>
  <si>
    <t>25</t>
  </si>
  <si>
    <t>26</t>
  </si>
  <si>
    <t>28</t>
  </si>
  <si>
    <t>29</t>
  </si>
  <si>
    <t>36</t>
  </si>
  <si>
    <t>37</t>
  </si>
  <si>
    <t>39</t>
  </si>
  <si>
    <t>27</t>
  </si>
  <si>
    <t>38</t>
  </si>
  <si>
    <t>32</t>
  </si>
  <si>
    <t>33</t>
  </si>
  <si>
    <t>30</t>
  </si>
  <si>
    <t>31</t>
  </si>
  <si>
    <t>35</t>
  </si>
  <si>
    <t>C</t>
  </si>
  <si>
    <t>G</t>
  </si>
  <si>
    <t>A</t>
  </si>
  <si>
    <t>U</t>
  </si>
  <si>
    <t>C6</t>
  </si>
  <si>
    <t>C8</t>
  </si>
  <si>
    <t>C5</t>
  </si>
  <si>
    <t>C2</t>
  </si>
  <si>
    <t>C1'</t>
  </si>
  <si>
    <t>H6</t>
  </si>
  <si>
    <t>H8</t>
  </si>
  <si>
    <t>H5</t>
  </si>
  <si>
    <t>H2</t>
  </si>
  <si>
    <t>H1'</t>
  </si>
  <si>
    <t>score</t>
  </si>
  <si>
    <t>EII3-wt-TAR</t>
  </si>
  <si>
    <t>J-1H Score</t>
  </si>
  <si>
    <t>J-13C Score</t>
  </si>
  <si>
    <t>J+D-1H Score</t>
  </si>
  <si>
    <t>J+D-13C Score</t>
  </si>
  <si>
    <t>1H-RDC</t>
  </si>
  <si>
    <t>13C-RDC</t>
  </si>
  <si>
    <t>1H-RDC-score</t>
  </si>
  <si>
    <t>13C-RDC-score</t>
  </si>
  <si>
    <t>Resonance</t>
  </si>
  <si>
    <t>Bond-Vector</t>
  </si>
  <si>
    <t>Qi-Measured?</t>
  </si>
  <si>
    <t>Y</t>
  </si>
  <si>
    <t>AU-EI22-RDCs</t>
  </si>
  <si>
    <t>GC-EI22-RDCs</t>
  </si>
  <si>
    <t>Scaling Factor</t>
  </si>
  <si>
    <t>1H-RDC-Scaled</t>
  </si>
  <si>
    <t>13C-RDC-Scaled</t>
  </si>
  <si>
    <t>1H-RDC-Score</t>
  </si>
  <si>
    <t>Golden-RAMAH</t>
  </si>
  <si>
    <t>Helix</t>
  </si>
  <si>
    <t>RMSD</t>
  </si>
  <si>
    <t>GDO</t>
  </si>
  <si>
    <t>Eta</t>
  </si>
  <si>
    <t>H1</t>
  </si>
  <si>
    <t>GDO-Inter</t>
  </si>
  <si>
    <t>Golden+SIiver-RAMAH</t>
  </si>
  <si>
    <t>1H-J</t>
  </si>
  <si>
    <t>1H-JD</t>
  </si>
  <si>
    <t>13C-J</t>
  </si>
  <si>
    <t>13C-JD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</si>
</sst>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4" fillId="0" borderId="0" xfId="0" applyFont="1" applyAlignment="1"/>
    <xf numFmtId="0" fontId="14" fillId="2" borderId="0" xfId="0" applyFont="1" applyFill="1"/>
    <xf numFmtId="0" fontId="0" fillId="3" borderId="0" xfId="0" applyFill="1"/>
    <xf numFmtId="0" fontId="13" fillId="3" borderId="0" xfId="0" applyFont="1" applyFill="1"/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10" fillId="9" borderId="0" xfId="0" applyFont="1" applyFill="1"/>
    <xf numFmtId="0" fontId="0" fillId="9" borderId="0" xfId="0" applyFill="1"/>
    <xf numFmtId="0" fontId="9" fillId="9" borderId="0" xfId="0" applyFont="1" applyFill="1"/>
    <xf numFmtId="0" fontId="7" fillId="9" borderId="0" xfId="0" applyFont="1" applyFill="1"/>
    <xf numFmtId="0" fontId="8" fillId="9" borderId="0" xfId="0" applyFont="1" applyFill="1"/>
    <xf numFmtId="0" fontId="6" fillId="9" borderId="0" xfId="0" applyFont="1" applyFill="1"/>
    <xf numFmtId="0" fontId="11" fillId="9" borderId="0" xfId="0" applyFont="1" applyFill="1"/>
    <xf numFmtId="0" fontId="0" fillId="10" borderId="0" xfId="0" applyFill="1"/>
    <xf numFmtId="0" fontId="9" fillId="10" borderId="0" xfId="0" applyFont="1" applyFill="1"/>
    <xf numFmtId="0" fontId="11" fillId="10" borderId="0" xfId="0" applyFont="1" applyFill="1"/>
    <xf numFmtId="0" fontId="12" fillId="10" borderId="0" xfId="0" applyFont="1" applyFill="1"/>
    <xf numFmtId="0" fontId="6" fillId="10" borderId="0" xfId="0" applyFont="1" applyFill="1"/>
    <xf numFmtId="0" fontId="6" fillId="11" borderId="0" xfId="0" applyFont="1" applyFill="1"/>
    <xf numFmtId="0" fontId="0" fillId="11" borderId="0" xfId="0" applyFill="1"/>
    <xf numFmtId="0" fontId="12" fillId="11" borderId="0" xfId="0" applyFont="1" applyFill="1"/>
    <xf numFmtId="0" fontId="8" fillId="11" borderId="0" xfId="0" applyFont="1" applyFill="1"/>
    <xf numFmtId="0" fontId="9" fillId="6" borderId="0" xfId="0" applyFont="1" applyFill="1"/>
    <xf numFmtId="0" fontId="0" fillId="6" borderId="0" xfId="0" applyFill="1"/>
    <xf numFmtId="0" fontId="6" fillId="12" borderId="0" xfId="0" applyFont="1" applyFill="1"/>
    <xf numFmtId="0" fontId="8" fillId="12" borderId="0" xfId="0" applyFont="1" applyFill="1"/>
    <xf numFmtId="0" fontId="0" fillId="13" borderId="0" xfId="0" applyFill="1"/>
    <xf numFmtId="0" fontId="8" fillId="13" borderId="0" xfId="0" applyFont="1" applyFill="1"/>
    <xf numFmtId="0" fontId="6" fillId="15" borderId="0" xfId="0" applyFont="1" applyFill="1"/>
    <xf numFmtId="0" fontId="8" fillId="15" borderId="0" xfId="0" applyFont="1" applyFill="1"/>
    <xf numFmtId="0" fontId="20" fillId="0" borderId="0" xfId="0" applyFont="1"/>
    <xf numFmtId="0" fontId="8" fillId="6" borderId="0" xfId="0" applyFont="1" applyFill="1"/>
    <xf numFmtId="0" fontId="6" fillId="6" borderId="0" xfId="0" applyFont="1" applyFill="1"/>
    <xf numFmtId="0" fontId="20" fillId="12" borderId="0" xfId="0" applyFont="1" applyFill="1"/>
    <xf numFmtId="0" fontId="8" fillId="14" borderId="0" xfId="0" applyFont="1" applyFill="1"/>
    <xf numFmtId="0" fontId="0" fillId="15" borderId="0" xfId="0" applyFont="1" applyFill="1"/>
    <xf numFmtId="0" fontId="0" fillId="0" borderId="0" xfId="0" applyFont="1"/>
    <xf numFmtId="0" fontId="20" fillId="6" borderId="0" xfId="0" applyFont="1" applyFill="1"/>
    <xf numFmtId="0" fontId="0" fillId="12" borderId="0" xfId="0" applyFont="1" applyFill="1"/>
    <xf numFmtId="0" fontId="0" fillId="13" borderId="0" xfId="0" applyFont="1" applyFill="1"/>
    <xf numFmtId="0" fontId="20" fillId="15" borderId="0" xfId="0" applyFont="1" applyFill="1"/>
    <xf numFmtId="2" fontId="0" fillId="0" borderId="0" xfId="0" applyNumberFormat="1"/>
    <xf numFmtId="0" fontId="20" fillId="11" borderId="0" xfId="0" applyFont="1" applyFill="1"/>
    <xf numFmtId="0" fontId="12" fillId="12" borderId="0" xfId="0" applyFont="1" applyFill="1"/>
    <xf numFmtId="2" fontId="6" fillId="11" borderId="0" xfId="0" applyNumberFormat="1" applyFont="1" applyFill="1"/>
    <xf numFmtId="2" fontId="20" fillId="11" borderId="0" xfId="0" applyNumberFormat="1" applyFont="1" applyFill="1"/>
    <xf numFmtId="2" fontId="12" fillId="11" borderId="0" xfId="0" applyNumberFormat="1" applyFont="1" applyFill="1"/>
    <xf numFmtId="2" fontId="8" fillId="11" borderId="0" xfId="0" applyNumberFormat="1" applyFont="1" applyFill="1"/>
    <xf numFmtId="2" fontId="6" fillId="12" borderId="0" xfId="0" applyNumberFormat="1" applyFont="1" applyFill="1"/>
    <xf numFmtId="2" fontId="12" fillId="12" borderId="0" xfId="0" applyNumberFormat="1" applyFont="1" applyFill="1"/>
    <xf numFmtId="2" fontId="8" fillId="12" borderId="0" xfId="0" applyNumberFormat="1" applyFont="1" applyFill="1"/>
    <xf numFmtId="0" fontId="0" fillId="16" borderId="0" xfId="0" applyFill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0" fontId="17" fillId="0" borderId="4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4" borderId="0" xfId="0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1"/>
  <sheetViews>
    <sheetView zoomScale="130" zoomScaleNormal="130" workbookViewId="0">
      <pane xSplit="2" ySplit="2" topLeftCell="AM14" activePane="bottomRight" state="frozen"/>
      <selection pane="topRight" activeCell="C1" sqref="C1"/>
      <selection pane="bottomLeft" activeCell="A3" sqref="A3"/>
      <selection pane="bottomRight" activeCell="AZ30" activeCellId="4" sqref="A30:B41 AN30:AN41 AR30:AR41 AV30:AV41 AZ30:AZ41"/>
    </sheetView>
  </sheetViews>
  <sheetFormatPr baseColWidth="10" defaultColWidth="8.83203125" defaultRowHeight="15" x14ac:dyDescent="0.2"/>
  <cols>
    <col min="24" max="24" width="9.1640625" bestFit="1" customWidth="1"/>
  </cols>
  <sheetData>
    <row r="1" spans="1:74" s="1" customFormat="1" ht="14.5" customHeight="1" x14ac:dyDescent="0.2">
      <c r="D1" s="75" t="s">
        <v>0</v>
      </c>
      <c r="E1" s="75"/>
      <c r="F1" s="75"/>
      <c r="G1" s="75"/>
      <c r="H1" s="75"/>
      <c r="J1" s="75" t="s">
        <v>1</v>
      </c>
      <c r="K1" s="75"/>
      <c r="L1" s="75"/>
      <c r="M1" s="75"/>
      <c r="N1" s="75"/>
      <c r="P1" s="75" t="s">
        <v>2</v>
      </c>
      <c r="Q1" s="75"/>
      <c r="R1" s="75"/>
      <c r="S1" s="75"/>
      <c r="T1" s="75"/>
      <c r="V1" s="76" t="s">
        <v>0</v>
      </c>
      <c r="W1" s="76"/>
      <c r="X1" s="76"/>
      <c r="Y1" s="76"/>
      <c r="Z1" s="76"/>
      <c r="AB1" s="76" t="s">
        <v>1</v>
      </c>
      <c r="AC1" s="76"/>
      <c r="AD1" s="76"/>
      <c r="AE1" s="76"/>
      <c r="AF1" s="76"/>
      <c r="AH1" s="76" t="s">
        <v>2</v>
      </c>
      <c r="AI1" s="76"/>
      <c r="AJ1" s="76"/>
      <c r="AK1" s="76"/>
      <c r="AL1" s="76"/>
      <c r="AN1" s="75" t="s">
        <v>58</v>
      </c>
      <c r="AO1" s="75"/>
      <c r="AP1" s="75"/>
      <c r="AQ1" s="15"/>
      <c r="AR1" s="75" t="s">
        <v>57</v>
      </c>
      <c r="AS1" s="75"/>
      <c r="AT1" s="75"/>
      <c r="AU1" s="15"/>
      <c r="AV1" s="76" t="s">
        <v>59</v>
      </c>
      <c r="AW1" s="76"/>
      <c r="AX1" s="76"/>
      <c r="AZ1" s="76" t="s">
        <v>60</v>
      </c>
      <c r="BA1" s="76"/>
      <c r="BB1" s="76"/>
      <c r="BC1" s="15"/>
      <c r="BD1" s="15"/>
      <c r="BF1" s="15"/>
      <c r="BG1" s="15"/>
      <c r="BH1" s="15"/>
      <c r="BI1" s="15"/>
      <c r="BJ1" s="15"/>
      <c r="BL1" s="74" t="s">
        <v>1</v>
      </c>
      <c r="BM1" s="74"/>
      <c r="BN1" s="74"/>
      <c r="BO1" s="74"/>
      <c r="BP1" s="74"/>
      <c r="BR1" s="74" t="s">
        <v>2</v>
      </c>
      <c r="BS1" s="74"/>
      <c r="BT1" s="74"/>
      <c r="BU1" s="74"/>
      <c r="BV1" s="74"/>
    </row>
    <row r="2" spans="1:74" s="2" customFormat="1" x14ac:dyDescent="0.2">
      <c r="A2" s="2" t="s">
        <v>3</v>
      </c>
      <c r="B2" s="2" t="s">
        <v>4</v>
      </c>
      <c r="D2" s="2" t="s">
        <v>5</v>
      </c>
      <c r="E2" s="2" t="s">
        <v>6</v>
      </c>
      <c r="F2" s="2" t="s">
        <v>35</v>
      </c>
      <c r="G2" s="2" t="s">
        <v>36</v>
      </c>
      <c r="H2" s="2" t="s">
        <v>7</v>
      </c>
      <c r="J2" s="2" t="s">
        <v>5</v>
      </c>
      <c r="K2" s="2" t="s">
        <v>6</v>
      </c>
      <c r="L2" s="2" t="s">
        <v>35</v>
      </c>
      <c r="M2" s="2" t="s">
        <v>36</v>
      </c>
      <c r="N2" s="2" t="s">
        <v>7</v>
      </c>
      <c r="P2" s="2" t="s">
        <v>5</v>
      </c>
      <c r="Q2" s="2" t="s">
        <v>6</v>
      </c>
      <c r="R2" s="2" t="s">
        <v>35</v>
      </c>
      <c r="S2" s="2" t="s">
        <v>36</v>
      </c>
      <c r="T2" s="2" t="s">
        <v>7</v>
      </c>
      <c r="V2" s="2" t="s">
        <v>5</v>
      </c>
      <c r="W2" s="2" t="s">
        <v>6</v>
      </c>
      <c r="X2" s="2" t="s">
        <v>35</v>
      </c>
      <c r="Y2" s="2" t="s">
        <v>36</v>
      </c>
      <c r="Z2" s="2" t="s">
        <v>7</v>
      </c>
      <c r="AB2" s="2" t="s">
        <v>5</v>
      </c>
      <c r="AC2" s="2" t="s">
        <v>6</v>
      </c>
      <c r="AD2" s="2" t="s">
        <v>35</v>
      </c>
      <c r="AE2" s="2" t="s">
        <v>36</v>
      </c>
      <c r="AF2" s="2" t="s">
        <v>7</v>
      </c>
      <c r="AH2" s="2" t="s">
        <v>5</v>
      </c>
      <c r="AI2" s="2" t="s">
        <v>6</v>
      </c>
      <c r="AJ2" s="2" t="s">
        <v>35</v>
      </c>
      <c r="AK2" s="2" t="s">
        <v>36</v>
      </c>
      <c r="AL2" s="2" t="s">
        <v>7</v>
      </c>
      <c r="AN2" s="2" t="s">
        <v>61</v>
      </c>
      <c r="AO2" s="2" t="s">
        <v>62</v>
      </c>
      <c r="AP2" s="2" t="s">
        <v>7</v>
      </c>
      <c r="AR2" s="2" t="s">
        <v>61</v>
      </c>
      <c r="AS2" s="2" t="s">
        <v>62</v>
      </c>
      <c r="AT2" s="2" t="s">
        <v>7</v>
      </c>
      <c r="AV2" s="2" t="s">
        <v>61</v>
      </c>
      <c r="AW2" s="2" t="s">
        <v>62</v>
      </c>
      <c r="AX2" s="2" t="s">
        <v>7</v>
      </c>
      <c r="AZ2" s="2" t="s">
        <v>61</v>
      </c>
      <c r="BA2" s="2" t="s">
        <v>62</v>
      </c>
      <c r="BB2" s="2" t="s">
        <v>7</v>
      </c>
      <c r="BD2" s="2" t="s">
        <v>63</v>
      </c>
      <c r="BE2" s="2" t="s">
        <v>7</v>
      </c>
      <c r="BG2" s="2" t="s">
        <v>64</v>
      </c>
      <c r="BH2" s="2" t="s">
        <v>7</v>
      </c>
    </row>
    <row r="3" spans="1:74" s="7" customFormat="1" x14ac:dyDescent="0.2">
      <c r="A3" s="4" t="s">
        <v>19</v>
      </c>
      <c r="B3" s="7" t="s">
        <v>9</v>
      </c>
      <c r="D3" s="7">
        <v>-41.8</v>
      </c>
      <c r="E3" s="7">
        <v>-30.2</v>
      </c>
      <c r="F3" s="7">
        <v>28349.42</v>
      </c>
      <c r="G3" s="7">
        <v>6094.2380000000003</v>
      </c>
      <c r="H3" s="7">
        <v>3</v>
      </c>
      <c r="J3" s="7">
        <v>-43.6</v>
      </c>
      <c r="K3" s="7">
        <v>-15.2</v>
      </c>
      <c r="L3" s="7">
        <v>28350.043000000001</v>
      </c>
      <c r="M3" s="7">
        <v>5917.4870000000001</v>
      </c>
      <c r="N3" s="7">
        <v>5</v>
      </c>
      <c r="P3" s="7" t="s">
        <v>29</v>
      </c>
      <c r="R3" s="7" t="s">
        <v>56</v>
      </c>
      <c r="S3" s="7" t="s">
        <v>56</v>
      </c>
      <c r="T3" s="7" t="s">
        <v>56</v>
      </c>
      <c r="V3" s="7">
        <v>-54.7</v>
      </c>
      <c r="W3" s="7">
        <v>-4</v>
      </c>
      <c r="X3" s="7">
        <v>28332.206999999999</v>
      </c>
      <c r="Y3" s="7">
        <v>6104.7439999999997</v>
      </c>
      <c r="Z3" s="7">
        <v>3</v>
      </c>
      <c r="AB3" s="7">
        <v>-40.6</v>
      </c>
      <c r="AC3" s="7">
        <v>-11</v>
      </c>
      <c r="AD3" s="7">
        <v>28333.775000000001</v>
      </c>
      <c r="AE3" s="7">
        <v>5901.0290000000005</v>
      </c>
      <c r="AF3" s="7">
        <v>3</v>
      </c>
      <c r="AH3" s="7" t="s">
        <v>29</v>
      </c>
      <c r="AJ3" s="3" t="s">
        <v>56</v>
      </c>
      <c r="AK3" s="3" t="s">
        <v>56</v>
      </c>
      <c r="AL3" s="3" t="s">
        <v>56</v>
      </c>
      <c r="AN3" s="7">
        <f>$G3-$M3</f>
        <v>176.7510000000002</v>
      </c>
      <c r="AO3" s="7">
        <f>$F3-$L3</f>
        <v>-0.62300000000323053</v>
      </c>
      <c r="AP3" s="7">
        <f>$H3+$N3</f>
        <v>8</v>
      </c>
      <c r="AR3" s="7" t="e">
        <f>$F3-$R3</f>
        <v>#VALUE!</v>
      </c>
      <c r="AS3" s="7" t="e">
        <f>$G3-$S3</f>
        <v>#VALUE!</v>
      </c>
      <c r="AT3" s="7" t="e">
        <f>$H3 + $T3</f>
        <v>#VALUE!</v>
      </c>
      <c r="AV3" s="7">
        <f>$Y3-$AE3</f>
        <v>203.71499999999924</v>
      </c>
      <c r="AW3" s="7">
        <f>$X3-$AD3</f>
        <v>-1.5680000000029395</v>
      </c>
      <c r="AX3" s="7">
        <f>$Z3+$AF3</f>
        <v>6</v>
      </c>
      <c r="AZ3" s="7" t="e">
        <f>$X3-$AJ3</f>
        <v>#VALUE!</v>
      </c>
      <c r="BA3" s="7" t="e">
        <f>$Y3-$AK3</f>
        <v>#VALUE!</v>
      </c>
      <c r="BB3" s="7" t="e">
        <f>$Z3+$AL3</f>
        <v>#VALUE!</v>
      </c>
      <c r="BD3" s="7">
        <f>$AV3-$AN3</f>
        <v>26.963999999999032</v>
      </c>
      <c r="BE3" s="7">
        <f>($AX3+$AP3)/2</f>
        <v>7</v>
      </c>
      <c r="BG3" s="7" t="e">
        <f>$AZ3-$AR3</f>
        <v>#VALUE!</v>
      </c>
      <c r="BH3" s="7" t="e">
        <f>($AT3+$BB3)/2</f>
        <v>#VALUE!</v>
      </c>
    </row>
    <row r="4" spans="1:74" x14ac:dyDescent="0.2">
      <c r="A4" s="4" t="s">
        <v>8</v>
      </c>
      <c r="B4" t="s">
        <v>10</v>
      </c>
      <c r="D4">
        <v>-50.6</v>
      </c>
      <c r="E4">
        <v>-26.4</v>
      </c>
      <c r="F4">
        <v>27466.984</v>
      </c>
      <c r="G4">
        <v>5734.2449999999999</v>
      </c>
      <c r="H4" s="3">
        <v>5</v>
      </c>
      <c r="J4">
        <v>-46.8</v>
      </c>
      <c r="K4">
        <v>-24.4</v>
      </c>
      <c r="L4">
        <v>27467.076000000001</v>
      </c>
      <c r="M4">
        <v>5524.1390000000001</v>
      </c>
      <c r="N4">
        <v>5</v>
      </c>
      <c r="P4">
        <v>-66</v>
      </c>
      <c r="Q4">
        <v>-34.6</v>
      </c>
      <c r="R4">
        <v>27253.824000000001</v>
      </c>
      <c r="S4">
        <v>5729.6580000000004</v>
      </c>
      <c r="T4">
        <v>2</v>
      </c>
      <c r="V4">
        <v>-64.7</v>
      </c>
      <c r="W4">
        <v>-18</v>
      </c>
      <c r="X4">
        <v>27440.824000000001</v>
      </c>
      <c r="Y4">
        <v>5732.4539999999997</v>
      </c>
      <c r="Z4">
        <v>5</v>
      </c>
      <c r="AB4">
        <v>-46.6</v>
      </c>
      <c r="AC4">
        <v>-28.2</v>
      </c>
      <c r="AD4">
        <v>27439.192999999999</v>
      </c>
      <c r="AE4">
        <v>5493.7259999999997</v>
      </c>
      <c r="AF4">
        <v>5</v>
      </c>
      <c r="AH4" s="9" t="s">
        <v>28</v>
      </c>
      <c r="AJ4" s="3" t="s">
        <v>56</v>
      </c>
      <c r="AK4" s="3" t="s">
        <v>56</v>
      </c>
      <c r="AL4" s="3" t="s">
        <v>56</v>
      </c>
      <c r="AN4" s="7">
        <f t="shared" ref="AN4:AN41" si="0">$G4-$M4</f>
        <v>210.10599999999977</v>
      </c>
      <c r="AO4" s="7">
        <f t="shared" ref="AO4:AO41" si="1">$F4-$L4</f>
        <v>-9.2000000000552973E-2</v>
      </c>
      <c r="AP4" s="7">
        <f t="shared" ref="AP4:AP41" si="2">$H4+$N4</f>
        <v>10</v>
      </c>
      <c r="AR4" s="7">
        <f t="shared" ref="AR4:AR41" si="3">$F4-$R4</f>
        <v>213.15999999999985</v>
      </c>
      <c r="AS4" s="7">
        <f t="shared" ref="AS4:AS41" si="4">$G4-$S4</f>
        <v>4.5869999999995343</v>
      </c>
      <c r="AT4" s="7">
        <f t="shared" ref="AT4:AT41" si="5">$H4 + $T4</f>
        <v>7</v>
      </c>
      <c r="AV4" s="7">
        <f t="shared" ref="AV4:AV41" si="6">$Y4-$AE4</f>
        <v>238.72800000000007</v>
      </c>
      <c r="AW4" s="7">
        <f t="shared" ref="AW4:AW41" si="7">$X4-$AD4</f>
        <v>1.6310000000012224</v>
      </c>
      <c r="AX4" s="7">
        <f t="shared" ref="AX4:AX41" si="8">$Z4+$AF4</f>
        <v>10</v>
      </c>
      <c r="AZ4" s="7" t="e">
        <f t="shared" ref="AZ4:AZ41" si="9">$X4-$AJ4</f>
        <v>#VALUE!</v>
      </c>
      <c r="BA4" s="7" t="e">
        <f t="shared" ref="BA4:BA41" si="10">$Y4-$AK4</f>
        <v>#VALUE!</v>
      </c>
      <c r="BB4" s="7" t="e">
        <f t="shared" ref="BB4:BB41" si="11">$Z4+$AL4</f>
        <v>#VALUE!</v>
      </c>
      <c r="BD4" s="7">
        <f t="shared" ref="BD4:BD41" si="12">$AV4-$AN4</f>
        <v>28.622000000000298</v>
      </c>
      <c r="BE4" s="7">
        <f t="shared" ref="BE4:BE41" si="13">($AX4+$AP4)/2</f>
        <v>10</v>
      </c>
      <c r="BG4" s="7" t="e">
        <f t="shared" ref="BG4:BG41" si="14">$AZ4-$AR4</f>
        <v>#VALUE!</v>
      </c>
      <c r="BH4" s="7" t="e">
        <f t="shared" ref="BH4:BH41" si="15">($AT4+$BB4)/2</f>
        <v>#VALUE!</v>
      </c>
    </row>
    <row r="5" spans="1:74" x14ac:dyDescent="0.2">
      <c r="A5" s="8" t="s">
        <v>24</v>
      </c>
      <c r="B5" t="s">
        <v>9</v>
      </c>
      <c r="D5">
        <v>-50.8</v>
      </c>
      <c r="E5">
        <v>-24.2</v>
      </c>
      <c r="F5">
        <v>28990.692999999999</v>
      </c>
      <c r="G5">
        <v>6289.8850000000002</v>
      </c>
      <c r="H5" s="3">
        <v>5</v>
      </c>
      <c r="J5">
        <v>-48.6</v>
      </c>
      <c r="K5">
        <v>-28.2</v>
      </c>
      <c r="L5">
        <v>28989.903999999999</v>
      </c>
      <c r="M5">
        <v>6105.5540000000001</v>
      </c>
      <c r="N5">
        <v>5</v>
      </c>
      <c r="P5">
        <v>-55</v>
      </c>
      <c r="Q5">
        <v>-21.6</v>
      </c>
      <c r="R5">
        <v>28808.563999999998</v>
      </c>
      <c r="S5">
        <v>6288.9560000000001</v>
      </c>
      <c r="T5">
        <v>5</v>
      </c>
      <c r="V5">
        <v>-47.7</v>
      </c>
      <c r="W5">
        <v>-26</v>
      </c>
      <c r="X5">
        <v>28905.046999999999</v>
      </c>
      <c r="Y5">
        <v>6258.7259999999997</v>
      </c>
      <c r="Z5">
        <v>5</v>
      </c>
      <c r="AB5">
        <v>-48.6</v>
      </c>
      <c r="AC5">
        <v>-25</v>
      </c>
      <c r="AD5">
        <v>28905.393</v>
      </c>
      <c r="AE5">
        <v>6078.3320000000003</v>
      </c>
      <c r="AF5">
        <v>5</v>
      </c>
      <c r="AH5">
        <v>-50.2</v>
      </c>
      <c r="AI5">
        <v>-19.600000000000001</v>
      </c>
      <c r="AJ5">
        <v>28725.651999999998</v>
      </c>
      <c r="AK5">
        <v>6257.9430000000002</v>
      </c>
      <c r="AL5">
        <v>5</v>
      </c>
      <c r="AN5" s="7">
        <f t="shared" si="0"/>
        <v>184.33100000000013</v>
      </c>
      <c r="AO5" s="7">
        <f t="shared" si="1"/>
        <v>0.78900000000066939</v>
      </c>
      <c r="AP5" s="7">
        <f t="shared" si="2"/>
        <v>10</v>
      </c>
      <c r="AR5" s="7">
        <f t="shared" si="3"/>
        <v>182.12900000000081</v>
      </c>
      <c r="AS5" s="7">
        <f t="shared" si="4"/>
        <v>0.92900000000008731</v>
      </c>
      <c r="AT5" s="7">
        <f t="shared" si="5"/>
        <v>10</v>
      </c>
      <c r="AV5" s="7">
        <f t="shared" si="6"/>
        <v>180.39399999999932</v>
      </c>
      <c r="AW5" s="7">
        <f t="shared" si="7"/>
        <v>-0.34600000000136788</v>
      </c>
      <c r="AX5" s="7">
        <f t="shared" si="8"/>
        <v>10</v>
      </c>
      <c r="AZ5" s="7">
        <f t="shared" si="9"/>
        <v>179.39500000000044</v>
      </c>
      <c r="BA5" s="7">
        <f t="shared" si="10"/>
        <v>0.78299999999944703</v>
      </c>
      <c r="BB5" s="7">
        <f t="shared" si="11"/>
        <v>10</v>
      </c>
      <c r="BD5" s="7">
        <f t="shared" si="12"/>
        <v>-3.9370000000008076</v>
      </c>
      <c r="BE5" s="7">
        <f t="shared" si="13"/>
        <v>10</v>
      </c>
      <c r="BG5" s="7">
        <f t="shared" si="14"/>
        <v>-2.7340000000003783</v>
      </c>
      <c r="BH5" s="7">
        <f t="shared" si="15"/>
        <v>10</v>
      </c>
    </row>
    <row r="6" spans="1:74" x14ac:dyDescent="0.2">
      <c r="A6" s="5" t="s">
        <v>14</v>
      </c>
      <c r="B6" t="s">
        <v>10</v>
      </c>
      <c r="D6">
        <v>-48.8</v>
      </c>
      <c r="E6">
        <v>-28.2</v>
      </c>
      <c r="F6">
        <v>27777.511999999999</v>
      </c>
      <c r="G6">
        <v>6353.8159999999998</v>
      </c>
      <c r="H6" s="3">
        <v>5</v>
      </c>
      <c r="J6">
        <v>-46.6</v>
      </c>
      <c r="K6">
        <v>-25.2</v>
      </c>
      <c r="L6">
        <v>27778.221000000001</v>
      </c>
      <c r="M6">
        <v>6141.1629999999996</v>
      </c>
      <c r="N6">
        <v>5</v>
      </c>
      <c r="P6">
        <v>-47</v>
      </c>
      <c r="Q6">
        <v>-32.6</v>
      </c>
      <c r="R6">
        <v>27562.365000000002</v>
      </c>
      <c r="S6">
        <v>6351.473</v>
      </c>
      <c r="T6">
        <v>3</v>
      </c>
      <c r="V6">
        <v>-46.7</v>
      </c>
      <c r="W6">
        <v>-19</v>
      </c>
      <c r="X6">
        <v>27769.471000000001</v>
      </c>
      <c r="Y6">
        <v>6350.384</v>
      </c>
      <c r="Z6">
        <v>5</v>
      </c>
      <c r="AB6">
        <v>-44.6</v>
      </c>
      <c r="AC6">
        <v>-28.2</v>
      </c>
      <c r="AD6">
        <v>27768.32</v>
      </c>
      <c r="AE6">
        <v>6120.1580000000004</v>
      </c>
      <c r="AF6">
        <v>5</v>
      </c>
      <c r="AH6">
        <v>-60.2</v>
      </c>
      <c r="AI6">
        <v>-24.6</v>
      </c>
      <c r="AJ6">
        <v>27537.947</v>
      </c>
      <c r="AK6">
        <v>6349.3130000000001</v>
      </c>
      <c r="AL6">
        <v>5</v>
      </c>
      <c r="AN6" s="7">
        <f t="shared" si="0"/>
        <v>212.65300000000025</v>
      </c>
      <c r="AO6" s="7">
        <f t="shared" si="1"/>
        <v>-0.70900000000256114</v>
      </c>
      <c r="AP6" s="7">
        <f t="shared" si="2"/>
        <v>10</v>
      </c>
      <c r="AR6" s="7">
        <f t="shared" si="3"/>
        <v>215.14699999999721</v>
      </c>
      <c r="AS6" s="7">
        <f t="shared" si="4"/>
        <v>2.3429999999998472</v>
      </c>
      <c r="AT6" s="7">
        <f t="shared" si="5"/>
        <v>8</v>
      </c>
      <c r="AV6" s="7">
        <f t="shared" si="6"/>
        <v>230.22599999999966</v>
      </c>
      <c r="AW6" s="7">
        <f t="shared" si="7"/>
        <v>1.1510000000016589</v>
      </c>
      <c r="AX6" s="7">
        <f t="shared" si="8"/>
        <v>10</v>
      </c>
      <c r="AZ6" s="7">
        <f t="shared" si="9"/>
        <v>231.52400000000125</v>
      </c>
      <c r="BA6" s="7">
        <f t="shared" si="10"/>
        <v>1.0709999999999127</v>
      </c>
      <c r="BB6" s="7">
        <f t="shared" si="11"/>
        <v>10</v>
      </c>
      <c r="BD6" s="7">
        <f t="shared" si="12"/>
        <v>17.572999999999411</v>
      </c>
      <c r="BE6" s="7">
        <f t="shared" si="13"/>
        <v>10</v>
      </c>
      <c r="BG6" s="7">
        <f t="shared" si="14"/>
        <v>16.377000000004045</v>
      </c>
      <c r="BH6" s="7">
        <f t="shared" si="15"/>
        <v>9</v>
      </c>
    </row>
    <row r="7" spans="1:74" x14ac:dyDescent="0.2">
      <c r="A7" s="5" t="s">
        <v>11</v>
      </c>
      <c r="B7" t="s">
        <v>10</v>
      </c>
      <c r="D7">
        <v>-52.8</v>
      </c>
      <c r="E7">
        <v>-23.6</v>
      </c>
      <c r="F7">
        <v>27406.228999999999</v>
      </c>
      <c r="G7">
        <v>5873.1419999999998</v>
      </c>
      <c r="H7">
        <v>5</v>
      </c>
      <c r="J7">
        <v>-52.8</v>
      </c>
      <c r="K7">
        <v>-30.4</v>
      </c>
      <c r="L7">
        <v>27404.873</v>
      </c>
      <c r="M7">
        <v>5661.2780000000002</v>
      </c>
      <c r="N7">
        <v>5</v>
      </c>
      <c r="P7">
        <v>-44</v>
      </c>
      <c r="Q7">
        <v>-18.600000000000001</v>
      </c>
      <c r="R7">
        <v>27200.025000000001</v>
      </c>
      <c r="S7">
        <v>5875.491</v>
      </c>
      <c r="T7">
        <v>3</v>
      </c>
      <c r="V7">
        <v>-60.7</v>
      </c>
      <c r="W7">
        <v>-26</v>
      </c>
      <c r="X7">
        <v>27396.223000000002</v>
      </c>
      <c r="Y7">
        <v>5870.6629999999996</v>
      </c>
      <c r="Z7">
        <v>4</v>
      </c>
      <c r="AB7">
        <v>-53.6</v>
      </c>
      <c r="AC7">
        <v>-30.2</v>
      </c>
      <c r="AD7">
        <v>27395.884999999998</v>
      </c>
      <c r="AE7">
        <v>5634.4830000000002</v>
      </c>
      <c r="AF7">
        <v>5</v>
      </c>
      <c r="AH7">
        <v>-60.2</v>
      </c>
      <c r="AI7">
        <v>-24.6</v>
      </c>
      <c r="AJ7">
        <v>27159.991999999998</v>
      </c>
      <c r="AK7">
        <v>5871.5469999999996</v>
      </c>
      <c r="AL7">
        <v>3</v>
      </c>
      <c r="AN7" s="7">
        <f t="shared" si="0"/>
        <v>211.86399999999958</v>
      </c>
      <c r="AO7" s="7">
        <f t="shared" si="1"/>
        <v>1.3559999999997672</v>
      </c>
      <c r="AP7" s="7">
        <f t="shared" si="2"/>
        <v>10</v>
      </c>
      <c r="AR7" s="7">
        <f t="shared" si="3"/>
        <v>206.2039999999979</v>
      </c>
      <c r="AS7" s="7">
        <f t="shared" si="4"/>
        <v>-2.3490000000001601</v>
      </c>
      <c r="AT7" s="7">
        <f t="shared" si="5"/>
        <v>8</v>
      </c>
      <c r="AV7" s="7">
        <f t="shared" si="6"/>
        <v>236.17999999999938</v>
      </c>
      <c r="AW7" s="7">
        <f t="shared" si="7"/>
        <v>0.33800000000337604</v>
      </c>
      <c r="AX7" s="7">
        <f t="shared" si="8"/>
        <v>9</v>
      </c>
      <c r="AZ7" s="7">
        <f t="shared" si="9"/>
        <v>236.23100000000341</v>
      </c>
      <c r="BA7" s="7">
        <f t="shared" si="10"/>
        <v>-0.88400000000001455</v>
      </c>
      <c r="BB7" s="7">
        <f t="shared" si="11"/>
        <v>7</v>
      </c>
      <c r="BD7" s="7">
        <f t="shared" si="12"/>
        <v>24.315999999999804</v>
      </c>
      <c r="BE7" s="7">
        <f t="shared" si="13"/>
        <v>9.5</v>
      </c>
      <c r="BG7" s="7">
        <f t="shared" si="14"/>
        <v>30.027000000005501</v>
      </c>
      <c r="BH7" s="7">
        <f t="shared" si="15"/>
        <v>7.5</v>
      </c>
    </row>
    <row r="8" spans="1:74" x14ac:dyDescent="0.2">
      <c r="A8" s="5" t="s">
        <v>20</v>
      </c>
      <c r="B8" t="s">
        <v>9</v>
      </c>
      <c r="D8">
        <v>-50.8</v>
      </c>
      <c r="E8">
        <v>-17.2</v>
      </c>
      <c r="F8">
        <v>28409.046999999999</v>
      </c>
      <c r="G8">
        <v>6065.0190000000002</v>
      </c>
      <c r="H8">
        <v>4</v>
      </c>
      <c r="J8">
        <v>-52.6</v>
      </c>
      <c r="K8">
        <v>-15.2</v>
      </c>
      <c r="L8">
        <v>28409.576000000001</v>
      </c>
      <c r="M8">
        <v>5885.6120000000001</v>
      </c>
      <c r="N8">
        <v>4</v>
      </c>
      <c r="P8" t="s">
        <v>29</v>
      </c>
      <c r="R8" t="s">
        <v>56</v>
      </c>
      <c r="S8" t="s">
        <v>56</v>
      </c>
      <c r="T8" t="s">
        <v>56</v>
      </c>
      <c r="V8">
        <v>-45.7</v>
      </c>
      <c r="W8">
        <v>-26</v>
      </c>
      <c r="X8">
        <v>28401.655999999999</v>
      </c>
      <c r="Y8">
        <v>6084.8469999999998</v>
      </c>
      <c r="Z8">
        <v>2</v>
      </c>
      <c r="AB8">
        <v>-41.6</v>
      </c>
      <c r="AC8">
        <v>-18</v>
      </c>
      <c r="AD8">
        <v>28332.465</v>
      </c>
      <c r="AE8">
        <v>5900.5829999999996</v>
      </c>
      <c r="AF8">
        <v>2</v>
      </c>
      <c r="AH8" t="s">
        <v>29</v>
      </c>
      <c r="AJ8" t="s">
        <v>56</v>
      </c>
      <c r="AK8" t="s">
        <v>56</v>
      </c>
      <c r="AL8" t="s">
        <v>56</v>
      </c>
      <c r="AN8" s="7">
        <f t="shared" si="0"/>
        <v>179.40700000000015</v>
      </c>
      <c r="AO8" s="7">
        <f t="shared" si="1"/>
        <v>-0.5290000000022701</v>
      </c>
      <c r="AP8" s="7">
        <f t="shared" si="2"/>
        <v>8</v>
      </c>
      <c r="AR8" s="7" t="e">
        <f t="shared" si="3"/>
        <v>#VALUE!</v>
      </c>
      <c r="AS8" s="7" t="e">
        <f t="shared" si="4"/>
        <v>#VALUE!</v>
      </c>
      <c r="AT8" s="7" t="e">
        <f t="shared" si="5"/>
        <v>#VALUE!</v>
      </c>
      <c r="AV8" s="7">
        <f t="shared" si="6"/>
        <v>184.26400000000012</v>
      </c>
      <c r="AW8" s="7">
        <f t="shared" si="7"/>
        <v>69.190999999998894</v>
      </c>
      <c r="AX8" s="7">
        <f t="shared" si="8"/>
        <v>4</v>
      </c>
      <c r="AZ8" s="7" t="e">
        <f t="shared" si="9"/>
        <v>#VALUE!</v>
      </c>
      <c r="BA8" s="7" t="e">
        <f t="shared" si="10"/>
        <v>#VALUE!</v>
      </c>
      <c r="BB8" s="7" t="e">
        <f t="shared" si="11"/>
        <v>#VALUE!</v>
      </c>
      <c r="BD8" s="7">
        <f t="shared" si="12"/>
        <v>4.8569999999999709</v>
      </c>
      <c r="BE8" s="7">
        <f t="shared" si="13"/>
        <v>6</v>
      </c>
      <c r="BG8" s="7" t="e">
        <f t="shared" si="14"/>
        <v>#VALUE!</v>
      </c>
      <c r="BH8" s="7" t="e">
        <f t="shared" si="15"/>
        <v>#VALUE!</v>
      </c>
    </row>
    <row r="9" spans="1:74" s="3" customFormat="1" x14ac:dyDescent="0.2">
      <c r="A9" s="12" t="s">
        <v>26</v>
      </c>
      <c r="B9" s="3" t="s">
        <v>9</v>
      </c>
      <c r="D9" s="13" t="s">
        <v>27</v>
      </c>
      <c r="F9" s="3" t="s">
        <v>56</v>
      </c>
      <c r="G9" s="3" t="s">
        <v>56</v>
      </c>
      <c r="H9" s="3" t="s">
        <v>56</v>
      </c>
      <c r="J9" s="13" t="s">
        <v>27</v>
      </c>
      <c r="L9" s="3" t="s">
        <v>56</v>
      </c>
      <c r="M9" s="3" t="s">
        <v>56</v>
      </c>
      <c r="N9" s="3" t="s">
        <v>56</v>
      </c>
      <c r="P9" s="13" t="s">
        <v>27</v>
      </c>
      <c r="R9" s="3" t="s">
        <v>56</v>
      </c>
      <c r="S9" s="3" t="s">
        <v>56</v>
      </c>
      <c r="T9" s="3" t="s">
        <v>56</v>
      </c>
      <c r="V9" s="13" t="s">
        <v>27</v>
      </c>
      <c r="X9" s="3" t="s">
        <v>56</v>
      </c>
      <c r="Y9" s="3" t="s">
        <v>56</v>
      </c>
      <c r="Z9" s="3" t="s">
        <v>56</v>
      </c>
      <c r="AB9" s="13" t="s">
        <v>27</v>
      </c>
      <c r="AD9" s="3" t="s">
        <v>56</v>
      </c>
      <c r="AE9" s="3" t="s">
        <v>56</v>
      </c>
      <c r="AF9" s="3" t="s">
        <v>56</v>
      </c>
      <c r="AH9" s="13" t="s">
        <v>27</v>
      </c>
      <c r="AJ9" s="3" t="s">
        <v>56</v>
      </c>
      <c r="AK9" s="3" t="s">
        <v>56</v>
      </c>
      <c r="AL9" s="3" t="s">
        <v>56</v>
      </c>
      <c r="AN9" s="7" t="e">
        <f t="shared" si="0"/>
        <v>#VALUE!</v>
      </c>
      <c r="AO9" s="7" t="e">
        <f t="shared" si="1"/>
        <v>#VALUE!</v>
      </c>
      <c r="AP9" s="7" t="e">
        <f t="shared" si="2"/>
        <v>#VALUE!</v>
      </c>
      <c r="AR9" s="7" t="e">
        <f t="shared" si="3"/>
        <v>#VALUE!</v>
      </c>
      <c r="AS9" s="7" t="e">
        <f t="shared" si="4"/>
        <v>#VALUE!</v>
      </c>
      <c r="AT9" s="7" t="e">
        <f t="shared" si="5"/>
        <v>#VALUE!</v>
      </c>
      <c r="AV9" s="7" t="e">
        <f t="shared" si="6"/>
        <v>#VALUE!</v>
      </c>
      <c r="AW9" s="7" t="e">
        <f t="shared" si="7"/>
        <v>#VALUE!</v>
      </c>
      <c r="AX9" s="7" t="e">
        <f t="shared" si="8"/>
        <v>#VALUE!</v>
      </c>
      <c r="AZ9" s="7" t="e">
        <f t="shared" si="9"/>
        <v>#VALUE!</v>
      </c>
      <c r="BA9" s="7" t="e">
        <f t="shared" si="10"/>
        <v>#VALUE!</v>
      </c>
      <c r="BB9" s="7" t="e">
        <f t="shared" si="11"/>
        <v>#VALUE!</v>
      </c>
      <c r="BD9" s="7" t="e">
        <f t="shared" si="12"/>
        <v>#VALUE!</v>
      </c>
      <c r="BE9" s="7" t="e">
        <f t="shared" si="13"/>
        <v>#VALUE!</v>
      </c>
      <c r="BG9" s="7" t="e">
        <f t="shared" si="14"/>
        <v>#VALUE!</v>
      </c>
      <c r="BH9" s="7" t="e">
        <f t="shared" si="15"/>
        <v>#VALUE!</v>
      </c>
    </row>
    <row r="10" spans="1:74" x14ac:dyDescent="0.2">
      <c r="A10" s="6" t="s">
        <v>17</v>
      </c>
      <c r="B10" t="s">
        <v>10</v>
      </c>
      <c r="D10">
        <v>-48.8</v>
      </c>
      <c r="E10">
        <v>-22.6</v>
      </c>
      <c r="F10">
        <v>28374.588</v>
      </c>
      <c r="G10">
        <v>6339.9889999999996</v>
      </c>
      <c r="H10">
        <v>5</v>
      </c>
      <c r="J10">
        <v>-44.6</v>
      </c>
      <c r="K10">
        <v>-25.2</v>
      </c>
      <c r="L10">
        <v>28373.828000000001</v>
      </c>
      <c r="M10">
        <v>6127.15</v>
      </c>
      <c r="N10">
        <v>5</v>
      </c>
      <c r="P10">
        <v>-52</v>
      </c>
      <c r="Q10">
        <v>-25.6</v>
      </c>
      <c r="R10">
        <v>28159.562000000002</v>
      </c>
      <c r="S10">
        <v>6339.0140000000001</v>
      </c>
      <c r="T10">
        <v>5</v>
      </c>
      <c r="V10">
        <v>-47.7</v>
      </c>
      <c r="W10">
        <v>-14</v>
      </c>
      <c r="X10">
        <v>28378.453000000001</v>
      </c>
      <c r="Y10">
        <v>6328.5590000000002</v>
      </c>
      <c r="Z10">
        <v>5</v>
      </c>
      <c r="AB10">
        <v>-47.6</v>
      </c>
      <c r="AC10">
        <v>-15</v>
      </c>
      <c r="AD10">
        <v>28378.907999999999</v>
      </c>
      <c r="AE10">
        <v>6108.6329999999998</v>
      </c>
      <c r="AF10">
        <v>5</v>
      </c>
      <c r="AH10">
        <v>-45.2</v>
      </c>
      <c r="AI10">
        <v>-25.6</v>
      </c>
      <c r="AJ10">
        <v>28152.312000000002</v>
      </c>
      <c r="AK10">
        <v>6328.3829999999998</v>
      </c>
      <c r="AL10">
        <v>5</v>
      </c>
      <c r="AN10" s="7">
        <f t="shared" si="0"/>
        <v>212.83899999999994</v>
      </c>
      <c r="AO10" s="7">
        <f t="shared" si="1"/>
        <v>0.75999999999839929</v>
      </c>
      <c r="AP10" s="7">
        <f t="shared" si="2"/>
        <v>10</v>
      </c>
      <c r="AR10" s="7">
        <f t="shared" si="3"/>
        <v>215.02599999999802</v>
      </c>
      <c r="AS10" s="7">
        <f t="shared" si="4"/>
        <v>0.9749999999994543</v>
      </c>
      <c r="AT10" s="7">
        <f t="shared" si="5"/>
        <v>10</v>
      </c>
      <c r="AV10" s="7">
        <f t="shared" si="6"/>
        <v>219.92600000000039</v>
      </c>
      <c r="AW10" s="7">
        <f t="shared" si="7"/>
        <v>-0.45499999999810825</v>
      </c>
      <c r="AX10" s="7">
        <f t="shared" si="8"/>
        <v>10</v>
      </c>
      <c r="AZ10" s="7">
        <f t="shared" si="9"/>
        <v>226.14099999999962</v>
      </c>
      <c r="BA10" s="7">
        <f t="shared" si="10"/>
        <v>0.17600000000038563</v>
      </c>
      <c r="BB10" s="7">
        <f t="shared" si="11"/>
        <v>10</v>
      </c>
      <c r="BD10" s="7">
        <f t="shared" si="12"/>
        <v>7.0870000000004438</v>
      </c>
      <c r="BE10" s="7">
        <f t="shared" si="13"/>
        <v>10</v>
      </c>
      <c r="BG10" s="7">
        <f t="shared" si="14"/>
        <v>11.115000000001601</v>
      </c>
      <c r="BH10" s="7">
        <f t="shared" si="15"/>
        <v>10</v>
      </c>
    </row>
    <row r="11" spans="1:74" x14ac:dyDescent="0.2">
      <c r="A11" s="6" t="s">
        <v>15</v>
      </c>
      <c r="B11" t="s">
        <v>10</v>
      </c>
      <c r="D11">
        <v>-52.8</v>
      </c>
      <c r="E11">
        <v>-27.6</v>
      </c>
      <c r="F11">
        <v>28181.715</v>
      </c>
      <c r="G11">
        <v>6221.6289999999999</v>
      </c>
      <c r="H11">
        <v>5</v>
      </c>
      <c r="J11">
        <v>-48.6</v>
      </c>
      <c r="K11">
        <v>-28.2</v>
      </c>
      <c r="L11">
        <v>28181.298999999999</v>
      </c>
      <c r="M11">
        <v>6010.1440000000002</v>
      </c>
      <c r="N11">
        <v>5</v>
      </c>
      <c r="P11">
        <v>-51</v>
      </c>
      <c r="Q11">
        <v>-25.6</v>
      </c>
      <c r="R11">
        <v>27971.768</v>
      </c>
      <c r="S11">
        <v>6222.2659999999996</v>
      </c>
      <c r="T11">
        <v>5</v>
      </c>
      <c r="V11">
        <v>-50.7</v>
      </c>
      <c r="W11">
        <v>-21</v>
      </c>
      <c r="X11">
        <v>28151.184000000001</v>
      </c>
      <c r="Y11">
        <v>6201.1220000000003</v>
      </c>
      <c r="Z11">
        <v>5</v>
      </c>
      <c r="AB11">
        <v>-43.6</v>
      </c>
      <c r="AC11">
        <v>-24</v>
      </c>
      <c r="AD11">
        <v>28151.303</v>
      </c>
      <c r="AE11">
        <v>5976.5649999999996</v>
      </c>
      <c r="AF11">
        <v>5</v>
      </c>
      <c r="AH11">
        <v>-51.2</v>
      </c>
      <c r="AI11">
        <v>-22.6</v>
      </c>
      <c r="AJ11">
        <v>27925.636999999999</v>
      </c>
      <c r="AK11">
        <v>6201.4440000000004</v>
      </c>
      <c r="AL11">
        <v>5</v>
      </c>
      <c r="AN11" s="7">
        <f t="shared" si="0"/>
        <v>211.48499999999967</v>
      </c>
      <c r="AO11" s="7">
        <f t="shared" si="1"/>
        <v>0.41600000000107684</v>
      </c>
      <c r="AP11" s="7">
        <f t="shared" si="2"/>
        <v>10</v>
      </c>
      <c r="AR11" s="7">
        <f t="shared" si="3"/>
        <v>209.94700000000012</v>
      </c>
      <c r="AS11" s="7">
        <f t="shared" si="4"/>
        <v>-0.63699999999971624</v>
      </c>
      <c r="AT11" s="7">
        <f t="shared" si="5"/>
        <v>10</v>
      </c>
      <c r="AV11" s="7">
        <f t="shared" si="6"/>
        <v>224.5570000000007</v>
      </c>
      <c r="AW11" s="7">
        <f t="shared" si="7"/>
        <v>-0.11899999999877764</v>
      </c>
      <c r="AX11" s="7">
        <f t="shared" si="8"/>
        <v>10</v>
      </c>
      <c r="AZ11" s="7">
        <f t="shared" si="9"/>
        <v>225.5470000000023</v>
      </c>
      <c r="BA11" s="7">
        <f t="shared" si="10"/>
        <v>-0.32200000000011642</v>
      </c>
      <c r="BB11" s="7">
        <f t="shared" si="11"/>
        <v>10</v>
      </c>
      <c r="BD11" s="7">
        <f t="shared" si="12"/>
        <v>13.072000000001026</v>
      </c>
      <c r="BE11" s="7">
        <f t="shared" si="13"/>
        <v>10</v>
      </c>
      <c r="BG11" s="7">
        <f t="shared" si="14"/>
        <v>15.600000000002183</v>
      </c>
      <c r="BH11" s="7">
        <f t="shared" si="15"/>
        <v>10</v>
      </c>
    </row>
    <row r="12" spans="1:74" x14ac:dyDescent="0.2">
      <c r="A12" s="6" t="s">
        <v>16</v>
      </c>
      <c r="B12" t="s">
        <v>10</v>
      </c>
      <c r="D12" s="9" t="s">
        <v>28</v>
      </c>
      <c r="F12" t="s">
        <v>56</v>
      </c>
      <c r="G12" t="s">
        <v>56</v>
      </c>
      <c r="H12" t="s">
        <v>56</v>
      </c>
      <c r="J12" s="9" t="s">
        <v>28</v>
      </c>
      <c r="L12" t="s">
        <v>56</v>
      </c>
      <c r="M12" t="s">
        <v>56</v>
      </c>
      <c r="N12" t="s">
        <v>56</v>
      </c>
      <c r="P12" s="9" t="s">
        <v>28</v>
      </c>
      <c r="R12" t="s">
        <v>56</v>
      </c>
      <c r="S12" t="s">
        <v>56</v>
      </c>
      <c r="T12" t="s">
        <v>56</v>
      </c>
      <c r="V12" s="9" t="s">
        <v>28</v>
      </c>
      <c r="X12" t="s">
        <v>56</v>
      </c>
      <c r="Y12" t="s">
        <v>56</v>
      </c>
      <c r="Z12" t="s">
        <v>56</v>
      </c>
      <c r="AB12" s="9" t="s">
        <v>28</v>
      </c>
      <c r="AD12" t="s">
        <v>56</v>
      </c>
      <c r="AE12" t="s">
        <v>56</v>
      </c>
      <c r="AF12" t="s">
        <v>56</v>
      </c>
      <c r="AH12" s="9" t="s">
        <v>28</v>
      </c>
      <c r="AJ12" t="s">
        <v>56</v>
      </c>
      <c r="AK12" t="s">
        <v>56</v>
      </c>
      <c r="AL12" t="s">
        <v>56</v>
      </c>
      <c r="AN12" s="7" t="e">
        <f t="shared" si="0"/>
        <v>#VALUE!</v>
      </c>
      <c r="AO12" s="7" t="e">
        <f t="shared" si="1"/>
        <v>#VALUE!</v>
      </c>
      <c r="AP12" s="7" t="e">
        <f t="shared" si="2"/>
        <v>#VALUE!</v>
      </c>
      <c r="AR12" s="7" t="e">
        <f t="shared" si="3"/>
        <v>#VALUE!</v>
      </c>
      <c r="AS12" s="7" t="e">
        <f t="shared" si="4"/>
        <v>#VALUE!</v>
      </c>
      <c r="AT12" s="7" t="e">
        <f t="shared" si="5"/>
        <v>#VALUE!</v>
      </c>
      <c r="AV12" s="7" t="e">
        <f t="shared" si="6"/>
        <v>#VALUE!</v>
      </c>
      <c r="AW12" s="7" t="e">
        <f t="shared" si="7"/>
        <v>#VALUE!</v>
      </c>
      <c r="AX12" s="7" t="e">
        <f t="shared" si="8"/>
        <v>#VALUE!</v>
      </c>
      <c r="AZ12" s="7" t="e">
        <f t="shared" si="9"/>
        <v>#VALUE!</v>
      </c>
      <c r="BA12" s="7" t="e">
        <f t="shared" si="10"/>
        <v>#VALUE!</v>
      </c>
      <c r="BB12" s="7" t="e">
        <f t="shared" si="11"/>
        <v>#VALUE!</v>
      </c>
      <c r="BD12" s="7" t="e">
        <f t="shared" si="12"/>
        <v>#VALUE!</v>
      </c>
      <c r="BE12" s="7" t="e">
        <f t="shared" si="13"/>
        <v>#VALUE!</v>
      </c>
      <c r="BG12" s="7" t="e">
        <f t="shared" si="14"/>
        <v>#VALUE!</v>
      </c>
      <c r="BH12" s="7" t="e">
        <f t="shared" si="15"/>
        <v>#VALUE!</v>
      </c>
    </row>
    <row r="13" spans="1:74" x14ac:dyDescent="0.2">
      <c r="A13" s="5" t="s">
        <v>12</v>
      </c>
      <c r="B13" t="s">
        <v>10</v>
      </c>
      <c r="D13">
        <v>-48.8</v>
      </c>
      <c r="E13">
        <v>-22</v>
      </c>
      <c r="F13">
        <v>27596.633000000002</v>
      </c>
      <c r="G13">
        <v>6004.5249999999996</v>
      </c>
      <c r="H13">
        <v>5</v>
      </c>
      <c r="J13">
        <v>-47.8</v>
      </c>
      <c r="K13">
        <v>-20.399999999999999</v>
      </c>
      <c r="L13">
        <v>27597.116999999998</v>
      </c>
      <c r="M13">
        <v>5790.8339999999998</v>
      </c>
      <c r="N13">
        <v>5</v>
      </c>
      <c r="P13">
        <v>-44</v>
      </c>
      <c r="Q13">
        <v>-30.6</v>
      </c>
      <c r="R13">
        <v>27385.919999999998</v>
      </c>
      <c r="S13">
        <v>6007.2</v>
      </c>
      <c r="T13">
        <v>3</v>
      </c>
      <c r="V13">
        <v>-60.7</v>
      </c>
      <c r="W13">
        <v>-19</v>
      </c>
      <c r="X13">
        <v>27613.375</v>
      </c>
      <c r="Y13">
        <v>6012.36</v>
      </c>
      <c r="Z13">
        <v>4</v>
      </c>
      <c r="AB13">
        <v>-55.6</v>
      </c>
      <c r="AC13">
        <v>-20.2</v>
      </c>
      <c r="AD13">
        <v>27614.109</v>
      </c>
      <c r="AE13">
        <v>5785.6660000000002</v>
      </c>
      <c r="AF13">
        <v>5</v>
      </c>
      <c r="AH13">
        <v>-60.2</v>
      </c>
      <c r="AI13">
        <v>-23.6</v>
      </c>
      <c r="AJ13">
        <v>27385.697</v>
      </c>
      <c r="AK13">
        <v>6013.1840000000002</v>
      </c>
      <c r="AL13">
        <v>5</v>
      </c>
      <c r="AN13" s="7">
        <f t="shared" si="0"/>
        <v>213.6909999999998</v>
      </c>
      <c r="AO13" s="7">
        <f t="shared" si="1"/>
        <v>-0.48399999999674037</v>
      </c>
      <c r="AP13" s="7">
        <f t="shared" si="2"/>
        <v>10</v>
      </c>
      <c r="AR13" s="7">
        <f t="shared" si="3"/>
        <v>210.71300000000338</v>
      </c>
      <c r="AS13" s="7">
        <f t="shared" si="4"/>
        <v>-2.6750000000001819</v>
      </c>
      <c r="AT13" s="7">
        <f t="shared" si="5"/>
        <v>8</v>
      </c>
      <c r="AV13" s="7">
        <f t="shared" si="6"/>
        <v>226.69399999999951</v>
      </c>
      <c r="AW13" s="7">
        <f t="shared" si="7"/>
        <v>-0.73400000000037835</v>
      </c>
      <c r="AX13" s="7">
        <f t="shared" si="8"/>
        <v>9</v>
      </c>
      <c r="AZ13" s="7">
        <f t="shared" si="9"/>
        <v>227.67799999999988</v>
      </c>
      <c r="BA13" s="7">
        <f t="shared" si="10"/>
        <v>-0.82400000000052387</v>
      </c>
      <c r="BB13" s="7">
        <f t="shared" si="11"/>
        <v>9</v>
      </c>
      <c r="BD13" s="7">
        <f t="shared" si="12"/>
        <v>13.002999999999702</v>
      </c>
      <c r="BE13" s="7">
        <f t="shared" si="13"/>
        <v>9.5</v>
      </c>
      <c r="BG13" s="7">
        <f t="shared" si="14"/>
        <v>16.964999999996508</v>
      </c>
      <c r="BH13" s="7">
        <f t="shared" si="15"/>
        <v>8.5</v>
      </c>
    </row>
    <row r="14" spans="1:74" s="3" customFormat="1" x14ac:dyDescent="0.2">
      <c r="A14" s="14" t="s">
        <v>23</v>
      </c>
      <c r="B14" s="3" t="s">
        <v>9</v>
      </c>
      <c r="D14" s="13" t="s">
        <v>27</v>
      </c>
      <c r="F14" s="3" t="s">
        <v>56</v>
      </c>
      <c r="G14" s="3" t="s">
        <v>56</v>
      </c>
      <c r="H14" s="3" t="s">
        <v>56</v>
      </c>
      <c r="J14" s="13" t="s">
        <v>27</v>
      </c>
      <c r="L14" s="3" t="s">
        <v>56</v>
      </c>
      <c r="M14" s="3" t="s">
        <v>56</v>
      </c>
      <c r="N14" s="3" t="s">
        <v>56</v>
      </c>
      <c r="P14" s="13" t="s">
        <v>27</v>
      </c>
      <c r="R14" s="3" t="s">
        <v>56</v>
      </c>
      <c r="S14" s="3" t="s">
        <v>56</v>
      </c>
      <c r="T14" s="3" t="s">
        <v>56</v>
      </c>
      <c r="V14" s="13" t="s">
        <v>27</v>
      </c>
      <c r="X14" s="3" t="s">
        <v>56</v>
      </c>
      <c r="Y14" s="3" t="s">
        <v>56</v>
      </c>
      <c r="Z14" s="3" t="s">
        <v>56</v>
      </c>
      <c r="AB14" s="13" t="s">
        <v>27</v>
      </c>
      <c r="AD14" s="3" t="s">
        <v>56</v>
      </c>
      <c r="AE14" s="3" t="s">
        <v>56</v>
      </c>
      <c r="AF14" s="3" t="s">
        <v>56</v>
      </c>
      <c r="AH14" s="13" t="s">
        <v>27</v>
      </c>
      <c r="AJ14" s="3" t="s">
        <v>56</v>
      </c>
      <c r="AK14" s="3" t="s">
        <v>56</v>
      </c>
      <c r="AL14" s="3" t="s">
        <v>56</v>
      </c>
      <c r="AN14" s="7" t="e">
        <f t="shared" si="0"/>
        <v>#VALUE!</v>
      </c>
      <c r="AO14" s="7" t="e">
        <f t="shared" si="1"/>
        <v>#VALUE!</v>
      </c>
      <c r="AP14" s="7" t="e">
        <f t="shared" si="2"/>
        <v>#VALUE!</v>
      </c>
      <c r="AR14" s="7" t="e">
        <f t="shared" si="3"/>
        <v>#VALUE!</v>
      </c>
      <c r="AS14" s="7" t="e">
        <f t="shared" si="4"/>
        <v>#VALUE!</v>
      </c>
      <c r="AT14" s="7" t="e">
        <f t="shared" si="5"/>
        <v>#VALUE!</v>
      </c>
      <c r="AV14" s="7" t="e">
        <f t="shared" si="6"/>
        <v>#VALUE!</v>
      </c>
      <c r="AW14" s="7" t="e">
        <f t="shared" si="7"/>
        <v>#VALUE!</v>
      </c>
      <c r="AX14" s="7" t="e">
        <f t="shared" si="8"/>
        <v>#VALUE!</v>
      </c>
      <c r="AZ14" s="7" t="e">
        <f t="shared" si="9"/>
        <v>#VALUE!</v>
      </c>
      <c r="BA14" s="7" t="e">
        <f t="shared" si="10"/>
        <v>#VALUE!</v>
      </c>
      <c r="BB14" s="7" t="e">
        <f t="shared" si="11"/>
        <v>#VALUE!</v>
      </c>
      <c r="BD14" s="7" t="e">
        <f t="shared" si="12"/>
        <v>#VALUE!</v>
      </c>
      <c r="BE14" s="7" t="e">
        <f t="shared" si="13"/>
        <v>#VALUE!</v>
      </c>
      <c r="BG14" s="7" t="e">
        <f t="shared" si="14"/>
        <v>#VALUE!</v>
      </c>
      <c r="BH14" s="7" t="e">
        <f t="shared" si="15"/>
        <v>#VALUE!</v>
      </c>
    </row>
    <row r="15" spans="1:74" s="3" customFormat="1" x14ac:dyDescent="0.2">
      <c r="A15" s="14" t="s">
        <v>22</v>
      </c>
      <c r="B15" s="3" t="s">
        <v>9</v>
      </c>
      <c r="D15" s="13" t="s">
        <v>27</v>
      </c>
      <c r="F15" s="3" t="s">
        <v>56</v>
      </c>
      <c r="G15" s="3" t="s">
        <v>56</v>
      </c>
      <c r="H15" s="3" t="s">
        <v>56</v>
      </c>
      <c r="J15" s="13" t="s">
        <v>27</v>
      </c>
      <c r="L15" s="3" t="s">
        <v>56</v>
      </c>
      <c r="M15" s="3" t="s">
        <v>56</v>
      </c>
      <c r="N15" s="3" t="s">
        <v>56</v>
      </c>
      <c r="P15" s="13" t="s">
        <v>27</v>
      </c>
      <c r="R15" s="3" t="s">
        <v>56</v>
      </c>
      <c r="S15" s="3" t="s">
        <v>56</v>
      </c>
      <c r="T15" s="3" t="s">
        <v>56</v>
      </c>
      <c r="V15" s="13" t="s">
        <v>27</v>
      </c>
      <c r="X15" s="3" t="s">
        <v>56</v>
      </c>
      <c r="Y15" s="3" t="s">
        <v>56</v>
      </c>
      <c r="Z15" s="3" t="s">
        <v>56</v>
      </c>
      <c r="AB15" s="13" t="s">
        <v>27</v>
      </c>
      <c r="AD15" s="3" t="s">
        <v>56</v>
      </c>
      <c r="AE15" s="3" t="s">
        <v>56</v>
      </c>
      <c r="AF15" s="3" t="s">
        <v>56</v>
      </c>
      <c r="AH15" s="13" t="s">
        <v>27</v>
      </c>
      <c r="AJ15" s="3" t="s">
        <v>56</v>
      </c>
      <c r="AK15" s="3" t="s">
        <v>56</v>
      </c>
      <c r="AL15" s="3" t="s">
        <v>56</v>
      </c>
      <c r="AN15" s="7" t="e">
        <f t="shared" si="0"/>
        <v>#VALUE!</v>
      </c>
      <c r="AO15" s="7" t="e">
        <f t="shared" si="1"/>
        <v>#VALUE!</v>
      </c>
      <c r="AP15" s="7" t="e">
        <f t="shared" si="2"/>
        <v>#VALUE!</v>
      </c>
      <c r="AR15" s="7" t="e">
        <f t="shared" si="3"/>
        <v>#VALUE!</v>
      </c>
      <c r="AS15" s="7" t="e">
        <f t="shared" si="4"/>
        <v>#VALUE!</v>
      </c>
      <c r="AT15" s="7" t="e">
        <f t="shared" si="5"/>
        <v>#VALUE!</v>
      </c>
      <c r="AV15" s="7" t="e">
        <f t="shared" si="6"/>
        <v>#VALUE!</v>
      </c>
      <c r="AW15" s="7" t="e">
        <f t="shared" si="7"/>
        <v>#VALUE!</v>
      </c>
      <c r="AX15" s="7" t="e">
        <f t="shared" si="8"/>
        <v>#VALUE!</v>
      </c>
      <c r="AZ15" s="7" t="e">
        <f t="shared" si="9"/>
        <v>#VALUE!</v>
      </c>
      <c r="BA15" s="7" t="e">
        <f t="shared" si="10"/>
        <v>#VALUE!</v>
      </c>
      <c r="BB15" s="7" t="e">
        <f t="shared" si="11"/>
        <v>#VALUE!</v>
      </c>
      <c r="BD15" s="7" t="e">
        <f t="shared" si="12"/>
        <v>#VALUE!</v>
      </c>
      <c r="BE15" s="7" t="e">
        <f t="shared" si="13"/>
        <v>#VALUE!</v>
      </c>
      <c r="BG15" s="7" t="e">
        <f t="shared" si="14"/>
        <v>#VALUE!</v>
      </c>
      <c r="BH15" s="7" t="e">
        <f t="shared" si="15"/>
        <v>#VALUE!</v>
      </c>
    </row>
    <row r="16" spans="1:74" x14ac:dyDescent="0.2">
      <c r="A16" s="4" t="s">
        <v>18</v>
      </c>
      <c r="B16" t="s">
        <v>9</v>
      </c>
      <c r="D16">
        <v>-48.8</v>
      </c>
      <c r="E16">
        <v>-28.2</v>
      </c>
      <c r="F16">
        <v>28686.958999999999</v>
      </c>
      <c r="G16">
        <v>6411.0429999999997</v>
      </c>
      <c r="H16">
        <v>4</v>
      </c>
      <c r="J16">
        <v>-33.6</v>
      </c>
      <c r="K16">
        <v>-20.2</v>
      </c>
      <c r="L16">
        <v>28690.055</v>
      </c>
      <c r="M16">
        <v>6238.6710000000003</v>
      </c>
      <c r="N16">
        <v>5</v>
      </c>
      <c r="P16" t="s">
        <v>29</v>
      </c>
      <c r="R16" t="s">
        <v>56</v>
      </c>
      <c r="S16" t="s">
        <v>56</v>
      </c>
      <c r="T16" t="s">
        <v>56</v>
      </c>
      <c r="V16">
        <v>-45.7</v>
      </c>
      <c r="W16">
        <v>-16</v>
      </c>
      <c r="X16">
        <v>28680.326000000001</v>
      </c>
      <c r="Y16">
        <v>6424.5169999999998</v>
      </c>
      <c r="Z16">
        <v>3</v>
      </c>
      <c r="AB16">
        <v>-30.6</v>
      </c>
      <c r="AC16">
        <v>-11</v>
      </c>
      <c r="AD16">
        <v>28682.393</v>
      </c>
      <c r="AE16">
        <v>6229.4530000000004</v>
      </c>
      <c r="AF16">
        <v>2</v>
      </c>
      <c r="AH16" t="s">
        <v>29</v>
      </c>
      <c r="AJ16" t="s">
        <v>56</v>
      </c>
      <c r="AK16" t="s">
        <v>56</v>
      </c>
      <c r="AL16" t="s">
        <v>56</v>
      </c>
      <c r="AN16" s="7">
        <f t="shared" si="0"/>
        <v>172.37199999999939</v>
      </c>
      <c r="AO16" s="7">
        <f t="shared" si="1"/>
        <v>-3.0960000000013679</v>
      </c>
      <c r="AP16" s="7">
        <f t="shared" si="2"/>
        <v>9</v>
      </c>
      <c r="AR16" s="7" t="e">
        <f t="shared" si="3"/>
        <v>#VALUE!</v>
      </c>
      <c r="AS16" s="7" t="e">
        <f t="shared" si="4"/>
        <v>#VALUE!</v>
      </c>
      <c r="AT16" s="7" t="e">
        <f t="shared" si="5"/>
        <v>#VALUE!</v>
      </c>
      <c r="AV16" s="7">
        <f t="shared" si="6"/>
        <v>195.0639999999994</v>
      </c>
      <c r="AW16" s="7">
        <f t="shared" si="7"/>
        <v>-2.0669999999990978</v>
      </c>
      <c r="AX16" s="7">
        <f t="shared" si="8"/>
        <v>5</v>
      </c>
      <c r="AZ16" s="7" t="e">
        <f t="shared" si="9"/>
        <v>#VALUE!</v>
      </c>
      <c r="BA16" s="7" t="e">
        <f t="shared" si="10"/>
        <v>#VALUE!</v>
      </c>
      <c r="BB16" s="7" t="e">
        <f t="shared" si="11"/>
        <v>#VALUE!</v>
      </c>
      <c r="BD16" s="7">
        <f t="shared" si="12"/>
        <v>22.692000000000007</v>
      </c>
      <c r="BE16" s="7">
        <f t="shared" si="13"/>
        <v>7</v>
      </c>
      <c r="BG16" s="7" t="e">
        <f t="shared" si="14"/>
        <v>#VALUE!</v>
      </c>
      <c r="BH16" s="7" t="e">
        <f t="shared" si="15"/>
        <v>#VALUE!</v>
      </c>
    </row>
    <row r="17" spans="1:60" x14ac:dyDescent="0.2">
      <c r="A17" s="4" t="s">
        <v>13</v>
      </c>
      <c r="B17" t="s">
        <v>10</v>
      </c>
      <c r="D17">
        <v>-44.8</v>
      </c>
      <c r="E17">
        <v>-26</v>
      </c>
      <c r="F17">
        <v>27527.309000000001</v>
      </c>
      <c r="G17">
        <v>6271.5209999999997</v>
      </c>
      <c r="H17">
        <v>5</v>
      </c>
      <c r="J17">
        <v>-45.8</v>
      </c>
      <c r="K17">
        <v>-20.399999999999999</v>
      </c>
      <c r="L17">
        <v>27528.357</v>
      </c>
      <c r="M17">
        <v>6061.0020000000004</v>
      </c>
      <c r="N17">
        <v>5</v>
      </c>
      <c r="P17" s="9" t="s">
        <v>28</v>
      </c>
      <c r="R17" t="s">
        <v>56</v>
      </c>
      <c r="S17" t="s">
        <v>56</v>
      </c>
      <c r="T17" t="s">
        <v>56</v>
      </c>
      <c r="V17">
        <v>-60.7</v>
      </c>
      <c r="W17">
        <v>-19</v>
      </c>
      <c r="X17">
        <v>27517.611000000001</v>
      </c>
      <c r="Y17">
        <v>6277.9960000000001</v>
      </c>
      <c r="Z17">
        <v>5</v>
      </c>
      <c r="AB17">
        <v>-38.6</v>
      </c>
      <c r="AC17">
        <v>-24.2</v>
      </c>
      <c r="AD17">
        <v>27516.928</v>
      </c>
      <c r="AE17">
        <v>6046.4859999999999</v>
      </c>
      <c r="AF17">
        <v>5</v>
      </c>
      <c r="AH17" s="9" t="s">
        <v>28</v>
      </c>
      <c r="AJ17" t="s">
        <v>56</v>
      </c>
      <c r="AK17" t="s">
        <v>56</v>
      </c>
      <c r="AL17" t="s">
        <v>56</v>
      </c>
      <c r="AN17" s="7">
        <f t="shared" si="0"/>
        <v>210.51899999999932</v>
      </c>
      <c r="AO17" s="7">
        <f t="shared" si="1"/>
        <v>-1.047999999998865</v>
      </c>
      <c r="AP17" s="7">
        <f t="shared" si="2"/>
        <v>10</v>
      </c>
      <c r="AR17" s="7" t="e">
        <f t="shared" si="3"/>
        <v>#VALUE!</v>
      </c>
      <c r="AS17" s="7" t="e">
        <f t="shared" si="4"/>
        <v>#VALUE!</v>
      </c>
      <c r="AT17" s="7" t="e">
        <f t="shared" si="5"/>
        <v>#VALUE!</v>
      </c>
      <c r="AV17" s="7">
        <f t="shared" si="6"/>
        <v>231.51000000000022</v>
      </c>
      <c r="AW17" s="7">
        <f t="shared" si="7"/>
        <v>0.68300000000090222</v>
      </c>
      <c r="AX17" s="7">
        <f t="shared" si="8"/>
        <v>10</v>
      </c>
      <c r="AZ17" s="7" t="e">
        <f t="shared" si="9"/>
        <v>#VALUE!</v>
      </c>
      <c r="BA17" s="7" t="e">
        <f t="shared" si="10"/>
        <v>#VALUE!</v>
      </c>
      <c r="BB17" s="7" t="e">
        <f t="shared" si="11"/>
        <v>#VALUE!</v>
      </c>
      <c r="BD17" s="7">
        <f t="shared" si="12"/>
        <v>20.991000000000895</v>
      </c>
      <c r="BE17" s="7">
        <f t="shared" si="13"/>
        <v>10</v>
      </c>
      <c r="BG17" s="7" t="e">
        <f t="shared" si="14"/>
        <v>#VALUE!</v>
      </c>
      <c r="BH17" s="7" t="e">
        <f t="shared" si="15"/>
        <v>#VALUE!</v>
      </c>
    </row>
    <row r="18" spans="1:60" x14ac:dyDescent="0.2">
      <c r="A18" s="4" t="s">
        <v>21</v>
      </c>
      <c r="B18" t="s">
        <v>9</v>
      </c>
      <c r="D18" s="9" t="s">
        <v>28</v>
      </c>
      <c r="F18" t="s">
        <v>56</v>
      </c>
      <c r="G18" t="s">
        <v>56</v>
      </c>
      <c r="H18" t="s">
        <v>56</v>
      </c>
      <c r="J18" s="9" t="s">
        <v>28</v>
      </c>
      <c r="L18" t="s">
        <v>56</v>
      </c>
      <c r="M18" t="s">
        <v>56</v>
      </c>
      <c r="N18" t="s">
        <v>56</v>
      </c>
      <c r="P18" s="9" t="s">
        <v>28</v>
      </c>
      <c r="R18" t="s">
        <v>56</v>
      </c>
      <c r="S18" t="s">
        <v>56</v>
      </c>
      <c r="T18" t="s">
        <v>56</v>
      </c>
      <c r="V18" s="9" t="s">
        <v>28</v>
      </c>
      <c r="X18" t="s">
        <v>56</v>
      </c>
      <c r="Y18" t="s">
        <v>56</v>
      </c>
      <c r="Z18" t="s">
        <v>56</v>
      </c>
      <c r="AB18" s="9" t="s">
        <v>28</v>
      </c>
      <c r="AD18" t="s">
        <v>56</v>
      </c>
      <c r="AE18" t="s">
        <v>56</v>
      </c>
      <c r="AF18" t="s">
        <v>56</v>
      </c>
      <c r="AH18" s="9" t="s">
        <v>28</v>
      </c>
      <c r="AJ18" t="s">
        <v>56</v>
      </c>
      <c r="AK18" t="s">
        <v>56</v>
      </c>
      <c r="AL18" t="s">
        <v>56</v>
      </c>
      <c r="AN18" s="7" t="e">
        <f t="shared" si="0"/>
        <v>#VALUE!</v>
      </c>
      <c r="AO18" s="7" t="e">
        <f t="shared" si="1"/>
        <v>#VALUE!</v>
      </c>
      <c r="AP18" s="7" t="e">
        <f t="shared" si="2"/>
        <v>#VALUE!</v>
      </c>
      <c r="AR18" s="7" t="e">
        <f t="shared" si="3"/>
        <v>#VALUE!</v>
      </c>
      <c r="AS18" s="7" t="e">
        <f t="shared" si="4"/>
        <v>#VALUE!</v>
      </c>
      <c r="AT18" s="7" t="e">
        <f t="shared" si="5"/>
        <v>#VALUE!</v>
      </c>
      <c r="AV18" s="7" t="e">
        <f t="shared" si="6"/>
        <v>#VALUE!</v>
      </c>
      <c r="AW18" s="7" t="e">
        <f t="shared" si="7"/>
        <v>#VALUE!</v>
      </c>
      <c r="AX18" s="7" t="e">
        <f t="shared" si="8"/>
        <v>#VALUE!</v>
      </c>
      <c r="AZ18" s="7" t="e">
        <f t="shared" si="9"/>
        <v>#VALUE!</v>
      </c>
      <c r="BA18" s="7" t="e">
        <f t="shared" si="10"/>
        <v>#VALUE!</v>
      </c>
      <c r="BB18" s="7" t="e">
        <f t="shared" si="11"/>
        <v>#VALUE!</v>
      </c>
      <c r="BD18" s="7" t="e">
        <f t="shared" si="12"/>
        <v>#VALUE!</v>
      </c>
      <c r="BE18" s="7" t="e">
        <f t="shared" si="13"/>
        <v>#VALUE!</v>
      </c>
      <c r="BG18" s="7" t="e">
        <f t="shared" si="14"/>
        <v>#VALUE!</v>
      </c>
      <c r="BH18" s="7" t="e">
        <f t="shared" si="15"/>
        <v>#VALUE!</v>
      </c>
    </row>
    <row r="19" spans="1:60" x14ac:dyDescent="0.2">
      <c r="F19" t="s">
        <v>56</v>
      </c>
      <c r="G19" t="s">
        <v>56</v>
      </c>
      <c r="H19" t="s">
        <v>56</v>
      </c>
      <c r="L19" t="s">
        <v>56</v>
      </c>
      <c r="M19" t="s">
        <v>56</v>
      </c>
      <c r="N19" t="s">
        <v>56</v>
      </c>
      <c r="R19" t="s">
        <v>56</v>
      </c>
      <c r="S19" t="s">
        <v>56</v>
      </c>
      <c r="T19" t="s">
        <v>56</v>
      </c>
      <c r="X19" t="s">
        <v>56</v>
      </c>
      <c r="Y19" t="s">
        <v>56</v>
      </c>
      <c r="Z19" t="s">
        <v>56</v>
      </c>
      <c r="AD19" t="s">
        <v>56</v>
      </c>
      <c r="AE19" t="s">
        <v>56</v>
      </c>
      <c r="AF19" t="s">
        <v>56</v>
      </c>
      <c r="AJ19" t="s">
        <v>56</v>
      </c>
      <c r="AK19" t="s">
        <v>56</v>
      </c>
      <c r="AL19" t="s">
        <v>56</v>
      </c>
      <c r="AN19" s="7" t="e">
        <f t="shared" si="0"/>
        <v>#VALUE!</v>
      </c>
      <c r="AO19" s="7" t="e">
        <f t="shared" si="1"/>
        <v>#VALUE!</v>
      </c>
      <c r="AP19" s="7" t="e">
        <f t="shared" si="2"/>
        <v>#VALUE!</v>
      </c>
      <c r="AR19" s="7" t="e">
        <f t="shared" si="3"/>
        <v>#VALUE!</v>
      </c>
      <c r="AS19" s="7" t="e">
        <f t="shared" si="4"/>
        <v>#VALUE!</v>
      </c>
      <c r="AT19" s="7" t="e">
        <f t="shared" si="5"/>
        <v>#VALUE!</v>
      </c>
      <c r="AV19" s="7" t="e">
        <f t="shared" si="6"/>
        <v>#VALUE!</v>
      </c>
      <c r="AW19" s="7" t="e">
        <f t="shared" si="7"/>
        <v>#VALUE!</v>
      </c>
      <c r="AX19" s="7" t="e">
        <f t="shared" si="8"/>
        <v>#VALUE!</v>
      </c>
      <c r="AZ19" s="7" t="e">
        <f t="shared" si="9"/>
        <v>#VALUE!</v>
      </c>
      <c r="BA19" s="7" t="e">
        <f t="shared" si="10"/>
        <v>#VALUE!</v>
      </c>
      <c r="BB19" s="7" t="e">
        <f t="shared" si="11"/>
        <v>#VALUE!</v>
      </c>
      <c r="BD19" s="7" t="e">
        <f t="shared" si="12"/>
        <v>#VALUE!</v>
      </c>
      <c r="BE19" s="7" t="e">
        <f t="shared" si="13"/>
        <v>#VALUE!</v>
      </c>
      <c r="BG19" s="7" t="e">
        <f t="shared" si="14"/>
        <v>#VALUE!</v>
      </c>
      <c r="BH19" s="7" t="e">
        <f t="shared" si="15"/>
        <v>#VALUE!</v>
      </c>
    </row>
    <row r="20" spans="1:60" x14ac:dyDescent="0.2">
      <c r="F20" t="s">
        <v>56</v>
      </c>
      <c r="G20" t="s">
        <v>56</v>
      </c>
      <c r="H20" t="s">
        <v>56</v>
      </c>
      <c r="L20" t="s">
        <v>56</v>
      </c>
      <c r="M20" t="s">
        <v>56</v>
      </c>
      <c r="N20" t="s">
        <v>56</v>
      </c>
      <c r="R20" t="s">
        <v>56</v>
      </c>
      <c r="S20" t="s">
        <v>56</v>
      </c>
      <c r="T20" t="s">
        <v>56</v>
      </c>
      <c r="X20" t="s">
        <v>56</v>
      </c>
      <c r="Y20" t="s">
        <v>56</v>
      </c>
      <c r="Z20" t="s">
        <v>56</v>
      </c>
      <c r="AD20" t="s">
        <v>56</v>
      </c>
      <c r="AE20" t="s">
        <v>56</v>
      </c>
      <c r="AF20" t="s">
        <v>56</v>
      </c>
      <c r="AJ20" t="s">
        <v>56</v>
      </c>
      <c r="AK20" t="s">
        <v>56</v>
      </c>
      <c r="AL20" t="s">
        <v>56</v>
      </c>
      <c r="AN20" s="7" t="e">
        <f t="shared" si="0"/>
        <v>#VALUE!</v>
      </c>
      <c r="AO20" s="7" t="e">
        <f t="shared" si="1"/>
        <v>#VALUE!</v>
      </c>
      <c r="AP20" s="7" t="e">
        <f t="shared" si="2"/>
        <v>#VALUE!</v>
      </c>
      <c r="AR20" s="7" t="e">
        <f t="shared" si="3"/>
        <v>#VALUE!</v>
      </c>
      <c r="AS20" s="7" t="e">
        <f t="shared" si="4"/>
        <v>#VALUE!</v>
      </c>
      <c r="AT20" s="7" t="e">
        <f t="shared" si="5"/>
        <v>#VALUE!</v>
      </c>
      <c r="AV20" s="7" t="e">
        <f t="shared" si="6"/>
        <v>#VALUE!</v>
      </c>
      <c r="AW20" s="7" t="e">
        <f t="shared" si="7"/>
        <v>#VALUE!</v>
      </c>
      <c r="AX20" s="7" t="e">
        <f t="shared" si="8"/>
        <v>#VALUE!</v>
      </c>
      <c r="AZ20" s="7" t="e">
        <f t="shared" si="9"/>
        <v>#VALUE!</v>
      </c>
      <c r="BA20" s="7" t="e">
        <f t="shared" si="10"/>
        <v>#VALUE!</v>
      </c>
      <c r="BB20" s="7" t="e">
        <f t="shared" si="11"/>
        <v>#VALUE!</v>
      </c>
      <c r="BD20" s="7" t="e">
        <f t="shared" si="12"/>
        <v>#VALUE!</v>
      </c>
      <c r="BE20" s="7" t="e">
        <f t="shared" si="13"/>
        <v>#VALUE!</v>
      </c>
      <c r="BG20" s="7" t="e">
        <f t="shared" si="14"/>
        <v>#VALUE!</v>
      </c>
      <c r="BH20" s="7" t="e">
        <f t="shared" si="15"/>
        <v>#VALUE!</v>
      </c>
    </row>
    <row r="21" spans="1:60" s="29" customFormat="1" x14ac:dyDescent="0.2">
      <c r="A21" s="28" t="s">
        <v>24</v>
      </c>
      <c r="B21" s="29" t="s">
        <v>25</v>
      </c>
      <c r="D21" s="29">
        <v>110.2</v>
      </c>
      <c r="E21" s="29">
        <v>57.8</v>
      </c>
      <c r="F21" s="29">
        <v>19921.668000000001</v>
      </c>
      <c r="G21" s="29">
        <v>4787.768</v>
      </c>
      <c r="H21" s="29">
        <v>5</v>
      </c>
      <c r="J21" s="29">
        <v>145.6</v>
      </c>
      <c r="K21" s="29">
        <v>52.6</v>
      </c>
      <c r="L21" s="29">
        <v>19920.103999999999</v>
      </c>
      <c r="M21" s="29">
        <v>4614.83</v>
      </c>
      <c r="N21" s="29">
        <v>5</v>
      </c>
      <c r="P21" s="28" t="s">
        <v>55</v>
      </c>
      <c r="R21" s="29" t="s">
        <v>56</v>
      </c>
      <c r="S21" s="29" t="s">
        <v>56</v>
      </c>
      <c r="T21" s="29" t="s">
        <v>56</v>
      </c>
      <c r="V21" s="29">
        <v>-246.4</v>
      </c>
      <c r="W21" s="29">
        <v>40</v>
      </c>
      <c r="X21" s="29">
        <v>19940.182000000001</v>
      </c>
      <c r="Y21" s="29">
        <v>4780.3459999999995</v>
      </c>
      <c r="Z21" s="29">
        <v>5</v>
      </c>
      <c r="AB21" s="29">
        <v>-212.6</v>
      </c>
      <c r="AC21" s="29">
        <v>55</v>
      </c>
      <c r="AD21" s="29">
        <v>19935.618999999999</v>
      </c>
      <c r="AE21" s="29">
        <v>4579.5129999999999</v>
      </c>
      <c r="AF21" s="29">
        <v>4</v>
      </c>
      <c r="AH21" s="29" t="s">
        <v>33</v>
      </c>
      <c r="AJ21" s="29" t="s">
        <v>56</v>
      </c>
      <c r="AK21" s="29" t="s">
        <v>56</v>
      </c>
      <c r="AL21" s="29" t="s">
        <v>56</v>
      </c>
      <c r="AN21" s="30">
        <f t="shared" si="0"/>
        <v>172.9380000000001</v>
      </c>
      <c r="AO21" s="30">
        <f t="shared" si="1"/>
        <v>1.5640000000021246</v>
      </c>
      <c r="AP21" s="30">
        <f t="shared" si="2"/>
        <v>10</v>
      </c>
      <c r="AR21" s="30" t="e">
        <f t="shared" si="3"/>
        <v>#VALUE!</v>
      </c>
      <c r="AS21" s="30" t="e">
        <f t="shared" si="4"/>
        <v>#VALUE!</v>
      </c>
      <c r="AT21" s="30" t="e">
        <f t="shared" si="5"/>
        <v>#VALUE!</v>
      </c>
      <c r="AV21" s="30">
        <f t="shared" si="6"/>
        <v>200.83299999999963</v>
      </c>
      <c r="AW21" s="30">
        <f t="shared" si="7"/>
        <v>4.5630000000019209</v>
      </c>
      <c r="AX21" s="30">
        <f t="shared" si="8"/>
        <v>9</v>
      </c>
      <c r="AZ21" s="30" t="e">
        <f t="shared" si="9"/>
        <v>#VALUE!</v>
      </c>
      <c r="BA21" s="30" t="e">
        <f t="shared" si="10"/>
        <v>#VALUE!</v>
      </c>
      <c r="BB21" s="30" t="e">
        <f t="shared" si="11"/>
        <v>#VALUE!</v>
      </c>
      <c r="BD21" s="30">
        <f t="shared" si="12"/>
        <v>27.894999999999527</v>
      </c>
      <c r="BE21" s="30">
        <f t="shared" si="13"/>
        <v>9.5</v>
      </c>
      <c r="BG21" s="30" t="e">
        <f t="shared" si="14"/>
        <v>#VALUE!</v>
      </c>
      <c r="BH21" s="30" t="e">
        <f t="shared" si="15"/>
        <v>#VALUE!</v>
      </c>
    </row>
    <row r="22" spans="1:60" s="29" customFormat="1" x14ac:dyDescent="0.2">
      <c r="A22" s="31" t="s">
        <v>20</v>
      </c>
      <c r="B22" s="29" t="s">
        <v>25</v>
      </c>
      <c r="D22" s="29">
        <v>110.2</v>
      </c>
      <c r="E22" s="29">
        <v>57.8</v>
      </c>
      <c r="F22" s="29">
        <v>19656.169999999998</v>
      </c>
      <c r="G22" s="29">
        <v>4171.8900000000003</v>
      </c>
      <c r="H22" s="29">
        <v>5</v>
      </c>
      <c r="J22" s="29">
        <v>145.6</v>
      </c>
      <c r="K22" s="29">
        <v>52.6</v>
      </c>
      <c r="L22" s="29">
        <v>19655.141</v>
      </c>
      <c r="M22" s="29">
        <v>4003.328</v>
      </c>
      <c r="N22" s="29">
        <v>5</v>
      </c>
      <c r="P22" s="28" t="s">
        <v>55</v>
      </c>
      <c r="R22" s="29" t="s">
        <v>56</v>
      </c>
      <c r="S22" s="29" t="s">
        <v>56</v>
      </c>
      <c r="T22" s="29" t="s">
        <v>56</v>
      </c>
      <c r="V22" s="29">
        <v>-246.4</v>
      </c>
      <c r="W22" s="29">
        <v>40</v>
      </c>
      <c r="X22" s="29">
        <v>19655.925999999999</v>
      </c>
      <c r="Y22" s="29">
        <v>4210.2079999999996</v>
      </c>
      <c r="Z22" s="29">
        <v>5</v>
      </c>
      <c r="AB22" s="29">
        <v>-212.6</v>
      </c>
      <c r="AC22" s="29">
        <v>55</v>
      </c>
      <c r="AD22" s="29">
        <v>19650.673999999999</v>
      </c>
      <c r="AE22" s="29">
        <v>3988.8490000000002</v>
      </c>
      <c r="AF22" s="29">
        <v>2</v>
      </c>
      <c r="AH22" s="29" t="s">
        <v>33</v>
      </c>
      <c r="AJ22" s="29" t="s">
        <v>56</v>
      </c>
      <c r="AK22" s="29" t="s">
        <v>56</v>
      </c>
      <c r="AL22" s="29" t="s">
        <v>56</v>
      </c>
      <c r="AN22" s="30">
        <f t="shared" si="0"/>
        <v>168.56200000000035</v>
      </c>
      <c r="AO22" s="30">
        <f t="shared" si="1"/>
        <v>1.0289999999986321</v>
      </c>
      <c r="AP22" s="30">
        <f t="shared" si="2"/>
        <v>10</v>
      </c>
      <c r="AR22" s="30" t="e">
        <f t="shared" si="3"/>
        <v>#VALUE!</v>
      </c>
      <c r="AS22" s="30" t="e">
        <f t="shared" si="4"/>
        <v>#VALUE!</v>
      </c>
      <c r="AT22" s="30" t="e">
        <f t="shared" si="5"/>
        <v>#VALUE!</v>
      </c>
      <c r="AV22" s="30">
        <f t="shared" si="6"/>
        <v>221.35899999999947</v>
      </c>
      <c r="AW22" s="30">
        <f t="shared" si="7"/>
        <v>5.2520000000004075</v>
      </c>
      <c r="AX22" s="30">
        <f t="shared" si="8"/>
        <v>7</v>
      </c>
      <c r="AZ22" s="30" t="e">
        <f t="shared" si="9"/>
        <v>#VALUE!</v>
      </c>
      <c r="BA22" s="30" t="e">
        <f t="shared" si="10"/>
        <v>#VALUE!</v>
      </c>
      <c r="BB22" s="30" t="e">
        <f t="shared" si="11"/>
        <v>#VALUE!</v>
      </c>
      <c r="BD22" s="30">
        <f t="shared" si="12"/>
        <v>52.796999999999116</v>
      </c>
      <c r="BE22" s="30">
        <f t="shared" si="13"/>
        <v>8.5</v>
      </c>
      <c r="BG22" s="30" t="e">
        <f t="shared" si="14"/>
        <v>#VALUE!</v>
      </c>
      <c r="BH22" s="30" t="e">
        <f t="shared" si="15"/>
        <v>#VALUE!</v>
      </c>
    </row>
    <row r="23" spans="1:60" s="29" customFormat="1" x14ac:dyDescent="0.2">
      <c r="A23" s="32" t="s">
        <v>26</v>
      </c>
      <c r="B23" s="29" t="s">
        <v>25</v>
      </c>
      <c r="D23" s="29">
        <v>110.2</v>
      </c>
      <c r="E23" s="29">
        <v>57.8</v>
      </c>
      <c r="F23" s="29">
        <v>19977.835999999999</v>
      </c>
      <c r="G23" s="29">
        <v>4532.9560000000001</v>
      </c>
      <c r="H23" s="29">
        <v>5</v>
      </c>
      <c r="J23" s="29">
        <v>145.6</v>
      </c>
      <c r="K23" s="29">
        <v>52.6</v>
      </c>
      <c r="L23" s="29">
        <v>19976.690999999999</v>
      </c>
      <c r="M23" s="29">
        <v>4363.5600000000004</v>
      </c>
      <c r="N23" s="29">
        <v>5</v>
      </c>
      <c r="P23" s="28" t="s">
        <v>55</v>
      </c>
      <c r="R23" s="29" t="s">
        <v>56</v>
      </c>
      <c r="S23" s="29" t="s">
        <v>56</v>
      </c>
      <c r="T23" s="29" t="s">
        <v>56</v>
      </c>
      <c r="V23" s="29">
        <v>-246.4</v>
      </c>
      <c r="W23" s="29">
        <v>40</v>
      </c>
      <c r="X23" s="29">
        <v>19978.859</v>
      </c>
      <c r="Y23" s="29">
        <v>4527.4350000000004</v>
      </c>
      <c r="Z23" s="29">
        <v>5</v>
      </c>
      <c r="AB23" s="29">
        <v>-204</v>
      </c>
      <c r="AC23" s="29">
        <v>62</v>
      </c>
      <c r="AD23" s="29">
        <v>19975.252</v>
      </c>
      <c r="AE23" s="29">
        <v>4314.4250000000002</v>
      </c>
      <c r="AF23" s="29">
        <v>5</v>
      </c>
      <c r="AH23" s="29" t="s">
        <v>33</v>
      </c>
      <c r="AJ23" s="29" t="s">
        <v>56</v>
      </c>
      <c r="AK23" s="29" t="s">
        <v>56</v>
      </c>
      <c r="AL23" s="29" t="s">
        <v>56</v>
      </c>
      <c r="AN23" s="30">
        <f t="shared" si="0"/>
        <v>169.39599999999973</v>
      </c>
      <c r="AO23" s="30">
        <f t="shared" si="1"/>
        <v>1.1450000000004366</v>
      </c>
      <c r="AP23" s="30">
        <f t="shared" si="2"/>
        <v>10</v>
      </c>
      <c r="AR23" s="30" t="e">
        <f t="shared" si="3"/>
        <v>#VALUE!</v>
      </c>
      <c r="AS23" s="30" t="e">
        <f t="shared" si="4"/>
        <v>#VALUE!</v>
      </c>
      <c r="AT23" s="30" t="e">
        <f t="shared" si="5"/>
        <v>#VALUE!</v>
      </c>
      <c r="AV23" s="30">
        <f t="shared" si="6"/>
        <v>213.01000000000022</v>
      </c>
      <c r="AW23" s="30">
        <f t="shared" si="7"/>
        <v>3.6069999999999709</v>
      </c>
      <c r="AX23" s="30">
        <f t="shared" si="8"/>
        <v>10</v>
      </c>
      <c r="AZ23" s="30" t="e">
        <f t="shared" si="9"/>
        <v>#VALUE!</v>
      </c>
      <c r="BA23" s="30" t="e">
        <f t="shared" si="10"/>
        <v>#VALUE!</v>
      </c>
      <c r="BB23" s="30" t="e">
        <f t="shared" si="11"/>
        <v>#VALUE!</v>
      </c>
      <c r="BD23" s="30">
        <f t="shared" si="12"/>
        <v>43.614000000000487</v>
      </c>
      <c r="BE23" s="30">
        <f t="shared" si="13"/>
        <v>10</v>
      </c>
      <c r="BG23" s="30" t="e">
        <f t="shared" si="14"/>
        <v>#VALUE!</v>
      </c>
      <c r="BH23" s="30" t="e">
        <f t="shared" si="15"/>
        <v>#VALUE!</v>
      </c>
    </row>
    <row r="24" spans="1:60" s="29" customFormat="1" x14ac:dyDescent="0.2">
      <c r="A24" s="31" t="s">
        <v>23</v>
      </c>
      <c r="B24" s="29" t="s">
        <v>25</v>
      </c>
      <c r="D24" s="29">
        <v>110.2</v>
      </c>
      <c r="E24" s="29">
        <v>57.8</v>
      </c>
      <c r="F24" s="29">
        <v>19598.076000000001</v>
      </c>
      <c r="G24" s="29">
        <v>4256.4129999999996</v>
      </c>
      <c r="H24" s="29">
        <v>4</v>
      </c>
      <c r="J24" s="29">
        <v>145.6</v>
      </c>
      <c r="K24" s="29">
        <v>52.6</v>
      </c>
      <c r="L24" s="29">
        <v>19595.803</v>
      </c>
      <c r="M24" s="29">
        <v>4086.8879999999999</v>
      </c>
      <c r="N24" s="29">
        <v>4</v>
      </c>
      <c r="P24" s="28" t="s">
        <v>55</v>
      </c>
      <c r="R24" s="29" t="s">
        <v>56</v>
      </c>
      <c r="S24" s="29" t="s">
        <v>56</v>
      </c>
      <c r="T24" s="29" t="s">
        <v>56</v>
      </c>
      <c r="V24" s="29">
        <v>-246.4</v>
      </c>
      <c r="W24" s="29">
        <v>40</v>
      </c>
      <c r="X24" s="29">
        <v>19577.91</v>
      </c>
      <c r="Y24" s="29">
        <v>4287.1379999999999</v>
      </c>
      <c r="Z24" s="29">
        <v>3</v>
      </c>
      <c r="AB24" s="29">
        <v>-204</v>
      </c>
      <c r="AC24" s="29">
        <v>62</v>
      </c>
      <c r="AD24" s="29">
        <v>19575.375</v>
      </c>
      <c r="AE24" s="29">
        <v>4081.895</v>
      </c>
      <c r="AF24" s="29">
        <v>5</v>
      </c>
      <c r="AH24" s="29" t="s">
        <v>33</v>
      </c>
      <c r="AJ24" s="29" t="s">
        <v>56</v>
      </c>
      <c r="AK24" s="29" t="s">
        <v>56</v>
      </c>
      <c r="AL24" s="29" t="s">
        <v>56</v>
      </c>
      <c r="AN24" s="30">
        <f t="shared" si="0"/>
        <v>169.52499999999964</v>
      </c>
      <c r="AO24" s="30">
        <f t="shared" si="1"/>
        <v>2.2730000000010477</v>
      </c>
      <c r="AP24" s="30">
        <f t="shared" si="2"/>
        <v>8</v>
      </c>
      <c r="AR24" s="30" t="e">
        <f t="shared" si="3"/>
        <v>#VALUE!</v>
      </c>
      <c r="AS24" s="30" t="e">
        <f t="shared" si="4"/>
        <v>#VALUE!</v>
      </c>
      <c r="AT24" s="30" t="e">
        <f t="shared" si="5"/>
        <v>#VALUE!</v>
      </c>
      <c r="AV24" s="30">
        <f t="shared" si="6"/>
        <v>205.24299999999994</v>
      </c>
      <c r="AW24" s="30">
        <f t="shared" si="7"/>
        <v>2.5349999999998545</v>
      </c>
      <c r="AX24" s="30">
        <f t="shared" si="8"/>
        <v>8</v>
      </c>
      <c r="AZ24" s="30" t="e">
        <f t="shared" si="9"/>
        <v>#VALUE!</v>
      </c>
      <c r="BA24" s="30" t="e">
        <f t="shared" si="10"/>
        <v>#VALUE!</v>
      </c>
      <c r="BB24" s="30" t="e">
        <f t="shared" si="11"/>
        <v>#VALUE!</v>
      </c>
      <c r="BD24" s="30">
        <f t="shared" si="12"/>
        <v>35.718000000000302</v>
      </c>
      <c r="BE24" s="30">
        <f t="shared" si="13"/>
        <v>8</v>
      </c>
      <c r="BG24" s="30" t="e">
        <f t="shared" si="14"/>
        <v>#VALUE!</v>
      </c>
      <c r="BH24" s="30" t="e">
        <f t="shared" si="15"/>
        <v>#VALUE!</v>
      </c>
    </row>
    <row r="25" spans="1:60" s="29" customFormat="1" x14ac:dyDescent="0.2">
      <c r="A25" s="31" t="s">
        <v>22</v>
      </c>
      <c r="B25" s="29" t="s">
        <v>25</v>
      </c>
      <c r="D25" s="29">
        <v>110.2</v>
      </c>
      <c r="E25" s="29">
        <v>57.8</v>
      </c>
      <c r="F25" s="29">
        <v>19813.13</v>
      </c>
      <c r="G25" s="29">
        <v>4574.3639999999996</v>
      </c>
      <c r="H25" s="29">
        <v>5</v>
      </c>
      <c r="J25" s="29">
        <v>145.6</v>
      </c>
      <c r="K25" s="29">
        <v>52.6</v>
      </c>
      <c r="L25" s="29">
        <v>19810.789000000001</v>
      </c>
      <c r="M25" s="29">
        <v>4405.8739999999998</v>
      </c>
      <c r="N25" s="29">
        <v>5</v>
      </c>
      <c r="P25" s="28" t="s">
        <v>55</v>
      </c>
      <c r="R25" s="29" t="s">
        <v>56</v>
      </c>
      <c r="S25" s="29" t="s">
        <v>56</v>
      </c>
      <c r="T25" s="29" t="s">
        <v>56</v>
      </c>
      <c r="V25" s="29">
        <v>-246.4</v>
      </c>
      <c r="W25" s="29">
        <v>40</v>
      </c>
      <c r="X25" s="29">
        <v>19816.215</v>
      </c>
      <c r="Y25" s="29">
        <v>4612.3549999999996</v>
      </c>
      <c r="Z25" s="29">
        <v>5</v>
      </c>
      <c r="AB25" s="29">
        <v>-214</v>
      </c>
      <c r="AC25" s="29">
        <v>59</v>
      </c>
      <c r="AD25" s="29">
        <v>19812.52</v>
      </c>
      <c r="AE25" s="29">
        <v>4396.7790000000005</v>
      </c>
      <c r="AF25" s="29">
        <v>4</v>
      </c>
      <c r="AH25" s="29" t="s">
        <v>33</v>
      </c>
      <c r="AJ25" s="29" t="s">
        <v>56</v>
      </c>
      <c r="AK25" s="29" t="s">
        <v>56</v>
      </c>
      <c r="AL25" s="29" t="s">
        <v>56</v>
      </c>
      <c r="AN25" s="30">
        <f t="shared" si="0"/>
        <v>168.48999999999978</v>
      </c>
      <c r="AO25" s="30">
        <f t="shared" si="1"/>
        <v>2.3410000000003492</v>
      </c>
      <c r="AP25" s="30">
        <f t="shared" si="2"/>
        <v>10</v>
      </c>
      <c r="AR25" s="30" t="e">
        <f t="shared" si="3"/>
        <v>#VALUE!</v>
      </c>
      <c r="AS25" s="30" t="e">
        <f t="shared" si="4"/>
        <v>#VALUE!</v>
      </c>
      <c r="AT25" s="30" t="e">
        <f t="shared" si="5"/>
        <v>#VALUE!</v>
      </c>
      <c r="AV25" s="30">
        <f t="shared" si="6"/>
        <v>215.57599999999911</v>
      </c>
      <c r="AW25" s="30">
        <f t="shared" si="7"/>
        <v>3.694999999999709</v>
      </c>
      <c r="AX25" s="30">
        <f t="shared" si="8"/>
        <v>9</v>
      </c>
      <c r="AZ25" s="30" t="e">
        <f t="shared" si="9"/>
        <v>#VALUE!</v>
      </c>
      <c r="BA25" s="30" t="e">
        <f t="shared" si="10"/>
        <v>#VALUE!</v>
      </c>
      <c r="BB25" s="30" t="e">
        <f t="shared" si="11"/>
        <v>#VALUE!</v>
      </c>
      <c r="BD25" s="30">
        <f t="shared" si="12"/>
        <v>47.085999999999331</v>
      </c>
      <c r="BE25" s="30">
        <f t="shared" si="13"/>
        <v>9.5</v>
      </c>
      <c r="BG25" s="30" t="e">
        <f t="shared" si="14"/>
        <v>#VALUE!</v>
      </c>
      <c r="BH25" s="30" t="e">
        <f t="shared" si="15"/>
        <v>#VALUE!</v>
      </c>
    </row>
    <row r="26" spans="1:60" s="29" customFormat="1" x14ac:dyDescent="0.2">
      <c r="A26" s="33" t="s">
        <v>18</v>
      </c>
      <c r="B26" s="29" t="s">
        <v>25</v>
      </c>
      <c r="D26" s="29">
        <v>110.2</v>
      </c>
      <c r="E26" s="29">
        <v>52.8</v>
      </c>
      <c r="F26" s="29">
        <v>19840.578000000001</v>
      </c>
      <c r="G26" s="29">
        <v>4722.8119999999999</v>
      </c>
      <c r="H26" s="29">
        <v>5</v>
      </c>
      <c r="J26" s="29">
        <v>145.6</v>
      </c>
      <c r="K26" s="29">
        <v>52.6</v>
      </c>
      <c r="L26" s="29">
        <v>19840.115000000002</v>
      </c>
      <c r="M26" s="29">
        <v>4555.942</v>
      </c>
      <c r="N26" s="29">
        <v>5</v>
      </c>
      <c r="P26" s="28" t="s">
        <v>55</v>
      </c>
      <c r="R26" s="29" t="s">
        <v>56</v>
      </c>
      <c r="S26" s="29" t="s">
        <v>56</v>
      </c>
      <c r="T26" s="29" t="s">
        <v>56</v>
      </c>
      <c r="V26" s="29">
        <v>-246.4</v>
      </c>
      <c r="W26" s="29">
        <v>40</v>
      </c>
      <c r="X26" s="29">
        <v>19841.276999999998</v>
      </c>
      <c r="Y26" s="29">
        <v>4770.7470000000003</v>
      </c>
      <c r="Z26" s="29">
        <v>4</v>
      </c>
      <c r="AB26" s="29">
        <v>-194</v>
      </c>
      <c r="AC26" s="29">
        <v>59</v>
      </c>
      <c r="AD26" s="29">
        <v>19837.705000000002</v>
      </c>
      <c r="AE26" s="29">
        <v>4553.625</v>
      </c>
      <c r="AF26" s="29">
        <v>3</v>
      </c>
      <c r="AH26" s="29" t="s">
        <v>33</v>
      </c>
      <c r="AJ26" s="29" t="s">
        <v>56</v>
      </c>
      <c r="AK26" s="29" t="s">
        <v>56</v>
      </c>
      <c r="AL26" s="29" t="s">
        <v>56</v>
      </c>
      <c r="AN26" s="30">
        <f t="shared" si="0"/>
        <v>166.86999999999989</v>
      </c>
      <c r="AO26" s="30">
        <f t="shared" si="1"/>
        <v>0.46299999999973807</v>
      </c>
      <c r="AP26" s="30">
        <f t="shared" si="2"/>
        <v>10</v>
      </c>
      <c r="AR26" s="30" t="e">
        <f t="shared" si="3"/>
        <v>#VALUE!</v>
      </c>
      <c r="AS26" s="30" t="e">
        <f t="shared" si="4"/>
        <v>#VALUE!</v>
      </c>
      <c r="AT26" s="30" t="e">
        <f t="shared" si="5"/>
        <v>#VALUE!</v>
      </c>
      <c r="AV26" s="30">
        <f t="shared" si="6"/>
        <v>217.1220000000003</v>
      </c>
      <c r="AW26" s="30">
        <f t="shared" si="7"/>
        <v>3.5719999999964784</v>
      </c>
      <c r="AX26" s="30">
        <f t="shared" si="8"/>
        <v>7</v>
      </c>
      <c r="AZ26" s="30" t="e">
        <f t="shared" si="9"/>
        <v>#VALUE!</v>
      </c>
      <c r="BA26" s="30" t="e">
        <f t="shared" si="10"/>
        <v>#VALUE!</v>
      </c>
      <c r="BB26" s="30" t="e">
        <f t="shared" si="11"/>
        <v>#VALUE!</v>
      </c>
      <c r="BD26" s="30">
        <f t="shared" si="12"/>
        <v>50.252000000000407</v>
      </c>
      <c r="BE26" s="30">
        <f t="shared" si="13"/>
        <v>8.5</v>
      </c>
      <c r="BG26" s="30" t="e">
        <f t="shared" si="14"/>
        <v>#VALUE!</v>
      </c>
      <c r="BH26" s="30" t="e">
        <f t="shared" si="15"/>
        <v>#VALUE!</v>
      </c>
    </row>
    <row r="27" spans="1:60" s="29" customFormat="1" x14ac:dyDescent="0.2">
      <c r="A27" s="33" t="s">
        <v>21</v>
      </c>
      <c r="B27" s="29" t="s">
        <v>25</v>
      </c>
      <c r="D27" s="29">
        <v>110.2</v>
      </c>
      <c r="E27" s="29">
        <v>57.8</v>
      </c>
      <c r="F27" s="29">
        <v>19599.666000000001</v>
      </c>
      <c r="G27" s="29">
        <v>4183.4030000000002</v>
      </c>
      <c r="H27" s="29">
        <v>3</v>
      </c>
      <c r="J27" s="29">
        <v>145.6</v>
      </c>
      <c r="K27" s="29">
        <v>52.6</v>
      </c>
      <c r="L27" s="29">
        <v>19596.342000000001</v>
      </c>
      <c r="M27" s="29">
        <v>4014.5250000000001</v>
      </c>
      <c r="N27" s="29">
        <v>3</v>
      </c>
      <c r="P27" s="28" t="s">
        <v>55</v>
      </c>
      <c r="R27" s="29" t="s">
        <v>56</v>
      </c>
      <c r="S27" s="29" t="s">
        <v>56</v>
      </c>
      <c r="T27" s="29" t="s">
        <v>56</v>
      </c>
      <c r="V27" s="29">
        <v>-246.4</v>
      </c>
      <c r="W27" s="29">
        <v>40</v>
      </c>
      <c r="X27" s="29">
        <v>19592.546999999999</v>
      </c>
      <c r="Y27" s="29">
        <v>4219.5460000000003</v>
      </c>
      <c r="Z27" s="29">
        <v>2</v>
      </c>
      <c r="AB27" s="34" t="s">
        <v>28</v>
      </c>
      <c r="AD27" s="29" t="s">
        <v>56</v>
      </c>
      <c r="AE27" s="29" t="s">
        <v>56</v>
      </c>
      <c r="AF27" s="29" t="s">
        <v>56</v>
      </c>
      <c r="AH27" s="29" t="s">
        <v>33</v>
      </c>
      <c r="AJ27" s="29" t="s">
        <v>56</v>
      </c>
      <c r="AK27" s="29" t="s">
        <v>56</v>
      </c>
      <c r="AL27" s="29" t="s">
        <v>56</v>
      </c>
      <c r="AN27" s="30">
        <f t="shared" si="0"/>
        <v>168.87800000000016</v>
      </c>
      <c r="AO27" s="30">
        <f t="shared" si="1"/>
        <v>3.3240000000005239</v>
      </c>
      <c r="AP27" s="30">
        <f t="shared" si="2"/>
        <v>6</v>
      </c>
      <c r="AR27" s="30" t="e">
        <f t="shared" si="3"/>
        <v>#VALUE!</v>
      </c>
      <c r="AS27" s="30" t="e">
        <f t="shared" si="4"/>
        <v>#VALUE!</v>
      </c>
      <c r="AT27" s="30" t="e">
        <f t="shared" si="5"/>
        <v>#VALUE!</v>
      </c>
      <c r="AV27" s="30" t="e">
        <f t="shared" si="6"/>
        <v>#VALUE!</v>
      </c>
      <c r="AW27" s="30" t="e">
        <f t="shared" si="7"/>
        <v>#VALUE!</v>
      </c>
      <c r="AX27" s="30" t="e">
        <f t="shared" si="8"/>
        <v>#VALUE!</v>
      </c>
      <c r="AZ27" s="30" t="e">
        <f t="shared" si="9"/>
        <v>#VALUE!</v>
      </c>
      <c r="BA27" s="30" t="e">
        <f t="shared" si="10"/>
        <v>#VALUE!</v>
      </c>
      <c r="BB27" s="30" t="e">
        <f t="shared" si="11"/>
        <v>#VALUE!</v>
      </c>
      <c r="BD27" s="30" t="e">
        <f t="shared" si="12"/>
        <v>#VALUE!</v>
      </c>
      <c r="BE27" s="30" t="e">
        <f t="shared" si="13"/>
        <v>#VALUE!</v>
      </c>
      <c r="BG27" s="30" t="e">
        <f t="shared" si="14"/>
        <v>#VALUE!</v>
      </c>
      <c r="BH27" s="30" t="e">
        <f t="shared" si="15"/>
        <v>#VALUE!</v>
      </c>
    </row>
    <row r="28" spans="1:60" x14ac:dyDescent="0.2">
      <c r="F28" t="s">
        <v>56</v>
      </c>
      <c r="G28" t="s">
        <v>56</v>
      </c>
      <c r="H28" t="s">
        <v>56</v>
      </c>
      <c r="L28" t="s">
        <v>56</v>
      </c>
      <c r="M28" t="s">
        <v>56</v>
      </c>
      <c r="N28" t="s">
        <v>56</v>
      </c>
      <c r="R28" t="s">
        <v>56</v>
      </c>
      <c r="S28" t="s">
        <v>56</v>
      </c>
      <c r="T28" t="s">
        <v>56</v>
      </c>
      <c r="X28" t="s">
        <v>56</v>
      </c>
      <c r="Y28" t="s">
        <v>56</v>
      </c>
      <c r="Z28" t="s">
        <v>56</v>
      </c>
      <c r="AD28" t="s">
        <v>56</v>
      </c>
      <c r="AE28" t="s">
        <v>56</v>
      </c>
      <c r="AF28" t="s">
        <v>56</v>
      </c>
      <c r="AJ28" t="s">
        <v>56</v>
      </c>
      <c r="AK28" t="s">
        <v>56</v>
      </c>
      <c r="AL28" t="s">
        <v>56</v>
      </c>
      <c r="AN28" s="7" t="e">
        <f t="shared" si="0"/>
        <v>#VALUE!</v>
      </c>
      <c r="AO28" s="7" t="e">
        <f t="shared" si="1"/>
        <v>#VALUE!</v>
      </c>
      <c r="AP28" s="7" t="e">
        <f t="shared" si="2"/>
        <v>#VALUE!</v>
      </c>
      <c r="AR28" s="7" t="e">
        <f t="shared" si="3"/>
        <v>#VALUE!</v>
      </c>
      <c r="AS28" s="7" t="e">
        <f t="shared" si="4"/>
        <v>#VALUE!</v>
      </c>
      <c r="AT28" s="7" t="e">
        <f t="shared" si="5"/>
        <v>#VALUE!</v>
      </c>
      <c r="AV28" s="7" t="e">
        <f t="shared" si="6"/>
        <v>#VALUE!</v>
      </c>
      <c r="AW28" s="7" t="e">
        <f t="shared" si="7"/>
        <v>#VALUE!</v>
      </c>
      <c r="AX28" s="7" t="e">
        <f t="shared" si="8"/>
        <v>#VALUE!</v>
      </c>
      <c r="AZ28" s="7" t="e">
        <f t="shared" si="9"/>
        <v>#VALUE!</v>
      </c>
      <c r="BA28" s="7" t="e">
        <f t="shared" si="10"/>
        <v>#VALUE!</v>
      </c>
      <c r="BB28" s="7" t="e">
        <f t="shared" si="11"/>
        <v>#VALUE!</v>
      </c>
      <c r="BD28" s="7" t="e">
        <f t="shared" si="12"/>
        <v>#VALUE!</v>
      </c>
      <c r="BE28" s="7" t="e">
        <f t="shared" si="13"/>
        <v>#VALUE!</v>
      </c>
      <c r="BG28" s="7" t="e">
        <f t="shared" si="14"/>
        <v>#VALUE!</v>
      </c>
      <c r="BH28" s="7" t="e">
        <f t="shared" si="15"/>
        <v>#VALUE!</v>
      </c>
    </row>
    <row r="29" spans="1:60" x14ac:dyDescent="0.2">
      <c r="F29" t="s">
        <v>56</v>
      </c>
      <c r="G29" t="s">
        <v>56</v>
      </c>
      <c r="H29" t="s">
        <v>56</v>
      </c>
      <c r="L29" t="s">
        <v>56</v>
      </c>
      <c r="M29" t="s">
        <v>56</v>
      </c>
      <c r="N29" t="s">
        <v>56</v>
      </c>
      <c r="R29" t="s">
        <v>56</v>
      </c>
      <c r="S29" t="s">
        <v>56</v>
      </c>
      <c r="T29" t="s">
        <v>56</v>
      </c>
      <c r="X29" t="s">
        <v>56</v>
      </c>
      <c r="Y29" t="s">
        <v>56</v>
      </c>
      <c r="Z29" t="s">
        <v>56</v>
      </c>
      <c r="AD29" t="s">
        <v>56</v>
      </c>
      <c r="AE29" t="s">
        <v>56</v>
      </c>
      <c r="AF29" t="s">
        <v>56</v>
      </c>
      <c r="AJ29" t="s">
        <v>56</v>
      </c>
      <c r="AK29" t="s">
        <v>56</v>
      </c>
      <c r="AL29" t="s">
        <v>56</v>
      </c>
      <c r="AN29" s="7" t="e">
        <f t="shared" si="0"/>
        <v>#VALUE!</v>
      </c>
      <c r="AO29" s="7" t="e">
        <f t="shared" si="1"/>
        <v>#VALUE!</v>
      </c>
      <c r="AP29" s="7" t="e">
        <f t="shared" si="2"/>
        <v>#VALUE!</v>
      </c>
      <c r="AR29" s="7" t="e">
        <f t="shared" si="3"/>
        <v>#VALUE!</v>
      </c>
      <c r="AS29" s="7" t="e">
        <f t="shared" si="4"/>
        <v>#VALUE!</v>
      </c>
      <c r="AT29" s="7" t="e">
        <f t="shared" si="5"/>
        <v>#VALUE!</v>
      </c>
      <c r="AV29" s="7" t="e">
        <f t="shared" si="6"/>
        <v>#VALUE!</v>
      </c>
      <c r="AW29" s="7" t="e">
        <f t="shared" si="7"/>
        <v>#VALUE!</v>
      </c>
      <c r="AX29" s="7" t="e">
        <f t="shared" si="8"/>
        <v>#VALUE!</v>
      </c>
      <c r="AZ29" s="7" t="e">
        <f t="shared" si="9"/>
        <v>#VALUE!</v>
      </c>
      <c r="BA29" s="7" t="e">
        <f t="shared" si="10"/>
        <v>#VALUE!</v>
      </c>
      <c r="BB29" s="7" t="e">
        <f t="shared" si="11"/>
        <v>#VALUE!</v>
      </c>
      <c r="BD29" s="7" t="e">
        <f t="shared" si="12"/>
        <v>#VALUE!</v>
      </c>
      <c r="BE29" s="7" t="e">
        <f t="shared" si="13"/>
        <v>#VALUE!</v>
      </c>
      <c r="BG29" s="7" t="e">
        <f t="shared" si="14"/>
        <v>#VALUE!</v>
      </c>
      <c r="BH29" s="7" t="e">
        <f t="shared" si="15"/>
        <v>#VALUE!</v>
      </c>
    </row>
    <row r="30" spans="1:60" x14ac:dyDescent="0.2">
      <c r="A30" t="s">
        <v>32</v>
      </c>
      <c r="B30" t="s">
        <v>30</v>
      </c>
      <c r="D30" s="9" t="s">
        <v>28</v>
      </c>
      <c r="F30" t="s">
        <v>56</v>
      </c>
      <c r="G30" t="s">
        <v>56</v>
      </c>
      <c r="H30" t="s">
        <v>56</v>
      </c>
      <c r="J30" s="9" t="s">
        <v>28</v>
      </c>
      <c r="L30" t="s">
        <v>56</v>
      </c>
      <c r="M30" t="s">
        <v>56</v>
      </c>
      <c r="N30" t="s">
        <v>56</v>
      </c>
      <c r="P30" s="9" t="s">
        <v>28</v>
      </c>
      <c r="R30" t="s">
        <v>56</v>
      </c>
      <c r="S30" t="s">
        <v>56</v>
      </c>
      <c r="T30" t="s">
        <v>56</v>
      </c>
      <c r="V30" s="9" t="s">
        <v>28</v>
      </c>
      <c r="X30" t="s">
        <v>56</v>
      </c>
      <c r="Y30" t="s">
        <v>56</v>
      </c>
      <c r="Z30" t="s">
        <v>56</v>
      </c>
      <c r="AB30" s="9" t="s">
        <v>28</v>
      </c>
      <c r="AD30" t="s">
        <v>56</v>
      </c>
      <c r="AE30" t="s">
        <v>56</v>
      </c>
      <c r="AF30" t="s">
        <v>56</v>
      </c>
      <c r="AH30" s="9" t="s">
        <v>28</v>
      </c>
      <c r="AJ30" t="s">
        <v>56</v>
      </c>
      <c r="AK30" t="s">
        <v>56</v>
      </c>
      <c r="AL30" t="s">
        <v>56</v>
      </c>
      <c r="AN30" s="7" t="e">
        <f t="shared" si="0"/>
        <v>#VALUE!</v>
      </c>
      <c r="AO30" s="7" t="e">
        <f t="shared" si="1"/>
        <v>#VALUE!</v>
      </c>
      <c r="AP30" s="7" t="e">
        <f t="shared" si="2"/>
        <v>#VALUE!</v>
      </c>
      <c r="AR30" s="7" t="e">
        <f t="shared" si="3"/>
        <v>#VALUE!</v>
      </c>
      <c r="AS30" s="7" t="e">
        <f t="shared" si="4"/>
        <v>#VALUE!</v>
      </c>
      <c r="AT30" s="7" t="e">
        <f t="shared" si="5"/>
        <v>#VALUE!</v>
      </c>
      <c r="AV30" s="7" t="e">
        <f t="shared" si="6"/>
        <v>#VALUE!</v>
      </c>
      <c r="AW30" s="7" t="e">
        <f t="shared" si="7"/>
        <v>#VALUE!</v>
      </c>
      <c r="AX30" s="7" t="e">
        <f t="shared" si="8"/>
        <v>#VALUE!</v>
      </c>
      <c r="AZ30" s="7" t="e">
        <f t="shared" si="9"/>
        <v>#VALUE!</v>
      </c>
      <c r="BA30" s="7" t="e">
        <f t="shared" si="10"/>
        <v>#VALUE!</v>
      </c>
      <c r="BB30" s="7" t="e">
        <f t="shared" si="11"/>
        <v>#VALUE!</v>
      </c>
      <c r="BD30" s="7" t="e">
        <f t="shared" si="12"/>
        <v>#VALUE!</v>
      </c>
      <c r="BE30" s="7" t="e">
        <f t="shared" si="13"/>
        <v>#VALUE!</v>
      </c>
      <c r="BG30" s="7" t="e">
        <f t="shared" si="14"/>
        <v>#VALUE!</v>
      </c>
      <c r="BH30" s="7" t="e">
        <f t="shared" si="15"/>
        <v>#VALUE!</v>
      </c>
    </row>
    <row r="31" spans="1:60" x14ac:dyDescent="0.2">
      <c r="A31" t="s">
        <v>8</v>
      </c>
      <c r="B31" t="s">
        <v>30</v>
      </c>
      <c r="D31">
        <v>-55.4</v>
      </c>
      <c r="E31">
        <v>-14.4</v>
      </c>
      <c r="F31">
        <v>18701.5</v>
      </c>
      <c r="G31">
        <v>4451.2349999999997</v>
      </c>
      <c r="H31">
        <v>2</v>
      </c>
      <c r="J31">
        <v>-60</v>
      </c>
      <c r="K31">
        <v>-36.6</v>
      </c>
      <c r="L31">
        <v>18697.136999999999</v>
      </c>
      <c r="M31">
        <v>4270.8559999999998</v>
      </c>
      <c r="N31">
        <v>4</v>
      </c>
      <c r="P31">
        <v>-67</v>
      </c>
      <c r="Q31">
        <v>0</v>
      </c>
      <c r="R31">
        <v>18525.116999999998</v>
      </c>
      <c r="S31">
        <v>4448.4380000000001</v>
      </c>
      <c r="T31">
        <v>1</v>
      </c>
      <c r="V31" s="9" t="s">
        <v>28</v>
      </c>
      <c r="X31" t="s">
        <v>56</v>
      </c>
      <c r="Y31" t="s">
        <v>56</v>
      </c>
      <c r="Z31" t="s">
        <v>56</v>
      </c>
      <c r="AB31" s="9" t="s">
        <v>28</v>
      </c>
      <c r="AD31" t="s">
        <v>56</v>
      </c>
      <c r="AE31" t="s">
        <v>56</v>
      </c>
      <c r="AF31" t="s">
        <v>56</v>
      </c>
      <c r="AH31" s="9" t="s">
        <v>28</v>
      </c>
      <c r="AJ31" t="s">
        <v>56</v>
      </c>
      <c r="AK31" t="s">
        <v>56</v>
      </c>
      <c r="AL31" t="s">
        <v>56</v>
      </c>
      <c r="AN31" s="7">
        <f t="shared" si="0"/>
        <v>180.37899999999991</v>
      </c>
      <c r="AO31" s="7">
        <f t="shared" si="1"/>
        <v>4.3630000000011933</v>
      </c>
      <c r="AP31" s="7">
        <f t="shared" si="2"/>
        <v>6</v>
      </c>
      <c r="AR31" s="7">
        <f t="shared" si="3"/>
        <v>176.38300000000163</v>
      </c>
      <c r="AS31" s="7">
        <f t="shared" si="4"/>
        <v>2.7969999999995707</v>
      </c>
      <c r="AT31" s="7">
        <f t="shared" si="5"/>
        <v>3</v>
      </c>
      <c r="AV31" s="7" t="e">
        <f t="shared" si="6"/>
        <v>#VALUE!</v>
      </c>
      <c r="AW31" s="7" t="e">
        <f t="shared" si="7"/>
        <v>#VALUE!</v>
      </c>
      <c r="AX31" s="7" t="e">
        <f t="shared" si="8"/>
        <v>#VALUE!</v>
      </c>
      <c r="AZ31" s="7" t="e">
        <f t="shared" si="9"/>
        <v>#VALUE!</v>
      </c>
      <c r="BA31" s="7" t="e">
        <f t="shared" si="10"/>
        <v>#VALUE!</v>
      </c>
      <c r="BB31" s="7" t="e">
        <f t="shared" si="11"/>
        <v>#VALUE!</v>
      </c>
      <c r="BD31" s="7" t="e">
        <f t="shared" si="12"/>
        <v>#VALUE!</v>
      </c>
      <c r="BE31" s="7" t="e">
        <f t="shared" si="13"/>
        <v>#VALUE!</v>
      </c>
      <c r="BG31" s="7" t="e">
        <f t="shared" si="14"/>
        <v>#VALUE!</v>
      </c>
      <c r="BH31" s="7" t="e">
        <f t="shared" si="15"/>
        <v>#VALUE!</v>
      </c>
    </row>
    <row r="32" spans="1:60" x14ac:dyDescent="0.2">
      <c r="A32" t="s">
        <v>31</v>
      </c>
      <c r="B32" t="s">
        <v>30</v>
      </c>
      <c r="D32">
        <v>-50.4</v>
      </c>
      <c r="E32">
        <v>-14.4</v>
      </c>
      <c r="F32">
        <v>18609.73</v>
      </c>
      <c r="G32">
        <v>4694.8429999999998</v>
      </c>
      <c r="H32">
        <v>5</v>
      </c>
      <c r="J32">
        <v>-50</v>
      </c>
      <c r="K32">
        <v>-8.6</v>
      </c>
      <c r="L32">
        <v>18610.625</v>
      </c>
      <c r="M32">
        <v>4521.4269999999997</v>
      </c>
      <c r="N32">
        <v>5</v>
      </c>
      <c r="P32">
        <v>-50</v>
      </c>
      <c r="Q32">
        <v>-6</v>
      </c>
      <c r="R32">
        <v>18436.857</v>
      </c>
      <c r="S32">
        <v>4694.5860000000002</v>
      </c>
      <c r="T32">
        <v>5</v>
      </c>
      <c r="V32">
        <v>-49.2</v>
      </c>
      <c r="W32">
        <v>-2.2000000000000002</v>
      </c>
      <c r="X32">
        <v>18608.25</v>
      </c>
      <c r="Y32">
        <v>4677.4560000000001</v>
      </c>
      <c r="Z32">
        <v>5</v>
      </c>
      <c r="AB32">
        <v>-53</v>
      </c>
      <c r="AC32">
        <v>-8</v>
      </c>
      <c r="AD32">
        <v>18607.076000000001</v>
      </c>
      <c r="AE32">
        <v>4516.1459999999997</v>
      </c>
      <c r="AF32">
        <v>5</v>
      </c>
      <c r="AH32">
        <v>-52</v>
      </c>
      <c r="AI32">
        <v>-2</v>
      </c>
      <c r="AJ32">
        <v>18445.949000000001</v>
      </c>
      <c r="AK32">
        <v>4676.402</v>
      </c>
      <c r="AL32">
        <v>5</v>
      </c>
      <c r="AN32" s="7">
        <f t="shared" si="0"/>
        <v>173.41600000000017</v>
      </c>
      <c r="AO32" s="7">
        <f t="shared" si="1"/>
        <v>-0.89500000000043656</v>
      </c>
      <c r="AP32" s="7">
        <f t="shared" si="2"/>
        <v>10</v>
      </c>
      <c r="AR32" s="7">
        <f t="shared" si="3"/>
        <v>172.87299999999959</v>
      </c>
      <c r="AS32" s="7">
        <f t="shared" si="4"/>
        <v>0.2569999999996071</v>
      </c>
      <c r="AT32" s="7">
        <f t="shared" si="5"/>
        <v>10</v>
      </c>
      <c r="AV32" s="7">
        <f t="shared" si="6"/>
        <v>161.3100000000004</v>
      </c>
      <c r="AW32" s="7">
        <f t="shared" si="7"/>
        <v>1.1739999999990687</v>
      </c>
      <c r="AX32" s="7">
        <f t="shared" si="8"/>
        <v>10</v>
      </c>
      <c r="AZ32" s="7">
        <f t="shared" si="9"/>
        <v>162.30099999999948</v>
      </c>
      <c r="BA32" s="7">
        <f t="shared" si="10"/>
        <v>1.0540000000000873</v>
      </c>
      <c r="BB32" s="7">
        <f t="shared" si="11"/>
        <v>10</v>
      </c>
      <c r="BD32" s="7">
        <f t="shared" si="12"/>
        <v>-12.105999999999767</v>
      </c>
      <c r="BE32" s="7">
        <f t="shared" si="13"/>
        <v>10</v>
      </c>
      <c r="BG32" s="7">
        <f t="shared" si="14"/>
        <v>-10.572000000000116</v>
      </c>
      <c r="BH32" s="7">
        <f t="shared" si="15"/>
        <v>10</v>
      </c>
    </row>
    <row r="33" spans="1:60" x14ac:dyDescent="0.2">
      <c r="A33" t="s">
        <v>11</v>
      </c>
      <c r="B33" t="s">
        <v>30</v>
      </c>
      <c r="D33">
        <v>-49.4</v>
      </c>
      <c r="E33">
        <v>-8.4</v>
      </c>
      <c r="F33">
        <v>18750.021000000001</v>
      </c>
      <c r="G33">
        <v>4632.29</v>
      </c>
      <c r="H33">
        <v>3</v>
      </c>
      <c r="L33">
        <v>18749.32</v>
      </c>
      <c r="M33">
        <v>4460.5060000000003</v>
      </c>
      <c r="N33">
        <v>3</v>
      </c>
      <c r="P33">
        <v>-50</v>
      </c>
      <c r="Q33">
        <v>-6</v>
      </c>
      <c r="R33">
        <v>18573.605</v>
      </c>
      <c r="S33">
        <v>4633.3329999999996</v>
      </c>
      <c r="T33">
        <v>3</v>
      </c>
      <c r="V33" s="9" t="s">
        <v>28</v>
      </c>
      <c r="X33" t="s">
        <v>56</v>
      </c>
      <c r="Y33" t="s">
        <v>56</v>
      </c>
      <c r="Z33" t="s">
        <v>56</v>
      </c>
      <c r="AB33" s="9" t="s">
        <v>28</v>
      </c>
      <c r="AD33" t="s">
        <v>56</v>
      </c>
      <c r="AE33" t="s">
        <v>56</v>
      </c>
      <c r="AF33" t="s">
        <v>56</v>
      </c>
      <c r="AH33" s="9" t="s">
        <v>28</v>
      </c>
      <c r="AJ33" t="s">
        <v>56</v>
      </c>
      <c r="AK33" t="s">
        <v>56</v>
      </c>
      <c r="AL33" t="s">
        <v>56</v>
      </c>
      <c r="AN33" s="7">
        <f t="shared" si="0"/>
        <v>171.78399999999965</v>
      </c>
      <c r="AO33" s="7">
        <f t="shared" si="1"/>
        <v>0.70100000000093132</v>
      </c>
      <c r="AP33" s="7">
        <f t="shared" si="2"/>
        <v>6</v>
      </c>
      <c r="AR33" s="7">
        <f t="shared" si="3"/>
        <v>176.41600000000108</v>
      </c>
      <c r="AS33" s="7">
        <f t="shared" si="4"/>
        <v>-1.0429999999996653</v>
      </c>
      <c r="AT33" s="7">
        <f t="shared" si="5"/>
        <v>6</v>
      </c>
      <c r="AV33" s="7" t="e">
        <f t="shared" si="6"/>
        <v>#VALUE!</v>
      </c>
      <c r="AW33" s="7" t="e">
        <f t="shared" si="7"/>
        <v>#VALUE!</v>
      </c>
      <c r="AX33" s="7" t="e">
        <f t="shared" si="8"/>
        <v>#VALUE!</v>
      </c>
      <c r="AZ33" s="7" t="e">
        <f t="shared" si="9"/>
        <v>#VALUE!</v>
      </c>
      <c r="BA33" s="7" t="e">
        <f t="shared" si="10"/>
        <v>#VALUE!</v>
      </c>
      <c r="BB33" s="7" t="e">
        <f t="shared" si="11"/>
        <v>#VALUE!</v>
      </c>
      <c r="BD33" s="7" t="e">
        <f t="shared" si="12"/>
        <v>#VALUE!</v>
      </c>
      <c r="BE33" s="7" t="e">
        <f t="shared" si="13"/>
        <v>#VALUE!</v>
      </c>
      <c r="BG33" s="7" t="e">
        <f t="shared" si="14"/>
        <v>#VALUE!</v>
      </c>
      <c r="BH33" s="7" t="e">
        <f t="shared" si="15"/>
        <v>#VALUE!</v>
      </c>
    </row>
    <row r="34" spans="1:60" x14ac:dyDescent="0.2">
      <c r="A34" t="s">
        <v>20</v>
      </c>
      <c r="B34" t="s">
        <v>30</v>
      </c>
      <c r="D34">
        <v>-53.4</v>
      </c>
      <c r="E34">
        <v>-14.4</v>
      </c>
      <c r="F34">
        <v>19072.620999999999</v>
      </c>
      <c r="G34">
        <v>4459.2250000000004</v>
      </c>
      <c r="H34">
        <v>3</v>
      </c>
      <c r="L34">
        <v>19071.309000000001</v>
      </c>
      <c r="M34">
        <v>4281.5209999999997</v>
      </c>
      <c r="N34">
        <v>3</v>
      </c>
      <c r="P34">
        <v>-65</v>
      </c>
      <c r="Q34">
        <v>-10</v>
      </c>
      <c r="R34">
        <v>18892.643</v>
      </c>
      <c r="S34">
        <v>4457.5919999999996</v>
      </c>
      <c r="T34">
        <v>2</v>
      </c>
      <c r="V34">
        <v>-55.2</v>
      </c>
      <c r="W34">
        <v>-2.2000000000000002</v>
      </c>
      <c r="X34">
        <v>19087.636999999999</v>
      </c>
      <c r="Y34">
        <v>4457.6750000000002</v>
      </c>
      <c r="Z34">
        <v>4</v>
      </c>
      <c r="AB34">
        <v>-52</v>
      </c>
      <c r="AC34">
        <v>-1</v>
      </c>
      <c r="AD34">
        <v>19088.317999999999</v>
      </c>
      <c r="AE34">
        <v>4280.1750000000002</v>
      </c>
      <c r="AF34">
        <v>4</v>
      </c>
      <c r="AH34">
        <v>-62</v>
      </c>
      <c r="AI34">
        <v>10</v>
      </c>
      <c r="AJ34">
        <v>18912.368999999999</v>
      </c>
      <c r="AK34">
        <v>4458.6589999999997</v>
      </c>
      <c r="AL34">
        <v>2</v>
      </c>
      <c r="AN34" s="7">
        <f t="shared" si="0"/>
        <v>177.70400000000063</v>
      </c>
      <c r="AO34" s="7">
        <f t="shared" si="1"/>
        <v>1.3119999999980791</v>
      </c>
      <c r="AP34" s="7">
        <f t="shared" si="2"/>
        <v>6</v>
      </c>
      <c r="AR34" s="7">
        <f t="shared" si="3"/>
        <v>179.97799999999916</v>
      </c>
      <c r="AS34" s="7">
        <f t="shared" si="4"/>
        <v>1.6330000000007203</v>
      </c>
      <c r="AT34" s="7">
        <f t="shared" si="5"/>
        <v>5</v>
      </c>
      <c r="AV34" s="7">
        <f t="shared" si="6"/>
        <v>177.5</v>
      </c>
      <c r="AW34" s="7">
        <f t="shared" si="7"/>
        <v>-0.68100000000049477</v>
      </c>
      <c r="AX34" s="7">
        <f t="shared" si="8"/>
        <v>8</v>
      </c>
      <c r="AZ34" s="7">
        <f t="shared" si="9"/>
        <v>175.26800000000003</v>
      </c>
      <c r="BA34" s="7">
        <f t="shared" si="10"/>
        <v>-0.98399999999946886</v>
      </c>
      <c r="BB34" s="7">
        <f t="shared" si="11"/>
        <v>6</v>
      </c>
      <c r="BD34" s="7">
        <f t="shared" si="12"/>
        <v>-0.20400000000063301</v>
      </c>
      <c r="BE34" s="7">
        <f t="shared" si="13"/>
        <v>7</v>
      </c>
      <c r="BG34" s="7">
        <f t="shared" si="14"/>
        <v>-4.7099999999991269</v>
      </c>
      <c r="BH34" s="7">
        <f t="shared" si="15"/>
        <v>5.5</v>
      </c>
    </row>
    <row r="35" spans="1:60" x14ac:dyDescent="0.2">
      <c r="A35" t="s">
        <v>17</v>
      </c>
      <c r="B35" t="s">
        <v>30</v>
      </c>
      <c r="D35">
        <v>-53.4</v>
      </c>
      <c r="E35">
        <v>-14.4</v>
      </c>
      <c r="F35">
        <v>18098.351999999999</v>
      </c>
      <c r="G35">
        <v>4466.4489999999996</v>
      </c>
      <c r="H35">
        <v>5</v>
      </c>
      <c r="J35">
        <v>-51.6</v>
      </c>
      <c r="K35">
        <v>-13.6</v>
      </c>
      <c r="L35">
        <v>18098.293000000001</v>
      </c>
      <c r="M35">
        <v>4303.335</v>
      </c>
      <c r="N35">
        <v>5</v>
      </c>
      <c r="P35">
        <v>-54</v>
      </c>
      <c r="Q35">
        <v>-10</v>
      </c>
      <c r="R35">
        <v>17933.037</v>
      </c>
      <c r="S35">
        <v>4466.7309999999998</v>
      </c>
      <c r="T35">
        <v>5</v>
      </c>
      <c r="V35">
        <v>-53.2</v>
      </c>
      <c r="W35">
        <v>-4.2</v>
      </c>
      <c r="X35">
        <v>18076.891</v>
      </c>
      <c r="Y35">
        <v>4456.4219999999996</v>
      </c>
      <c r="Z35">
        <v>5</v>
      </c>
      <c r="AB35">
        <v>-51.4</v>
      </c>
      <c r="AC35">
        <v>-7</v>
      </c>
      <c r="AD35">
        <v>18078.440999999999</v>
      </c>
      <c r="AE35">
        <v>4287.7470000000003</v>
      </c>
      <c r="AF35">
        <v>5</v>
      </c>
      <c r="AH35">
        <v>-52.4</v>
      </c>
      <c r="AI35">
        <v>-1.4</v>
      </c>
      <c r="AJ35">
        <v>17908.072</v>
      </c>
      <c r="AK35">
        <v>4457.3029999999999</v>
      </c>
      <c r="AL35">
        <v>5</v>
      </c>
      <c r="AN35" s="7">
        <f t="shared" si="0"/>
        <v>163.11399999999958</v>
      </c>
      <c r="AO35" s="7">
        <f t="shared" si="1"/>
        <v>5.8999999997467967E-2</v>
      </c>
      <c r="AP35" s="7">
        <f t="shared" si="2"/>
        <v>10</v>
      </c>
      <c r="AR35" s="7">
        <f t="shared" si="3"/>
        <v>165.31499999999869</v>
      </c>
      <c r="AS35" s="7">
        <f t="shared" si="4"/>
        <v>-0.2820000000001528</v>
      </c>
      <c r="AT35" s="7">
        <f t="shared" si="5"/>
        <v>10</v>
      </c>
      <c r="AV35" s="7">
        <f t="shared" si="6"/>
        <v>168.67499999999927</v>
      </c>
      <c r="AW35" s="7">
        <f t="shared" si="7"/>
        <v>-1.5499999999992724</v>
      </c>
      <c r="AX35" s="7">
        <f t="shared" si="8"/>
        <v>10</v>
      </c>
      <c r="AZ35" s="7">
        <f t="shared" si="9"/>
        <v>168.81899999999951</v>
      </c>
      <c r="BA35" s="7">
        <f t="shared" si="10"/>
        <v>-0.88100000000031287</v>
      </c>
      <c r="BB35" s="7">
        <f t="shared" si="11"/>
        <v>10</v>
      </c>
      <c r="BD35" s="7">
        <f t="shared" si="12"/>
        <v>5.5609999999996944</v>
      </c>
      <c r="BE35" s="7">
        <f t="shared" si="13"/>
        <v>10</v>
      </c>
      <c r="BG35" s="7">
        <f t="shared" si="14"/>
        <v>3.5040000000008149</v>
      </c>
      <c r="BH35" s="7">
        <f t="shared" si="15"/>
        <v>10</v>
      </c>
    </row>
    <row r="36" spans="1:60" x14ac:dyDescent="0.2">
      <c r="A36" t="s">
        <v>15</v>
      </c>
      <c r="B36" t="s">
        <v>30</v>
      </c>
      <c r="D36">
        <v>-49.4</v>
      </c>
      <c r="E36">
        <v>-14.4</v>
      </c>
      <c r="F36">
        <v>18161.289000000001</v>
      </c>
      <c r="G36">
        <v>4492.2309999999998</v>
      </c>
      <c r="H36">
        <v>5</v>
      </c>
      <c r="J36">
        <v>-53.6</v>
      </c>
      <c r="K36">
        <v>-10.6</v>
      </c>
      <c r="L36">
        <v>18161.748</v>
      </c>
      <c r="M36">
        <v>4325.3990000000003</v>
      </c>
      <c r="N36">
        <v>5</v>
      </c>
      <c r="P36">
        <v>-50</v>
      </c>
      <c r="Q36">
        <v>-10</v>
      </c>
      <c r="R36">
        <v>17994.043000000001</v>
      </c>
      <c r="S36">
        <v>4491</v>
      </c>
      <c r="T36">
        <v>5</v>
      </c>
      <c r="V36">
        <v>-53.2</v>
      </c>
      <c r="W36">
        <v>-4.2</v>
      </c>
      <c r="X36">
        <v>18151.437999999998</v>
      </c>
      <c r="Y36">
        <v>4466.46</v>
      </c>
      <c r="Z36">
        <v>5</v>
      </c>
      <c r="AB36">
        <v>-54</v>
      </c>
      <c r="AC36">
        <v>-6</v>
      </c>
      <c r="AD36">
        <v>18151.581999999999</v>
      </c>
      <c r="AE36">
        <v>4295.4970000000003</v>
      </c>
      <c r="AF36">
        <v>5</v>
      </c>
      <c r="AH36">
        <v>-46.4</v>
      </c>
      <c r="AI36">
        <v>-9</v>
      </c>
      <c r="AJ36">
        <v>17978.721000000001</v>
      </c>
      <c r="AK36">
        <v>4466.808</v>
      </c>
      <c r="AL36">
        <v>5</v>
      </c>
      <c r="AN36" s="7">
        <f t="shared" si="0"/>
        <v>166.83199999999943</v>
      </c>
      <c r="AO36" s="7">
        <f t="shared" si="1"/>
        <v>-0.45899999999892316</v>
      </c>
      <c r="AP36" s="7">
        <f t="shared" si="2"/>
        <v>10</v>
      </c>
      <c r="AR36" s="7">
        <f t="shared" si="3"/>
        <v>167.24599999999919</v>
      </c>
      <c r="AS36" s="7">
        <f t="shared" si="4"/>
        <v>1.2309999999997672</v>
      </c>
      <c r="AT36" s="7">
        <f t="shared" si="5"/>
        <v>10</v>
      </c>
      <c r="AV36" s="7">
        <f t="shared" si="6"/>
        <v>170.96299999999974</v>
      </c>
      <c r="AW36" s="7">
        <f t="shared" si="7"/>
        <v>-0.14400000000023283</v>
      </c>
      <c r="AX36" s="7">
        <f t="shared" si="8"/>
        <v>10</v>
      </c>
      <c r="AZ36" s="7">
        <f t="shared" si="9"/>
        <v>172.71699999999691</v>
      </c>
      <c r="BA36" s="7">
        <f t="shared" si="10"/>
        <v>-0.34799999999995634</v>
      </c>
      <c r="BB36" s="7">
        <f t="shared" si="11"/>
        <v>10</v>
      </c>
      <c r="BD36" s="7">
        <f t="shared" si="12"/>
        <v>4.1310000000003129</v>
      </c>
      <c r="BE36" s="7">
        <f t="shared" si="13"/>
        <v>10</v>
      </c>
      <c r="BG36" s="7">
        <f t="shared" si="14"/>
        <v>5.4709999999977299</v>
      </c>
      <c r="BH36" s="7">
        <f t="shared" si="15"/>
        <v>10</v>
      </c>
    </row>
    <row r="37" spans="1:60" x14ac:dyDescent="0.2">
      <c r="A37" t="s">
        <v>16</v>
      </c>
      <c r="B37" t="s">
        <v>30</v>
      </c>
      <c r="D37" s="9" t="s">
        <v>28</v>
      </c>
      <c r="F37" t="s">
        <v>56</v>
      </c>
      <c r="G37" t="s">
        <v>56</v>
      </c>
      <c r="H37" t="s">
        <v>56</v>
      </c>
      <c r="J37" s="9" t="s">
        <v>28</v>
      </c>
      <c r="L37" t="s">
        <v>56</v>
      </c>
      <c r="M37" t="s">
        <v>56</v>
      </c>
      <c r="N37" t="s">
        <v>56</v>
      </c>
      <c r="P37" s="9" t="s">
        <v>28</v>
      </c>
      <c r="R37" t="s">
        <v>56</v>
      </c>
      <c r="S37" t="s">
        <v>56</v>
      </c>
      <c r="T37" t="s">
        <v>56</v>
      </c>
      <c r="V37" s="9" t="s">
        <v>28</v>
      </c>
      <c r="X37" t="s">
        <v>56</v>
      </c>
      <c r="Y37" t="s">
        <v>56</v>
      </c>
      <c r="Z37" t="s">
        <v>56</v>
      </c>
      <c r="AB37" s="9" t="s">
        <v>28</v>
      </c>
      <c r="AD37" t="s">
        <v>56</v>
      </c>
      <c r="AE37" t="s">
        <v>56</v>
      </c>
      <c r="AF37" t="s">
        <v>56</v>
      </c>
      <c r="AH37" s="9" t="s">
        <v>28</v>
      </c>
      <c r="AJ37" t="s">
        <v>56</v>
      </c>
      <c r="AK37" t="s">
        <v>56</v>
      </c>
      <c r="AL37" t="s">
        <v>56</v>
      </c>
      <c r="AN37" s="7" t="e">
        <f t="shared" si="0"/>
        <v>#VALUE!</v>
      </c>
      <c r="AO37" s="7" t="e">
        <f t="shared" si="1"/>
        <v>#VALUE!</v>
      </c>
      <c r="AP37" s="7" t="e">
        <f t="shared" si="2"/>
        <v>#VALUE!</v>
      </c>
      <c r="AR37" s="7" t="e">
        <f t="shared" si="3"/>
        <v>#VALUE!</v>
      </c>
      <c r="AS37" s="7" t="e">
        <f t="shared" si="4"/>
        <v>#VALUE!</v>
      </c>
      <c r="AT37" s="7" t="e">
        <f t="shared" si="5"/>
        <v>#VALUE!</v>
      </c>
      <c r="AV37" s="7" t="e">
        <f t="shared" si="6"/>
        <v>#VALUE!</v>
      </c>
      <c r="AW37" s="7" t="e">
        <f t="shared" si="7"/>
        <v>#VALUE!</v>
      </c>
      <c r="AX37" s="7" t="e">
        <f t="shared" si="8"/>
        <v>#VALUE!</v>
      </c>
      <c r="AZ37" s="7" t="e">
        <f t="shared" si="9"/>
        <v>#VALUE!</v>
      </c>
      <c r="BA37" s="7" t="e">
        <f t="shared" si="10"/>
        <v>#VALUE!</v>
      </c>
      <c r="BB37" s="7" t="e">
        <f t="shared" si="11"/>
        <v>#VALUE!</v>
      </c>
      <c r="BD37" s="7" t="e">
        <f t="shared" si="12"/>
        <v>#VALUE!</v>
      </c>
      <c r="BE37" s="7" t="e">
        <f t="shared" si="13"/>
        <v>#VALUE!</v>
      </c>
      <c r="BG37" s="7" t="e">
        <f t="shared" si="14"/>
        <v>#VALUE!</v>
      </c>
      <c r="BH37" s="7" t="e">
        <f t="shared" si="15"/>
        <v>#VALUE!</v>
      </c>
    </row>
    <row r="38" spans="1:60" x14ac:dyDescent="0.2">
      <c r="A38" t="s">
        <v>12</v>
      </c>
      <c r="B38" t="s">
        <v>30</v>
      </c>
      <c r="D38">
        <v>-53.4</v>
      </c>
      <c r="E38">
        <v>-14.4</v>
      </c>
      <c r="F38">
        <v>18849.055</v>
      </c>
      <c r="G38">
        <v>4488.0519999999997</v>
      </c>
      <c r="H38">
        <v>4</v>
      </c>
      <c r="J38">
        <v>-50</v>
      </c>
      <c r="K38">
        <v>-15.6</v>
      </c>
      <c r="L38">
        <v>18847.66</v>
      </c>
      <c r="M38">
        <v>4314.7629999999999</v>
      </c>
      <c r="N38">
        <v>4</v>
      </c>
      <c r="P38">
        <v>-50</v>
      </c>
      <c r="Q38">
        <v>-14</v>
      </c>
      <c r="R38">
        <v>18671.449000000001</v>
      </c>
      <c r="S38">
        <v>4489.4719999999998</v>
      </c>
      <c r="T38">
        <v>4</v>
      </c>
      <c r="V38">
        <v>-58.2</v>
      </c>
      <c r="W38">
        <v>-12.2</v>
      </c>
      <c r="X38">
        <v>18863.116999999998</v>
      </c>
      <c r="Y38">
        <v>4461.6270000000004</v>
      </c>
      <c r="Z38">
        <v>3</v>
      </c>
      <c r="AB38">
        <v>-56</v>
      </c>
      <c r="AC38">
        <v>-16</v>
      </c>
      <c r="AD38">
        <v>18862.469000000001</v>
      </c>
      <c r="AE38">
        <v>4291.4889999999996</v>
      </c>
      <c r="AF38">
        <v>3</v>
      </c>
      <c r="AH38" t="s">
        <v>34</v>
      </c>
      <c r="AJ38" t="s">
        <v>56</v>
      </c>
      <c r="AK38" t="s">
        <v>56</v>
      </c>
      <c r="AL38" t="s">
        <v>56</v>
      </c>
      <c r="AN38" s="7">
        <f t="shared" si="0"/>
        <v>173.28899999999976</v>
      </c>
      <c r="AO38" s="7">
        <f t="shared" si="1"/>
        <v>1.3950000000004366</v>
      </c>
      <c r="AP38" s="7">
        <f t="shared" si="2"/>
        <v>8</v>
      </c>
      <c r="AR38" s="7">
        <f t="shared" si="3"/>
        <v>177.60599999999977</v>
      </c>
      <c r="AS38" s="7">
        <f t="shared" si="4"/>
        <v>-1.4200000000000728</v>
      </c>
      <c r="AT38" s="7">
        <f t="shared" si="5"/>
        <v>8</v>
      </c>
      <c r="AV38" s="7">
        <f t="shared" si="6"/>
        <v>170.13800000000083</v>
      </c>
      <c r="AW38" s="7">
        <f t="shared" si="7"/>
        <v>0.64799999999740976</v>
      </c>
      <c r="AX38" s="7">
        <f t="shared" si="8"/>
        <v>6</v>
      </c>
      <c r="AZ38" s="7" t="e">
        <f t="shared" si="9"/>
        <v>#VALUE!</v>
      </c>
      <c r="BA38" s="7" t="e">
        <f t="shared" si="10"/>
        <v>#VALUE!</v>
      </c>
      <c r="BB38" s="7" t="e">
        <f t="shared" si="11"/>
        <v>#VALUE!</v>
      </c>
      <c r="BD38" s="7">
        <f t="shared" si="12"/>
        <v>-3.1509999999989304</v>
      </c>
      <c r="BE38" s="7">
        <f t="shared" si="13"/>
        <v>7</v>
      </c>
      <c r="BG38" s="7" t="e">
        <f t="shared" si="14"/>
        <v>#VALUE!</v>
      </c>
      <c r="BH38" s="7" t="e">
        <f t="shared" si="15"/>
        <v>#VALUE!</v>
      </c>
    </row>
    <row r="39" spans="1:60" x14ac:dyDescent="0.2">
      <c r="A39" t="s">
        <v>23</v>
      </c>
      <c r="B39" t="s">
        <v>30</v>
      </c>
      <c r="D39">
        <v>-45.4</v>
      </c>
      <c r="E39">
        <v>-35.4</v>
      </c>
      <c r="F39">
        <v>19014.84</v>
      </c>
      <c r="G39">
        <v>4510.8459999999995</v>
      </c>
      <c r="H39">
        <v>3</v>
      </c>
      <c r="L39">
        <v>19014.620999999999</v>
      </c>
      <c r="M39">
        <v>4333.473</v>
      </c>
      <c r="N39">
        <v>3</v>
      </c>
      <c r="P39">
        <v>-40</v>
      </c>
      <c r="Q39">
        <v>-26</v>
      </c>
      <c r="R39">
        <v>18837.25</v>
      </c>
      <c r="S39">
        <v>4511.3519999999999</v>
      </c>
      <c r="T39">
        <v>2</v>
      </c>
      <c r="V39">
        <v>-40.200000000000003</v>
      </c>
      <c r="W39">
        <v>-5.2</v>
      </c>
      <c r="X39">
        <v>19017.645</v>
      </c>
      <c r="Y39">
        <v>4518.5810000000001</v>
      </c>
      <c r="Z39">
        <v>3</v>
      </c>
      <c r="AD39">
        <v>19019.508000000002</v>
      </c>
      <c r="AE39">
        <v>4334.0280000000002</v>
      </c>
      <c r="AF39">
        <v>3</v>
      </c>
      <c r="AH39">
        <v>-48</v>
      </c>
      <c r="AI39">
        <v>-11</v>
      </c>
      <c r="AJ39">
        <v>18830</v>
      </c>
      <c r="AK39">
        <v>4514.6000000000004</v>
      </c>
      <c r="AL39">
        <v>1</v>
      </c>
      <c r="AN39" s="7">
        <f t="shared" si="0"/>
        <v>177.37299999999959</v>
      </c>
      <c r="AO39" s="7">
        <f t="shared" si="1"/>
        <v>0.21900000000096043</v>
      </c>
      <c r="AP39" s="7">
        <f t="shared" si="2"/>
        <v>6</v>
      </c>
      <c r="AR39" s="7">
        <f t="shared" si="3"/>
        <v>177.59000000000015</v>
      </c>
      <c r="AS39" s="7">
        <f t="shared" si="4"/>
        <v>-0.50600000000031287</v>
      </c>
      <c r="AT39" s="7">
        <f t="shared" si="5"/>
        <v>5</v>
      </c>
      <c r="AV39" s="7">
        <f t="shared" si="6"/>
        <v>184.55299999999988</v>
      </c>
      <c r="AW39" s="7">
        <f t="shared" si="7"/>
        <v>-1.8630000000011933</v>
      </c>
      <c r="AX39" s="7">
        <f t="shared" si="8"/>
        <v>6</v>
      </c>
      <c r="AZ39" s="7">
        <f t="shared" si="9"/>
        <v>187.64500000000044</v>
      </c>
      <c r="BA39" s="7">
        <f t="shared" si="10"/>
        <v>3.9809999999997672</v>
      </c>
      <c r="BB39" s="7">
        <f t="shared" si="11"/>
        <v>4</v>
      </c>
      <c r="BD39" s="7">
        <f t="shared" si="12"/>
        <v>7.180000000000291</v>
      </c>
      <c r="BE39" s="7">
        <f t="shared" si="13"/>
        <v>6</v>
      </c>
      <c r="BG39" s="7">
        <f t="shared" si="14"/>
        <v>10.055000000000291</v>
      </c>
      <c r="BH39" s="7">
        <f t="shared" si="15"/>
        <v>4.5</v>
      </c>
    </row>
    <row r="40" spans="1:60" s="35" customFormat="1" x14ac:dyDescent="0.2">
      <c r="A40" s="35" t="s">
        <v>22</v>
      </c>
      <c r="B40" s="35" t="s">
        <v>30</v>
      </c>
      <c r="D40" s="35">
        <v>-38.4</v>
      </c>
      <c r="E40" s="35">
        <v>-20.399999999999999</v>
      </c>
      <c r="F40" s="35">
        <v>18973.383000000002</v>
      </c>
      <c r="G40" s="35">
        <v>4543.2979999999998</v>
      </c>
      <c r="H40" s="35">
        <v>1</v>
      </c>
      <c r="J40" s="35">
        <v>-40</v>
      </c>
      <c r="K40" s="35">
        <v>-30.6</v>
      </c>
      <c r="L40" s="35">
        <v>18971.125</v>
      </c>
      <c r="M40" s="35">
        <v>4364.7690000000002</v>
      </c>
      <c r="N40" s="35">
        <v>2</v>
      </c>
      <c r="P40" s="35">
        <v>-37</v>
      </c>
      <c r="Q40" s="35">
        <v>-16</v>
      </c>
      <c r="R40" s="35">
        <v>18796.331999999999</v>
      </c>
      <c r="S40" s="35">
        <v>4541.9430000000002</v>
      </c>
      <c r="T40" s="35">
        <v>1</v>
      </c>
      <c r="V40" s="35">
        <v>-33.200000000000003</v>
      </c>
      <c r="W40" s="35">
        <v>-20.2</v>
      </c>
      <c r="X40" s="35">
        <v>18972.148000000001</v>
      </c>
      <c r="Y40" s="35">
        <v>4555</v>
      </c>
      <c r="Z40" s="35">
        <v>2</v>
      </c>
      <c r="AB40" s="35">
        <v>-50</v>
      </c>
      <c r="AC40" s="35">
        <v>-10</v>
      </c>
      <c r="AD40" s="35">
        <v>18973.471000000001</v>
      </c>
      <c r="AE40" s="35">
        <v>4369.3810000000003</v>
      </c>
      <c r="AF40" s="35">
        <v>2</v>
      </c>
      <c r="AH40" s="35">
        <v>-44</v>
      </c>
      <c r="AI40" s="35">
        <v>-18</v>
      </c>
      <c r="AJ40" s="35">
        <v>18788.623</v>
      </c>
      <c r="AK40" s="35">
        <v>4549.2039999999997</v>
      </c>
      <c r="AL40" s="35">
        <v>1</v>
      </c>
      <c r="AN40" s="36">
        <f t="shared" si="0"/>
        <v>178.52899999999954</v>
      </c>
      <c r="AO40" s="36">
        <f t="shared" si="1"/>
        <v>2.2580000000016298</v>
      </c>
      <c r="AP40" s="36">
        <f t="shared" si="2"/>
        <v>3</v>
      </c>
      <c r="AR40" s="36">
        <f t="shared" si="3"/>
        <v>177.05100000000311</v>
      </c>
      <c r="AS40" s="36">
        <f t="shared" si="4"/>
        <v>1.3549999999995634</v>
      </c>
      <c r="AT40" s="36">
        <f t="shared" si="5"/>
        <v>2</v>
      </c>
      <c r="AV40" s="36">
        <f t="shared" si="6"/>
        <v>185.61899999999969</v>
      </c>
      <c r="AW40" s="36">
        <f t="shared" si="7"/>
        <v>-1.3230000000003201</v>
      </c>
      <c r="AX40" s="36">
        <f t="shared" si="8"/>
        <v>4</v>
      </c>
      <c r="AZ40" s="36">
        <f t="shared" si="9"/>
        <v>183.52500000000146</v>
      </c>
      <c r="BA40" s="36">
        <f t="shared" si="10"/>
        <v>5.7960000000002765</v>
      </c>
      <c r="BB40" s="36">
        <f t="shared" si="11"/>
        <v>3</v>
      </c>
      <c r="BD40" s="36">
        <f t="shared" si="12"/>
        <v>7.0900000000001455</v>
      </c>
      <c r="BE40" s="36">
        <f t="shared" si="13"/>
        <v>3.5</v>
      </c>
      <c r="BG40" s="36">
        <f t="shared" si="14"/>
        <v>6.4739999999983411</v>
      </c>
      <c r="BH40" s="36">
        <f t="shared" si="15"/>
        <v>2.5</v>
      </c>
    </row>
    <row r="41" spans="1:60" s="35" customFormat="1" x14ac:dyDescent="0.2">
      <c r="A41" s="35" t="s">
        <v>21</v>
      </c>
      <c r="B41" s="35" t="s">
        <v>30</v>
      </c>
      <c r="D41" s="35">
        <v>-55.4</v>
      </c>
      <c r="E41" s="35">
        <v>-40.4</v>
      </c>
      <c r="F41" s="35">
        <v>18936.401999999998</v>
      </c>
      <c r="G41" s="35">
        <v>4401.3339999999998</v>
      </c>
      <c r="H41" s="35">
        <v>1</v>
      </c>
      <c r="J41" s="35">
        <v>-60</v>
      </c>
      <c r="K41" s="35">
        <v>-35.6</v>
      </c>
      <c r="L41" s="35">
        <v>18938.694</v>
      </c>
      <c r="M41" s="35">
        <v>4218.5619999999999</v>
      </c>
      <c r="N41" s="35">
        <v>1</v>
      </c>
      <c r="P41" s="35">
        <v>-57</v>
      </c>
      <c r="Q41" s="35">
        <v>-35</v>
      </c>
      <c r="R41" s="35">
        <v>18759.208999999999</v>
      </c>
      <c r="S41" s="35">
        <v>4398.5020000000004</v>
      </c>
      <c r="T41" s="35">
        <v>1</v>
      </c>
      <c r="V41" s="35">
        <v>-33.200000000000003</v>
      </c>
      <c r="W41" s="35">
        <v>-20.2</v>
      </c>
      <c r="X41" s="35">
        <v>18923.23</v>
      </c>
      <c r="Y41" s="35">
        <v>4392.357</v>
      </c>
      <c r="Z41" s="35">
        <v>1</v>
      </c>
      <c r="AB41" s="35">
        <v>-57</v>
      </c>
      <c r="AC41" s="35">
        <v>-10</v>
      </c>
      <c r="AD41" s="35">
        <v>18925.82</v>
      </c>
      <c r="AE41" s="35">
        <v>4229.018</v>
      </c>
      <c r="AF41" s="35">
        <v>1</v>
      </c>
      <c r="AH41" s="37" t="s">
        <v>28</v>
      </c>
      <c r="AJ41" s="35" t="s">
        <v>56</v>
      </c>
      <c r="AK41" s="35" t="s">
        <v>56</v>
      </c>
      <c r="AL41" s="35" t="s">
        <v>56</v>
      </c>
      <c r="AN41" s="36">
        <f t="shared" si="0"/>
        <v>182.77199999999993</v>
      </c>
      <c r="AO41" s="36">
        <f t="shared" si="1"/>
        <v>-2.2920000000012806</v>
      </c>
      <c r="AP41" s="36">
        <f t="shared" si="2"/>
        <v>2</v>
      </c>
      <c r="AR41" s="36">
        <f t="shared" si="3"/>
        <v>177.1929999999993</v>
      </c>
      <c r="AS41" s="36">
        <f t="shared" si="4"/>
        <v>2.8319999999994252</v>
      </c>
      <c r="AT41" s="36">
        <f t="shared" si="5"/>
        <v>2</v>
      </c>
      <c r="AV41" s="36">
        <f t="shared" si="6"/>
        <v>163.33899999999994</v>
      </c>
      <c r="AW41" s="36">
        <f t="shared" si="7"/>
        <v>-2.5900000000001455</v>
      </c>
      <c r="AX41" s="36">
        <f t="shared" si="8"/>
        <v>2</v>
      </c>
      <c r="AZ41" s="36" t="e">
        <f t="shared" si="9"/>
        <v>#VALUE!</v>
      </c>
      <c r="BA41" s="36" t="e">
        <f t="shared" si="10"/>
        <v>#VALUE!</v>
      </c>
      <c r="BB41" s="36" t="e">
        <f t="shared" si="11"/>
        <v>#VALUE!</v>
      </c>
      <c r="BD41" s="36">
        <f t="shared" si="12"/>
        <v>-19.432999999999993</v>
      </c>
      <c r="BE41" s="36">
        <f t="shared" si="13"/>
        <v>2</v>
      </c>
      <c r="BG41" s="36" t="e">
        <f t="shared" si="14"/>
        <v>#VALUE!</v>
      </c>
      <c r="BH41" s="36" t="e">
        <f t="shared" si="15"/>
        <v>#VALUE!</v>
      </c>
    </row>
  </sheetData>
  <mergeCells count="12">
    <mergeCell ref="AH1:AL1"/>
    <mergeCell ref="D1:H1"/>
    <mergeCell ref="J1:N1"/>
    <mergeCell ref="P1:T1"/>
    <mergeCell ref="V1:Z1"/>
    <mergeCell ref="AB1:AF1"/>
    <mergeCell ref="BL1:BP1"/>
    <mergeCell ref="BR1:BV1"/>
    <mergeCell ref="AN1:AP1"/>
    <mergeCell ref="AR1:AT1"/>
    <mergeCell ref="AV1:AX1"/>
    <mergeCell ref="AZ1:BB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5"/>
  <sheetViews>
    <sheetView topLeftCell="C2" zoomScale="140" zoomScaleNormal="140" workbookViewId="0">
      <selection activeCell="R30" sqref="R30"/>
    </sheetView>
  </sheetViews>
  <sheetFormatPr baseColWidth="10" defaultRowHeight="15" x14ac:dyDescent="0.2"/>
  <sheetData>
    <row r="1" spans="1:18" s="11" customFormat="1" x14ac:dyDescent="0.2">
      <c r="A1" s="16" t="s">
        <v>65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8" s="11" customFormat="1" x14ac:dyDescent="0.2">
      <c r="A2" s="11" t="s">
        <v>3</v>
      </c>
      <c r="B2" s="11" t="s">
        <v>4</v>
      </c>
      <c r="C2" s="11" t="s">
        <v>63</v>
      </c>
      <c r="D2" s="11" t="s">
        <v>7</v>
      </c>
      <c r="F2" s="11" t="s">
        <v>64</v>
      </c>
      <c r="G2" s="11" t="s">
        <v>7</v>
      </c>
      <c r="O2" s="11" t="s">
        <v>67</v>
      </c>
      <c r="P2">
        <v>21.132999999999811</v>
      </c>
      <c r="Q2" s="11" t="s">
        <v>70</v>
      </c>
      <c r="R2" s="11">
        <v>1</v>
      </c>
    </row>
    <row r="3" spans="1:18" x14ac:dyDescent="0.2">
      <c r="A3" t="s">
        <v>19</v>
      </c>
      <c r="B3" t="s">
        <v>9</v>
      </c>
      <c r="C3">
        <v>26.963999999999032</v>
      </c>
      <c r="D3">
        <v>7</v>
      </c>
      <c r="F3" t="e">
        <v>#VALUE!</v>
      </c>
      <c r="G3" t="e">
        <v>#VALUE!</v>
      </c>
    </row>
    <row r="4" spans="1:18" x14ac:dyDescent="0.2">
      <c r="A4" t="s">
        <v>8</v>
      </c>
      <c r="B4" t="s">
        <v>10</v>
      </c>
      <c r="C4">
        <v>28.622000000000298</v>
      </c>
      <c r="D4">
        <v>10</v>
      </c>
      <c r="F4" t="e">
        <v>#VALUE!</v>
      </c>
      <c r="G4" t="e">
        <v>#VALUE!</v>
      </c>
    </row>
    <row r="5" spans="1:18" x14ac:dyDescent="0.2">
      <c r="A5" t="s">
        <v>24</v>
      </c>
      <c r="B5" t="s">
        <v>9</v>
      </c>
      <c r="C5">
        <v>-3.9370000000008076</v>
      </c>
      <c r="D5">
        <v>10</v>
      </c>
      <c r="F5">
        <v>-2.7340000000003783</v>
      </c>
      <c r="G5">
        <v>10</v>
      </c>
    </row>
    <row r="6" spans="1:18" x14ac:dyDescent="0.2">
      <c r="A6" t="s">
        <v>14</v>
      </c>
      <c r="B6" t="s">
        <v>10</v>
      </c>
      <c r="C6">
        <v>17.572999999999411</v>
      </c>
      <c r="D6">
        <v>10</v>
      </c>
      <c r="F6">
        <v>16.377000000004045</v>
      </c>
      <c r="G6">
        <v>9</v>
      </c>
    </row>
    <row r="7" spans="1:18" x14ac:dyDescent="0.2">
      <c r="A7" t="s">
        <v>11</v>
      </c>
      <c r="B7" t="s">
        <v>10</v>
      </c>
      <c r="C7">
        <v>24.315999999999804</v>
      </c>
      <c r="D7">
        <v>9.5</v>
      </c>
      <c r="F7">
        <v>30.027000000005501</v>
      </c>
      <c r="G7">
        <v>7.5</v>
      </c>
    </row>
    <row r="8" spans="1:18" x14ac:dyDescent="0.2">
      <c r="A8" t="s">
        <v>20</v>
      </c>
      <c r="B8" t="s">
        <v>9</v>
      </c>
      <c r="C8">
        <v>4.8569999999999709</v>
      </c>
      <c r="D8">
        <v>6</v>
      </c>
      <c r="F8" t="e">
        <v>#VALUE!</v>
      </c>
      <c r="G8" t="e">
        <v>#VALUE!</v>
      </c>
    </row>
    <row r="9" spans="1:18" x14ac:dyDescent="0.2">
      <c r="A9" t="s">
        <v>17</v>
      </c>
      <c r="B9" t="s">
        <v>10</v>
      </c>
      <c r="C9">
        <v>7.0870000000004438</v>
      </c>
      <c r="D9">
        <v>10</v>
      </c>
      <c r="F9">
        <v>11.115000000001601</v>
      </c>
      <c r="G9">
        <v>10</v>
      </c>
    </row>
    <row r="10" spans="1:18" x14ac:dyDescent="0.2">
      <c r="A10" t="s">
        <v>15</v>
      </c>
      <c r="B10" t="s">
        <v>10</v>
      </c>
      <c r="C10">
        <v>13.072000000001026</v>
      </c>
      <c r="D10">
        <v>10</v>
      </c>
      <c r="F10">
        <v>15.600000000002183</v>
      </c>
      <c r="G10">
        <v>10</v>
      </c>
    </row>
    <row r="11" spans="1:18" x14ac:dyDescent="0.2">
      <c r="A11" t="s">
        <v>12</v>
      </c>
      <c r="B11" t="s">
        <v>10</v>
      </c>
      <c r="C11">
        <v>13.002999999999702</v>
      </c>
      <c r="D11">
        <v>9.5</v>
      </c>
      <c r="F11">
        <v>16.964999999996508</v>
      </c>
      <c r="G11">
        <v>8.5</v>
      </c>
    </row>
    <row r="12" spans="1:18" x14ac:dyDescent="0.2">
      <c r="A12" t="s">
        <v>18</v>
      </c>
      <c r="B12" t="s">
        <v>9</v>
      </c>
      <c r="C12">
        <v>22.692000000000007</v>
      </c>
      <c r="D12">
        <v>7</v>
      </c>
      <c r="F12" t="e">
        <v>#VALUE!</v>
      </c>
      <c r="G12" t="e">
        <v>#VALUE!</v>
      </c>
    </row>
    <row r="13" spans="1:18" x14ac:dyDescent="0.2">
      <c r="A13" t="s">
        <v>13</v>
      </c>
      <c r="B13" t="s">
        <v>10</v>
      </c>
      <c r="C13">
        <v>20.991000000000895</v>
      </c>
      <c r="D13">
        <v>10</v>
      </c>
      <c r="F13" t="e">
        <v>#VALUE!</v>
      </c>
      <c r="G13" t="e">
        <v>#VALUE!</v>
      </c>
    </row>
    <row r="14" spans="1:18" x14ac:dyDescent="0.2">
      <c r="A14" t="s">
        <v>24</v>
      </c>
      <c r="B14" t="s">
        <v>25</v>
      </c>
      <c r="C14">
        <v>27.894999999999527</v>
      </c>
      <c r="D14">
        <v>9.5</v>
      </c>
      <c r="F14" t="e">
        <v>#VALUE!</v>
      </c>
      <c r="G14" t="e">
        <v>#VALUE!</v>
      </c>
    </row>
    <row r="15" spans="1:18" x14ac:dyDescent="0.2">
      <c r="A15" t="s">
        <v>20</v>
      </c>
      <c r="B15" t="s">
        <v>25</v>
      </c>
      <c r="C15">
        <v>52.796999999999116</v>
      </c>
      <c r="D15">
        <v>8.5</v>
      </c>
      <c r="F15" t="e">
        <v>#VALUE!</v>
      </c>
      <c r="G15" t="e">
        <v>#VALUE!</v>
      </c>
    </row>
    <row r="16" spans="1:18" x14ac:dyDescent="0.2">
      <c r="A16" t="s">
        <v>26</v>
      </c>
      <c r="B16" t="s">
        <v>25</v>
      </c>
      <c r="C16">
        <v>43.614000000000487</v>
      </c>
      <c r="D16">
        <v>10</v>
      </c>
      <c r="F16" t="e">
        <v>#VALUE!</v>
      </c>
      <c r="G16" t="e">
        <v>#VALUE!</v>
      </c>
    </row>
    <row r="17" spans="1:18" x14ac:dyDescent="0.2">
      <c r="A17" t="s">
        <v>23</v>
      </c>
      <c r="B17" t="s">
        <v>25</v>
      </c>
      <c r="C17">
        <v>35.718000000000302</v>
      </c>
      <c r="D17">
        <v>8</v>
      </c>
      <c r="F17" t="e">
        <v>#VALUE!</v>
      </c>
      <c r="G17" t="e">
        <v>#VALUE!</v>
      </c>
    </row>
    <row r="18" spans="1:18" x14ac:dyDescent="0.2">
      <c r="A18" t="s">
        <v>22</v>
      </c>
      <c r="B18" t="s">
        <v>25</v>
      </c>
      <c r="C18">
        <v>47.085999999999331</v>
      </c>
      <c r="D18">
        <v>9.5</v>
      </c>
      <c r="F18" t="e">
        <v>#VALUE!</v>
      </c>
      <c r="G18" t="e">
        <v>#VALUE!</v>
      </c>
    </row>
    <row r="19" spans="1:18" x14ac:dyDescent="0.2">
      <c r="A19" t="s">
        <v>18</v>
      </c>
      <c r="B19" t="s">
        <v>25</v>
      </c>
      <c r="C19">
        <v>50.252000000000407</v>
      </c>
      <c r="D19">
        <v>8.5</v>
      </c>
      <c r="F19" t="e">
        <v>#VALUE!</v>
      </c>
      <c r="G19" t="e">
        <v>#VALUE!</v>
      </c>
    </row>
    <row r="20" spans="1:18" x14ac:dyDescent="0.2">
      <c r="A20" t="s">
        <v>31</v>
      </c>
      <c r="B20" t="s">
        <v>30</v>
      </c>
      <c r="C20">
        <v>-12.105999999999767</v>
      </c>
      <c r="D20">
        <v>10</v>
      </c>
      <c r="F20">
        <v>-10.572000000000116</v>
      </c>
      <c r="G20">
        <v>10</v>
      </c>
    </row>
    <row r="21" spans="1:18" x14ac:dyDescent="0.2">
      <c r="A21" t="s">
        <v>20</v>
      </c>
      <c r="B21" t="s">
        <v>30</v>
      </c>
      <c r="C21">
        <v>-0.20400000000063301</v>
      </c>
      <c r="D21">
        <v>7</v>
      </c>
      <c r="F21">
        <v>-4.7099999999991269</v>
      </c>
      <c r="G21">
        <v>5.5</v>
      </c>
    </row>
    <row r="22" spans="1:18" x14ac:dyDescent="0.2">
      <c r="A22" t="s">
        <v>17</v>
      </c>
      <c r="B22" t="s">
        <v>30</v>
      </c>
      <c r="C22">
        <v>5.5609999999996944</v>
      </c>
      <c r="D22">
        <v>10</v>
      </c>
      <c r="F22">
        <v>3.5040000000008149</v>
      </c>
      <c r="G22">
        <v>10</v>
      </c>
    </row>
    <row r="23" spans="1:18" x14ac:dyDescent="0.2">
      <c r="A23" t="s">
        <v>15</v>
      </c>
      <c r="B23" t="s">
        <v>30</v>
      </c>
      <c r="C23">
        <v>4.1310000000003129</v>
      </c>
      <c r="D23" t="e">
        <v>#VALUE!</v>
      </c>
      <c r="F23">
        <v>5.4709999999977299</v>
      </c>
      <c r="G23" t="e">
        <v>#VALUE!</v>
      </c>
    </row>
    <row r="24" spans="1:18" x14ac:dyDescent="0.2">
      <c r="A24" t="s">
        <v>12</v>
      </c>
      <c r="B24" t="s">
        <v>30</v>
      </c>
      <c r="C24">
        <v>-3.1509999999989304</v>
      </c>
      <c r="D24">
        <v>7</v>
      </c>
      <c r="F24" t="e">
        <v>#VALUE!</v>
      </c>
      <c r="G24" t="e">
        <v>#VALUE!</v>
      </c>
    </row>
    <row r="25" spans="1:18" x14ac:dyDescent="0.2">
      <c r="A25" t="s">
        <v>23</v>
      </c>
      <c r="B25" t="s">
        <v>30</v>
      </c>
      <c r="C25">
        <v>7.180000000000291</v>
      </c>
      <c r="D25">
        <v>6</v>
      </c>
      <c r="F25">
        <v>10.055000000000291</v>
      </c>
      <c r="G25">
        <v>4.5</v>
      </c>
    </row>
    <row r="26" spans="1:18" x14ac:dyDescent="0.2">
      <c r="A26" t="s">
        <v>22</v>
      </c>
      <c r="B26" t="s">
        <v>30</v>
      </c>
      <c r="C26">
        <v>7.0900000000001455</v>
      </c>
      <c r="D26">
        <v>3.5</v>
      </c>
      <c r="F26">
        <v>6.4739999999983411</v>
      </c>
      <c r="G26">
        <v>2.5</v>
      </c>
    </row>
    <row r="27" spans="1:18" x14ac:dyDescent="0.2">
      <c r="A27" t="s">
        <v>21</v>
      </c>
      <c r="B27" t="s">
        <v>30</v>
      </c>
      <c r="C27">
        <v>-19.432999999999993</v>
      </c>
      <c r="D27">
        <v>2</v>
      </c>
      <c r="F27" t="e">
        <v>#VALUE!</v>
      </c>
      <c r="G27" t="e">
        <v>#VALUE!</v>
      </c>
    </row>
    <row r="28" spans="1:18" x14ac:dyDescent="0.2">
      <c r="I28" s="11"/>
      <c r="J28" s="11"/>
    </row>
    <row r="29" spans="1:18" x14ac:dyDescent="0.2">
      <c r="A29" s="18" t="s">
        <v>66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8" s="11" customFormat="1" x14ac:dyDescent="0.2">
      <c r="A30" s="11" t="s">
        <v>3</v>
      </c>
      <c r="B30" s="11" t="s">
        <v>4</v>
      </c>
      <c r="C30" s="11" t="s">
        <v>63</v>
      </c>
      <c r="D30" s="11" t="s">
        <v>7</v>
      </c>
      <c r="F30" s="11" t="s">
        <v>64</v>
      </c>
      <c r="G30" s="11" t="s">
        <v>7</v>
      </c>
      <c r="I30" s="11" t="s">
        <v>69</v>
      </c>
      <c r="J30" s="11" t="s">
        <v>72</v>
      </c>
      <c r="O30" s="11" t="s">
        <v>67</v>
      </c>
      <c r="P30">
        <v>19.505000000000109</v>
      </c>
      <c r="Q30" s="11" t="s">
        <v>68</v>
      </c>
      <c r="R30" s="11">
        <f>P30/P2</f>
        <v>0.92296408460702617</v>
      </c>
    </row>
    <row r="31" spans="1:18" x14ac:dyDescent="0.2">
      <c r="A31" t="s">
        <v>42</v>
      </c>
      <c r="B31" t="s">
        <v>10</v>
      </c>
      <c r="C31">
        <v>31.678999999999178</v>
      </c>
      <c r="D31">
        <v>9.5</v>
      </c>
      <c r="F31" t="e">
        <v>#VALUE!</v>
      </c>
      <c r="G31" t="e">
        <v>#VALUE!</v>
      </c>
      <c r="I31">
        <f>C31*$R$30</f>
        <v>29.238579236265224</v>
      </c>
      <c r="J31" t="e">
        <f>F31*$R$30</f>
        <v>#VALUE!</v>
      </c>
    </row>
    <row r="32" spans="1:18" x14ac:dyDescent="0.2">
      <c r="A32" t="s">
        <v>41</v>
      </c>
      <c r="B32" t="s">
        <v>10</v>
      </c>
      <c r="C32">
        <v>29.649999999999636</v>
      </c>
      <c r="D32">
        <v>10</v>
      </c>
      <c r="F32" t="e">
        <v>#VALUE!</v>
      </c>
      <c r="G32" t="e">
        <v>#VALUE!</v>
      </c>
      <c r="I32">
        <f t="shared" ref="I32:I55" si="0">C32*$R$30</f>
        <v>27.36588510859799</v>
      </c>
      <c r="J32" t="e">
        <f t="shared" ref="J32:J55" si="1">F32*$R$30</f>
        <v>#VALUE!</v>
      </c>
    </row>
    <row r="33" spans="1:10" x14ac:dyDescent="0.2">
      <c r="A33" t="s">
        <v>44</v>
      </c>
      <c r="B33" t="s">
        <v>9</v>
      </c>
      <c r="C33">
        <v>17.972999999999956</v>
      </c>
      <c r="D33">
        <v>10</v>
      </c>
      <c r="F33" t="e">
        <v>#VALUE!</v>
      </c>
      <c r="G33" t="e">
        <v>#VALUE!</v>
      </c>
      <c r="I33">
        <f t="shared" si="0"/>
        <v>16.588433492642039</v>
      </c>
      <c r="J33" t="e">
        <f t="shared" si="1"/>
        <v>#VALUE!</v>
      </c>
    </row>
    <row r="34" spans="1:10" x14ac:dyDescent="0.2">
      <c r="A34" t="s">
        <v>45</v>
      </c>
      <c r="B34" t="s">
        <v>9</v>
      </c>
      <c r="C34">
        <v>5.3500000000012733</v>
      </c>
      <c r="D34">
        <v>9</v>
      </c>
      <c r="F34">
        <v>5.0499999999992724</v>
      </c>
      <c r="G34">
        <v>7.5</v>
      </c>
      <c r="I34">
        <f t="shared" si="0"/>
        <v>4.9378578526487651</v>
      </c>
      <c r="J34">
        <f t="shared" si="1"/>
        <v>4.6609686272648103</v>
      </c>
    </row>
    <row r="35" spans="1:10" x14ac:dyDescent="0.2">
      <c r="A35" t="s">
        <v>43</v>
      </c>
      <c r="B35" t="s">
        <v>10</v>
      </c>
      <c r="C35">
        <v>33.216000000000349</v>
      </c>
      <c r="D35">
        <v>10</v>
      </c>
      <c r="F35">
        <v>35.438999999998487</v>
      </c>
      <c r="G35">
        <v>6</v>
      </c>
      <c r="I35">
        <f t="shared" si="0"/>
        <v>30.657175034307304</v>
      </c>
      <c r="J35">
        <f t="shared" si="1"/>
        <v>32.708924194387002</v>
      </c>
    </row>
    <row r="36" spans="1:10" x14ac:dyDescent="0.2">
      <c r="A36" t="s">
        <v>46</v>
      </c>
      <c r="B36" t="s">
        <v>9</v>
      </c>
      <c r="C36">
        <v>7.1899999999995998</v>
      </c>
      <c r="D36">
        <v>9</v>
      </c>
      <c r="F36">
        <v>4.022000000000844</v>
      </c>
      <c r="G36" t="e">
        <v>#VALUE!</v>
      </c>
      <c r="I36">
        <f t="shared" si="0"/>
        <v>6.6361117683241488</v>
      </c>
      <c r="J36">
        <f t="shared" si="1"/>
        <v>3.7121615482902381</v>
      </c>
    </row>
    <row r="37" spans="1:10" x14ac:dyDescent="0.2">
      <c r="A37" t="s">
        <v>47</v>
      </c>
      <c r="B37" t="s">
        <v>10</v>
      </c>
      <c r="C37">
        <v>7.8469999999997526</v>
      </c>
      <c r="D37">
        <v>10</v>
      </c>
      <c r="F37">
        <v>5.9879999999975553</v>
      </c>
      <c r="G37">
        <v>10</v>
      </c>
      <c r="I37">
        <f t="shared" si="0"/>
        <v>7.2424991719111063</v>
      </c>
      <c r="J37">
        <f t="shared" si="1"/>
        <v>5.5267089386246164</v>
      </c>
    </row>
    <row r="38" spans="1:10" x14ac:dyDescent="0.2">
      <c r="A38" t="s">
        <v>41</v>
      </c>
      <c r="B38" t="s">
        <v>53</v>
      </c>
      <c r="C38">
        <v>37.335999999999331</v>
      </c>
      <c r="D38">
        <v>10</v>
      </c>
      <c r="F38" t="e">
        <v>#VALUE!</v>
      </c>
      <c r="G38" t="e">
        <v>#VALUE!</v>
      </c>
      <c r="I38">
        <f t="shared" si="0"/>
        <v>34.459787062887308</v>
      </c>
      <c r="J38" t="e">
        <f t="shared" si="1"/>
        <v>#VALUE!</v>
      </c>
    </row>
    <row r="39" spans="1:10" x14ac:dyDescent="0.2">
      <c r="A39" t="s">
        <v>43</v>
      </c>
      <c r="B39" t="s">
        <v>53</v>
      </c>
      <c r="C39">
        <v>15.779000000000451</v>
      </c>
      <c r="D39">
        <v>10</v>
      </c>
      <c r="F39" t="e">
        <v>#VALUE!</v>
      </c>
      <c r="G39" t="e">
        <v>#VALUE!</v>
      </c>
      <c r="I39">
        <f t="shared" si="0"/>
        <v>14.563450291014682</v>
      </c>
      <c r="J39" t="e">
        <f t="shared" si="1"/>
        <v>#VALUE!</v>
      </c>
    </row>
    <row r="40" spans="1:10" x14ac:dyDescent="0.2">
      <c r="A40" t="s">
        <v>42</v>
      </c>
      <c r="B40" t="s">
        <v>53</v>
      </c>
      <c r="C40">
        <v>38.145000000000437</v>
      </c>
      <c r="D40">
        <v>10</v>
      </c>
      <c r="F40" t="e">
        <v>#VALUE!</v>
      </c>
      <c r="G40" t="e">
        <v>#VALUE!</v>
      </c>
      <c r="I40">
        <f t="shared" si="0"/>
        <v>35.206465007335417</v>
      </c>
      <c r="J40" t="e">
        <f t="shared" si="1"/>
        <v>#VALUE!</v>
      </c>
    </row>
    <row r="41" spans="1:10" x14ac:dyDescent="0.2">
      <c r="A41" t="s">
        <v>42</v>
      </c>
      <c r="B41" t="s">
        <v>30</v>
      </c>
      <c r="C41">
        <v>-22.677999999999884</v>
      </c>
      <c r="D41">
        <v>6</v>
      </c>
      <c r="F41" t="e">
        <v>#VALUE!</v>
      </c>
      <c r="G41" t="e">
        <v>#VALUE!</v>
      </c>
      <c r="I41">
        <f t="shared" si="0"/>
        <v>-20.930979510718032</v>
      </c>
      <c r="J41" t="e">
        <f t="shared" si="1"/>
        <v>#VALUE!</v>
      </c>
    </row>
    <row r="42" spans="1:10" x14ac:dyDescent="0.2">
      <c r="A42" t="s">
        <v>41</v>
      </c>
      <c r="B42" t="s">
        <v>30</v>
      </c>
      <c r="C42">
        <v>-5.8440000000000509</v>
      </c>
      <c r="D42">
        <v>8.5</v>
      </c>
      <c r="F42">
        <v>-20.379000000000815</v>
      </c>
      <c r="G42">
        <v>7.5</v>
      </c>
      <c r="I42">
        <f t="shared" si="0"/>
        <v>-5.3938021104435077</v>
      </c>
      <c r="J42">
        <f t="shared" si="1"/>
        <v>-18.809085080207339</v>
      </c>
    </row>
    <row r="43" spans="1:10" x14ac:dyDescent="0.2">
      <c r="A43" t="s">
        <v>44</v>
      </c>
      <c r="B43" t="s">
        <v>30</v>
      </c>
      <c r="C43">
        <v>3.6460000000006403</v>
      </c>
      <c r="D43">
        <v>10</v>
      </c>
      <c r="F43">
        <v>1.8359999999993306</v>
      </c>
      <c r="G43">
        <v>10</v>
      </c>
      <c r="I43">
        <f t="shared" si="0"/>
        <v>3.3651270524778085</v>
      </c>
      <c r="J43">
        <f t="shared" si="1"/>
        <v>1.6945620593378823</v>
      </c>
    </row>
    <row r="44" spans="1:10" x14ac:dyDescent="0.2">
      <c r="A44" t="s">
        <v>43</v>
      </c>
      <c r="B44" t="s">
        <v>30</v>
      </c>
      <c r="C44">
        <v>-35.493999999999687</v>
      </c>
      <c r="D44">
        <v>7.5</v>
      </c>
      <c r="F44" t="e">
        <v>#VALUE!</v>
      </c>
      <c r="G44" t="e">
        <v>#VALUE!</v>
      </c>
      <c r="I44">
        <f t="shared" si="0"/>
        <v>-32.759687219041496</v>
      </c>
      <c r="J44" t="e">
        <f t="shared" si="1"/>
        <v>#VALUE!</v>
      </c>
    </row>
    <row r="45" spans="1:10" x14ac:dyDescent="0.2">
      <c r="A45" t="s">
        <v>46</v>
      </c>
      <c r="B45" t="s">
        <v>30</v>
      </c>
      <c r="C45">
        <v>-13.609999999999673</v>
      </c>
      <c r="D45">
        <v>8</v>
      </c>
      <c r="F45">
        <v>-17.220000000001164</v>
      </c>
      <c r="G45">
        <v>8</v>
      </c>
      <c r="I45">
        <f t="shared" si="0"/>
        <v>-12.561541191501323</v>
      </c>
      <c r="J45">
        <f t="shared" si="1"/>
        <v>-15.893441536934064</v>
      </c>
    </row>
    <row r="46" spans="1:10" x14ac:dyDescent="0.2">
      <c r="A46" t="s">
        <v>47</v>
      </c>
      <c r="B46" t="s">
        <v>30</v>
      </c>
      <c r="C46">
        <v>-3.8869999999988067</v>
      </c>
      <c r="D46">
        <v>6.5</v>
      </c>
      <c r="F46">
        <v>-11.085999999999331</v>
      </c>
      <c r="G46">
        <v>6.5</v>
      </c>
      <c r="I46">
        <f t="shared" si="0"/>
        <v>-3.5875613968664095</v>
      </c>
      <c r="J46">
        <f t="shared" si="1"/>
        <v>-10.231979841952874</v>
      </c>
    </row>
    <row r="47" spans="1:10" x14ac:dyDescent="0.2">
      <c r="A47" t="s">
        <v>52</v>
      </c>
      <c r="B47" t="s">
        <v>30</v>
      </c>
      <c r="C47">
        <v>11.229999999999563</v>
      </c>
      <c r="D47">
        <v>9.5</v>
      </c>
      <c r="F47">
        <v>10.798999999999069</v>
      </c>
      <c r="G47">
        <v>8.5</v>
      </c>
      <c r="I47">
        <f t="shared" si="0"/>
        <v>10.364886670136501</v>
      </c>
      <c r="J47">
        <f t="shared" si="1"/>
        <v>9.9670891496704161</v>
      </c>
    </row>
    <row r="48" spans="1:10" x14ac:dyDescent="0.2">
      <c r="A48" t="s">
        <v>48</v>
      </c>
      <c r="B48" t="s">
        <v>30</v>
      </c>
      <c r="C48">
        <v>-6.899000000000342</v>
      </c>
      <c r="D48">
        <v>9.5</v>
      </c>
      <c r="F48">
        <v>-8.1859999999978754</v>
      </c>
      <c r="G48">
        <v>9.5</v>
      </c>
      <c r="I48">
        <f t="shared" si="0"/>
        <v>-6.3675292197041893</v>
      </c>
      <c r="J48">
        <f t="shared" si="1"/>
        <v>-7.5553839965911553</v>
      </c>
    </row>
    <row r="49" spans="1:10" x14ac:dyDescent="0.2">
      <c r="A49" t="s">
        <v>49</v>
      </c>
      <c r="B49" t="s">
        <v>30</v>
      </c>
      <c r="C49">
        <v>4.4760000000005675</v>
      </c>
      <c r="D49">
        <v>3</v>
      </c>
      <c r="F49" t="e">
        <v>#VALUE!</v>
      </c>
      <c r="G49" t="e">
        <v>#VALUE!</v>
      </c>
      <c r="I49">
        <f t="shared" si="0"/>
        <v>4.1311872427015732</v>
      </c>
      <c r="J49" t="e">
        <f t="shared" si="1"/>
        <v>#VALUE!</v>
      </c>
    </row>
    <row r="50" spans="1:10" x14ac:dyDescent="0.2">
      <c r="A50" t="s">
        <v>44</v>
      </c>
      <c r="B50" t="s">
        <v>25</v>
      </c>
      <c r="C50">
        <v>15.835000000000036</v>
      </c>
      <c r="D50">
        <v>10</v>
      </c>
      <c r="F50" t="e">
        <v>#VALUE!</v>
      </c>
      <c r="G50" t="e">
        <v>#VALUE!</v>
      </c>
      <c r="I50">
        <f t="shared" si="0"/>
        <v>14.615136279752292</v>
      </c>
      <c r="J50" t="e">
        <f t="shared" si="1"/>
        <v>#VALUE!</v>
      </c>
    </row>
    <row r="51" spans="1:10" x14ac:dyDescent="0.2">
      <c r="A51" t="s">
        <v>45</v>
      </c>
      <c r="B51" t="s">
        <v>25</v>
      </c>
      <c r="C51">
        <v>-15.556999999999789</v>
      </c>
      <c r="D51">
        <v>8</v>
      </c>
      <c r="F51" t="e">
        <v>#VALUE!</v>
      </c>
      <c r="G51" t="e">
        <v>#VALUE!</v>
      </c>
      <c r="I51">
        <f t="shared" si="0"/>
        <v>-14.358552264231312</v>
      </c>
      <c r="J51" t="e">
        <f t="shared" si="1"/>
        <v>#VALUE!</v>
      </c>
    </row>
    <row r="52" spans="1:10" x14ac:dyDescent="0.2">
      <c r="A52" t="s">
        <v>46</v>
      </c>
      <c r="B52" t="s">
        <v>25</v>
      </c>
      <c r="C52">
        <v>-9.5919999999996435</v>
      </c>
      <c r="D52">
        <v>8</v>
      </c>
      <c r="F52" t="e">
        <v>#VALUE!</v>
      </c>
      <c r="G52" t="e">
        <v>#VALUE!</v>
      </c>
      <c r="I52">
        <f t="shared" si="0"/>
        <v>-8.853071499550266</v>
      </c>
      <c r="J52" t="e">
        <f t="shared" si="1"/>
        <v>#VALUE!</v>
      </c>
    </row>
    <row r="53" spans="1:10" x14ac:dyDescent="0.2">
      <c r="A53" t="s">
        <v>52</v>
      </c>
      <c r="B53" t="s">
        <v>25</v>
      </c>
      <c r="C53">
        <v>10.815000000000509</v>
      </c>
      <c r="D53">
        <v>6</v>
      </c>
      <c r="F53" t="e">
        <v>#VALUE!</v>
      </c>
      <c r="G53" t="e">
        <v>#VALUE!</v>
      </c>
      <c r="I53">
        <f t="shared" si="0"/>
        <v>9.9818565750254589</v>
      </c>
      <c r="J53" t="e">
        <f t="shared" si="1"/>
        <v>#VALUE!</v>
      </c>
    </row>
    <row r="54" spans="1:10" x14ac:dyDescent="0.2">
      <c r="A54" t="s">
        <v>48</v>
      </c>
      <c r="B54" t="s">
        <v>25</v>
      </c>
      <c r="C54">
        <v>32.054999999999382</v>
      </c>
      <c r="D54">
        <v>10</v>
      </c>
      <c r="F54" t="e">
        <v>#VALUE!</v>
      </c>
      <c r="G54" t="e">
        <v>#VALUE!</v>
      </c>
      <c r="I54">
        <f t="shared" si="0"/>
        <v>29.585613732077654</v>
      </c>
      <c r="J54" t="e">
        <f t="shared" si="1"/>
        <v>#VALUE!</v>
      </c>
    </row>
    <row r="55" spans="1:10" x14ac:dyDescent="0.2">
      <c r="A55" t="s">
        <v>49</v>
      </c>
      <c r="B55" t="s">
        <v>25</v>
      </c>
      <c r="C55">
        <v>29.408000000000357</v>
      </c>
      <c r="D55">
        <v>6</v>
      </c>
      <c r="F55" t="e">
        <v>#VALUE!</v>
      </c>
      <c r="G55" t="e">
        <v>#VALUE!</v>
      </c>
      <c r="I55">
        <f t="shared" si="0"/>
        <v>27.142527800123755</v>
      </c>
      <c r="J55" t="e">
        <f t="shared" si="1"/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topLeftCell="A24" zoomScale="130" zoomScaleNormal="130" workbookViewId="0">
      <selection activeCell="A47" sqref="A47:D52"/>
    </sheetView>
  </sheetViews>
  <sheetFormatPr baseColWidth="10" defaultRowHeight="15" x14ac:dyDescent="0.2"/>
  <sheetData>
    <row r="1" spans="1:4" x14ac:dyDescent="0.2">
      <c r="A1" s="11" t="s">
        <v>3</v>
      </c>
      <c r="B1" s="11" t="s">
        <v>4</v>
      </c>
      <c r="C1" s="11" t="s">
        <v>63</v>
      </c>
      <c r="D1" s="11" t="s">
        <v>71</v>
      </c>
    </row>
    <row r="2" spans="1:4" x14ac:dyDescent="0.2">
      <c r="A2" s="4" t="s">
        <v>19</v>
      </c>
      <c r="B2" t="s">
        <v>9</v>
      </c>
      <c r="C2">
        <v>26.963999999999032</v>
      </c>
      <c r="D2">
        <v>7</v>
      </c>
    </row>
    <row r="3" spans="1:4" x14ac:dyDescent="0.2">
      <c r="A3" s="4" t="s">
        <v>8</v>
      </c>
      <c r="B3" t="s">
        <v>10</v>
      </c>
      <c r="C3">
        <v>28.622000000000298</v>
      </c>
      <c r="D3">
        <v>10</v>
      </c>
    </row>
    <row r="4" spans="1:4" x14ac:dyDescent="0.2">
      <c r="A4" s="8" t="s">
        <v>24</v>
      </c>
      <c r="B4" t="s">
        <v>9</v>
      </c>
      <c r="C4">
        <v>-3.9370000000008076</v>
      </c>
      <c r="D4">
        <v>10</v>
      </c>
    </row>
    <row r="5" spans="1:4" x14ac:dyDescent="0.2">
      <c r="A5" s="10" t="s">
        <v>14</v>
      </c>
      <c r="B5" t="s">
        <v>10</v>
      </c>
      <c r="C5">
        <v>17.572999999999411</v>
      </c>
      <c r="D5">
        <v>10</v>
      </c>
    </row>
    <row r="6" spans="1:4" x14ac:dyDescent="0.2">
      <c r="A6" s="10" t="s">
        <v>11</v>
      </c>
      <c r="B6" t="s">
        <v>10</v>
      </c>
      <c r="C6">
        <v>24.315999999999804</v>
      </c>
      <c r="D6">
        <v>9.5</v>
      </c>
    </row>
    <row r="7" spans="1:4" s="41" customFormat="1" x14ac:dyDescent="0.2">
      <c r="A7" s="42" t="s">
        <v>20</v>
      </c>
      <c r="B7" s="41" t="s">
        <v>9</v>
      </c>
      <c r="C7" s="41">
        <v>4.8569999999999709</v>
      </c>
      <c r="D7" s="41">
        <v>6</v>
      </c>
    </row>
    <row r="8" spans="1:4" x14ac:dyDescent="0.2">
      <c r="A8" s="6" t="s">
        <v>17</v>
      </c>
      <c r="B8" t="s">
        <v>10</v>
      </c>
      <c r="C8">
        <v>7.0870000000004438</v>
      </c>
      <c r="D8">
        <v>10</v>
      </c>
    </row>
    <row r="9" spans="1:4" x14ac:dyDescent="0.2">
      <c r="A9" s="6" t="s">
        <v>15</v>
      </c>
      <c r="B9" t="s">
        <v>10</v>
      </c>
      <c r="C9">
        <v>13.072000000001026</v>
      </c>
      <c r="D9">
        <v>10</v>
      </c>
    </row>
    <row r="10" spans="1:4" x14ac:dyDescent="0.2">
      <c r="A10" s="10" t="s">
        <v>12</v>
      </c>
      <c r="B10" t="s">
        <v>10</v>
      </c>
      <c r="C10">
        <v>13.002999999999702</v>
      </c>
      <c r="D10">
        <v>9.5</v>
      </c>
    </row>
    <row r="11" spans="1:4" x14ac:dyDescent="0.2">
      <c r="A11" s="4" t="s">
        <v>18</v>
      </c>
      <c r="B11" t="s">
        <v>9</v>
      </c>
      <c r="C11">
        <v>22.692000000000007</v>
      </c>
      <c r="D11">
        <v>7</v>
      </c>
    </row>
    <row r="12" spans="1:4" x14ac:dyDescent="0.2">
      <c r="A12" s="4" t="s">
        <v>13</v>
      </c>
      <c r="B12" t="s">
        <v>10</v>
      </c>
      <c r="C12">
        <v>20.991000000000895</v>
      </c>
      <c r="D12">
        <v>10</v>
      </c>
    </row>
    <row r="13" spans="1:4" x14ac:dyDescent="0.2">
      <c r="A13" s="8" t="s">
        <v>24</v>
      </c>
      <c r="B13" t="s">
        <v>25</v>
      </c>
      <c r="C13">
        <v>27.894999999999527</v>
      </c>
      <c r="D13">
        <v>9.5</v>
      </c>
    </row>
    <row r="14" spans="1:4" x14ac:dyDescent="0.2">
      <c r="A14" s="10" t="s">
        <v>20</v>
      </c>
      <c r="B14" t="s">
        <v>25</v>
      </c>
      <c r="C14">
        <v>52.796999999999116</v>
      </c>
      <c r="D14">
        <v>8.5</v>
      </c>
    </row>
    <row r="15" spans="1:4" x14ac:dyDescent="0.2">
      <c r="A15" s="6" t="s">
        <v>26</v>
      </c>
      <c r="B15" t="s">
        <v>25</v>
      </c>
      <c r="C15">
        <v>43.614000000000487</v>
      </c>
      <c r="D15">
        <v>10</v>
      </c>
    </row>
    <row r="16" spans="1:4" x14ac:dyDescent="0.2">
      <c r="A16" s="10" t="s">
        <v>23</v>
      </c>
      <c r="B16" t="s">
        <v>25</v>
      </c>
      <c r="C16">
        <v>35.718000000000302</v>
      </c>
      <c r="D16">
        <v>8</v>
      </c>
    </row>
    <row r="17" spans="1:4" x14ac:dyDescent="0.2">
      <c r="A17" s="10" t="s">
        <v>22</v>
      </c>
      <c r="B17" t="s">
        <v>25</v>
      </c>
      <c r="C17">
        <v>47.085999999999331</v>
      </c>
      <c r="D17">
        <v>9.5</v>
      </c>
    </row>
    <row r="18" spans="1:4" x14ac:dyDescent="0.2">
      <c r="A18" s="4" t="s">
        <v>18</v>
      </c>
      <c r="B18" t="s">
        <v>25</v>
      </c>
      <c r="C18">
        <v>50.252000000000407</v>
      </c>
      <c r="D18">
        <v>8.5</v>
      </c>
    </row>
    <row r="19" spans="1:4" x14ac:dyDescent="0.2">
      <c r="A19" s="8" t="s">
        <v>31</v>
      </c>
      <c r="B19" t="s">
        <v>30</v>
      </c>
      <c r="C19">
        <v>-12.105999999999767</v>
      </c>
      <c r="D19">
        <v>10</v>
      </c>
    </row>
    <row r="20" spans="1:4" x14ac:dyDescent="0.2">
      <c r="A20" s="10" t="s">
        <v>20</v>
      </c>
      <c r="B20" t="s">
        <v>30</v>
      </c>
      <c r="C20">
        <v>-0.20400000000063301</v>
      </c>
      <c r="D20">
        <v>7</v>
      </c>
    </row>
    <row r="21" spans="1:4" x14ac:dyDescent="0.2">
      <c r="A21" s="6" t="s">
        <v>17</v>
      </c>
      <c r="B21" t="s">
        <v>30</v>
      </c>
      <c r="C21">
        <v>5.5609999999996944</v>
      </c>
      <c r="D21">
        <v>10</v>
      </c>
    </row>
    <row r="22" spans="1:4" x14ac:dyDescent="0.2">
      <c r="A22" s="6" t="s">
        <v>15</v>
      </c>
      <c r="B22" t="s">
        <v>30</v>
      </c>
      <c r="C22">
        <v>4.1310000000003129</v>
      </c>
    </row>
    <row r="23" spans="1:4" x14ac:dyDescent="0.2">
      <c r="A23" s="10" t="s">
        <v>12</v>
      </c>
      <c r="B23" t="s">
        <v>30</v>
      </c>
      <c r="C23">
        <v>-3.1509999999989304</v>
      </c>
      <c r="D23">
        <v>7</v>
      </c>
    </row>
    <row r="24" spans="1:4" s="41" customFormat="1" x14ac:dyDescent="0.2">
      <c r="A24" s="42" t="s">
        <v>23</v>
      </c>
      <c r="B24" s="41" t="s">
        <v>30</v>
      </c>
      <c r="C24" s="41">
        <v>7.180000000000291</v>
      </c>
      <c r="D24" s="41">
        <v>6</v>
      </c>
    </row>
    <row r="25" spans="1:4" s="35" customFormat="1" x14ac:dyDescent="0.2">
      <c r="A25" s="38" t="s">
        <v>22</v>
      </c>
      <c r="B25" s="35" t="s">
        <v>30</v>
      </c>
      <c r="C25" s="35">
        <v>7.0900000000001455</v>
      </c>
      <c r="D25" s="35">
        <v>3.5</v>
      </c>
    </row>
    <row r="26" spans="1:4" s="35" customFormat="1" x14ac:dyDescent="0.2">
      <c r="A26" s="39" t="s">
        <v>21</v>
      </c>
      <c r="B26" s="35" t="s">
        <v>30</v>
      </c>
      <c r="C26" s="35">
        <v>-19.432999999999993</v>
      </c>
      <c r="D26" s="35">
        <v>2</v>
      </c>
    </row>
    <row r="28" spans="1:4" x14ac:dyDescent="0.2">
      <c r="A28" s="4" t="s">
        <v>42</v>
      </c>
      <c r="B28" t="s">
        <v>10</v>
      </c>
      <c r="C28">
        <v>29.239000000000001</v>
      </c>
      <c r="D28">
        <v>9.5</v>
      </c>
    </row>
    <row r="29" spans="1:4" x14ac:dyDescent="0.2">
      <c r="A29" s="4" t="s">
        <v>41</v>
      </c>
      <c r="B29" t="s">
        <v>10</v>
      </c>
      <c r="C29">
        <v>27.366</v>
      </c>
      <c r="D29">
        <v>10</v>
      </c>
    </row>
    <row r="30" spans="1:4" x14ac:dyDescent="0.2">
      <c r="A30" s="8" t="s">
        <v>44</v>
      </c>
      <c r="B30" t="s">
        <v>9</v>
      </c>
      <c r="C30">
        <v>16.588000000000001</v>
      </c>
      <c r="D30">
        <v>10</v>
      </c>
    </row>
    <row r="31" spans="1:4" x14ac:dyDescent="0.2">
      <c r="A31" s="8" t="s">
        <v>45</v>
      </c>
      <c r="B31" t="s">
        <v>9</v>
      </c>
      <c r="C31">
        <v>4.9379999999999997</v>
      </c>
      <c r="D31">
        <v>9</v>
      </c>
    </row>
    <row r="32" spans="1:4" x14ac:dyDescent="0.2">
      <c r="A32" s="10" t="s">
        <v>43</v>
      </c>
      <c r="B32" t="s">
        <v>10</v>
      </c>
      <c r="C32">
        <v>30.657</v>
      </c>
      <c r="D32">
        <v>10</v>
      </c>
    </row>
    <row r="33" spans="1:4" x14ac:dyDescent="0.2">
      <c r="A33" s="6" t="s">
        <v>46</v>
      </c>
      <c r="B33" t="s">
        <v>9</v>
      </c>
      <c r="C33">
        <v>6.6360000000000001</v>
      </c>
      <c r="D33">
        <v>9</v>
      </c>
    </row>
    <row r="34" spans="1:4" x14ac:dyDescent="0.2">
      <c r="A34" s="6" t="s">
        <v>47</v>
      </c>
      <c r="B34" t="s">
        <v>10</v>
      </c>
      <c r="C34">
        <v>7.242</v>
      </c>
      <c r="D34">
        <v>10</v>
      </c>
    </row>
    <row r="35" spans="1:4" x14ac:dyDescent="0.2">
      <c r="A35" s="4" t="s">
        <v>41</v>
      </c>
      <c r="B35" t="s">
        <v>53</v>
      </c>
      <c r="C35">
        <v>34.46</v>
      </c>
      <c r="D35">
        <v>10</v>
      </c>
    </row>
    <row r="36" spans="1:4" x14ac:dyDescent="0.2">
      <c r="A36" s="10" t="s">
        <v>43</v>
      </c>
      <c r="B36" t="s">
        <v>53</v>
      </c>
      <c r="C36">
        <v>14.563000000000001</v>
      </c>
      <c r="D36">
        <v>10</v>
      </c>
    </row>
    <row r="37" spans="1:4" x14ac:dyDescent="0.2">
      <c r="A37" s="4" t="s">
        <v>42</v>
      </c>
      <c r="B37" t="s">
        <v>53</v>
      </c>
      <c r="C37">
        <v>35.206000000000003</v>
      </c>
      <c r="D37">
        <v>10</v>
      </c>
    </row>
    <row r="38" spans="1:4" s="41" customFormat="1" x14ac:dyDescent="0.2">
      <c r="A38" s="40" t="s">
        <v>42</v>
      </c>
      <c r="B38" s="41" t="s">
        <v>30</v>
      </c>
      <c r="C38" s="41">
        <v>-20.931000000000001</v>
      </c>
      <c r="D38" s="41">
        <v>6</v>
      </c>
    </row>
    <row r="39" spans="1:4" x14ac:dyDescent="0.2">
      <c r="A39" s="4" t="s">
        <v>41</v>
      </c>
      <c r="B39" t="s">
        <v>30</v>
      </c>
      <c r="C39">
        <v>-5.3940000000000001</v>
      </c>
      <c r="D39">
        <v>8.5</v>
      </c>
    </row>
    <row r="40" spans="1:4" x14ac:dyDescent="0.2">
      <c r="A40" s="8" t="s">
        <v>44</v>
      </c>
      <c r="B40" t="s">
        <v>30</v>
      </c>
      <c r="C40">
        <v>3.3650000000000002</v>
      </c>
      <c r="D40">
        <v>10</v>
      </c>
    </row>
    <row r="41" spans="1:4" x14ac:dyDescent="0.2">
      <c r="A41" s="10" t="s">
        <v>43</v>
      </c>
      <c r="B41" t="s">
        <v>30</v>
      </c>
      <c r="C41">
        <v>-32.76</v>
      </c>
      <c r="D41">
        <v>7.5</v>
      </c>
    </row>
    <row r="42" spans="1:4" x14ac:dyDescent="0.2">
      <c r="A42" s="6" t="s">
        <v>46</v>
      </c>
      <c r="B42" t="s">
        <v>30</v>
      </c>
      <c r="C42">
        <v>-12.561999999999999</v>
      </c>
      <c r="D42">
        <v>8</v>
      </c>
    </row>
    <row r="43" spans="1:4" s="41" customFormat="1" x14ac:dyDescent="0.2">
      <c r="A43" s="43" t="s">
        <v>47</v>
      </c>
      <c r="B43" s="41" t="s">
        <v>30</v>
      </c>
      <c r="C43" s="41">
        <v>-3.5880000000000001</v>
      </c>
      <c r="D43" s="41">
        <v>6.5</v>
      </c>
    </row>
    <row r="44" spans="1:4" x14ac:dyDescent="0.2">
      <c r="A44" s="10" t="s">
        <v>52</v>
      </c>
      <c r="B44" t="s">
        <v>30</v>
      </c>
      <c r="C44">
        <v>10.365</v>
      </c>
      <c r="D44">
        <v>9.5</v>
      </c>
    </row>
    <row r="45" spans="1:4" x14ac:dyDescent="0.2">
      <c r="A45" s="4" t="s">
        <v>48</v>
      </c>
      <c r="B45" t="s">
        <v>30</v>
      </c>
      <c r="C45">
        <v>-6.3680000000000003</v>
      </c>
      <c r="D45">
        <v>9.5</v>
      </c>
    </row>
    <row r="46" spans="1:4" s="35" customFormat="1" x14ac:dyDescent="0.2">
      <c r="A46" s="39" t="s">
        <v>49</v>
      </c>
      <c r="B46" s="35" t="s">
        <v>30</v>
      </c>
      <c r="C46" s="35">
        <v>4.1310000000000002</v>
      </c>
      <c r="D46" s="35">
        <v>3</v>
      </c>
    </row>
    <row r="47" spans="1:4" x14ac:dyDescent="0.2">
      <c r="A47" s="8" t="s">
        <v>44</v>
      </c>
      <c r="B47" t="s">
        <v>25</v>
      </c>
      <c r="C47">
        <v>14.615</v>
      </c>
      <c r="D47">
        <v>10</v>
      </c>
    </row>
    <row r="48" spans="1:4" x14ac:dyDescent="0.2">
      <c r="A48" s="8" t="s">
        <v>45</v>
      </c>
      <c r="B48" t="s">
        <v>25</v>
      </c>
      <c r="C48">
        <v>-14.359</v>
      </c>
      <c r="D48">
        <v>8</v>
      </c>
    </row>
    <row r="49" spans="1:4" x14ac:dyDescent="0.2">
      <c r="A49" s="6" t="s">
        <v>46</v>
      </c>
      <c r="B49" t="s">
        <v>25</v>
      </c>
      <c r="C49">
        <v>-8.8529999999999998</v>
      </c>
      <c r="D49">
        <v>8</v>
      </c>
    </row>
    <row r="50" spans="1:4" s="41" customFormat="1" x14ac:dyDescent="0.2">
      <c r="A50" s="42" t="s">
        <v>52</v>
      </c>
      <c r="B50" s="41" t="s">
        <v>25</v>
      </c>
      <c r="C50" s="41">
        <v>9.9819999999999993</v>
      </c>
      <c r="D50" s="41">
        <v>6</v>
      </c>
    </row>
    <row r="51" spans="1:4" x14ac:dyDescent="0.2">
      <c r="A51" s="4" t="s">
        <v>48</v>
      </c>
      <c r="B51" t="s">
        <v>25</v>
      </c>
      <c r="C51">
        <v>29.585999999999999</v>
      </c>
      <c r="D51">
        <v>10</v>
      </c>
    </row>
    <row r="52" spans="1:4" s="41" customFormat="1" ht="14" customHeight="1" x14ac:dyDescent="0.2">
      <c r="A52" s="40" t="s">
        <v>49</v>
      </c>
      <c r="B52" s="41" t="s">
        <v>25</v>
      </c>
      <c r="C52" s="41">
        <v>27.143000000000001</v>
      </c>
      <c r="D52" s="41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tabSelected="1" zoomScale="130" zoomScaleNormal="130" workbookViewId="0">
      <selection activeCell="G18" sqref="G18"/>
    </sheetView>
  </sheetViews>
  <sheetFormatPr baseColWidth="10" defaultRowHeight="15" x14ac:dyDescent="0.2"/>
  <sheetData>
    <row r="1" spans="1:9" x14ac:dyDescent="0.2">
      <c r="A1" s="11" t="s">
        <v>93</v>
      </c>
      <c r="B1" s="11" t="s">
        <v>92</v>
      </c>
      <c r="C1" s="11" t="s">
        <v>94</v>
      </c>
      <c r="D1" s="11" t="s">
        <v>96</v>
      </c>
      <c r="E1" s="11" t="s">
        <v>95</v>
      </c>
      <c r="F1" s="11" t="s">
        <v>97</v>
      </c>
      <c r="G1" s="11" t="s">
        <v>98</v>
      </c>
      <c r="H1" s="11" t="s">
        <v>99</v>
      </c>
      <c r="I1" s="11" t="s">
        <v>139</v>
      </c>
    </row>
    <row r="2" spans="1:9" x14ac:dyDescent="0.2">
      <c r="A2" t="s">
        <v>100</v>
      </c>
      <c r="B2" t="s">
        <v>125</v>
      </c>
      <c r="C2" t="s">
        <v>129</v>
      </c>
      <c r="D2" t="s">
        <v>100</v>
      </c>
      <c r="E2" s="7" t="s">
        <v>125</v>
      </c>
      <c r="F2" t="s">
        <v>134</v>
      </c>
      <c r="G2" t="s">
        <v>9</v>
      </c>
      <c r="H2">
        <v>26.963999999999032</v>
      </c>
      <c r="I2">
        <v>7</v>
      </c>
    </row>
    <row r="3" spans="1:9" x14ac:dyDescent="0.2">
      <c r="A3" t="s">
        <v>101</v>
      </c>
      <c r="B3" t="s">
        <v>126</v>
      </c>
      <c r="C3" t="s">
        <v>130</v>
      </c>
      <c r="D3" t="s">
        <v>101</v>
      </c>
      <c r="E3" s="7" t="s">
        <v>126</v>
      </c>
      <c r="F3" t="s">
        <v>135</v>
      </c>
      <c r="G3" t="s">
        <v>10</v>
      </c>
      <c r="H3">
        <v>28.622000000000298</v>
      </c>
      <c r="I3">
        <v>10</v>
      </c>
    </row>
    <row r="4" spans="1:9" x14ac:dyDescent="0.2">
      <c r="A4" t="s">
        <v>109</v>
      </c>
      <c r="B4" t="s">
        <v>125</v>
      </c>
      <c r="C4" t="s">
        <v>129</v>
      </c>
      <c r="D4" t="s">
        <v>109</v>
      </c>
      <c r="E4" s="7" t="s">
        <v>125</v>
      </c>
      <c r="F4" t="s">
        <v>134</v>
      </c>
      <c r="G4" t="s">
        <v>9</v>
      </c>
      <c r="H4">
        <v>-3.9370000000008076</v>
      </c>
      <c r="I4">
        <v>10</v>
      </c>
    </row>
    <row r="5" spans="1:9" x14ac:dyDescent="0.2">
      <c r="A5" t="s">
        <v>112</v>
      </c>
      <c r="B5" t="s">
        <v>126</v>
      </c>
      <c r="C5" t="s">
        <v>130</v>
      </c>
      <c r="D5" t="s">
        <v>112</v>
      </c>
      <c r="E5" s="7" t="s">
        <v>126</v>
      </c>
      <c r="F5" t="s">
        <v>135</v>
      </c>
      <c r="G5" t="s">
        <v>10</v>
      </c>
      <c r="H5">
        <v>17.572999999999411</v>
      </c>
      <c r="I5">
        <v>10</v>
      </c>
    </row>
    <row r="6" spans="1:9" x14ac:dyDescent="0.2">
      <c r="A6" t="s">
        <v>113</v>
      </c>
      <c r="B6" t="s">
        <v>126</v>
      </c>
      <c r="C6" t="s">
        <v>130</v>
      </c>
      <c r="D6" t="s">
        <v>113</v>
      </c>
      <c r="E6" s="7" t="s">
        <v>126</v>
      </c>
      <c r="F6" t="s">
        <v>135</v>
      </c>
      <c r="G6" t="s">
        <v>10</v>
      </c>
      <c r="H6">
        <v>24.315999999999804</v>
      </c>
      <c r="I6">
        <v>9.5</v>
      </c>
    </row>
    <row r="7" spans="1:9" x14ac:dyDescent="0.2">
      <c r="A7" t="s">
        <v>120</v>
      </c>
      <c r="B7" t="s">
        <v>126</v>
      </c>
      <c r="C7" t="s">
        <v>130</v>
      </c>
      <c r="D7" t="s">
        <v>120</v>
      </c>
      <c r="E7" s="7" t="s">
        <v>126</v>
      </c>
      <c r="F7" t="s">
        <v>135</v>
      </c>
      <c r="G7" t="s">
        <v>10</v>
      </c>
      <c r="H7">
        <v>7.0870000000004438</v>
      </c>
      <c r="I7">
        <v>10</v>
      </c>
    </row>
    <row r="8" spans="1:9" x14ac:dyDescent="0.2">
      <c r="A8" t="s">
        <v>121</v>
      </c>
      <c r="B8" t="s">
        <v>126</v>
      </c>
      <c r="C8" t="s">
        <v>130</v>
      </c>
      <c r="D8" t="s">
        <v>121</v>
      </c>
      <c r="E8" s="7" t="s">
        <v>126</v>
      </c>
      <c r="F8" t="s">
        <v>135</v>
      </c>
      <c r="G8" t="s">
        <v>10</v>
      </c>
      <c r="H8">
        <v>13.072000000001026</v>
      </c>
      <c r="I8">
        <v>10</v>
      </c>
    </row>
    <row r="9" spans="1:9" x14ac:dyDescent="0.2">
      <c r="A9" t="s">
        <v>115</v>
      </c>
      <c r="B9" t="s">
        <v>126</v>
      </c>
      <c r="C9" t="s">
        <v>130</v>
      </c>
      <c r="D9" t="s">
        <v>115</v>
      </c>
      <c r="E9" s="7" t="s">
        <v>126</v>
      </c>
      <c r="F9" t="s">
        <v>135</v>
      </c>
      <c r="G9" t="s">
        <v>10</v>
      </c>
      <c r="H9">
        <v>13.002999999999702</v>
      </c>
      <c r="I9">
        <v>9.5</v>
      </c>
    </row>
    <row r="10" spans="1:9" x14ac:dyDescent="0.2">
      <c r="A10" t="s">
        <v>102</v>
      </c>
      <c r="B10" t="s">
        <v>125</v>
      </c>
      <c r="C10" t="s">
        <v>129</v>
      </c>
      <c r="D10" t="s">
        <v>102</v>
      </c>
      <c r="E10" s="7" t="s">
        <v>125</v>
      </c>
      <c r="F10" t="s">
        <v>134</v>
      </c>
      <c r="G10" t="s">
        <v>9</v>
      </c>
      <c r="H10">
        <v>22.692000000000007</v>
      </c>
      <c r="I10">
        <v>7</v>
      </c>
    </row>
    <row r="11" spans="1:9" x14ac:dyDescent="0.2">
      <c r="A11" t="s">
        <v>103</v>
      </c>
      <c r="B11" t="s">
        <v>126</v>
      </c>
      <c r="C11" t="s">
        <v>130</v>
      </c>
      <c r="D11" t="s">
        <v>103</v>
      </c>
      <c r="E11" s="7" t="s">
        <v>126</v>
      </c>
      <c r="F11" t="s">
        <v>135</v>
      </c>
      <c r="G11" t="s">
        <v>10</v>
      </c>
      <c r="H11">
        <v>20.991000000000895</v>
      </c>
      <c r="I11">
        <v>10</v>
      </c>
    </row>
    <row r="12" spans="1:9" x14ac:dyDescent="0.2">
      <c r="A12" t="s">
        <v>109</v>
      </c>
      <c r="B12" t="s">
        <v>126</v>
      </c>
      <c r="C12" t="s">
        <v>133</v>
      </c>
      <c r="D12" t="s">
        <v>109</v>
      </c>
      <c r="E12" s="7" t="s">
        <v>126</v>
      </c>
      <c r="F12" t="s">
        <v>138</v>
      </c>
      <c r="G12" t="s">
        <v>30</v>
      </c>
      <c r="H12">
        <v>-12.105999999999767</v>
      </c>
      <c r="I12">
        <v>10</v>
      </c>
    </row>
    <row r="13" spans="1:9" x14ac:dyDescent="0.2">
      <c r="A13" t="s">
        <v>114</v>
      </c>
      <c r="B13" t="s">
        <v>125</v>
      </c>
      <c r="C13" t="s">
        <v>133</v>
      </c>
      <c r="D13" t="s">
        <v>114</v>
      </c>
      <c r="E13" s="7" t="s">
        <v>125</v>
      </c>
      <c r="F13" t="s">
        <v>138</v>
      </c>
      <c r="G13" t="s">
        <v>30</v>
      </c>
      <c r="H13">
        <v>-0.20400000000063301</v>
      </c>
      <c r="I13">
        <v>7</v>
      </c>
    </row>
    <row r="14" spans="1:9" x14ac:dyDescent="0.2">
      <c r="A14" t="s">
        <v>120</v>
      </c>
      <c r="B14" t="s">
        <v>126</v>
      </c>
      <c r="C14" t="s">
        <v>133</v>
      </c>
      <c r="D14" t="s">
        <v>120</v>
      </c>
      <c r="E14" s="7" t="s">
        <v>126</v>
      </c>
      <c r="F14" t="s">
        <v>138</v>
      </c>
      <c r="G14" t="s">
        <v>30</v>
      </c>
      <c r="H14">
        <v>5.5609999999996944</v>
      </c>
      <c r="I14">
        <v>10</v>
      </c>
    </row>
    <row r="15" spans="1:9" x14ac:dyDescent="0.2">
      <c r="A15" t="s">
        <v>121</v>
      </c>
      <c r="B15" t="s">
        <v>126</v>
      </c>
      <c r="C15" t="s">
        <v>133</v>
      </c>
      <c r="D15" t="s">
        <v>121</v>
      </c>
      <c r="E15" s="7" t="s">
        <v>126</v>
      </c>
      <c r="F15" t="s">
        <v>138</v>
      </c>
      <c r="G15" t="s">
        <v>30</v>
      </c>
      <c r="H15">
        <v>4.1310000000003129</v>
      </c>
      <c r="I15">
        <v>10</v>
      </c>
    </row>
    <row r="16" spans="1:9" x14ac:dyDescent="0.2">
      <c r="A16" t="s">
        <v>115</v>
      </c>
      <c r="B16" t="s">
        <v>126</v>
      </c>
      <c r="C16" t="s">
        <v>133</v>
      </c>
      <c r="D16" t="s">
        <v>115</v>
      </c>
      <c r="E16" s="7" t="s">
        <v>126</v>
      </c>
      <c r="F16" t="s">
        <v>138</v>
      </c>
      <c r="G16" t="s">
        <v>30</v>
      </c>
      <c r="H16">
        <v>-3.1509999999989304</v>
      </c>
      <c r="I16">
        <v>7</v>
      </c>
    </row>
    <row r="17" spans="1:9" x14ac:dyDescent="0.2">
      <c r="A17" t="s">
        <v>105</v>
      </c>
      <c r="B17" t="s">
        <v>127</v>
      </c>
      <c r="C17" t="s">
        <v>130</v>
      </c>
      <c r="D17" t="s">
        <v>105</v>
      </c>
      <c r="E17" s="7" t="s">
        <v>127</v>
      </c>
      <c r="F17" t="s">
        <v>135</v>
      </c>
      <c r="G17" t="s">
        <v>10</v>
      </c>
      <c r="H17">
        <v>29.239000000000001</v>
      </c>
      <c r="I17">
        <v>9.5</v>
      </c>
    </row>
    <row r="18" spans="1:9" x14ac:dyDescent="0.2">
      <c r="A18" t="s">
        <v>106</v>
      </c>
      <c r="B18" t="s">
        <v>127</v>
      </c>
      <c r="C18" t="s">
        <v>130</v>
      </c>
      <c r="D18" t="s">
        <v>106</v>
      </c>
      <c r="E18" s="7" t="s">
        <v>127</v>
      </c>
      <c r="F18" t="s">
        <v>135</v>
      </c>
      <c r="G18" t="s">
        <v>10</v>
      </c>
      <c r="H18">
        <v>27.366</v>
      </c>
      <c r="I18">
        <v>10</v>
      </c>
    </row>
    <row r="19" spans="1:9" x14ac:dyDescent="0.2">
      <c r="A19" t="s">
        <v>110</v>
      </c>
      <c r="B19" t="s">
        <v>128</v>
      </c>
      <c r="C19" t="s">
        <v>129</v>
      </c>
      <c r="D19" t="s">
        <v>110</v>
      </c>
      <c r="E19" s="7" t="s">
        <v>128</v>
      </c>
      <c r="F19" t="s">
        <v>134</v>
      </c>
      <c r="G19" t="s">
        <v>9</v>
      </c>
      <c r="H19">
        <v>16.588000000000001</v>
      </c>
      <c r="I19">
        <v>10</v>
      </c>
    </row>
    <row r="20" spans="1:9" x14ac:dyDescent="0.2">
      <c r="A20" t="s">
        <v>111</v>
      </c>
      <c r="B20" t="s">
        <v>128</v>
      </c>
      <c r="C20" t="s">
        <v>129</v>
      </c>
      <c r="D20" t="s">
        <v>111</v>
      </c>
      <c r="E20" s="7" t="s">
        <v>128</v>
      </c>
      <c r="F20" t="s">
        <v>134</v>
      </c>
      <c r="G20" t="s">
        <v>9</v>
      </c>
      <c r="H20">
        <v>4.9379999999999997</v>
      </c>
      <c r="I20">
        <v>9</v>
      </c>
    </row>
    <row r="21" spans="1:9" x14ac:dyDescent="0.2">
      <c r="A21" t="s">
        <v>118</v>
      </c>
      <c r="B21" t="s">
        <v>127</v>
      </c>
      <c r="C21" t="s">
        <v>130</v>
      </c>
      <c r="D21" t="s">
        <v>118</v>
      </c>
      <c r="E21" s="7" t="s">
        <v>127</v>
      </c>
      <c r="F21" t="s">
        <v>135</v>
      </c>
      <c r="G21" t="s">
        <v>10</v>
      </c>
      <c r="H21">
        <v>30.657</v>
      </c>
      <c r="I21">
        <v>10</v>
      </c>
    </row>
    <row r="22" spans="1:9" x14ac:dyDescent="0.2">
      <c r="A22" t="s">
        <v>123</v>
      </c>
      <c r="B22" t="s">
        <v>128</v>
      </c>
      <c r="C22" t="s">
        <v>129</v>
      </c>
      <c r="D22" t="s">
        <v>123</v>
      </c>
      <c r="E22" s="7" t="s">
        <v>128</v>
      </c>
      <c r="F22" t="s">
        <v>134</v>
      </c>
      <c r="G22" t="s">
        <v>9</v>
      </c>
      <c r="H22">
        <v>6.6360000000000001</v>
      </c>
      <c r="I22">
        <v>9</v>
      </c>
    </row>
    <row r="23" spans="1:9" x14ac:dyDescent="0.2">
      <c r="A23" t="s">
        <v>124</v>
      </c>
      <c r="B23" t="s">
        <v>127</v>
      </c>
      <c r="C23" t="s">
        <v>130</v>
      </c>
      <c r="D23" t="s">
        <v>124</v>
      </c>
      <c r="E23" s="7" t="s">
        <v>127</v>
      </c>
      <c r="F23" t="s">
        <v>135</v>
      </c>
      <c r="G23" t="s">
        <v>10</v>
      </c>
      <c r="H23">
        <v>7.242</v>
      </c>
      <c r="I23">
        <v>10</v>
      </c>
    </row>
    <row r="24" spans="1:9" x14ac:dyDescent="0.2">
      <c r="A24" t="s">
        <v>106</v>
      </c>
      <c r="B24" t="s">
        <v>127</v>
      </c>
      <c r="C24" t="s">
        <v>132</v>
      </c>
      <c r="D24" t="s">
        <v>106</v>
      </c>
      <c r="E24" s="7" t="s">
        <v>127</v>
      </c>
      <c r="F24" t="s">
        <v>137</v>
      </c>
      <c r="G24" t="s">
        <v>53</v>
      </c>
      <c r="H24">
        <v>34.46</v>
      </c>
      <c r="I24">
        <v>10</v>
      </c>
    </row>
    <row r="25" spans="1:9" x14ac:dyDescent="0.2">
      <c r="A25" t="s">
        <v>118</v>
      </c>
      <c r="B25" t="s">
        <v>127</v>
      </c>
      <c r="C25" t="s">
        <v>132</v>
      </c>
      <c r="D25" t="s">
        <v>118</v>
      </c>
      <c r="E25" s="7" t="s">
        <v>127</v>
      </c>
      <c r="F25" t="s">
        <v>137</v>
      </c>
      <c r="G25" t="s">
        <v>53</v>
      </c>
      <c r="H25">
        <v>14.563000000000001</v>
      </c>
      <c r="I25">
        <v>10</v>
      </c>
    </row>
    <row r="26" spans="1:9" x14ac:dyDescent="0.2">
      <c r="A26" t="s">
        <v>105</v>
      </c>
      <c r="B26" t="s">
        <v>127</v>
      </c>
      <c r="C26" t="s">
        <v>132</v>
      </c>
      <c r="D26" t="s">
        <v>105</v>
      </c>
      <c r="E26" s="7" t="s">
        <v>127</v>
      </c>
      <c r="F26" t="s">
        <v>137</v>
      </c>
      <c r="G26" t="s">
        <v>53</v>
      </c>
      <c r="H26">
        <v>35.206000000000003</v>
      </c>
      <c r="I26">
        <v>10</v>
      </c>
    </row>
    <row r="27" spans="1:9" x14ac:dyDescent="0.2">
      <c r="A27" t="s">
        <v>106</v>
      </c>
      <c r="B27" t="s">
        <v>127</v>
      </c>
      <c r="C27" t="s">
        <v>133</v>
      </c>
      <c r="D27" t="s">
        <v>106</v>
      </c>
      <c r="E27" s="7" t="s">
        <v>127</v>
      </c>
      <c r="F27" t="s">
        <v>138</v>
      </c>
      <c r="G27" t="s">
        <v>30</v>
      </c>
      <c r="H27">
        <v>-5.3940000000000001</v>
      </c>
      <c r="I27">
        <v>8.5</v>
      </c>
    </row>
    <row r="28" spans="1:9" x14ac:dyDescent="0.2">
      <c r="A28" t="s">
        <v>110</v>
      </c>
      <c r="B28" t="s">
        <v>128</v>
      </c>
      <c r="C28" t="s">
        <v>133</v>
      </c>
      <c r="D28" t="s">
        <v>110</v>
      </c>
      <c r="E28" s="7" t="s">
        <v>128</v>
      </c>
      <c r="F28" t="s">
        <v>138</v>
      </c>
      <c r="G28" t="s">
        <v>30</v>
      </c>
      <c r="H28">
        <v>3.3650000000000002</v>
      </c>
      <c r="I28">
        <v>10</v>
      </c>
    </row>
    <row r="29" spans="1:9" x14ac:dyDescent="0.2">
      <c r="A29" t="s">
        <v>118</v>
      </c>
      <c r="B29" t="s">
        <v>127</v>
      </c>
      <c r="C29" t="s">
        <v>133</v>
      </c>
      <c r="D29" t="s">
        <v>118</v>
      </c>
      <c r="E29" s="7" t="s">
        <v>127</v>
      </c>
      <c r="F29" t="s">
        <v>138</v>
      </c>
      <c r="G29" t="s">
        <v>30</v>
      </c>
      <c r="H29">
        <v>-32.76</v>
      </c>
      <c r="I29">
        <v>7.5</v>
      </c>
    </row>
    <row r="30" spans="1:9" x14ac:dyDescent="0.2">
      <c r="A30" t="s">
        <v>123</v>
      </c>
      <c r="B30" t="s">
        <v>128</v>
      </c>
      <c r="C30" t="s">
        <v>133</v>
      </c>
      <c r="D30" t="s">
        <v>123</v>
      </c>
      <c r="E30" s="7" t="s">
        <v>128</v>
      </c>
      <c r="F30" t="s">
        <v>138</v>
      </c>
      <c r="G30" t="s">
        <v>30</v>
      </c>
      <c r="H30">
        <v>-12.561999999999999</v>
      </c>
      <c r="I30">
        <v>8</v>
      </c>
    </row>
    <row r="31" spans="1:9" x14ac:dyDescent="0.2">
      <c r="A31" t="s">
        <v>119</v>
      </c>
      <c r="B31" t="s">
        <v>128</v>
      </c>
      <c r="C31" t="s">
        <v>133</v>
      </c>
      <c r="D31" t="s">
        <v>119</v>
      </c>
      <c r="E31" s="7" t="s">
        <v>128</v>
      </c>
      <c r="F31" t="s">
        <v>138</v>
      </c>
      <c r="G31" t="s">
        <v>30</v>
      </c>
      <c r="H31">
        <v>10.365</v>
      </c>
      <c r="I31">
        <v>9.5</v>
      </c>
    </row>
    <row r="32" spans="1:9" x14ac:dyDescent="0.2">
      <c r="A32" t="s">
        <v>107</v>
      </c>
      <c r="B32" t="s">
        <v>128</v>
      </c>
      <c r="C32" t="s">
        <v>133</v>
      </c>
      <c r="D32" t="s">
        <v>107</v>
      </c>
      <c r="E32" s="7" t="s">
        <v>128</v>
      </c>
      <c r="F32" t="s">
        <v>138</v>
      </c>
      <c r="G32" t="s">
        <v>30</v>
      </c>
      <c r="H32">
        <v>-6.3680000000000003</v>
      </c>
      <c r="I32">
        <v>9.5</v>
      </c>
    </row>
  </sheetData>
  <pageMargins left="0.7" right="0.7" top="0.75" bottom="0.75" header="0.3" footer="0.3"/>
  <ignoredErrors>
    <ignoredError sqref="A2:A32 D2:D3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topLeftCell="A2" zoomScale="130" zoomScaleNormal="130" workbookViewId="0">
      <selection activeCell="A38" sqref="A38"/>
    </sheetView>
  </sheetViews>
  <sheetFormatPr baseColWidth="10" defaultRowHeight="15" x14ac:dyDescent="0.2"/>
  <sheetData>
    <row r="1" spans="1:9" s="11" customFormat="1" x14ac:dyDescent="0.2">
      <c r="A1" s="11" t="s">
        <v>93</v>
      </c>
      <c r="B1" s="11" t="s">
        <v>92</v>
      </c>
      <c r="C1" s="11" t="s">
        <v>94</v>
      </c>
      <c r="D1" s="11" t="s">
        <v>96</v>
      </c>
      <c r="E1" s="11" t="s">
        <v>95</v>
      </c>
      <c r="F1" s="11" t="s">
        <v>97</v>
      </c>
      <c r="G1" s="11" t="s">
        <v>98</v>
      </c>
      <c r="H1" s="11" t="s">
        <v>99</v>
      </c>
      <c r="I1" s="11" t="s">
        <v>139</v>
      </c>
    </row>
    <row r="2" spans="1:9" x14ac:dyDescent="0.2">
      <c r="A2" t="s">
        <v>100</v>
      </c>
      <c r="B2" t="s">
        <v>125</v>
      </c>
      <c r="C2" t="s">
        <v>129</v>
      </c>
      <c r="D2" t="s">
        <v>100</v>
      </c>
      <c r="E2" t="s">
        <v>125</v>
      </c>
      <c r="F2" t="s">
        <v>134</v>
      </c>
      <c r="G2" t="s">
        <v>9</v>
      </c>
      <c r="H2">
        <v>26.963999999999032</v>
      </c>
      <c r="I2">
        <v>7</v>
      </c>
    </row>
    <row r="3" spans="1:9" x14ac:dyDescent="0.2">
      <c r="A3" t="s">
        <v>101</v>
      </c>
      <c r="B3" t="s">
        <v>126</v>
      </c>
      <c r="C3" t="s">
        <v>130</v>
      </c>
      <c r="D3" t="s">
        <v>101</v>
      </c>
      <c r="E3" t="s">
        <v>126</v>
      </c>
      <c r="F3" t="s">
        <v>135</v>
      </c>
      <c r="G3" t="s">
        <v>10</v>
      </c>
      <c r="H3">
        <v>28.622000000000298</v>
      </c>
      <c r="I3">
        <v>10</v>
      </c>
    </row>
    <row r="4" spans="1:9" x14ac:dyDescent="0.2">
      <c r="A4" t="s">
        <v>109</v>
      </c>
      <c r="B4" t="s">
        <v>125</v>
      </c>
      <c r="C4" t="s">
        <v>129</v>
      </c>
      <c r="D4" t="s">
        <v>109</v>
      </c>
      <c r="E4" t="s">
        <v>125</v>
      </c>
      <c r="F4" t="s">
        <v>134</v>
      </c>
      <c r="G4" t="s">
        <v>9</v>
      </c>
      <c r="H4">
        <v>-3.9370000000008076</v>
      </c>
      <c r="I4">
        <v>10</v>
      </c>
    </row>
    <row r="5" spans="1:9" x14ac:dyDescent="0.2">
      <c r="A5" t="s">
        <v>112</v>
      </c>
      <c r="B5" t="s">
        <v>126</v>
      </c>
      <c r="C5" t="s">
        <v>130</v>
      </c>
      <c r="D5" t="s">
        <v>112</v>
      </c>
      <c r="E5" t="s">
        <v>126</v>
      </c>
      <c r="F5" t="s">
        <v>135</v>
      </c>
      <c r="G5" t="s">
        <v>10</v>
      </c>
      <c r="H5">
        <v>17.572999999999411</v>
      </c>
      <c r="I5">
        <v>10</v>
      </c>
    </row>
    <row r="6" spans="1:9" x14ac:dyDescent="0.2">
      <c r="A6" t="s">
        <v>113</v>
      </c>
      <c r="B6" t="s">
        <v>126</v>
      </c>
      <c r="C6" t="s">
        <v>130</v>
      </c>
      <c r="D6" t="s">
        <v>113</v>
      </c>
      <c r="E6" t="s">
        <v>126</v>
      </c>
      <c r="F6" t="s">
        <v>135</v>
      </c>
      <c r="G6" t="s">
        <v>10</v>
      </c>
      <c r="H6">
        <v>24.315999999999804</v>
      </c>
      <c r="I6">
        <v>9.5</v>
      </c>
    </row>
    <row r="7" spans="1:9" x14ac:dyDescent="0.2">
      <c r="A7" t="s">
        <v>114</v>
      </c>
      <c r="B7" t="s">
        <v>125</v>
      </c>
      <c r="C7" t="s">
        <v>129</v>
      </c>
      <c r="D7" t="s">
        <v>114</v>
      </c>
      <c r="E7" t="s">
        <v>125</v>
      </c>
      <c r="F7" t="s">
        <v>134</v>
      </c>
      <c r="G7" t="s">
        <v>9</v>
      </c>
      <c r="H7">
        <v>4.8569999999999709</v>
      </c>
      <c r="I7">
        <v>6</v>
      </c>
    </row>
    <row r="8" spans="1:9" x14ac:dyDescent="0.2">
      <c r="A8" t="s">
        <v>120</v>
      </c>
      <c r="B8" t="s">
        <v>126</v>
      </c>
      <c r="C8" t="s">
        <v>130</v>
      </c>
      <c r="D8" t="s">
        <v>120</v>
      </c>
      <c r="E8" t="s">
        <v>126</v>
      </c>
      <c r="F8" t="s">
        <v>135</v>
      </c>
      <c r="G8" t="s">
        <v>10</v>
      </c>
      <c r="H8">
        <v>7.0870000000004438</v>
      </c>
      <c r="I8">
        <v>10</v>
      </c>
    </row>
    <row r="9" spans="1:9" x14ac:dyDescent="0.2">
      <c r="A9" t="s">
        <v>121</v>
      </c>
      <c r="B9" t="s">
        <v>126</v>
      </c>
      <c r="C9" t="s">
        <v>130</v>
      </c>
      <c r="D9" t="s">
        <v>121</v>
      </c>
      <c r="E9" t="s">
        <v>126</v>
      </c>
      <c r="F9" t="s">
        <v>135</v>
      </c>
      <c r="G9" t="s">
        <v>10</v>
      </c>
      <c r="H9">
        <v>13.072000000001026</v>
      </c>
      <c r="I9">
        <v>10</v>
      </c>
    </row>
    <row r="10" spans="1:9" x14ac:dyDescent="0.2">
      <c r="A10" t="s">
        <v>115</v>
      </c>
      <c r="B10" t="s">
        <v>126</v>
      </c>
      <c r="C10" t="s">
        <v>130</v>
      </c>
      <c r="D10" t="s">
        <v>115</v>
      </c>
      <c r="E10" t="s">
        <v>126</v>
      </c>
      <c r="F10" t="s">
        <v>135</v>
      </c>
      <c r="G10" t="s">
        <v>10</v>
      </c>
      <c r="H10">
        <v>13.002999999999702</v>
      </c>
      <c r="I10">
        <v>9.5</v>
      </c>
    </row>
    <row r="11" spans="1:9" x14ac:dyDescent="0.2">
      <c r="A11" t="s">
        <v>102</v>
      </c>
      <c r="B11" t="s">
        <v>125</v>
      </c>
      <c r="C11" t="s">
        <v>129</v>
      </c>
      <c r="D11" t="s">
        <v>102</v>
      </c>
      <c r="E11" t="s">
        <v>125</v>
      </c>
      <c r="F11" t="s">
        <v>134</v>
      </c>
      <c r="G11" t="s">
        <v>9</v>
      </c>
      <c r="H11">
        <v>22.692000000000007</v>
      </c>
      <c r="I11">
        <v>7</v>
      </c>
    </row>
    <row r="12" spans="1:9" x14ac:dyDescent="0.2">
      <c r="A12" t="s">
        <v>103</v>
      </c>
      <c r="B12" t="s">
        <v>126</v>
      </c>
      <c r="C12" t="s">
        <v>130</v>
      </c>
      <c r="D12" t="s">
        <v>103</v>
      </c>
      <c r="E12" t="s">
        <v>126</v>
      </c>
      <c r="F12" t="s">
        <v>135</v>
      </c>
      <c r="G12" t="s">
        <v>10</v>
      </c>
      <c r="H12">
        <v>20.991000000000895</v>
      </c>
      <c r="I12">
        <v>10</v>
      </c>
    </row>
    <row r="13" spans="1:9" x14ac:dyDescent="0.2">
      <c r="A13" t="s">
        <v>109</v>
      </c>
      <c r="B13" t="s">
        <v>126</v>
      </c>
      <c r="C13" t="s">
        <v>133</v>
      </c>
      <c r="D13" t="s">
        <v>109</v>
      </c>
      <c r="E13" t="s">
        <v>126</v>
      </c>
      <c r="F13" t="s">
        <v>138</v>
      </c>
      <c r="G13" t="s">
        <v>30</v>
      </c>
      <c r="H13">
        <v>-12.105999999999767</v>
      </c>
      <c r="I13">
        <v>10</v>
      </c>
    </row>
    <row r="14" spans="1:9" x14ac:dyDescent="0.2">
      <c r="A14" t="s">
        <v>114</v>
      </c>
      <c r="B14" t="s">
        <v>125</v>
      </c>
      <c r="C14" t="s">
        <v>133</v>
      </c>
      <c r="D14" t="s">
        <v>114</v>
      </c>
      <c r="E14" t="s">
        <v>125</v>
      </c>
      <c r="F14" t="s">
        <v>138</v>
      </c>
      <c r="G14" t="s">
        <v>30</v>
      </c>
      <c r="H14">
        <v>-0.20400000000063301</v>
      </c>
      <c r="I14">
        <v>7</v>
      </c>
    </row>
    <row r="15" spans="1:9" x14ac:dyDescent="0.2">
      <c r="A15" t="s">
        <v>120</v>
      </c>
      <c r="B15" t="s">
        <v>126</v>
      </c>
      <c r="C15" t="s">
        <v>133</v>
      </c>
      <c r="D15" t="s">
        <v>120</v>
      </c>
      <c r="E15" t="s">
        <v>126</v>
      </c>
      <c r="F15" t="s">
        <v>138</v>
      </c>
      <c r="G15" t="s">
        <v>30</v>
      </c>
      <c r="H15">
        <v>5.5609999999996944</v>
      </c>
      <c r="I15">
        <v>10</v>
      </c>
    </row>
    <row r="16" spans="1:9" x14ac:dyDescent="0.2">
      <c r="A16" t="s">
        <v>121</v>
      </c>
      <c r="B16" t="s">
        <v>126</v>
      </c>
      <c r="C16" t="s">
        <v>133</v>
      </c>
      <c r="D16" t="s">
        <v>121</v>
      </c>
      <c r="E16" t="s">
        <v>126</v>
      </c>
      <c r="F16" t="s">
        <v>138</v>
      </c>
      <c r="G16" t="s">
        <v>30</v>
      </c>
      <c r="H16">
        <v>4.1310000000003129</v>
      </c>
      <c r="I16">
        <v>10</v>
      </c>
    </row>
    <row r="17" spans="1:9" x14ac:dyDescent="0.2">
      <c r="A17" t="s">
        <v>115</v>
      </c>
      <c r="B17" t="s">
        <v>126</v>
      </c>
      <c r="C17" t="s">
        <v>133</v>
      </c>
      <c r="D17" t="s">
        <v>115</v>
      </c>
      <c r="E17" t="s">
        <v>126</v>
      </c>
      <c r="F17" t="s">
        <v>138</v>
      </c>
      <c r="G17" t="s">
        <v>30</v>
      </c>
      <c r="H17">
        <v>-3.1509999999989304</v>
      </c>
      <c r="I17">
        <v>7</v>
      </c>
    </row>
    <row r="18" spans="1:9" x14ac:dyDescent="0.2">
      <c r="A18" t="s">
        <v>116</v>
      </c>
      <c r="B18" t="s">
        <v>125</v>
      </c>
      <c r="C18" t="s">
        <v>133</v>
      </c>
      <c r="D18" t="s">
        <v>116</v>
      </c>
      <c r="E18" t="s">
        <v>125</v>
      </c>
      <c r="F18" t="s">
        <v>138</v>
      </c>
      <c r="G18" t="s">
        <v>30</v>
      </c>
      <c r="H18">
        <v>7.180000000000291</v>
      </c>
      <c r="I18">
        <v>6</v>
      </c>
    </row>
    <row r="19" spans="1:9" x14ac:dyDescent="0.2">
      <c r="A19" t="s">
        <v>105</v>
      </c>
      <c r="B19" t="s">
        <v>127</v>
      </c>
      <c r="C19" t="s">
        <v>130</v>
      </c>
      <c r="D19" t="s">
        <v>105</v>
      </c>
      <c r="E19" t="s">
        <v>127</v>
      </c>
      <c r="F19" t="s">
        <v>135</v>
      </c>
      <c r="G19" t="s">
        <v>10</v>
      </c>
      <c r="H19">
        <v>29.239000000000001</v>
      </c>
      <c r="I19">
        <v>9.5</v>
      </c>
    </row>
    <row r="20" spans="1:9" x14ac:dyDescent="0.2">
      <c r="A20" t="s">
        <v>106</v>
      </c>
      <c r="B20" t="s">
        <v>127</v>
      </c>
      <c r="C20" t="s">
        <v>130</v>
      </c>
      <c r="D20" t="s">
        <v>106</v>
      </c>
      <c r="E20" t="s">
        <v>127</v>
      </c>
      <c r="F20" t="s">
        <v>135</v>
      </c>
      <c r="G20" t="s">
        <v>10</v>
      </c>
      <c r="H20">
        <v>27.366</v>
      </c>
      <c r="I20">
        <v>10</v>
      </c>
    </row>
    <row r="21" spans="1:9" x14ac:dyDescent="0.2">
      <c r="A21" t="s">
        <v>110</v>
      </c>
      <c r="B21" t="s">
        <v>128</v>
      </c>
      <c r="C21" t="s">
        <v>129</v>
      </c>
      <c r="D21" t="s">
        <v>110</v>
      </c>
      <c r="E21" t="s">
        <v>128</v>
      </c>
      <c r="F21" t="s">
        <v>134</v>
      </c>
      <c r="G21" t="s">
        <v>9</v>
      </c>
      <c r="H21">
        <v>16.588000000000001</v>
      </c>
      <c r="I21">
        <v>10</v>
      </c>
    </row>
    <row r="22" spans="1:9" x14ac:dyDescent="0.2">
      <c r="A22" t="s">
        <v>111</v>
      </c>
      <c r="B22" t="s">
        <v>128</v>
      </c>
      <c r="C22" t="s">
        <v>129</v>
      </c>
      <c r="D22" t="s">
        <v>111</v>
      </c>
      <c r="E22" t="s">
        <v>128</v>
      </c>
      <c r="F22" t="s">
        <v>134</v>
      </c>
      <c r="G22" t="s">
        <v>9</v>
      </c>
      <c r="H22">
        <v>4.9379999999999997</v>
      </c>
      <c r="I22">
        <v>9</v>
      </c>
    </row>
    <row r="23" spans="1:9" x14ac:dyDescent="0.2">
      <c r="A23" t="s">
        <v>118</v>
      </c>
      <c r="B23" t="s">
        <v>127</v>
      </c>
      <c r="C23" t="s">
        <v>130</v>
      </c>
      <c r="D23" t="s">
        <v>118</v>
      </c>
      <c r="E23" t="s">
        <v>127</v>
      </c>
      <c r="F23" t="s">
        <v>135</v>
      </c>
      <c r="G23" t="s">
        <v>10</v>
      </c>
      <c r="H23">
        <v>30.657</v>
      </c>
      <c r="I23">
        <v>10</v>
      </c>
    </row>
    <row r="24" spans="1:9" x14ac:dyDescent="0.2">
      <c r="A24" t="s">
        <v>123</v>
      </c>
      <c r="B24" t="s">
        <v>128</v>
      </c>
      <c r="C24" t="s">
        <v>129</v>
      </c>
      <c r="D24" t="s">
        <v>123</v>
      </c>
      <c r="E24" t="s">
        <v>128</v>
      </c>
      <c r="F24" t="s">
        <v>134</v>
      </c>
      <c r="G24" t="s">
        <v>9</v>
      </c>
      <c r="H24">
        <v>6.6360000000000001</v>
      </c>
      <c r="I24">
        <v>9</v>
      </c>
    </row>
    <row r="25" spans="1:9" x14ac:dyDescent="0.2">
      <c r="A25" t="s">
        <v>124</v>
      </c>
      <c r="B25" t="s">
        <v>127</v>
      </c>
      <c r="C25" t="s">
        <v>130</v>
      </c>
      <c r="D25" t="s">
        <v>124</v>
      </c>
      <c r="E25" t="s">
        <v>127</v>
      </c>
      <c r="F25" t="s">
        <v>135</v>
      </c>
      <c r="G25" t="s">
        <v>10</v>
      </c>
      <c r="H25">
        <v>7.242</v>
      </c>
      <c r="I25">
        <v>10</v>
      </c>
    </row>
    <row r="26" spans="1:9" x14ac:dyDescent="0.2">
      <c r="A26" t="s">
        <v>106</v>
      </c>
      <c r="B26" t="s">
        <v>127</v>
      </c>
      <c r="C26" t="s">
        <v>132</v>
      </c>
      <c r="D26" t="s">
        <v>106</v>
      </c>
      <c r="E26" t="s">
        <v>127</v>
      </c>
      <c r="F26" t="s">
        <v>137</v>
      </c>
      <c r="G26" t="s">
        <v>53</v>
      </c>
      <c r="H26">
        <v>34.46</v>
      </c>
      <c r="I26">
        <v>10</v>
      </c>
    </row>
    <row r="27" spans="1:9" x14ac:dyDescent="0.2">
      <c r="A27" t="s">
        <v>118</v>
      </c>
      <c r="B27" t="s">
        <v>127</v>
      </c>
      <c r="C27" t="s">
        <v>132</v>
      </c>
      <c r="D27" t="s">
        <v>118</v>
      </c>
      <c r="E27" t="s">
        <v>127</v>
      </c>
      <c r="F27" t="s">
        <v>137</v>
      </c>
      <c r="G27" t="s">
        <v>53</v>
      </c>
      <c r="H27">
        <v>14.563000000000001</v>
      </c>
      <c r="I27">
        <v>10</v>
      </c>
    </row>
    <row r="28" spans="1:9" x14ac:dyDescent="0.2">
      <c r="A28" t="s">
        <v>105</v>
      </c>
      <c r="B28" t="s">
        <v>127</v>
      </c>
      <c r="C28" t="s">
        <v>132</v>
      </c>
      <c r="D28" t="s">
        <v>105</v>
      </c>
      <c r="E28" t="s">
        <v>127</v>
      </c>
      <c r="F28" t="s">
        <v>137</v>
      </c>
      <c r="G28" t="s">
        <v>53</v>
      </c>
      <c r="H28">
        <v>35.206000000000003</v>
      </c>
      <c r="I28">
        <v>10</v>
      </c>
    </row>
    <row r="29" spans="1:9" x14ac:dyDescent="0.2">
      <c r="A29" t="s">
        <v>105</v>
      </c>
      <c r="B29" t="s">
        <v>127</v>
      </c>
      <c r="C29" t="s">
        <v>133</v>
      </c>
      <c r="D29" t="s">
        <v>105</v>
      </c>
      <c r="E29" t="s">
        <v>127</v>
      </c>
      <c r="F29" t="s">
        <v>138</v>
      </c>
      <c r="G29" t="s">
        <v>30</v>
      </c>
      <c r="H29">
        <v>-20.931000000000001</v>
      </c>
      <c r="I29">
        <v>6</v>
      </c>
    </row>
    <row r="30" spans="1:9" x14ac:dyDescent="0.2">
      <c r="A30" t="s">
        <v>106</v>
      </c>
      <c r="B30" t="s">
        <v>127</v>
      </c>
      <c r="C30" t="s">
        <v>133</v>
      </c>
      <c r="D30" t="s">
        <v>106</v>
      </c>
      <c r="E30" t="s">
        <v>127</v>
      </c>
      <c r="F30" t="s">
        <v>138</v>
      </c>
      <c r="G30" t="s">
        <v>30</v>
      </c>
      <c r="H30">
        <v>-5.3940000000000001</v>
      </c>
      <c r="I30">
        <v>8.5</v>
      </c>
    </row>
    <row r="31" spans="1:9" x14ac:dyDescent="0.2">
      <c r="A31" t="s">
        <v>110</v>
      </c>
      <c r="B31" t="s">
        <v>128</v>
      </c>
      <c r="C31" t="s">
        <v>133</v>
      </c>
      <c r="D31" t="s">
        <v>110</v>
      </c>
      <c r="E31" t="s">
        <v>128</v>
      </c>
      <c r="F31" t="s">
        <v>138</v>
      </c>
      <c r="G31" t="s">
        <v>30</v>
      </c>
      <c r="H31">
        <v>3.3650000000000002</v>
      </c>
      <c r="I31">
        <v>10</v>
      </c>
    </row>
    <row r="32" spans="1:9" x14ac:dyDescent="0.2">
      <c r="A32" t="s">
        <v>118</v>
      </c>
      <c r="B32" t="s">
        <v>127</v>
      </c>
      <c r="C32" t="s">
        <v>133</v>
      </c>
      <c r="D32" t="s">
        <v>118</v>
      </c>
      <c r="E32" t="s">
        <v>127</v>
      </c>
      <c r="F32" t="s">
        <v>138</v>
      </c>
      <c r="G32" t="s">
        <v>30</v>
      </c>
      <c r="H32">
        <v>-32.76</v>
      </c>
      <c r="I32">
        <v>7.5</v>
      </c>
    </row>
    <row r="33" spans="1:9" x14ac:dyDescent="0.2">
      <c r="A33" t="s">
        <v>123</v>
      </c>
      <c r="B33" t="s">
        <v>128</v>
      </c>
      <c r="C33" t="s">
        <v>133</v>
      </c>
      <c r="D33" t="s">
        <v>123</v>
      </c>
      <c r="E33" t="s">
        <v>128</v>
      </c>
      <c r="F33" t="s">
        <v>138</v>
      </c>
      <c r="G33" t="s">
        <v>30</v>
      </c>
      <c r="H33">
        <v>-12.561999999999999</v>
      </c>
      <c r="I33">
        <v>8</v>
      </c>
    </row>
    <row r="34" spans="1:9" x14ac:dyDescent="0.2">
      <c r="A34" t="s">
        <v>124</v>
      </c>
      <c r="B34" t="s">
        <v>127</v>
      </c>
      <c r="C34" t="s">
        <v>133</v>
      </c>
      <c r="D34" t="s">
        <v>124</v>
      </c>
      <c r="E34" t="s">
        <v>127</v>
      </c>
      <c r="F34" t="s">
        <v>138</v>
      </c>
      <c r="G34" t="s">
        <v>30</v>
      </c>
      <c r="H34">
        <v>-3.5880000000000001</v>
      </c>
      <c r="I34">
        <v>6.5</v>
      </c>
    </row>
    <row r="35" spans="1:9" x14ac:dyDescent="0.2">
      <c r="A35" t="s">
        <v>119</v>
      </c>
      <c r="B35" t="s">
        <v>128</v>
      </c>
      <c r="C35" t="s">
        <v>133</v>
      </c>
      <c r="D35" t="s">
        <v>119</v>
      </c>
      <c r="E35" t="s">
        <v>128</v>
      </c>
      <c r="F35" t="s">
        <v>138</v>
      </c>
      <c r="G35" t="s">
        <v>30</v>
      </c>
      <c r="H35">
        <v>10.365</v>
      </c>
      <c r="I35">
        <v>9.5</v>
      </c>
    </row>
    <row r="36" spans="1:9" x14ac:dyDescent="0.2">
      <c r="A36">
        <v>40</v>
      </c>
      <c r="B36" t="s">
        <v>128</v>
      </c>
      <c r="C36" t="s">
        <v>133</v>
      </c>
      <c r="D36" t="s">
        <v>107</v>
      </c>
      <c r="E36" t="s">
        <v>128</v>
      </c>
      <c r="F36" t="s">
        <v>138</v>
      </c>
      <c r="G36" t="s">
        <v>30</v>
      </c>
      <c r="H36">
        <v>-6.3680000000000003</v>
      </c>
      <c r="I36">
        <v>9.5</v>
      </c>
    </row>
  </sheetData>
  <pageMargins left="0.7" right="0.7" top="0.75" bottom="0.75" header="0.3" footer="0.3"/>
  <ignoredErrors>
    <ignoredError sqref="D2:D12 D19:D36 D13:D18 A2:A35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2"/>
  <sheetViews>
    <sheetView topLeftCell="A12" zoomScale="130" zoomScaleNormal="130" workbookViewId="0">
      <selection activeCell="B27" sqref="B27"/>
    </sheetView>
  </sheetViews>
  <sheetFormatPr baseColWidth="10" defaultRowHeight="15" x14ac:dyDescent="0.2"/>
  <sheetData>
    <row r="1" spans="1:9" x14ac:dyDescent="0.2">
      <c r="A1" s="11" t="s">
        <v>93</v>
      </c>
      <c r="B1" s="11" t="s">
        <v>92</v>
      </c>
      <c r="C1" s="11" t="s">
        <v>94</v>
      </c>
      <c r="D1" s="11" t="s">
        <v>96</v>
      </c>
      <c r="E1" s="11" t="s">
        <v>95</v>
      </c>
      <c r="F1" s="11" t="s">
        <v>97</v>
      </c>
      <c r="G1" s="11" t="s">
        <v>98</v>
      </c>
      <c r="H1" s="11" t="s">
        <v>99</v>
      </c>
      <c r="I1" s="11" t="s">
        <v>139</v>
      </c>
    </row>
    <row r="2" spans="1:9" x14ac:dyDescent="0.2">
      <c r="A2" t="s">
        <v>100</v>
      </c>
      <c r="B2" t="s">
        <v>125</v>
      </c>
      <c r="C2" t="s">
        <v>129</v>
      </c>
      <c r="D2" t="s">
        <v>100</v>
      </c>
      <c r="E2" t="s">
        <v>125</v>
      </c>
      <c r="F2" t="s">
        <v>134</v>
      </c>
      <c r="G2" t="s">
        <v>9</v>
      </c>
      <c r="H2">
        <v>26.963999999999032</v>
      </c>
      <c r="I2">
        <v>7</v>
      </c>
    </row>
    <row r="3" spans="1:9" x14ac:dyDescent="0.2">
      <c r="A3" t="s">
        <v>101</v>
      </c>
      <c r="B3" t="s">
        <v>126</v>
      </c>
      <c r="C3" t="s">
        <v>130</v>
      </c>
      <c r="D3" t="s">
        <v>101</v>
      </c>
      <c r="E3" t="s">
        <v>126</v>
      </c>
      <c r="F3" t="s">
        <v>135</v>
      </c>
      <c r="G3" t="s">
        <v>10</v>
      </c>
      <c r="H3">
        <v>28.622000000000298</v>
      </c>
      <c r="I3">
        <v>10</v>
      </c>
    </row>
    <row r="4" spans="1:9" x14ac:dyDescent="0.2">
      <c r="A4" t="s">
        <v>109</v>
      </c>
      <c r="B4" t="s">
        <v>125</v>
      </c>
      <c r="C4" t="s">
        <v>129</v>
      </c>
      <c r="D4" t="s">
        <v>109</v>
      </c>
      <c r="E4" t="s">
        <v>125</v>
      </c>
      <c r="F4" t="s">
        <v>134</v>
      </c>
      <c r="G4" t="s">
        <v>9</v>
      </c>
      <c r="H4">
        <v>-3.9370000000008076</v>
      </c>
      <c r="I4">
        <v>10</v>
      </c>
    </row>
    <row r="5" spans="1:9" x14ac:dyDescent="0.2">
      <c r="A5" t="s">
        <v>112</v>
      </c>
      <c r="B5" t="s">
        <v>126</v>
      </c>
      <c r="C5" t="s">
        <v>130</v>
      </c>
      <c r="D5" t="s">
        <v>112</v>
      </c>
      <c r="E5" t="s">
        <v>126</v>
      </c>
      <c r="F5" t="s">
        <v>135</v>
      </c>
      <c r="G5" t="s">
        <v>10</v>
      </c>
      <c r="H5">
        <v>17.572999999999411</v>
      </c>
      <c r="I5">
        <v>10</v>
      </c>
    </row>
    <row r="6" spans="1:9" x14ac:dyDescent="0.2">
      <c r="A6" t="s">
        <v>113</v>
      </c>
      <c r="B6" t="s">
        <v>126</v>
      </c>
      <c r="C6" t="s">
        <v>130</v>
      </c>
      <c r="D6" t="s">
        <v>113</v>
      </c>
      <c r="E6" t="s">
        <v>126</v>
      </c>
      <c r="F6" t="s">
        <v>135</v>
      </c>
      <c r="G6" t="s">
        <v>10</v>
      </c>
      <c r="H6">
        <v>24.315999999999804</v>
      </c>
      <c r="I6">
        <v>9.5</v>
      </c>
    </row>
    <row r="7" spans="1:9" x14ac:dyDescent="0.2">
      <c r="A7" t="s">
        <v>114</v>
      </c>
      <c r="B7" t="s">
        <v>125</v>
      </c>
      <c r="C7" t="s">
        <v>129</v>
      </c>
      <c r="D7" t="s">
        <v>114</v>
      </c>
      <c r="E7" t="s">
        <v>125</v>
      </c>
      <c r="F7" t="s">
        <v>134</v>
      </c>
      <c r="G7" t="s">
        <v>9</v>
      </c>
      <c r="H7">
        <v>4.8569999999999709</v>
      </c>
      <c r="I7">
        <v>6</v>
      </c>
    </row>
    <row r="8" spans="1:9" x14ac:dyDescent="0.2">
      <c r="A8" t="s">
        <v>120</v>
      </c>
      <c r="B8" t="s">
        <v>126</v>
      </c>
      <c r="C8" t="s">
        <v>130</v>
      </c>
      <c r="D8" t="s">
        <v>120</v>
      </c>
      <c r="E8" t="s">
        <v>126</v>
      </c>
      <c r="F8" t="s">
        <v>135</v>
      </c>
      <c r="G8" t="s">
        <v>10</v>
      </c>
      <c r="H8">
        <v>7.0870000000004438</v>
      </c>
      <c r="I8">
        <v>10</v>
      </c>
    </row>
    <row r="9" spans="1:9" x14ac:dyDescent="0.2">
      <c r="A9" t="s">
        <v>121</v>
      </c>
      <c r="B9" t="s">
        <v>126</v>
      </c>
      <c r="C9" t="s">
        <v>130</v>
      </c>
      <c r="D9" t="s">
        <v>121</v>
      </c>
      <c r="E9" t="s">
        <v>126</v>
      </c>
      <c r="F9" t="s">
        <v>135</v>
      </c>
      <c r="G9" t="s">
        <v>10</v>
      </c>
      <c r="H9">
        <v>13.072000000001026</v>
      </c>
      <c r="I9">
        <v>10</v>
      </c>
    </row>
    <row r="10" spans="1:9" x14ac:dyDescent="0.2">
      <c r="A10" t="s">
        <v>115</v>
      </c>
      <c r="B10" t="s">
        <v>126</v>
      </c>
      <c r="C10" t="s">
        <v>130</v>
      </c>
      <c r="D10" t="s">
        <v>115</v>
      </c>
      <c r="E10" t="s">
        <v>126</v>
      </c>
      <c r="F10" t="s">
        <v>135</v>
      </c>
      <c r="G10" t="s">
        <v>10</v>
      </c>
      <c r="H10">
        <v>13.002999999999702</v>
      </c>
      <c r="I10">
        <v>9.5</v>
      </c>
    </row>
    <row r="11" spans="1:9" x14ac:dyDescent="0.2">
      <c r="A11" t="s">
        <v>102</v>
      </c>
      <c r="B11" t="s">
        <v>125</v>
      </c>
      <c r="C11" t="s">
        <v>129</v>
      </c>
      <c r="D11" t="s">
        <v>102</v>
      </c>
      <c r="E11" t="s">
        <v>125</v>
      </c>
      <c r="F11" t="s">
        <v>134</v>
      </c>
      <c r="G11" t="s">
        <v>9</v>
      </c>
      <c r="H11">
        <v>22.692000000000007</v>
      </c>
      <c r="I11">
        <v>7</v>
      </c>
    </row>
    <row r="12" spans="1:9" x14ac:dyDescent="0.2">
      <c r="A12" t="s">
        <v>103</v>
      </c>
      <c r="B12" t="s">
        <v>126</v>
      </c>
      <c r="C12" t="s">
        <v>130</v>
      </c>
      <c r="D12" t="s">
        <v>103</v>
      </c>
      <c r="E12" t="s">
        <v>126</v>
      </c>
      <c r="F12" t="s">
        <v>135</v>
      </c>
      <c r="G12" t="s">
        <v>10</v>
      </c>
      <c r="H12">
        <v>20.991000000000895</v>
      </c>
      <c r="I12">
        <v>10</v>
      </c>
    </row>
    <row r="13" spans="1:9" x14ac:dyDescent="0.2">
      <c r="A13" t="s">
        <v>109</v>
      </c>
      <c r="B13" t="s">
        <v>126</v>
      </c>
      <c r="C13" t="s">
        <v>133</v>
      </c>
      <c r="D13" t="s">
        <v>109</v>
      </c>
      <c r="E13" t="s">
        <v>126</v>
      </c>
      <c r="F13" t="s">
        <v>138</v>
      </c>
      <c r="G13" t="s">
        <v>30</v>
      </c>
      <c r="H13">
        <v>-12.105999999999767</v>
      </c>
      <c r="I13">
        <v>10</v>
      </c>
    </row>
    <row r="14" spans="1:9" x14ac:dyDescent="0.2">
      <c r="A14" t="s">
        <v>114</v>
      </c>
      <c r="B14" t="s">
        <v>125</v>
      </c>
      <c r="C14" t="s">
        <v>133</v>
      </c>
      <c r="D14" t="s">
        <v>114</v>
      </c>
      <c r="E14" t="s">
        <v>125</v>
      </c>
      <c r="F14" t="s">
        <v>138</v>
      </c>
      <c r="G14" t="s">
        <v>30</v>
      </c>
      <c r="H14">
        <v>-0.20400000000063301</v>
      </c>
      <c r="I14">
        <v>7</v>
      </c>
    </row>
    <row r="15" spans="1:9" x14ac:dyDescent="0.2">
      <c r="A15" t="s">
        <v>120</v>
      </c>
      <c r="B15" t="s">
        <v>126</v>
      </c>
      <c r="C15" t="s">
        <v>133</v>
      </c>
      <c r="D15" t="s">
        <v>120</v>
      </c>
      <c r="E15" t="s">
        <v>126</v>
      </c>
      <c r="F15" t="s">
        <v>138</v>
      </c>
      <c r="G15" t="s">
        <v>30</v>
      </c>
      <c r="H15">
        <v>5.5609999999996944</v>
      </c>
      <c r="I15">
        <v>10</v>
      </c>
    </row>
    <row r="16" spans="1:9" x14ac:dyDescent="0.2">
      <c r="A16" t="s">
        <v>121</v>
      </c>
      <c r="B16" t="s">
        <v>126</v>
      </c>
      <c r="C16" t="s">
        <v>133</v>
      </c>
      <c r="D16" t="s">
        <v>121</v>
      </c>
      <c r="E16" t="s">
        <v>126</v>
      </c>
      <c r="F16" t="s">
        <v>138</v>
      </c>
      <c r="G16" t="s">
        <v>30</v>
      </c>
      <c r="H16">
        <v>4.1310000000003129</v>
      </c>
      <c r="I16">
        <v>10</v>
      </c>
    </row>
    <row r="17" spans="1:9" x14ac:dyDescent="0.2">
      <c r="A17" t="s">
        <v>115</v>
      </c>
      <c r="B17" t="s">
        <v>126</v>
      </c>
      <c r="C17" t="s">
        <v>133</v>
      </c>
      <c r="D17" t="s">
        <v>115</v>
      </c>
      <c r="E17" t="s">
        <v>126</v>
      </c>
      <c r="F17" t="s">
        <v>138</v>
      </c>
      <c r="G17" t="s">
        <v>30</v>
      </c>
      <c r="H17">
        <v>-3.1509999999989304</v>
      </c>
      <c r="I17">
        <v>7</v>
      </c>
    </row>
    <row r="18" spans="1:9" x14ac:dyDescent="0.2">
      <c r="A18" t="s">
        <v>116</v>
      </c>
      <c r="B18" t="s">
        <v>125</v>
      </c>
      <c r="C18" t="s">
        <v>133</v>
      </c>
      <c r="D18" t="s">
        <v>116</v>
      </c>
      <c r="E18" t="s">
        <v>125</v>
      </c>
      <c r="F18" t="s">
        <v>138</v>
      </c>
      <c r="G18" t="s">
        <v>30</v>
      </c>
      <c r="H18">
        <v>7.180000000000291</v>
      </c>
      <c r="I18">
        <v>6</v>
      </c>
    </row>
    <row r="19" spans="1:9" x14ac:dyDescent="0.2">
      <c r="A19" t="s">
        <v>105</v>
      </c>
      <c r="B19" t="s">
        <v>127</v>
      </c>
      <c r="C19" t="s">
        <v>130</v>
      </c>
      <c r="D19" t="s">
        <v>105</v>
      </c>
      <c r="E19" t="s">
        <v>127</v>
      </c>
      <c r="F19" t="s">
        <v>135</v>
      </c>
      <c r="G19" t="s">
        <v>10</v>
      </c>
      <c r="H19">
        <v>29.239000000000001</v>
      </c>
      <c r="I19">
        <v>9.5</v>
      </c>
    </row>
    <row r="20" spans="1:9" x14ac:dyDescent="0.2">
      <c r="A20" t="s">
        <v>106</v>
      </c>
      <c r="B20" t="s">
        <v>127</v>
      </c>
      <c r="C20" t="s">
        <v>130</v>
      </c>
      <c r="D20" t="s">
        <v>106</v>
      </c>
      <c r="E20" t="s">
        <v>127</v>
      </c>
      <c r="F20" t="s">
        <v>135</v>
      </c>
      <c r="G20" t="s">
        <v>10</v>
      </c>
      <c r="H20">
        <v>27.366</v>
      </c>
      <c r="I20">
        <v>10</v>
      </c>
    </row>
    <row r="21" spans="1:9" x14ac:dyDescent="0.2">
      <c r="A21" t="s">
        <v>110</v>
      </c>
      <c r="B21" t="s">
        <v>128</v>
      </c>
      <c r="C21" t="s">
        <v>129</v>
      </c>
      <c r="D21" t="s">
        <v>110</v>
      </c>
      <c r="E21" t="s">
        <v>128</v>
      </c>
      <c r="F21" t="s">
        <v>134</v>
      </c>
      <c r="G21" t="s">
        <v>9</v>
      </c>
      <c r="H21">
        <v>16.588000000000001</v>
      </c>
      <c r="I21">
        <v>10</v>
      </c>
    </row>
    <row r="22" spans="1:9" x14ac:dyDescent="0.2">
      <c r="A22" t="s">
        <v>111</v>
      </c>
      <c r="B22" t="s">
        <v>128</v>
      </c>
      <c r="C22" t="s">
        <v>129</v>
      </c>
      <c r="D22" t="s">
        <v>111</v>
      </c>
      <c r="E22" t="s">
        <v>128</v>
      </c>
      <c r="F22" t="s">
        <v>134</v>
      </c>
      <c r="G22" t="s">
        <v>9</v>
      </c>
      <c r="H22">
        <v>4.9379999999999997</v>
      </c>
      <c r="I22">
        <v>9</v>
      </c>
    </row>
    <row r="23" spans="1:9" x14ac:dyDescent="0.2">
      <c r="A23" t="s">
        <v>118</v>
      </c>
      <c r="B23" t="s">
        <v>127</v>
      </c>
      <c r="C23" t="s">
        <v>130</v>
      </c>
      <c r="D23" t="s">
        <v>118</v>
      </c>
      <c r="E23" t="s">
        <v>127</v>
      </c>
      <c r="F23" t="s">
        <v>135</v>
      </c>
      <c r="G23" t="s">
        <v>10</v>
      </c>
      <c r="H23">
        <v>30.657</v>
      </c>
      <c r="I23">
        <v>10</v>
      </c>
    </row>
    <row r="24" spans="1:9" x14ac:dyDescent="0.2">
      <c r="A24" t="s">
        <v>123</v>
      </c>
      <c r="B24" t="s">
        <v>128</v>
      </c>
      <c r="C24" t="s">
        <v>129</v>
      </c>
      <c r="D24" t="s">
        <v>123</v>
      </c>
      <c r="E24" t="s">
        <v>128</v>
      </c>
      <c r="F24" t="s">
        <v>134</v>
      </c>
      <c r="G24" t="s">
        <v>9</v>
      </c>
      <c r="H24">
        <v>6.6360000000000001</v>
      </c>
      <c r="I24">
        <v>9</v>
      </c>
    </row>
    <row r="25" spans="1:9" x14ac:dyDescent="0.2">
      <c r="A25" t="s">
        <v>124</v>
      </c>
      <c r="B25" t="s">
        <v>127</v>
      </c>
      <c r="C25" t="s">
        <v>130</v>
      </c>
      <c r="D25" t="s">
        <v>124</v>
      </c>
      <c r="E25" t="s">
        <v>127</v>
      </c>
      <c r="F25" t="s">
        <v>135</v>
      </c>
      <c r="G25" t="s">
        <v>10</v>
      </c>
      <c r="H25">
        <v>7.242</v>
      </c>
      <c r="I25">
        <v>10</v>
      </c>
    </row>
    <row r="26" spans="1:9" x14ac:dyDescent="0.2">
      <c r="A26" t="s">
        <v>106</v>
      </c>
      <c r="B26" t="s">
        <v>127</v>
      </c>
      <c r="C26" t="s">
        <v>132</v>
      </c>
      <c r="D26" t="s">
        <v>106</v>
      </c>
      <c r="E26" t="s">
        <v>127</v>
      </c>
      <c r="F26" t="s">
        <v>137</v>
      </c>
      <c r="G26" t="s">
        <v>53</v>
      </c>
      <c r="H26">
        <v>34.46</v>
      </c>
      <c r="I26">
        <v>10</v>
      </c>
    </row>
    <row r="27" spans="1:9" x14ac:dyDescent="0.2">
      <c r="A27" t="s">
        <v>118</v>
      </c>
      <c r="B27" t="s">
        <v>127</v>
      </c>
      <c r="C27" t="s">
        <v>132</v>
      </c>
      <c r="D27" t="s">
        <v>118</v>
      </c>
      <c r="E27" t="s">
        <v>127</v>
      </c>
      <c r="F27" t="s">
        <v>137</v>
      </c>
      <c r="G27" t="s">
        <v>53</v>
      </c>
      <c r="H27">
        <v>14.563000000000001</v>
      </c>
      <c r="I27">
        <v>10</v>
      </c>
    </row>
    <row r="28" spans="1:9" x14ac:dyDescent="0.2">
      <c r="A28" t="s">
        <v>105</v>
      </c>
      <c r="B28" t="s">
        <v>127</v>
      </c>
      <c r="C28" t="s">
        <v>132</v>
      </c>
      <c r="D28" t="s">
        <v>105</v>
      </c>
      <c r="E28" t="s">
        <v>127</v>
      </c>
      <c r="F28" t="s">
        <v>137</v>
      </c>
      <c r="G28" t="s">
        <v>53</v>
      </c>
      <c r="H28">
        <v>35.206000000000003</v>
      </c>
      <c r="I28">
        <v>10</v>
      </c>
    </row>
    <row r="29" spans="1:9" x14ac:dyDescent="0.2">
      <c r="A29" t="s">
        <v>105</v>
      </c>
      <c r="B29" t="s">
        <v>127</v>
      </c>
      <c r="C29" t="s">
        <v>133</v>
      </c>
      <c r="D29" t="s">
        <v>105</v>
      </c>
      <c r="E29" t="s">
        <v>127</v>
      </c>
      <c r="F29" t="s">
        <v>138</v>
      </c>
      <c r="G29" t="s">
        <v>30</v>
      </c>
      <c r="H29">
        <v>-20.931000000000001</v>
      </c>
      <c r="I29">
        <v>6</v>
      </c>
    </row>
    <row r="30" spans="1:9" x14ac:dyDescent="0.2">
      <c r="A30" t="s">
        <v>106</v>
      </c>
      <c r="B30" t="s">
        <v>127</v>
      </c>
      <c r="C30" t="s">
        <v>133</v>
      </c>
      <c r="D30" t="s">
        <v>106</v>
      </c>
      <c r="E30" t="s">
        <v>127</v>
      </c>
      <c r="F30" t="s">
        <v>138</v>
      </c>
      <c r="G30" t="s">
        <v>30</v>
      </c>
      <c r="H30">
        <v>-5.3940000000000001</v>
      </c>
      <c r="I30">
        <v>8.5</v>
      </c>
    </row>
    <row r="31" spans="1:9" x14ac:dyDescent="0.2">
      <c r="A31" t="s">
        <v>110</v>
      </c>
      <c r="B31" t="s">
        <v>128</v>
      </c>
      <c r="C31" t="s">
        <v>133</v>
      </c>
      <c r="D31" t="s">
        <v>110</v>
      </c>
      <c r="E31" t="s">
        <v>128</v>
      </c>
      <c r="F31" t="s">
        <v>138</v>
      </c>
      <c r="G31" t="s">
        <v>30</v>
      </c>
      <c r="H31">
        <v>3.3650000000000002</v>
      </c>
      <c r="I31">
        <v>10</v>
      </c>
    </row>
    <row r="32" spans="1:9" x14ac:dyDescent="0.2">
      <c r="A32" t="s">
        <v>118</v>
      </c>
      <c r="B32" t="s">
        <v>127</v>
      </c>
      <c r="C32" t="s">
        <v>133</v>
      </c>
      <c r="D32" t="s">
        <v>118</v>
      </c>
      <c r="E32" t="s">
        <v>127</v>
      </c>
      <c r="F32" t="s">
        <v>138</v>
      </c>
      <c r="G32" t="s">
        <v>30</v>
      </c>
      <c r="H32">
        <v>-32.76</v>
      </c>
      <c r="I32">
        <v>7.5</v>
      </c>
    </row>
    <row r="33" spans="1:9" x14ac:dyDescent="0.2">
      <c r="A33" t="s">
        <v>123</v>
      </c>
      <c r="B33" t="s">
        <v>128</v>
      </c>
      <c r="C33" t="s">
        <v>133</v>
      </c>
      <c r="D33" t="s">
        <v>123</v>
      </c>
      <c r="E33" t="s">
        <v>128</v>
      </c>
      <c r="F33" t="s">
        <v>138</v>
      </c>
      <c r="G33" t="s">
        <v>30</v>
      </c>
      <c r="H33">
        <v>-12.561999999999999</v>
      </c>
      <c r="I33">
        <v>8</v>
      </c>
    </row>
    <row r="34" spans="1:9" x14ac:dyDescent="0.2">
      <c r="A34" t="s">
        <v>124</v>
      </c>
      <c r="B34" t="s">
        <v>127</v>
      </c>
      <c r="C34" t="s">
        <v>133</v>
      </c>
      <c r="D34" t="s">
        <v>124</v>
      </c>
      <c r="E34" t="s">
        <v>127</v>
      </c>
      <c r="F34" t="s">
        <v>138</v>
      </c>
      <c r="G34" t="s">
        <v>30</v>
      </c>
      <c r="H34">
        <v>-3.5880000000000001</v>
      </c>
      <c r="I34">
        <v>6.5</v>
      </c>
    </row>
    <row r="35" spans="1:9" x14ac:dyDescent="0.2">
      <c r="A35" t="s">
        <v>119</v>
      </c>
      <c r="B35" t="s">
        <v>128</v>
      </c>
      <c r="C35" t="s">
        <v>133</v>
      </c>
      <c r="D35" t="s">
        <v>119</v>
      </c>
      <c r="E35" t="s">
        <v>128</v>
      </c>
      <c r="F35" t="s">
        <v>138</v>
      </c>
      <c r="G35" t="s">
        <v>30</v>
      </c>
      <c r="H35">
        <v>10.365</v>
      </c>
      <c r="I35">
        <v>9.5</v>
      </c>
    </row>
    <row r="36" spans="1:9" x14ac:dyDescent="0.2">
      <c r="A36" t="s">
        <v>107</v>
      </c>
      <c r="B36" t="s">
        <v>128</v>
      </c>
      <c r="C36" t="s">
        <v>133</v>
      </c>
      <c r="D36" t="s">
        <v>107</v>
      </c>
      <c r="E36" t="s">
        <v>128</v>
      </c>
      <c r="F36" t="s">
        <v>138</v>
      </c>
      <c r="G36" t="s">
        <v>30</v>
      </c>
      <c r="H36">
        <v>-6.3680000000000003</v>
      </c>
      <c r="I36">
        <v>9.5</v>
      </c>
    </row>
    <row r="37" spans="1:9" x14ac:dyDescent="0.2">
      <c r="A37" t="s">
        <v>110</v>
      </c>
      <c r="B37" t="s">
        <v>128</v>
      </c>
      <c r="C37" t="s">
        <v>131</v>
      </c>
      <c r="D37" t="s">
        <v>110</v>
      </c>
      <c r="E37" t="s">
        <v>128</v>
      </c>
      <c r="F37" t="s">
        <v>136</v>
      </c>
      <c r="G37" t="s">
        <v>25</v>
      </c>
      <c r="H37">
        <v>14.615</v>
      </c>
      <c r="I37">
        <v>10</v>
      </c>
    </row>
    <row r="38" spans="1:9" x14ac:dyDescent="0.2">
      <c r="A38" t="s">
        <v>111</v>
      </c>
      <c r="B38" t="s">
        <v>128</v>
      </c>
      <c r="C38" t="s">
        <v>131</v>
      </c>
      <c r="D38" t="s">
        <v>111</v>
      </c>
      <c r="E38" t="s">
        <v>128</v>
      </c>
      <c r="F38" t="s">
        <v>136</v>
      </c>
      <c r="G38" t="s">
        <v>25</v>
      </c>
      <c r="H38">
        <v>-14.359</v>
      </c>
      <c r="I38">
        <v>8</v>
      </c>
    </row>
    <row r="39" spans="1:9" x14ac:dyDescent="0.2">
      <c r="A39" t="s">
        <v>123</v>
      </c>
      <c r="B39" t="s">
        <v>128</v>
      </c>
      <c r="C39" t="s">
        <v>131</v>
      </c>
      <c r="D39" t="s">
        <v>123</v>
      </c>
      <c r="E39" t="s">
        <v>128</v>
      </c>
      <c r="F39" t="s">
        <v>136</v>
      </c>
      <c r="G39" t="s">
        <v>25</v>
      </c>
      <c r="H39">
        <v>-8.8529999999999998</v>
      </c>
      <c r="I39">
        <v>8</v>
      </c>
    </row>
    <row r="40" spans="1:9" x14ac:dyDescent="0.2">
      <c r="A40" t="s">
        <v>119</v>
      </c>
      <c r="B40" t="s">
        <v>128</v>
      </c>
      <c r="C40" t="s">
        <v>131</v>
      </c>
      <c r="D40" t="s">
        <v>119</v>
      </c>
      <c r="E40" t="s">
        <v>128</v>
      </c>
      <c r="F40" t="s">
        <v>136</v>
      </c>
      <c r="G40" t="s">
        <v>25</v>
      </c>
      <c r="H40">
        <v>9.9819999999999993</v>
      </c>
      <c r="I40">
        <v>6</v>
      </c>
    </row>
    <row r="41" spans="1:9" x14ac:dyDescent="0.2">
      <c r="A41" t="s">
        <v>107</v>
      </c>
      <c r="B41" t="s">
        <v>128</v>
      </c>
      <c r="C41" t="s">
        <v>131</v>
      </c>
      <c r="D41" t="s">
        <v>107</v>
      </c>
      <c r="E41" t="s">
        <v>128</v>
      </c>
      <c r="F41" t="s">
        <v>136</v>
      </c>
      <c r="G41" t="s">
        <v>25</v>
      </c>
      <c r="H41">
        <v>29.585999999999999</v>
      </c>
      <c r="I41">
        <v>10</v>
      </c>
    </row>
    <row r="42" spans="1:9" x14ac:dyDescent="0.2">
      <c r="A42" t="s">
        <v>108</v>
      </c>
      <c r="B42" t="s">
        <v>128</v>
      </c>
      <c r="C42" t="s">
        <v>131</v>
      </c>
      <c r="D42" t="s">
        <v>108</v>
      </c>
      <c r="E42" t="s">
        <v>128</v>
      </c>
      <c r="F42" t="s">
        <v>136</v>
      </c>
      <c r="G42" t="s">
        <v>25</v>
      </c>
      <c r="H42">
        <v>27.143000000000001</v>
      </c>
      <c r="I42">
        <v>6</v>
      </c>
    </row>
  </sheetData>
  <pageMargins left="0.7" right="0.7" top="0.75" bottom="0.75" header="0.3" footer="0.3"/>
  <ignoredErrors>
    <ignoredError sqref="D2:D36 A2:A36 A37:A42 D37:D4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28"/>
  <sheetViews>
    <sheetView zoomScale="160" zoomScaleNormal="160" workbookViewId="0">
      <selection activeCell="I29" sqref="I29"/>
    </sheetView>
  </sheetViews>
  <sheetFormatPr baseColWidth="10" defaultRowHeight="15" x14ac:dyDescent="0.2"/>
  <cols>
    <col min="2" max="2" width="10.5" customWidth="1"/>
    <col min="3" max="3" width="5.5" customWidth="1"/>
    <col min="4" max="4" width="4.83203125" customWidth="1"/>
    <col min="5" max="5" width="8" customWidth="1"/>
    <col min="6" max="6" width="5.5" customWidth="1"/>
    <col min="7" max="7" width="6.5" customWidth="1"/>
    <col min="8" max="8" width="7.5" customWidth="1"/>
    <col min="9" max="9" width="7.33203125" customWidth="1"/>
    <col min="10" max="10" width="6.5" customWidth="1"/>
    <col min="11" max="11" width="6" customWidth="1"/>
    <col min="12" max="12" width="6.5" customWidth="1"/>
  </cols>
  <sheetData>
    <row r="1" spans="2:12" ht="16" thickBot="1" x14ac:dyDescent="0.25"/>
    <row r="2" spans="2:12" x14ac:dyDescent="0.2">
      <c r="B2" s="85"/>
      <c r="C2" s="86"/>
      <c r="D2" s="79" t="s">
        <v>78</v>
      </c>
      <c r="E2" s="79" t="s">
        <v>79</v>
      </c>
      <c r="F2" s="79" t="s">
        <v>80</v>
      </c>
      <c r="G2" s="79" t="s">
        <v>87</v>
      </c>
      <c r="H2" s="79" t="s">
        <v>81</v>
      </c>
      <c r="I2" s="20" t="s">
        <v>82</v>
      </c>
      <c r="J2" s="77" t="s">
        <v>88</v>
      </c>
      <c r="K2" s="79" t="s">
        <v>89</v>
      </c>
      <c r="L2" s="77" t="s">
        <v>90</v>
      </c>
    </row>
    <row r="3" spans="2:12" ht="16" thickBot="1" x14ac:dyDescent="0.25">
      <c r="B3" s="87"/>
      <c r="C3" s="88"/>
      <c r="D3" s="80"/>
      <c r="E3" s="80"/>
      <c r="F3" s="80"/>
      <c r="G3" s="80"/>
      <c r="H3" s="80"/>
      <c r="I3" s="21" t="s">
        <v>83</v>
      </c>
      <c r="J3" s="78"/>
      <c r="K3" s="80"/>
      <c r="L3" s="78"/>
    </row>
    <row r="4" spans="2:12" x14ac:dyDescent="0.2">
      <c r="B4" s="81" t="s">
        <v>84</v>
      </c>
      <c r="C4" s="79" t="s">
        <v>85</v>
      </c>
      <c r="D4" s="79">
        <v>8</v>
      </c>
      <c r="E4" s="79">
        <v>3.6</v>
      </c>
      <c r="F4" s="79">
        <v>5.9</v>
      </c>
      <c r="G4" s="84">
        <v>9.7000000000000003E-2</v>
      </c>
      <c r="H4" s="22">
        <v>0.28239999999999998</v>
      </c>
      <c r="I4" s="22">
        <v>1.738</v>
      </c>
      <c r="J4" s="22">
        <v>43.162999999999997</v>
      </c>
      <c r="K4" s="22">
        <v>75.352999999999994</v>
      </c>
      <c r="L4" s="23">
        <v>48.93</v>
      </c>
    </row>
    <row r="5" spans="2:12" ht="16" thickBot="1" x14ac:dyDescent="0.25">
      <c r="B5" s="82"/>
      <c r="C5" s="80"/>
      <c r="D5" s="80"/>
      <c r="E5" s="80"/>
      <c r="F5" s="80"/>
      <c r="G5" s="80"/>
      <c r="H5" s="21"/>
      <c r="I5" s="21"/>
      <c r="J5" s="22"/>
      <c r="K5" s="22"/>
      <c r="L5" s="23"/>
    </row>
    <row r="6" spans="2:12" x14ac:dyDescent="0.2">
      <c r="B6" s="82"/>
      <c r="C6" s="79" t="s">
        <v>86</v>
      </c>
      <c r="D6" s="79">
        <v>12</v>
      </c>
      <c r="E6" s="79">
        <v>3.36</v>
      </c>
      <c r="F6" s="79">
        <v>3.01</v>
      </c>
      <c r="G6" s="84">
        <v>0.155</v>
      </c>
      <c r="H6" s="22">
        <v>0.4627</v>
      </c>
      <c r="I6" s="22">
        <v>1.0229999999999999</v>
      </c>
      <c r="J6" s="24"/>
      <c r="K6" s="24"/>
      <c r="L6" s="25"/>
    </row>
    <row r="7" spans="2:12" ht="16" thickBot="1" x14ac:dyDescent="0.25">
      <c r="B7" s="89"/>
      <c r="C7" s="80"/>
      <c r="D7" s="80"/>
      <c r="E7" s="80"/>
      <c r="F7" s="80"/>
      <c r="G7" s="80"/>
      <c r="H7" s="21"/>
      <c r="I7" s="21"/>
      <c r="J7" s="26"/>
      <c r="K7" s="26"/>
      <c r="L7" s="27"/>
    </row>
    <row r="16" spans="2:12" ht="16" thickBot="1" x14ac:dyDescent="0.25"/>
    <row r="17" spans="2:12" x14ac:dyDescent="0.2">
      <c r="B17" s="85"/>
      <c r="C17" s="86"/>
      <c r="D17" s="79" t="s">
        <v>78</v>
      </c>
      <c r="E17" s="79" t="s">
        <v>79</v>
      </c>
      <c r="F17" s="79" t="s">
        <v>80</v>
      </c>
      <c r="G17" s="79" t="s">
        <v>87</v>
      </c>
      <c r="H17" s="79" t="s">
        <v>81</v>
      </c>
      <c r="I17" s="20" t="s">
        <v>82</v>
      </c>
      <c r="J17" s="77" t="s">
        <v>88</v>
      </c>
      <c r="K17" s="79" t="s">
        <v>89</v>
      </c>
      <c r="L17" s="77" t="s">
        <v>90</v>
      </c>
    </row>
    <row r="18" spans="2:12" ht="16" thickBot="1" x14ac:dyDescent="0.25">
      <c r="B18" s="87"/>
      <c r="C18" s="88"/>
      <c r="D18" s="80"/>
      <c r="E18" s="80"/>
      <c r="F18" s="80"/>
      <c r="G18" s="80"/>
      <c r="H18" s="80"/>
      <c r="I18" s="21" t="s">
        <v>83</v>
      </c>
      <c r="J18" s="78"/>
      <c r="K18" s="80"/>
      <c r="L18" s="78"/>
    </row>
    <row r="19" spans="2:12" x14ac:dyDescent="0.2">
      <c r="B19" s="81" t="s">
        <v>91</v>
      </c>
      <c r="C19" s="79" t="s">
        <v>86</v>
      </c>
      <c r="D19" s="79">
        <v>7</v>
      </c>
      <c r="E19" s="79">
        <v>3.9</v>
      </c>
      <c r="F19" s="79">
        <v>6.1</v>
      </c>
      <c r="G19" s="84">
        <v>8.5999999999999993E-2</v>
      </c>
      <c r="H19" s="79">
        <v>0.12989999999999999</v>
      </c>
      <c r="I19" s="79">
        <v>2.157</v>
      </c>
      <c r="J19" s="22"/>
      <c r="K19" s="22"/>
      <c r="L19" s="23"/>
    </row>
    <row r="20" spans="2:12" ht="16" thickBot="1" x14ac:dyDescent="0.25">
      <c r="B20" s="82"/>
      <c r="C20" s="80"/>
      <c r="D20" s="80"/>
      <c r="E20" s="80"/>
      <c r="F20" s="80"/>
      <c r="G20" s="80"/>
      <c r="H20" s="80"/>
      <c r="I20" s="80"/>
      <c r="J20" s="22"/>
      <c r="K20" s="22"/>
      <c r="L20" s="23"/>
    </row>
    <row r="21" spans="2:12" hidden="1" x14ac:dyDescent="0.2">
      <c r="B21" s="82"/>
      <c r="J21" s="24"/>
      <c r="K21" s="24"/>
      <c r="L21" s="25"/>
    </row>
    <row r="22" spans="2:12" ht="16" hidden="1" thickBot="1" x14ac:dyDescent="0.25">
      <c r="B22" s="83"/>
      <c r="J22" s="26"/>
      <c r="K22" s="26"/>
      <c r="L22" s="27"/>
    </row>
    <row r="24" spans="2:12" ht="16" thickBot="1" x14ac:dyDescent="0.25"/>
    <row r="25" spans="2:12" x14ac:dyDescent="0.2">
      <c r="B25" s="85"/>
      <c r="C25" s="86"/>
      <c r="D25" s="79" t="s">
        <v>78</v>
      </c>
      <c r="E25" s="79" t="s">
        <v>79</v>
      </c>
      <c r="F25" s="79" t="s">
        <v>80</v>
      </c>
      <c r="G25" s="79" t="s">
        <v>87</v>
      </c>
      <c r="H25" s="79" t="s">
        <v>81</v>
      </c>
      <c r="I25" s="20" t="s">
        <v>82</v>
      </c>
      <c r="J25" s="77" t="s">
        <v>88</v>
      </c>
      <c r="K25" s="79" t="s">
        <v>89</v>
      </c>
      <c r="L25" s="77" t="s">
        <v>90</v>
      </c>
    </row>
    <row r="26" spans="2:12" ht="16" thickBot="1" x14ac:dyDescent="0.25">
      <c r="B26" s="87"/>
      <c r="C26" s="88"/>
      <c r="D26" s="80"/>
      <c r="E26" s="80"/>
      <c r="F26" s="80"/>
      <c r="G26" s="80"/>
      <c r="H26" s="80"/>
      <c r="I26" s="21" t="s">
        <v>83</v>
      </c>
      <c r="J26" s="78"/>
      <c r="K26" s="80"/>
      <c r="L26" s="78"/>
    </row>
    <row r="27" spans="2:12" x14ac:dyDescent="0.2">
      <c r="B27" s="81" t="s">
        <v>140</v>
      </c>
      <c r="C27" s="79" t="s">
        <v>86</v>
      </c>
      <c r="D27" s="79">
        <v>14</v>
      </c>
      <c r="E27" s="79">
        <v>2</v>
      </c>
      <c r="F27" s="79">
        <v>4.83</v>
      </c>
      <c r="G27" s="84">
        <v>0.1555</v>
      </c>
      <c r="H27" s="79">
        <v>0.27579999999999999</v>
      </c>
      <c r="I27" s="79">
        <v>0.60199999999999998</v>
      </c>
      <c r="J27" s="22"/>
      <c r="K27" s="22"/>
      <c r="L27" s="23"/>
    </row>
    <row r="28" spans="2:12" ht="16" thickBot="1" x14ac:dyDescent="0.25">
      <c r="B28" s="82"/>
      <c r="C28" s="80"/>
      <c r="D28" s="80"/>
      <c r="E28" s="80"/>
      <c r="F28" s="80"/>
      <c r="G28" s="80"/>
      <c r="H28" s="80"/>
      <c r="I28" s="80"/>
      <c r="J28" s="22"/>
      <c r="K28" s="22"/>
      <c r="L28" s="23"/>
    </row>
  </sheetData>
  <mergeCells count="54">
    <mergeCell ref="H25:H26"/>
    <mergeCell ref="J25:J26"/>
    <mergeCell ref="K25:K26"/>
    <mergeCell ref="L25:L26"/>
    <mergeCell ref="C27:C28"/>
    <mergeCell ref="D27:D28"/>
    <mergeCell ref="E27:E28"/>
    <mergeCell ref="F27:F28"/>
    <mergeCell ref="G27:G28"/>
    <mergeCell ref="H27:H28"/>
    <mergeCell ref="I27:I28"/>
    <mergeCell ref="G25:G26"/>
    <mergeCell ref="B27:B28"/>
    <mergeCell ref="B25:C26"/>
    <mergeCell ref="D25:D26"/>
    <mergeCell ref="E25:E26"/>
    <mergeCell ref="F25:F26"/>
    <mergeCell ref="H2:H3"/>
    <mergeCell ref="J2:J3"/>
    <mergeCell ref="K2:K3"/>
    <mergeCell ref="L2:L3"/>
    <mergeCell ref="B4:B7"/>
    <mergeCell ref="C4:C5"/>
    <mergeCell ref="D4:D5"/>
    <mergeCell ref="E4:E5"/>
    <mergeCell ref="F4:F5"/>
    <mergeCell ref="G4:G5"/>
    <mergeCell ref="C6:C7"/>
    <mergeCell ref="B2:C3"/>
    <mergeCell ref="D2:D3"/>
    <mergeCell ref="E2:E3"/>
    <mergeCell ref="F2:F3"/>
    <mergeCell ref="G2:G3"/>
    <mergeCell ref="D6:D7"/>
    <mergeCell ref="E6:E7"/>
    <mergeCell ref="F6:F7"/>
    <mergeCell ref="G6:G7"/>
    <mergeCell ref="B17:C18"/>
    <mergeCell ref="D17:D18"/>
    <mergeCell ref="E17:E18"/>
    <mergeCell ref="F17:F18"/>
    <mergeCell ref="G17:G18"/>
    <mergeCell ref="J17:J18"/>
    <mergeCell ref="K17:K18"/>
    <mergeCell ref="L17:L18"/>
    <mergeCell ref="B19:B22"/>
    <mergeCell ref="C19:C20"/>
    <mergeCell ref="D19:D20"/>
    <mergeCell ref="E19:E20"/>
    <mergeCell ref="F19:F20"/>
    <mergeCell ref="G19:G20"/>
    <mergeCell ref="I19:I20"/>
    <mergeCell ref="H19:H20"/>
    <mergeCell ref="H17:H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2"/>
  <sheetViews>
    <sheetView topLeftCell="A5" zoomScale="140" zoomScaleNormal="140" workbookViewId="0">
      <selection activeCell="A3" sqref="A3:D52"/>
    </sheetView>
  </sheetViews>
  <sheetFormatPr baseColWidth="10" defaultRowHeight="15" x14ac:dyDescent="0.2"/>
  <sheetData>
    <row r="1" spans="1:19" x14ac:dyDescent="0.2">
      <c r="A1" s="90" t="s">
        <v>74</v>
      </c>
      <c r="B1" s="90"/>
      <c r="C1" s="90"/>
      <c r="D1" s="90"/>
      <c r="F1" s="91" t="s">
        <v>75</v>
      </c>
      <c r="G1" s="91"/>
      <c r="H1" s="91"/>
      <c r="I1" s="91"/>
      <c r="K1" s="92" t="s">
        <v>76</v>
      </c>
      <c r="L1" s="92"/>
      <c r="M1" s="92"/>
      <c r="N1" s="92"/>
      <c r="P1" s="93" t="s">
        <v>77</v>
      </c>
      <c r="Q1" s="93"/>
      <c r="R1" s="93"/>
      <c r="S1" s="93"/>
    </row>
    <row r="2" spans="1:19" x14ac:dyDescent="0.2">
      <c r="A2" t="s">
        <v>3</v>
      </c>
      <c r="B2" t="s">
        <v>4</v>
      </c>
      <c r="C2" t="s">
        <v>7</v>
      </c>
      <c r="D2" t="s">
        <v>73</v>
      </c>
      <c r="F2" s="4" t="s">
        <v>8</v>
      </c>
      <c r="G2" t="s">
        <v>10</v>
      </c>
      <c r="H2">
        <v>10</v>
      </c>
      <c r="I2">
        <v>28.622000000000298</v>
      </c>
      <c r="K2" s="4" t="s">
        <v>19</v>
      </c>
      <c r="L2" t="s">
        <v>9</v>
      </c>
      <c r="M2">
        <v>7</v>
      </c>
      <c r="N2">
        <v>26.963999999999032</v>
      </c>
      <c r="P2" s="4" t="s">
        <v>21</v>
      </c>
      <c r="Q2" t="s">
        <v>30</v>
      </c>
      <c r="R2">
        <v>2</v>
      </c>
      <c r="S2">
        <v>-19.432999999999993</v>
      </c>
    </row>
    <row r="3" spans="1:19" x14ac:dyDescent="0.2">
      <c r="A3" s="19" t="s">
        <v>19</v>
      </c>
      <c r="B3" s="11" t="s">
        <v>9</v>
      </c>
      <c r="C3">
        <v>7</v>
      </c>
      <c r="D3">
        <v>26.963999999999032</v>
      </c>
      <c r="F3" s="4" t="s">
        <v>13</v>
      </c>
      <c r="G3" t="s">
        <v>10</v>
      </c>
      <c r="H3">
        <v>10</v>
      </c>
      <c r="I3">
        <v>20.991000000000895</v>
      </c>
      <c r="K3" s="4" t="s">
        <v>18</v>
      </c>
      <c r="L3" t="s">
        <v>9</v>
      </c>
      <c r="M3">
        <v>7</v>
      </c>
      <c r="N3">
        <v>22.692000000000007</v>
      </c>
      <c r="P3" s="4" t="s">
        <v>49</v>
      </c>
      <c r="Q3" t="s">
        <v>30</v>
      </c>
      <c r="R3">
        <v>3</v>
      </c>
      <c r="S3">
        <v>4.1310000000000002</v>
      </c>
    </row>
    <row r="4" spans="1:19" x14ac:dyDescent="0.2">
      <c r="A4" s="4" t="s">
        <v>8</v>
      </c>
      <c r="B4" t="s">
        <v>10</v>
      </c>
      <c r="C4">
        <v>10</v>
      </c>
      <c r="D4">
        <v>28.622000000000298</v>
      </c>
      <c r="F4" s="4" t="s">
        <v>18</v>
      </c>
      <c r="G4" t="s">
        <v>25</v>
      </c>
      <c r="H4">
        <v>8.5</v>
      </c>
      <c r="I4">
        <v>50.252000000000407</v>
      </c>
      <c r="K4" s="4" t="s">
        <v>42</v>
      </c>
      <c r="L4" t="s">
        <v>30</v>
      </c>
      <c r="M4">
        <v>6</v>
      </c>
      <c r="N4">
        <v>-20.931000000000001</v>
      </c>
      <c r="P4" s="10" t="s">
        <v>22</v>
      </c>
      <c r="Q4" t="s">
        <v>30</v>
      </c>
      <c r="R4">
        <v>3.5</v>
      </c>
      <c r="S4">
        <v>6.7819999999992433</v>
      </c>
    </row>
    <row r="5" spans="1:19" x14ac:dyDescent="0.2">
      <c r="A5" s="4" t="s">
        <v>18</v>
      </c>
      <c r="B5" t="s">
        <v>9</v>
      </c>
      <c r="C5">
        <v>7</v>
      </c>
      <c r="D5">
        <v>22.692000000000007</v>
      </c>
      <c r="F5" s="4" t="s">
        <v>42</v>
      </c>
      <c r="G5" t="s">
        <v>10</v>
      </c>
      <c r="H5">
        <v>9.5</v>
      </c>
      <c r="I5">
        <v>29.239000000000001</v>
      </c>
      <c r="K5" s="4" t="s">
        <v>49</v>
      </c>
      <c r="L5" t="s">
        <v>25</v>
      </c>
      <c r="M5">
        <v>6</v>
      </c>
      <c r="N5">
        <v>27.143000000000001</v>
      </c>
    </row>
    <row r="6" spans="1:19" x14ac:dyDescent="0.2">
      <c r="A6" s="4" t="s">
        <v>13</v>
      </c>
      <c r="B6" t="s">
        <v>10</v>
      </c>
      <c r="C6">
        <v>10</v>
      </c>
      <c r="D6">
        <v>20.991000000000895</v>
      </c>
      <c r="F6" s="4" t="s">
        <v>41</v>
      </c>
      <c r="G6" t="s">
        <v>10</v>
      </c>
      <c r="H6">
        <v>10</v>
      </c>
      <c r="I6">
        <v>27.366</v>
      </c>
      <c r="K6" s="10" t="s">
        <v>20</v>
      </c>
      <c r="L6" t="s">
        <v>9</v>
      </c>
      <c r="M6">
        <v>6</v>
      </c>
      <c r="N6">
        <v>4.8569999999999709</v>
      </c>
    </row>
    <row r="7" spans="1:19" x14ac:dyDescent="0.2">
      <c r="A7" s="4" t="s">
        <v>18</v>
      </c>
      <c r="B7" t="s">
        <v>25</v>
      </c>
      <c r="C7">
        <v>8.5</v>
      </c>
      <c r="D7">
        <v>50.252000000000407</v>
      </c>
      <c r="F7" s="4" t="s">
        <v>41</v>
      </c>
      <c r="G7" t="s">
        <v>53</v>
      </c>
      <c r="H7">
        <v>10</v>
      </c>
      <c r="I7">
        <v>34.46</v>
      </c>
      <c r="K7" s="10" t="s">
        <v>20</v>
      </c>
      <c r="L7" t="s">
        <v>30</v>
      </c>
      <c r="M7">
        <v>7</v>
      </c>
      <c r="N7">
        <v>-2.4569999999998799</v>
      </c>
    </row>
    <row r="8" spans="1:19" x14ac:dyDescent="0.2">
      <c r="A8" s="4" t="s">
        <v>21</v>
      </c>
      <c r="B8" t="s">
        <v>30</v>
      </c>
      <c r="C8">
        <v>2</v>
      </c>
      <c r="D8">
        <v>-19.432999999999993</v>
      </c>
      <c r="F8" s="4" t="s">
        <v>42</v>
      </c>
      <c r="G8" t="s">
        <v>53</v>
      </c>
      <c r="H8">
        <v>10</v>
      </c>
      <c r="I8">
        <v>35.206000000000003</v>
      </c>
      <c r="K8" s="10" t="s">
        <v>12</v>
      </c>
      <c r="L8" t="s">
        <v>30</v>
      </c>
      <c r="M8">
        <v>7</v>
      </c>
      <c r="N8">
        <v>-3.1509999999989304</v>
      </c>
    </row>
    <row r="9" spans="1:19" x14ac:dyDescent="0.2">
      <c r="A9" s="4" t="s">
        <v>42</v>
      </c>
      <c r="B9" t="s">
        <v>10</v>
      </c>
      <c r="C9">
        <v>9.5</v>
      </c>
      <c r="D9">
        <v>29.239000000000001</v>
      </c>
      <c r="F9" s="4" t="s">
        <v>41</v>
      </c>
      <c r="G9" t="s">
        <v>30</v>
      </c>
      <c r="H9">
        <v>8.5</v>
      </c>
      <c r="I9">
        <v>-12.101500000000001</v>
      </c>
      <c r="K9" s="10" t="s">
        <v>23</v>
      </c>
      <c r="L9" t="s">
        <v>30</v>
      </c>
      <c r="M9">
        <v>6</v>
      </c>
      <c r="N9">
        <v>8.617500000000291</v>
      </c>
    </row>
    <row r="10" spans="1:19" x14ac:dyDescent="0.2">
      <c r="A10" s="4" t="s">
        <v>41</v>
      </c>
      <c r="B10" t="s">
        <v>10</v>
      </c>
      <c r="C10">
        <v>10</v>
      </c>
      <c r="D10">
        <v>27.366</v>
      </c>
      <c r="F10" s="4" t="s">
        <v>48</v>
      </c>
      <c r="G10" t="s">
        <v>30</v>
      </c>
      <c r="H10">
        <v>9.5</v>
      </c>
      <c r="I10">
        <v>-6.9615</v>
      </c>
      <c r="K10" s="10" t="s">
        <v>43</v>
      </c>
      <c r="L10" t="s">
        <v>30</v>
      </c>
      <c r="M10">
        <v>7.5</v>
      </c>
      <c r="N10">
        <v>-32.76</v>
      </c>
    </row>
    <row r="11" spans="1:19" x14ac:dyDescent="0.2">
      <c r="A11" s="4" t="s">
        <v>41</v>
      </c>
      <c r="B11" t="s">
        <v>53</v>
      </c>
      <c r="C11">
        <v>10</v>
      </c>
      <c r="D11">
        <v>34.46</v>
      </c>
      <c r="F11" s="4" t="s">
        <v>48</v>
      </c>
      <c r="G11" t="s">
        <v>25</v>
      </c>
      <c r="H11">
        <v>10</v>
      </c>
      <c r="I11">
        <v>29.585999999999999</v>
      </c>
      <c r="K11" s="10" t="s">
        <v>52</v>
      </c>
      <c r="L11" t="s">
        <v>25</v>
      </c>
      <c r="M11">
        <v>6</v>
      </c>
      <c r="N11">
        <v>9.9819999999999993</v>
      </c>
    </row>
    <row r="12" spans="1:19" x14ac:dyDescent="0.2">
      <c r="A12" s="4" t="s">
        <v>42</v>
      </c>
      <c r="B12" t="s">
        <v>53</v>
      </c>
      <c r="C12">
        <v>10</v>
      </c>
      <c r="D12">
        <v>35.206000000000003</v>
      </c>
      <c r="F12" s="8" t="s">
        <v>24</v>
      </c>
      <c r="G12" t="s">
        <v>9</v>
      </c>
      <c r="H12">
        <v>10</v>
      </c>
      <c r="I12">
        <v>-3.335500000000593</v>
      </c>
      <c r="K12" s="6" t="s">
        <v>47</v>
      </c>
      <c r="L12" t="s">
        <v>30</v>
      </c>
      <c r="M12">
        <v>6.5</v>
      </c>
      <c r="N12">
        <v>-6.91</v>
      </c>
    </row>
    <row r="13" spans="1:19" x14ac:dyDescent="0.2">
      <c r="A13" s="4" t="s">
        <v>42</v>
      </c>
      <c r="B13" t="s">
        <v>30</v>
      </c>
      <c r="C13">
        <v>6</v>
      </c>
      <c r="D13">
        <v>-20.931000000000001</v>
      </c>
      <c r="F13" s="8" t="s">
        <v>24</v>
      </c>
      <c r="G13" t="s">
        <v>25</v>
      </c>
      <c r="H13">
        <v>9.5</v>
      </c>
      <c r="I13">
        <v>27.894999999999527</v>
      </c>
    </row>
    <row r="14" spans="1:19" x14ac:dyDescent="0.2">
      <c r="A14" s="4" t="s">
        <v>41</v>
      </c>
      <c r="B14" t="s">
        <v>30</v>
      </c>
      <c r="C14">
        <v>8.5</v>
      </c>
      <c r="D14">
        <v>-5.39</v>
      </c>
      <c r="F14" s="8" t="s">
        <v>31</v>
      </c>
      <c r="G14" t="s">
        <v>30</v>
      </c>
      <c r="H14">
        <v>10</v>
      </c>
      <c r="I14">
        <v>-11.338999999999942</v>
      </c>
    </row>
    <row r="15" spans="1:19" x14ac:dyDescent="0.2">
      <c r="A15" s="4" t="s">
        <v>48</v>
      </c>
      <c r="B15" t="s">
        <v>30</v>
      </c>
      <c r="C15">
        <v>9.5</v>
      </c>
      <c r="D15">
        <v>-6.9615</v>
      </c>
      <c r="F15" s="8" t="s">
        <v>44</v>
      </c>
      <c r="G15" t="s">
        <v>9</v>
      </c>
      <c r="H15">
        <v>10</v>
      </c>
      <c r="I15">
        <v>16.588000000000001</v>
      </c>
    </row>
    <row r="16" spans="1:19" x14ac:dyDescent="0.2">
      <c r="A16" s="4" t="s">
        <v>49</v>
      </c>
      <c r="B16" t="s">
        <v>30</v>
      </c>
      <c r="C16">
        <v>3</v>
      </c>
      <c r="D16">
        <v>4.1310000000000002</v>
      </c>
      <c r="F16" s="8" t="s">
        <v>45</v>
      </c>
      <c r="G16" t="s">
        <v>9</v>
      </c>
      <c r="H16">
        <v>9</v>
      </c>
      <c r="I16">
        <v>4.7995000000000001</v>
      </c>
    </row>
    <row r="17" spans="1:9" x14ac:dyDescent="0.2">
      <c r="A17" s="4" t="s">
        <v>48</v>
      </c>
      <c r="B17" t="s">
        <v>25</v>
      </c>
      <c r="C17">
        <v>10</v>
      </c>
      <c r="D17">
        <v>29.585999999999999</v>
      </c>
      <c r="F17" s="8" t="s">
        <v>44</v>
      </c>
      <c r="G17" t="s">
        <v>30</v>
      </c>
      <c r="H17">
        <v>10</v>
      </c>
      <c r="I17">
        <v>2.5300000000000002</v>
      </c>
    </row>
    <row r="18" spans="1:9" x14ac:dyDescent="0.2">
      <c r="A18" s="4" t="s">
        <v>49</v>
      </c>
      <c r="B18" t="s">
        <v>25</v>
      </c>
      <c r="C18">
        <v>6</v>
      </c>
      <c r="D18">
        <v>27.143000000000001</v>
      </c>
      <c r="F18" s="8" t="s">
        <v>44</v>
      </c>
      <c r="G18" t="s">
        <v>25</v>
      </c>
      <c r="H18">
        <v>10</v>
      </c>
      <c r="I18">
        <v>14.615</v>
      </c>
    </row>
    <row r="19" spans="1:9" x14ac:dyDescent="0.2">
      <c r="A19" s="8" t="s">
        <v>24</v>
      </c>
      <c r="B19" t="s">
        <v>9</v>
      </c>
      <c r="C19">
        <v>10</v>
      </c>
      <c r="D19">
        <v>-3.335500000000593</v>
      </c>
      <c r="F19" s="8" t="s">
        <v>45</v>
      </c>
      <c r="G19" t="s">
        <v>25</v>
      </c>
      <c r="H19">
        <v>8</v>
      </c>
      <c r="I19">
        <v>-14.359</v>
      </c>
    </row>
    <row r="20" spans="1:9" x14ac:dyDescent="0.2">
      <c r="A20" s="8" t="s">
        <v>24</v>
      </c>
      <c r="B20" t="s">
        <v>25</v>
      </c>
      <c r="C20">
        <v>9.5</v>
      </c>
      <c r="D20">
        <v>27.894999999999527</v>
      </c>
      <c r="F20" s="10" t="s">
        <v>14</v>
      </c>
      <c r="G20" t="s">
        <v>10</v>
      </c>
      <c r="H20">
        <v>10</v>
      </c>
      <c r="I20">
        <v>16.975000000001728</v>
      </c>
    </row>
    <row r="21" spans="1:9" x14ac:dyDescent="0.2">
      <c r="A21" s="8" t="s">
        <v>31</v>
      </c>
      <c r="B21" t="s">
        <v>30</v>
      </c>
      <c r="C21">
        <v>10</v>
      </c>
      <c r="D21">
        <v>-11.338999999999942</v>
      </c>
      <c r="F21" s="10" t="s">
        <v>11</v>
      </c>
      <c r="G21" t="s">
        <v>10</v>
      </c>
      <c r="H21">
        <v>9.5</v>
      </c>
      <c r="I21">
        <v>27.171500000002652</v>
      </c>
    </row>
    <row r="22" spans="1:9" x14ac:dyDescent="0.2">
      <c r="A22" s="8" t="s">
        <v>44</v>
      </c>
      <c r="B22" t="s">
        <v>9</v>
      </c>
      <c r="C22">
        <v>10</v>
      </c>
      <c r="D22">
        <v>16.588000000000001</v>
      </c>
      <c r="F22" s="10" t="s">
        <v>12</v>
      </c>
      <c r="G22" t="s">
        <v>10</v>
      </c>
      <c r="H22">
        <v>9.5</v>
      </c>
      <c r="I22">
        <v>14.983999999998105</v>
      </c>
    </row>
    <row r="23" spans="1:9" x14ac:dyDescent="0.2">
      <c r="A23" s="8" t="s">
        <v>45</v>
      </c>
      <c r="B23" t="s">
        <v>9</v>
      </c>
      <c r="C23">
        <v>9</v>
      </c>
      <c r="D23">
        <v>4.7995000000000001</v>
      </c>
      <c r="F23" s="10" t="s">
        <v>20</v>
      </c>
      <c r="G23" t="s">
        <v>25</v>
      </c>
      <c r="H23">
        <v>8.5</v>
      </c>
      <c r="I23">
        <v>52.796999999999116</v>
      </c>
    </row>
    <row r="24" spans="1:9" x14ac:dyDescent="0.2">
      <c r="A24" s="8" t="s">
        <v>44</v>
      </c>
      <c r="B24" t="s">
        <v>30</v>
      </c>
      <c r="C24">
        <v>10</v>
      </c>
      <c r="D24">
        <v>2.5300000000000002</v>
      </c>
      <c r="F24" s="10" t="s">
        <v>23</v>
      </c>
      <c r="G24" t="s">
        <v>25</v>
      </c>
      <c r="H24">
        <v>8</v>
      </c>
      <c r="I24">
        <v>35.718000000000302</v>
      </c>
    </row>
    <row r="25" spans="1:9" x14ac:dyDescent="0.2">
      <c r="A25" s="8" t="s">
        <v>44</v>
      </c>
      <c r="B25" t="s">
        <v>25</v>
      </c>
      <c r="C25">
        <v>10</v>
      </c>
      <c r="D25">
        <v>14.615</v>
      </c>
      <c r="F25" s="10" t="s">
        <v>22</v>
      </c>
      <c r="G25" t="s">
        <v>25</v>
      </c>
      <c r="H25">
        <v>9.5</v>
      </c>
      <c r="I25">
        <v>47.085999999999331</v>
      </c>
    </row>
    <row r="26" spans="1:9" x14ac:dyDescent="0.2">
      <c r="A26" s="8" t="s">
        <v>45</v>
      </c>
      <c r="B26" t="s">
        <v>25</v>
      </c>
      <c r="C26">
        <v>8</v>
      </c>
      <c r="D26">
        <v>-14.359</v>
      </c>
      <c r="F26" s="10" t="s">
        <v>43</v>
      </c>
      <c r="G26" t="s">
        <v>10</v>
      </c>
      <c r="H26">
        <v>10</v>
      </c>
      <c r="I26">
        <v>31.683</v>
      </c>
    </row>
    <row r="27" spans="1:9" x14ac:dyDescent="0.2">
      <c r="A27" s="10" t="s">
        <v>14</v>
      </c>
      <c r="B27" t="s">
        <v>10</v>
      </c>
      <c r="C27">
        <v>10</v>
      </c>
      <c r="D27">
        <v>16.975000000001728</v>
      </c>
      <c r="F27" s="10" t="s">
        <v>43</v>
      </c>
      <c r="G27" t="s">
        <v>53</v>
      </c>
      <c r="H27">
        <v>10</v>
      </c>
      <c r="I27">
        <v>14.563000000000001</v>
      </c>
    </row>
    <row r="28" spans="1:9" x14ac:dyDescent="0.2">
      <c r="A28" s="10" t="s">
        <v>11</v>
      </c>
      <c r="B28" t="s">
        <v>10</v>
      </c>
      <c r="C28">
        <v>9.5</v>
      </c>
      <c r="D28">
        <v>27.171500000002652</v>
      </c>
      <c r="F28" s="10" t="s">
        <v>52</v>
      </c>
      <c r="G28" t="s">
        <v>30</v>
      </c>
      <c r="H28">
        <v>9.5</v>
      </c>
      <c r="I28">
        <v>10.166</v>
      </c>
    </row>
    <row r="29" spans="1:9" x14ac:dyDescent="0.2">
      <c r="A29" s="10" t="s">
        <v>20</v>
      </c>
      <c r="B29" t="s">
        <v>9</v>
      </c>
      <c r="C29">
        <v>6</v>
      </c>
      <c r="D29">
        <v>4.8569999999999709</v>
      </c>
      <c r="F29" s="6" t="s">
        <v>17</v>
      </c>
      <c r="G29" t="s">
        <v>10</v>
      </c>
      <c r="H29">
        <v>10</v>
      </c>
      <c r="I29">
        <v>9.1010000000010223</v>
      </c>
    </row>
    <row r="30" spans="1:9" x14ac:dyDescent="0.2">
      <c r="A30" s="10" t="s">
        <v>12</v>
      </c>
      <c r="B30" t="s">
        <v>10</v>
      </c>
      <c r="C30">
        <v>9.5</v>
      </c>
      <c r="D30">
        <v>14.983999999998105</v>
      </c>
      <c r="F30" s="6" t="s">
        <v>15</v>
      </c>
      <c r="G30" t="s">
        <v>10</v>
      </c>
      <c r="H30">
        <v>10</v>
      </c>
      <c r="I30">
        <v>14.336000000001604</v>
      </c>
    </row>
    <row r="31" spans="1:9" x14ac:dyDescent="0.2">
      <c r="A31" s="10" t="s">
        <v>20</v>
      </c>
      <c r="B31" t="s">
        <v>25</v>
      </c>
      <c r="C31">
        <v>8.5</v>
      </c>
      <c r="D31">
        <v>52.796999999999116</v>
      </c>
      <c r="F31" s="6" t="s">
        <v>26</v>
      </c>
      <c r="G31" t="s">
        <v>25</v>
      </c>
      <c r="H31">
        <v>10</v>
      </c>
      <c r="I31">
        <v>43.614000000000487</v>
      </c>
    </row>
    <row r="32" spans="1:9" x14ac:dyDescent="0.2">
      <c r="A32" s="10" t="s">
        <v>23</v>
      </c>
      <c r="B32" t="s">
        <v>25</v>
      </c>
      <c r="C32">
        <v>8</v>
      </c>
      <c r="D32">
        <v>35.718000000000302</v>
      </c>
      <c r="F32" s="6" t="s">
        <v>17</v>
      </c>
      <c r="G32" t="s">
        <v>30</v>
      </c>
      <c r="H32">
        <v>10</v>
      </c>
      <c r="I32">
        <v>4.5325000000002547</v>
      </c>
    </row>
    <row r="33" spans="1:9" x14ac:dyDescent="0.2">
      <c r="A33" s="10" t="s">
        <v>22</v>
      </c>
      <c r="B33" t="s">
        <v>25</v>
      </c>
      <c r="C33">
        <v>9.5</v>
      </c>
      <c r="D33">
        <v>47.085999999999331</v>
      </c>
      <c r="F33" s="6" t="s">
        <v>46</v>
      </c>
      <c r="G33" t="s">
        <v>9</v>
      </c>
      <c r="H33">
        <v>9</v>
      </c>
      <c r="I33">
        <v>5.1740000000000004</v>
      </c>
    </row>
    <row r="34" spans="1:9" x14ac:dyDescent="0.2">
      <c r="A34" s="10" t="s">
        <v>20</v>
      </c>
      <c r="B34" t="s">
        <v>30</v>
      </c>
      <c r="C34">
        <v>7</v>
      </c>
      <c r="D34">
        <v>-2.4569999999998799</v>
      </c>
      <c r="F34" s="6" t="s">
        <v>47</v>
      </c>
      <c r="G34" t="s">
        <v>10</v>
      </c>
      <c r="H34">
        <v>10</v>
      </c>
      <c r="I34">
        <v>6.3845000000000001</v>
      </c>
    </row>
    <row r="35" spans="1:9" x14ac:dyDescent="0.2">
      <c r="A35" s="10" t="s">
        <v>12</v>
      </c>
      <c r="B35" t="s">
        <v>30</v>
      </c>
      <c r="C35">
        <v>7</v>
      </c>
      <c r="D35">
        <v>-3.1509999999989304</v>
      </c>
      <c r="F35" s="6" t="s">
        <v>46</v>
      </c>
      <c r="G35" t="s">
        <v>30</v>
      </c>
      <c r="H35">
        <v>8</v>
      </c>
      <c r="I35">
        <v>-14.227499999999999</v>
      </c>
    </row>
    <row r="36" spans="1:9" x14ac:dyDescent="0.2">
      <c r="A36" s="10" t="s">
        <v>23</v>
      </c>
      <c r="B36" t="s">
        <v>30</v>
      </c>
      <c r="C36">
        <v>6</v>
      </c>
      <c r="D36">
        <v>8.617500000000291</v>
      </c>
      <c r="F36" s="6" t="s">
        <v>46</v>
      </c>
      <c r="G36" t="s">
        <v>25</v>
      </c>
      <c r="H36">
        <v>8</v>
      </c>
      <c r="I36">
        <v>-8.8529999999999998</v>
      </c>
    </row>
    <row r="37" spans="1:9" x14ac:dyDescent="0.2">
      <c r="A37" s="10" t="s">
        <v>22</v>
      </c>
      <c r="B37" t="s">
        <v>30</v>
      </c>
      <c r="C37">
        <v>3.5</v>
      </c>
      <c r="D37">
        <v>6.7819999999992433</v>
      </c>
    </row>
    <row r="38" spans="1:9" x14ac:dyDescent="0.2">
      <c r="A38" s="10" t="s">
        <v>43</v>
      </c>
      <c r="B38" t="s">
        <v>10</v>
      </c>
      <c r="C38">
        <v>10</v>
      </c>
      <c r="D38">
        <v>31.683</v>
      </c>
    </row>
    <row r="39" spans="1:9" x14ac:dyDescent="0.2">
      <c r="A39" s="10" t="s">
        <v>43</v>
      </c>
      <c r="B39" t="s">
        <v>53</v>
      </c>
      <c r="C39">
        <v>10</v>
      </c>
      <c r="D39">
        <v>14.563000000000001</v>
      </c>
    </row>
    <row r="40" spans="1:9" x14ac:dyDescent="0.2">
      <c r="A40" s="10" t="s">
        <v>43</v>
      </c>
      <c r="B40" t="s">
        <v>30</v>
      </c>
      <c r="C40">
        <v>7.5</v>
      </c>
      <c r="D40">
        <v>-32.76</v>
      </c>
    </row>
    <row r="41" spans="1:9" x14ac:dyDescent="0.2">
      <c r="A41" s="10" t="s">
        <v>52</v>
      </c>
      <c r="B41" t="s">
        <v>30</v>
      </c>
      <c r="C41">
        <v>9.5</v>
      </c>
      <c r="D41">
        <v>10.166</v>
      </c>
    </row>
    <row r="42" spans="1:9" x14ac:dyDescent="0.2">
      <c r="A42" s="10" t="s">
        <v>52</v>
      </c>
      <c r="B42" t="s">
        <v>25</v>
      </c>
      <c r="C42">
        <v>6</v>
      </c>
      <c r="D42">
        <v>9.9819999999999993</v>
      </c>
    </row>
    <row r="43" spans="1:9" x14ac:dyDescent="0.2">
      <c r="A43" s="6" t="s">
        <v>17</v>
      </c>
      <c r="B43" t="s">
        <v>10</v>
      </c>
      <c r="C43">
        <v>10</v>
      </c>
      <c r="D43">
        <v>9.1010000000010223</v>
      </c>
    </row>
    <row r="44" spans="1:9" x14ac:dyDescent="0.2">
      <c r="A44" s="6" t="s">
        <v>15</v>
      </c>
      <c r="B44" t="s">
        <v>10</v>
      </c>
      <c r="C44">
        <v>10</v>
      </c>
      <c r="D44">
        <v>14.336000000001604</v>
      </c>
    </row>
    <row r="45" spans="1:9" x14ac:dyDescent="0.2">
      <c r="A45" s="6" t="s">
        <v>26</v>
      </c>
      <c r="B45" t="s">
        <v>25</v>
      </c>
      <c r="C45">
        <v>10</v>
      </c>
      <c r="D45">
        <v>43.614000000000487</v>
      </c>
    </row>
    <row r="46" spans="1:9" x14ac:dyDescent="0.2">
      <c r="A46" s="6" t="s">
        <v>17</v>
      </c>
      <c r="B46" t="s">
        <v>30</v>
      </c>
      <c r="C46">
        <v>10</v>
      </c>
      <c r="D46">
        <v>4.5325000000002547</v>
      </c>
    </row>
    <row r="47" spans="1:9" x14ac:dyDescent="0.2">
      <c r="A47" s="6" t="s">
        <v>15</v>
      </c>
      <c r="B47" t="s">
        <v>30</v>
      </c>
      <c r="D47">
        <v>4.8009999999990214</v>
      </c>
    </row>
    <row r="48" spans="1:9" x14ac:dyDescent="0.2">
      <c r="A48" s="6" t="s">
        <v>46</v>
      </c>
      <c r="B48" t="s">
        <v>9</v>
      </c>
      <c r="C48">
        <v>9</v>
      </c>
      <c r="D48">
        <v>5.1740000000000004</v>
      </c>
    </row>
    <row r="49" spans="1:4" x14ac:dyDescent="0.2">
      <c r="A49" s="6" t="s">
        <v>47</v>
      </c>
      <c r="B49" t="s">
        <v>10</v>
      </c>
      <c r="C49">
        <v>10</v>
      </c>
      <c r="D49">
        <v>6.3845000000000001</v>
      </c>
    </row>
    <row r="50" spans="1:4" x14ac:dyDescent="0.2">
      <c r="A50" s="6" t="s">
        <v>46</v>
      </c>
      <c r="B50" t="s">
        <v>30</v>
      </c>
      <c r="C50">
        <v>8</v>
      </c>
      <c r="D50">
        <v>-14.227499999999999</v>
      </c>
    </row>
    <row r="51" spans="1:4" x14ac:dyDescent="0.2">
      <c r="A51" s="6" t="s">
        <v>47</v>
      </c>
      <c r="B51" t="s">
        <v>30</v>
      </c>
      <c r="C51">
        <v>6.5</v>
      </c>
      <c r="D51">
        <v>-6.91</v>
      </c>
    </row>
    <row r="52" spans="1:4" x14ac:dyDescent="0.2">
      <c r="A52" s="6" t="s">
        <v>46</v>
      </c>
      <c r="B52" t="s">
        <v>25</v>
      </c>
      <c r="C52">
        <v>8</v>
      </c>
      <c r="D52">
        <v>-8.8529999999999998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1"/>
  <sheetViews>
    <sheetView zoomScale="130" zoomScaleNormal="130" workbookViewId="0">
      <selection activeCell="L21" sqref="L21"/>
    </sheetView>
  </sheetViews>
  <sheetFormatPr baseColWidth="10" defaultRowHeight="15" x14ac:dyDescent="0.2"/>
  <sheetData>
    <row r="1" spans="1:9" x14ac:dyDescent="0.2">
      <c r="A1" t="s">
        <v>93</v>
      </c>
      <c r="B1" t="s">
        <v>92</v>
      </c>
      <c r="C1" t="s">
        <v>94</v>
      </c>
      <c r="D1" t="s">
        <v>96</v>
      </c>
      <c r="E1" t="s">
        <v>95</v>
      </c>
      <c r="F1" t="s">
        <v>97</v>
      </c>
      <c r="G1" t="s">
        <v>98</v>
      </c>
      <c r="H1" t="s">
        <v>99</v>
      </c>
      <c r="I1" t="s">
        <v>139</v>
      </c>
    </row>
    <row r="2" spans="1:9" x14ac:dyDescent="0.2">
      <c r="A2" t="s">
        <v>100</v>
      </c>
      <c r="B2" t="s">
        <v>125</v>
      </c>
      <c r="C2" t="s">
        <v>129</v>
      </c>
      <c r="D2" t="s">
        <v>100</v>
      </c>
      <c r="E2" t="s">
        <v>125</v>
      </c>
      <c r="F2" t="s">
        <v>134</v>
      </c>
      <c r="G2" t="s">
        <v>9</v>
      </c>
      <c r="H2">
        <v>26.963999999999032</v>
      </c>
      <c r="I2">
        <v>7</v>
      </c>
    </row>
    <row r="3" spans="1:9" x14ac:dyDescent="0.2">
      <c r="A3" t="s">
        <v>101</v>
      </c>
      <c r="B3" t="s">
        <v>126</v>
      </c>
      <c r="C3" t="s">
        <v>130</v>
      </c>
      <c r="D3" t="s">
        <v>101</v>
      </c>
      <c r="E3" t="s">
        <v>126</v>
      </c>
      <c r="F3" t="s">
        <v>135</v>
      </c>
      <c r="G3" t="s">
        <v>10</v>
      </c>
      <c r="H3">
        <v>28.622000000000298</v>
      </c>
      <c r="I3">
        <v>10</v>
      </c>
    </row>
    <row r="4" spans="1:9" x14ac:dyDescent="0.2">
      <c r="A4" t="s">
        <v>102</v>
      </c>
      <c r="B4" t="s">
        <v>125</v>
      </c>
      <c r="C4" t="s">
        <v>129</v>
      </c>
      <c r="D4" t="s">
        <v>102</v>
      </c>
      <c r="E4" t="s">
        <v>125</v>
      </c>
      <c r="F4" t="s">
        <v>134</v>
      </c>
      <c r="G4" t="s">
        <v>9</v>
      </c>
      <c r="H4">
        <v>22.692000000000007</v>
      </c>
      <c r="I4">
        <v>7</v>
      </c>
    </row>
    <row r="5" spans="1:9" x14ac:dyDescent="0.2">
      <c r="A5" t="s">
        <v>103</v>
      </c>
      <c r="B5" t="s">
        <v>126</v>
      </c>
      <c r="C5" t="s">
        <v>130</v>
      </c>
      <c r="D5" t="s">
        <v>103</v>
      </c>
      <c r="E5" t="s">
        <v>126</v>
      </c>
      <c r="F5" t="s">
        <v>135</v>
      </c>
      <c r="G5" t="s">
        <v>10</v>
      </c>
      <c r="H5">
        <v>20.991000000000895</v>
      </c>
      <c r="I5">
        <v>10</v>
      </c>
    </row>
    <row r="6" spans="1:9" x14ac:dyDescent="0.2">
      <c r="A6" t="s">
        <v>102</v>
      </c>
      <c r="B6" t="s">
        <v>125</v>
      </c>
      <c r="C6" t="s">
        <v>131</v>
      </c>
      <c r="D6" t="s">
        <v>102</v>
      </c>
      <c r="E6" t="s">
        <v>125</v>
      </c>
      <c r="F6" t="s">
        <v>136</v>
      </c>
      <c r="G6" t="s">
        <v>25</v>
      </c>
      <c r="H6">
        <v>50.252000000000407</v>
      </c>
      <c r="I6">
        <v>8.5</v>
      </c>
    </row>
    <row r="7" spans="1:9" x14ac:dyDescent="0.2">
      <c r="A7" t="s">
        <v>104</v>
      </c>
      <c r="B7" t="s">
        <v>125</v>
      </c>
      <c r="C7" t="s">
        <v>133</v>
      </c>
      <c r="D7" t="s">
        <v>104</v>
      </c>
      <c r="E7" t="s">
        <v>125</v>
      </c>
      <c r="F7" t="s">
        <v>138</v>
      </c>
      <c r="G7" t="s">
        <v>30</v>
      </c>
      <c r="H7">
        <v>-19.432999999999993</v>
      </c>
      <c r="I7">
        <v>2</v>
      </c>
    </row>
    <row r="8" spans="1:9" x14ac:dyDescent="0.2">
      <c r="A8" t="s">
        <v>105</v>
      </c>
      <c r="B8" t="s">
        <v>127</v>
      </c>
      <c r="C8" t="s">
        <v>130</v>
      </c>
      <c r="D8" t="s">
        <v>105</v>
      </c>
      <c r="E8" t="s">
        <v>127</v>
      </c>
      <c r="F8" t="s">
        <v>135</v>
      </c>
      <c r="G8" t="s">
        <v>10</v>
      </c>
      <c r="H8">
        <v>29.239000000000001</v>
      </c>
      <c r="I8">
        <v>9.5</v>
      </c>
    </row>
    <row r="9" spans="1:9" x14ac:dyDescent="0.2">
      <c r="A9" t="s">
        <v>106</v>
      </c>
      <c r="B9" t="s">
        <v>127</v>
      </c>
      <c r="C9" t="s">
        <v>130</v>
      </c>
      <c r="D9" t="s">
        <v>106</v>
      </c>
      <c r="E9" t="s">
        <v>127</v>
      </c>
      <c r="F9" t="s">
        <v>135</v>
      </c>
      <c r="G9" t="s">
        <v>10</v>
      </c>
      <c r="H9">
        <v>27.366</v>
      </c>
      <c r="I9">
        <v>10</v>
      </c>
    </row>
    <row r="10" spans="1:9" x14ac:dyDescent="0.2">
      <c r="A10" t="s">
        <v>106</v>
      </c>
      <c r="B10" t="s">
        <v>127</v>
      </c>
      <c r="C10" t="s">
        <v>132</v>
      </c>
      <c r="D10" t="s">
        <v>106</v>
      </c>
      <c r="E10" t="s">
        <v>127</v>
      </c>
      <c r="F10" t="s">
        <v>137</v>
      </c>
      <c r="G10" t="s">
        <v>53</v>
      </c>
      <c r="H10">
        <v>34.46</v>
      </c>
      <c r="I10">
        <v>10</v>
      </c>
    </row>
    <row r="11" spans="1:9" x14ac:dyDescent="0.2">
      <c r="A11" t="s">
        <v>105</v>
      </c>
      <c r="B11" t="s">
        <v>127</v>
      </c>
      <c r="C11" t="s">
        <v>132</v>
      </c>
      <c r="D11" t="s">
        <v>105</v>
      </c>
      <c r="E11" t="s">
        <v>127</v>
      </c>
      <c r="F11" t="s">
        <v>137</v>
      </c>
      <c r="G11" t="s">
        <v>53</v>
      </c>
      <c r="H11">
        <v>35.206000000000003</v>
      </c>
      <c r="I11">
        <v>10</v>
      </c>
    </row>
    <row r="12" spans="1:9" x14ac:dyDescent="0.2">
      <c r="A12" t="s">
        <v>105</v>
      </c>
      <c r="B12" t="s">
        <v>127</v>
      </c>
      <c r="C12" t="s">
        <v>133</v>
      </c>
      <c r="D12" t="s">
        <v>105</v>
      </c>
      <c r="E12" t="s">
        <v>127</v>
      </c>
      <c r="F12" t="s">
        <v>138</v>
      </c>
      <c r="G12" t="s">
        <v>30</v>
      </c>
      <c r="H12">
        <v>-20.931000000000001</v>
      </c>
      <c r="I12">
        <v>6</v>
      </c>
    </row>
    <row r="13" spans="1:9" x14ac:dyDescent="0.2">
      <c r="A13" t="s">
        <v>106</v>
      </c>
      <c r="B13" t="s">
        <v>127</v>
      </c>
      <c r="C13" t="s">
        <v>133</v>
      </c>
      <c r="D13" t="s">
        <v>106</v>
      </c>
      <c r="E13" t="s">
        <v>127</v>
      </c>
      <c r="F13" t="s">
        <v>138</v>
      </c>
      <c r="G13" t="s">
        <v>30</v>
      </c>
      <c r="H13">
        <v>-5.39</v>
      </c>
      <c r="I13">
        <v>8.5</v>
      </c>
    </row>
    <row r="14" spans="1:9" x14ac:dyDescent="0.2">
      <c r="A14" t="s">
        <v>107</v>
      </c>
      <c r="B14" t="s">
        <v>128</v>
      </c>
      <c r="C14" t="s">
        <v>133</v>
      </c>
      <c r="D14" t="s">
        <v>107</v>
      </c>
      <c r="E14" t="s">
        <v>128</v>
      </c>
      <c r="F14" t="s">
        <v>138</v>
      </c>
      <c r="G14" t="s">
        <v>30</v>
      </c>
      <c r="H14">
        <v>-6.9615</v>
      </c>
      <c r="I14">
        <v>9.5</v>
      </c>
    </row>
    <row r="15" spans="1:9" x14ac:dyDescent="0.2">
      <c r="A15" t="s">
        <v>108</v>
      </c>
      <c r="B15" t="s">
        <v>128</v>
      </c>
      <c r="C15" t="s">
        <v>133</v>
      </c>
      <c r="D15" t="s">
        <v>108</v>
      </c>
      <c r="E15" t="s">
        <v>128</v>
      </c>
      <c r="F15" t="s">
        <v>138</v>
      </c>
      <c r="G15" t="s">
        <v>30</v>
      </c>
      <c r="H15">
        <v>4.1310000000000002</v>
      </c>
      <c r="I15">
        <v>3</v>
      </c>
    </row>
    <row r="16" spans="1:9" x14ac:dyDescent="0.2">
      <c r="A16" t="s">
        <v>107</v>
      </c>
      <c r="B16" t="s">
        <v>128</v>
      </c>
      <c r="C16" t="s">
        <v>131</v>
      </c>
      <c r="D16" t="s">
        <v>107</v>
      </c>
      <c r="E16" t="s">
        <v>128</v>
      </c>
      <c r="F16" t="s">
        <v>136</v>
      </c>
      <c r="G16" t="s">
        <v>25</v>
      </c>
      <c r="H16">
        <v>29.585999999999999</v>
      </c>
      <c r="I16">
        <v>10</v>
      </c>
    </row>
    <row r="17" spans="1:9" x14ac:dyDescent="0.2">
      <c r="A17" t="s">
        <v>108</v>
      </c>
      <c r="B17" t="s">
        <v>128</v>
      </c>
      <c r="C17" t="s">
        <v>131</v>
      </c>
      <c r="D17" t="s">
        <v>108</v>
      </c>
      <c r="E17" t="s">
        <v>128</v>
      </c>
      <c r="F17" t="s">
        <v>136</v>
      </c>
      <c r="G17" t="s">
        <v>25</v>
      </c>
      <c r="H17">
        <v>27.143000000000001</v>
      </c>
      <c r="I17">
        <v>6</v>
      </c>
    </row>
    <row r="18" spans="1:9" x14ac:dyDescent="0.2">
      <c r="A18" t="s">
        <v>109</v>
      </c>
      <c r="B18" t="s">
        <v>125</v>
      </c>
      <c r="C18" t="s">
        <v>129</v>
      </c>
      <c r="D18" t="s">
        <v>109</v>
      </c>
      <c r="E18" t="s">
        <v>125</v>
      </c>
      <c r="F18" t="s">
        <v>134</v>
      </c>
      <c r="G18" t="s">
        <v>9</v>
      </c>
      <c r="H18">
        <v>-3.335500000000593</v>
      </c>
      <c r="I18">
        <v>10</v>
      </c>
    </row>
    <row r="19" spans="1:9" x14ac:dyDescent="0.2">
      <c r="A19" t="s">
        <v>109</v>
      </c>
      <c r="B19" t="s">
        <v>125</v>
      </c>
      <c r="C19" t="s">
        <v>131</v>
      </c>
      <c r="D19" t="s">
        <v>109</v>
      </c>
      <c r="E19" t="s">
        <v>125</v>
      </c>
      <c r="F19" t="s">
        <v>136</v>
      </c>
      <c r="G19" t="s">
        <v>25</v>
      </c>
      <c r="H19">
        <v>27.894999999999527</v>
      </c>
      <c r="I19">
        <v>9.5</v>
      </c>
    </row>
    <row r="20" spans="1:9" x14ac:dyDescent="0.2">
      <c r="A20" t="s">
        <v>110</v>
      </c>
      <c r="B20" t="s">
        <v>128</v>
      </c>
      <c r="C20" t="s">
        <v>129</v>
      </c>
      <c r="D20" t="s">
        <v>110</v>
      </c>
      <c r="E20" t="s">
        <v>128</v>
      </c>
      <c r="F20" t="s">
        <v>134</v>
      </c>
      <c r="G20" t="s">
        <v>9</v>
      </c>
      <c r="H20">
        <v>16.588000000000001</v>
      </c>
      <c r="I20">
        <v>10</v>
      </c>
    </row>
    <row r="21" spans="1:9" x14ac:dyDescent="0.2">
      <c r="A21" t="s">
        <v>111</v>
      </c>
      <c r="B21" t="s">
        <v>128</v>
      </c>
      <c r="C21" t="s">
        <v>129</v>
      </c>
      <c r="D21" t="s">
        <v>111</v>
      </c>
      <c r="E21" t="s">
        <v>128</v>
      </c>
      <c r="F21" t="s">
        <v>134</v>
      </c>
      <c r="G21" t="s">
        <v>9</v>
      </c>
      <c r="H21">
        <v>4.7995000000000001</v>
      </c>
      <c r="I21">
        <v>9</v>
      </c>
    </row>
    <row r="22" spans="1:9" x14ac:dyDescent="0.2">
      <c r="A22" t="s">
        <v>110</v>
      </c>
      <c r="B22" t="s">
        <v>128</v>
      </c>
      <c r="C22" t="s">
        <v>133</v>
      </c>
      <c r="D22" t="s">
        <v>110</v>
      </c>
      <c r="E22" t="s">
        <v>128</v>
      </c>
      <c r="F22" t="s">
        <v>138</v>
      </c>
      <c r="G22" t="s">
        <v>30</v>
      </c>
      <c r="H22">
        <v>2.5300000000000002</v>
      </c>
      <c r="I22">
        <v>10</v>
      </c>
    </row>
    <row r="23" spans="1:9" x14ac:dyDescent="0.2">
      <c r="A23" t="s">
        <v>110</v>
      </c>
      <c r="B23" t="s">
        <v>128</v>
      </c>
      <c r="C23" t="s">
        <v>131</v>
      </c>
      <c r="D23" t="s">
        <v>110</v>
      </c>
      <c r="E23" t="s">
        <v>128</v>
      </c>
      <c r="F23" t="s">
        <v>136</v>
      </c>
      <c r="G23" t="s">
        <v>25</v>
      </c>
      <c r="H23">
        <v>14.615</v>
      </c>
      <c r="I23">
        <v>10</v>
      </c>
    </row>
    <row r="24" spans="1:9" x14ac:dyDescent="0.2">
      <c r="A24" t="s">
        <v>111</v>
      </c>
      <c r="B24" t="s">
        <v>128</v>
      </c>
      <c r="C24" t="s">
        <v>131</v>
      </c>
      <c r="D24" t="s">
        <v>111</v>
      </c>
      <c r="E24" t="s">
        <v>128</v>
      </c>
      <c r="F24" t="s">
        <v>136</v>
      </c>
      <c r="G24" t="s">
        <v>25</v>
      </c>
      <c r="H24">
        <v>-14.359</v>
      </c>
      <c r="I24">
        <v>8</v>
      </c>
    </row>
    <row r="25" spans="1:9" x14ac:dyDescent="0.2">
      <c r="A25" t="s">
        <v>112</v>
      </c>
      <c r="B25" t="s">
        <v>126</v>
      </c>
      <c r="C25" t="s">
        <v>130</v>
      </c>
      <c r="D25" t="s">
        <v>112</v>
      </c>
      <c r="E25" t="s">
        <v>126</v>
      </c>
      <c r="F25" t="s">
        <v>135</v>
      </c>
      <c r="G25" t="s">
        <v>10</v>
      </c>
      <c r="H25">
        <v>16.975000000001728</v>
      </c>
      <c r="I25">
        <v>10</v>
      </c>
    </row>
    <row r="26" spans="1:9" x14ac:dyDescent="0.2">
      <c r="A26" t="s">
        <v>113</v>
      </c>
      <c r="B26" t="s">
        <v>126</v>
      </c>
      <c r="C26" t="s">
        <v>130</v>
      </c>
      <c r="D26" t="s">
        <v>113</v>
      </c>
      <c r="E26" t="s">
        <v>126</v>
      </c>
      <c r="F26" t="s">
        <v>135</v>
      </c>
      <c r="G26" t="s">
        <v>10</v>
      </c>
      <c r="H26">
        <v>27.171500000002652</v>
      </c>
      <c r="I26">
        <v>9.5</v>
      </c>
    </row>
    <row r="27" spans="1:9" x14ac:dyDescent="0.2">
      <c r="A27" t="s">
        <v>114</v>
      </c>
      <c r="B27" t="s">
        <v>125</v>
      </c>
      <c r="C27" t="s">
        <v>129</v>
      </c>
      <c r="D27" t="s">
        <v>114</v>
      </c>
      <c r="E27" t="s">
        <v>125</v>
      </c>
      <c r="F27" t="s">
        <v>134</v>
      </c>
      <c r="G27" t="s">
        <v>9</v>
      </c>
      <c r="H27">
        <v>4.8569999999999709</v>
      </c>
      <c r="I27">
        <v>6</v>
      </c>
    </row>
    <row r="28" spans="1:9" x14ac:dyDescent="0.2">
      <c r="A28" t="s">
        <v>115</v>
      </c>
      <c r="B28" t="s">
        <v>126</v>
      </c>
      <c r="C28" t="s">
        <v>130</v>
      </c>
      <c r="D28" t="s">
        <v>115</v>
      </c>
      <c r="E28" t="s">
        <v>126</v>
      </c>
      <c r="F28" t="s">
        <v>135</v>
      </c>
      <c r="G28" t="s">
        <v>10</v>
      </c>
      <c r="H28">
        <v>14.983999999998105</v>
      </c>
      <c r="I28">
        <v>9.5</v>
      </c>
    </row>
    <row r="29" spans="1:9" x14ac:dyDescent="0.2">
      <c r="A29" t="s">
        <v>114</v>
      </c>
      <c r="B29" t="s">
        <v>125</v>
      </c>
      <c r="C29" t="s">
        <v>131</v>
      </c>
      <c r="D29" t="s">
        <v>114</v>
      </c>
      <c r="E29" t="s">
        <v>125</v>
      </c>
      <c r="F29" t="s">
        <v>136</v>
      </c>
      <c r="G29" t="s">
        <v>25</v>
      </c>
      <c r="H29">
        <v>52.796999999999116</v>
      </c>
      <c r="I29">
        <v>8.5</v>
      </c>
    </row>
    <row r="30" spans="1:9" x14ac:dyDescent="0.2">
      <c r="A30" t="s">
        <v>116</v>
      </c>
      <c r="B30" t="s">
        <v>125</v>
      </c>
      <c r="C30" t="s">
        <v>131</v>
      </c>
      <c r="D30" t="s">
        <v>116</v>
      </c>
      <c r="E30" t="s">
        <v>125</v>
      </c>
      <c r="F30" t="s">
        <v>136</v>
      </c>
      <c r="G30" t="s">
        <v>25</v>
      </c>
      <c r="H30">
        <v>35.718000000000302</v>
      </c>
      <c r="I30">
        <v>8</v>
      </c>
    </row>
    <row r="31" spans="1:9" x14ac:dyDescent="0.2">
      <c r="A31" t="s">
        <v>117</v>
      </c>
      <c r="B31" t="s">
        <v>125</v>
      </c>
      <c r="C31" t="s">
        <v>131</v>
      </c>
      <c r="D31" t="s">
        <v>117</v>
      </c>
      <c r="E31" t="s">
        <v>125</v>
      </c>
      <c r="F31" t="s">
        <v>136</v>
      </c>
      <c r="G31" t="s">
        <v>25</v>
      </c>
      <c r="H31">
        <v>47.085999999999331</v>
      </c>
      <c r="I31">
        <v>9.5</v>
      </c>
    </row>
    <row r="32" spans="1:9" x14ac:dyDescent="0.2">
      <c r="A32" t="s">
        <v>114</v>
      </c>
      <c r="B32" t="s">
        <v>125</v>
      </c>
      <c r="C32" t="s">
        <v>133</v>
      </c>
      <c r="D32" t="s">
        <v>114</v>
      </c>
      <c r="E32" t="s">
        <v>125</v>
      </c>
      <c r="F32" t="s">
        <v>138</v>
      </c>
      <c r="G32" t="s">
        <v>30</v>
      </c>
      <c r="H32">
        <v>-2.4569999999998799</v>
      </c>
      <c r="I32">
        <v>7</v>
      </c>
    </row>
    <row r="33" spans="1:9" x14ac:dyDescent="0.2">
      <c r="A33" t="s">
        <v>115</v>
      </c>
      <c r="B33" t="s">
        <v>126</v>
      </c>
      <c r="C33" t="s">
        <v>133</v>
      </c>
      <c r="D33" t="s">
        <v>115</v>
      </c>
      <c r="E33" t="s">
        <v>126</v>
      </c>
      <c r="F33" t="s">
        <v>138</v>
      </c>
      <c r="G33" t="s">
        <v>30</v>
      </c>
      <c r="H33">
        <v>-3.1509999999989304</v>
      </c>
      <c r="I33">
        <v>7</v>
      </c>
    </row>
    <row r="34" spans="1:9" x14ac:dyDescent="0.2">
      <c r="A34" t="s">
        <v>116</v>
      </c>
      <c r="B34" t="s">
        <v>125</v>
      </c>
      <c r="C34" t="s">
        <v>133</v>
      </c>
      <c r="D34" t="s">
        <v>116</v>
      </c>
      <c r="E34" t="s">
        <v>125</v>
      </c>
      <c r="F34" t="s">
        <v>138</v>
      </c>
      <c r="G34" t="s">
        <v>30</v>
      </c>
      <c r="H34">
        <v>8.617500000000291</v>
      </c>
      <c r="I34">
        <v>6</v>
      </c>
    </row>
    <row r="35" spans="1:9" x14ac:dyDescent="0.2">
      <c r="A35" t="s">
        <v>117</v>
      </c>
      <c r="B35" t="s">
        <v>125</v>
      </c>
      <c r="C35" t="s">
        <v>133</v>
      </c>
      <c r="D35" t="s">
        <v>117</v>
      </c>
      <c r="E35" t="s">
        <v>125</v>
      </c>
      <c r="F35" t="s">
        <v>138</v>
      </c>
      <c r="G35" t="s">
        <v>30</v>
      </c>
      <c r="H35">
        <v>6.7819999999992433</v>
      </c>
      <c r="I35">
        <v>3.5</v>
      </c>
    </row>
    <row r="36" spans="1:9" x14ac:dyDescent="0.2">
      <c r="A36" t="s">
        <v>118</v>
      </c>
      <c r="B36" t="s">
        <v>127</v>
      </c>
      <c r="C36" t="s">
        <v>130</v>
      </c>
      <c r="D36" t="s">
        <v>118</v>
      </c>
      <c r="E36" t="s">
        <v>127</v>
      </c>
      <c r="F36" t="s">
        <v>135</v>
      </c>
      <c r="G36" t="s">
        <v>10</v>
      </c>
      <c r="H36">
        <v>31.683</v>
      </c>
      <c r="I36">
        <v>10</v>
      </c>
    </row>
    <row r="37" spans="1:9" x14ac:dyDescent="0.2">
      <c r="A37" t="s">
        <v>118</v>
      </c>
      <c r="B37" t="s">
        <v>127</v>
      </c>
      <c r="C37" t="s">
        <v>132</v>
      </c>
      <c r="D37" t="s">
        <v>118</v>
      </c>
      <c r="E37" t="s">
        <v>127</v>
      </c>
      <c r="F37" t="s">
        <v>137</v>
      </c>
      <c r="G37" t="s">
        <v>53</v>
      </c>
      <c r="H37">
        <v>14.563000000000001</v>
      </c>
      <c r="I37">
        <v>10</v>
      </c>
    </row>
    <row r="38" spans="1:9" x14ac:dyDescent="0.2">
      <c r="A38" t="s">
        <v>118</v>
      </c>
      <c r="B38" t="s">
        <v>127</v>
      </c>
      <c r="C38" t="s">
        <v>133</v>
      </c>
      <c r="D38" t="s">
        <v>118</v>
      </c>
      <c r="E38" t="s">
        <v>127</v>
      </c>
      <c r="F38" t="s">
        <v>138</v>
      </c>
      <c r="G38" t="s">
        <v>30</v>
      </c>
      <c r="H38">
        <v>-32.76</v>
      </c>
      <c r="I38">
        <v>7.5</v>
      </c>
    </row>
    <row r="39" spans="1:9" x14ac:dyDescent="0.2">
      <c r="A39" t="s">
        <v>119</v>
      </c>
      <c r="B39" t="s">
        <v>128</v>
      </c>
      <c r="C39" t="s">
        <v>133</v>
      </c>
      <c r="D39" t="s">
        <v>119</v>
      </c>
      <c r="E39" t="s">
        <v>128</v>
      </c>
      <c r="F39" t="s">
        <v>138</v>
      </c>
      <c r="G39" t="s">
        <v>30</v>
      </c>
      <c r="H39">
        <v>10.166</v>
      </c>
      <c r="I39">
        <v>9.5</v>
      </c>
    </row>
    <row r="40" spans="1:9" x14ac:dyDescent="0.2">
      <c r="A40" t="s">
        <v>119</v>
      </c>
      <c r="B40" t="s">
        <v>128</v>
      </c>
      <c r="C40" t="s">
        <v>131</v>
      </c>
      <c r="D40" t="s">
        <v>119</v>
      </c>
      <c r="E40" t="s">
        <v>128</v>
      </c>
      <c r="F40" t="s">
        <v>136</v>
      </c>
      <c r="G40" t="s">
        <v>25</v>
      </c>
      <c r="H40">
        <v>9.9819999999999993</v>
      </c>
      <c r="I40">
        <v>6</v>
      </c>
    </row>
    <row r="41" spans="1:9" x14ac:dyDescent="0.2">
      <c r="A41" t="s">
        <v>120</v>
      </c>
      <c r="B41" t="s">
        <v>126</v>
      </c>
      <c r="C41" t="s">
        <v>130</v>
      </c>
      <c r="D41" t="s">
        <v>120</v>
      </c>
      <c r="E41" t="s">
        <v>126</v>
      </c>
      <c r="F41" t="s">
        <v>135</v>
      </c>
      <c r="G41" t="s">
        <v>10</v>
      </c>
      <c r="H41">
        <v>9.1010000000010223</v>
      </c>
      <c r="I41">
        <v>10</v>
      </c>
    </row>
    <row r="42" spans="1:9" x14ac:dyDescent="0.2">
      <c r="A42" t="s">
        <v>121</v>
      </c>
      <c r="B42" t="s">
        <v>126</v>
      </c>
      <c r="C42" t="s">
        <v>130</v>
      </c>
      <c r="D42" t="s">
        <v>121</v>
      </c>
      <c r="E42" t="s">
        <v>126</v>
      </c>
      <c r="F42" t="s">
        <v>135</v>
      </c>
      <c r="G42" t="s">
        <v>10</v>
      </c>
      <c r="H42">
        <v>14.336000000001604</v>
      </c>
      <c r="I42">
        <v>10</v>
      </c>
    </row>
    <row r="43" spans="1:9" x14ac:dyDescent="0.2">
      <c r="A43" t="s">
        <v>122</v>
      </c>
      <c r="B43" t="s">
        <v>125</v>
      </c>
      <c r="C43" t="s">
        <v>131</v>
      </c>
      <c r="D43" t="s">
        <v>122</v>
      </c>
      <c r="E43" t="s">
        <v>125</v>
      </c>
      <c r="F43" t="s">
        <v>136</v>
      </c>
      <c r="G43" t="s">
        <v>25</v>
      </c>
      <c r="H43">
        <v>43.614000000000487</v>
      </c>
      <c r="I43">
        <v>10</v>
      </c>
    </row>
    <row r="44" spans="1:9" x14ac:dyDescent="0.2">
      <c r="A44" t="s">
        <v>120</v>
      </c>
      <c r="B44" t="s">
        <v>126</v>
      </c>
      <c r="C44" t="s">
        <v>133</v>
      </c>
      <c r="D44" t="s">
        <v>120</v>
      </c>
      <c r="E44" t="s">
        <v>126</v>
      </c>
      <c r="F44" t="s">
        <v>138</v>
      </c>
      <c r="G44" t="s">
        <v>30</v>
      </c>
      <c r="H44">
        <v>4.5325000000002547</v>
      </c>
      <c r="I44">
        <v>10</v>
      </c>
    </row>
    <row r="45" spans="1:9" x14ac:dyDescent="0.2">
      <c r="A45" t="s">
        <v>121</v>
      </c>
      <c r="B45" t="s">
        <v>126</v>
      </c>
      <c r="C45" t="s">
        <v>133</v>
      </c>
      <c r="D45" t="s">
        <v>121</v>
      </c>
      <c r="E45" t="s">
        <v>126</v>
      </c>
      <c r="F45" t="s">
        <v>138</v>
      </c>
      <c r="G45" t="s">
        <v>30</v>
      </c>
      <c r="H45">
        <v>4.8009999999990214</v>
      </c>
      <c r="I45">
        <v>10</v>
      </c>
    </row>
    <row r="46" spans="1:9" x14ac:dyDescent="0.2">
      <c r="A46" t="s">
        <v>123</v>
      </c>
      <c r="B46" t="s">
        <v>128</v>
      </c>
      <c r="C46" t="s">
        <v>129</v>
      </c>
      <c r="D46" t="s">
        <v>123</v>
      </c>
      <c r="E46" t="s">
        <v>128</v>
      </c>
      <c r="F46" t="s">
        <v>134</v>
      </c>
      <c r="G46" t="s">
        <v>9</v>
      </c>
      <c r="H46">
        <v>5.1740000000000004</v>
      </c>
      <c r="I46">
        <v>9</v>
      </c>
    </row>
    <row r="47" spans="1:9" x14ac:dyDescent="0.2">
      <c r="A47" t="s">
        <v>124</v>
      </c>
      <c r="B47" t="s">
        <v>127</v>
      </c>
      <c r="C47" t="s">
        <v>130</v>
      </c>
      <c r="D47" t="s">
        <v>124</v>
      </c>
      <c r="E47" t="s">
        <v>127</v>
      </c>
      <c r="F47" t="s">
        <v>135</v>
      </c>
      <c r="G47" t="s">
        <v>10</v>
      </c>
      <c r="H47">
        <v>6.3845000000000001</v>
      </c>
      <c r="I47">
        <v>10</v>
      </c>
    </row>
    <row r="48" spans="1:9" x14ac:dyDescent="0.2">
      <c r="A48" t="s">
        <v>123</v>
      </c>
      <c r="B48" t="s">
        <v>128</v>
      </c>
      <c r="C48" t="s">
        <v>133</v>
      </c>
      <c r="D48" t="s">
        <v>123</v>
      </c>
      <c r="E48" t="s">
        <v>128</v>
      </c>
      <c r="F48" t="s">
        <v>138</v>
      </c>
      <c r="G48" t="s">
        <v>30</v>
      </c>
      <c r="H48">
        <v>-14.227499999999999</v>
      </c>
      <c r="I48">
        <v>8</v>
      </c>
    </row>
    <row r="49" spans="1:9" x14ac:dyDescent="0.2">
      <c r="A49" t="s">
        <v>124</v>
      </c>
      <c r="B49" t="s">
        <v>127</v>
      </c>
      <c r="C49" t="s">
        <v>133</v>
      </c>
      <c r="D49" t="s">
        <v>124</v>
      </c>
      <c r="E49" t="s">
        <v>127</v>
      </c>
      <c r="F49" t="s">
        <v>138</v>
      </c>
      <c r="G49" t="s">
        <v>30</v>
      </c>
      <c r="H49">
        <v>-6.91</v>
      </c>
      <c r="I49">
        <v>6.5</v>
      </c>
    </row>
    <row r="50" spans="1:9" x14ac:dyDescent="0.2">
      <c r="A50" t="s">
        <v>123</v>
      </c>
      <c r="B50" t="s">
        <v>128</v>
      </c>
      <c r="C50" t="s">
        <v>131</v>
      </c>
      <c r="D50" t="s">
        <v>123</v>
      </c>
      <c r="E50" t="s">
        <v>128</v>
      </c>
      <c r="F50" t="s">
        <v>136</v>
      </c>
      <c r="G50" t="s">
        <v>25</v>
      </c>
      <c r="H50">
        <v>-8.8529999999999998</v>
      </c>
      <c r="I50">
        <v>8</v>
      </c>
    </row>
    <row r="51" spans="1:9" x14ac:dyDescent="0.2">
      <c r="A51" t="str">
        <f>RIGHT(T51,2)</f>
        <v/>
      </c>
    </row>
  </sheetData>
  <pageMargins left="0.7" right="0.7" top="0.75" bottom="0.75" header="0.3" footer="0.3"/>
  <ignoredErrors>
    <ignoredError sqref="A4 D4 J4:S4 X4:IV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5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baseColWidth="10" defaultColWidth="8.83203125" defaultRowHeight="15" x14ac:dyDescent="0.2"/>
  <cols>
    <col min="24" max="24" width="9.1640625" bestFit="1" customWidth="1"/>
  </cols>
  <sheetData>
    <row r="1" spans="1:60" s="1" customFormat="1" ht="14.5" customHeight="1" x14ac:dyDescent="0.2">
      <c r="D1" s="75" t="s">
        <v>37</v>
      </c>
      <c r="E1" s="75"/>
      <c r="F1" s="75"/>
      <c r="G1" s="75"/>
      <c r="H1" s="75"/>
      <c r="J1" s="75" t="s">
        <v>38</v>
      </c>
      <c r="K1" s="75"/>
      <c r="L1" s="75"/>
      <c r="M1" s="75"/>
      <c r="N1" s="75"/>
      <c r="P1" s="75" t="s">
        <v>39</v>
      </c>
      <c r="Q1" s="75"/>
      <c r="R1" s="75"/>
      <c r="S1" s="75"/>
      <c r="T1" s="75"/>
      <c r="V1" s="76" t="s">
        <v>40</v>
      </c>
      <c r="W1" s="76"/>
      <c r="X1" s="76"/>
      <c r="Y1" s="76"/>
      <c r="Z1" s="76"/>
      <c r="AB1" s="76" t="s">
        <v>50</v>
      </c>
      <c r="AC1" s="76"/>
      <c r="AD1" s="76"/>
      <c r="AE1" s="76"/>
      <c r="AF1" s="76"/>
      <c r="AH1" s="76" t="s">
        <v>51</v>
      </c>
      <c r="AI1" s="76"/>
      <c r="AJ1" s="76"/>
      <c r="AK1" s="76"/>
      <c r="AL1" s="76"/>
      <c r="AN1" s="75" t="s">
        <v>58</v>
      </c>
      <c r="AO1" s="75"/>
      <c r="AP1" s="75"/>
      <c r="AQ1" s="15"/>
      <c r="AR1" s="75" t="s">
        <v>57</v>
      </c>
      <c r="AS1" s="75"/>
      <c r="AT1" s="75"/>
      <c r="AU1" s="15"/>
      <c r="AV1" s="76" t="s">
        <v>59</v>
      </c>
      <c r="AW1" s="76"/>
      <c r="AX1" s="76"/>
      <c r="AZ1" s="76" t="s">
        <v>60</v>
      </c>
      <c r="BA1" s="76"/>
      <c r="BB1" s="76"/>
    </row>
    <row r="2" spans="1:60" s="2" customFormat="1" x14ac:dyDescent="0.2">
      <c r="A2" s="2" t="s">
        <v>3</v>
      </c>
      <c r="B2" s="2" t="s">
        <v>4</v>
      </c>
      <c r="D2" s="2" t="s">
        <v>5</v>
      </c>
      <c r="E2" s="2" t="s">
        <v>6</v>
      </c>
      <c r="F2" s="2" t="s">
        <v>35</v>
      </c>
      <c r="G2" s="2" t="s">
        <v>36</v>
      </c>
      <c r="H2" s="2" t="s">
        <v>7</v>
      </c>
      <c r="J2" s="2" t="s">
        <v>5</v>
      </c>
      <c r="K2" s="2" t="s">
        <v>6</v>
      </c>
      <c r="L2" s="2" t="s">
        <v>35</v>
      </c>
      <c r="M2" s="2" t="s">
        <v>36</v>
      </c>
      <c r="N2" s="2" t="s">
        <v>7</v>
      </c>
      <c r="P2" s="2" t="s">
        <v>5</v>
      </c>
      <c r="Q2" s="2" t="s">
        <v>6</v>
      </c>
      <c r="R2" s="2" t="s">
        <v>35</v>
      </c>
      <c r="S2" s="2" t="s">
        <v>36</v>
      </c>
      <c r="T2" s="2" t="s">
        <v>7</v>
      </c>
      <c r="V2" s="2" t="s">
        <v>5</v>
      </c>
      <c r="W2" s="2" t="s">
        <v>6</v>
      </c>
      <c r="X2" s="2" t="s">
        <v>35</v>
      </c>
      <c r="Y2" s="2" t="s">
        <v>36</v>
      </c>
      <c r="Z2" s="2" t="s">
        <v>7</v>
      </c>
      <c r="AB2" s="2" t="s">
        <v>5</v>
      </c>
      <c r="AC2" s="2" t="s">
        <v>6</v>
      </c>
      <c r="AD2" s="2" t="s">
        <v>35</v>
      </c>
      <c r="AE2" s="2" t="s">
        <v>36</v>
      </c>
      <c r="AF2" s="2" t="s">
        <v>7</v>
      </c>
      <c r="AH2" s="2" t="s">
        <v>5</v>
      </c>
      <c r="AI2" s="2" t="s">
        <v>6</v>
      </c>
      <c r="AJ2" s="2" t="s">
        <v>35</v>
      </c>
      <c r="AK2" s="2" t="s">
        <v>36</v>
      </c>
      <c r="AL2" s="2" t="s">
        <v>7</v>
      </c>
      <c r="AN2" s="2" t="s">
        <v>61</v>
      </c>
      <c r="AO2" s="2" t="s">
        <v>62</v>
      </c>
      <c r="AP2" s="2" t="s">
        <v>7</v>
      </c>
      <c r="AR2" s="2" t="s">
        <v>61</v>
      </c>
      <c r="AS2" s="2" t="s">
        <v>62</v>
      </c>
      <c r="AT2" s="2" t="s">
        <v>7</v>
      </c>
      <c r="AV2" s="2" t="s">
        <v>61</v>
      </c>
      <c r="AW2" s="2" t="s">
        <v>62</v>
      </c>
      <c r="AX2" s="2" t="s">
        <v>7</v>
      </c>
      <c r="AZ2" s="2" t="s">
        <v>61</v>
      </c>
      <c r="BA2" s="2" t="s">
        <v>62</v>
      </c>
      <c r="BB2" s="2" t="s">
        <v>7</v>
      </c>
      <c r="BD2" s="2" t="s">
        <v>63</v>
      </c>
      <c r="BE2" s="2" t="s">
        <v>7</v>
      </c>
      <c r="BG2" s="2" t="s">
        <v>64</v>
      </c>
      <c r="BH2" s="2" t="s">
        <v>7</v>
      </c>
    </row>
    <row r="3" spans="1:60" x14ac:dyDescent="0.2">
      <c r="A3" s="4" t="s">
        <v>42</v>
      </c>
      <c r="B3" t="s">
        <v>10</v>
      </c>
      <c r="D3">
        <v>-40.799999999999997</v>
      </c>
      <c r="E3">
        <v>-16.399999999999999</v>
      </c>
      <c r="F3">
        <v>28133.965</v>
      </c>
      <c r="G3">
        <v>6408.3090000000002</v>
      </c>
      <c r="H3">
        <v>5</v>
      </c>
      <c r="J3">
        <v>-33.4</v>
      </c>
      <c r="K3">
        <v>-24.4</v>
      </c>
      <c r="L3">
        <v>28132.057000000001</v>
      </c>
      <c r="M3">
        <v>6199.8019999999997</v>
      </c>
      <c r="N3">
        <v>5</v>
      </c>
      <c r="P3" t="s">
        <v>34</v>
      </c>
      <c r="R3" t="s">
        <v>56</v>
      </c>
      <c r="S3" t="s">
        <v>56</v>
      </c>
      <c r="T3" t="s">
        <v>56</v>
      </c>
      <c r="V3">
        <v>-43.5</v>
      </c>
      <c r="W3">
        <v>-16</v>
      </c>
      <c r="X3">
        <v>28120.914000000001</v>
      </c>
      <c r="Y3">
        <v>6432.4089999999997</v>
      </c>
      <c r="Z3">
        <v>5</v>
      </c>
      <c r="AB3">
        <v>-40.200000000000003</v>
      </c>
      <c r="AC3">
        <v>5.4</v>
      </c>
      <c r="AD3">
        <v>28125.221000000001</v>
      </c>
      <c r="AE3">
        <v>6192.223</v>
      </c>
      <c r="AF3">
        <v>4</v>
      </c>
      <c r="AH3" t="s">
        <v>34</v>
      </c>
      <c r="AJ3" t="s">
        <v>56</v>
      </c>
      <c r="AK3" t="s">
        <v>56</v>
      </c>
      <c r="AL3" t="s">
        <v>56</v>
      </c>
      <c r="AN3">
        <f>$G3-$M3</f>
        <v>208.50700000000052</v>
      </c>
      <c r="AO3">
        <f>$F3-$L3</f>
        <v>1.907999999999447</v>
      </c>
      <c r="AP3">
        <f>($H3+$N3)/2</f>
        <v>5</v>
      </c>
      <c r="AR3" t="e">
        <f>$F3-$R3</f>
        <v>#VALUE!</v>
      </c>
      <c r="AS3" t="e">
        <f>$G3-$S3</f>
        <v>#VALUE!</v>
      </c>
      <c r="AT3" t="e">
        <f>($H3+$T3)/2</f>
        <v>#VALUE!</v>
      </c>
      <c r="AV3">
        <f>$Y3-$AE3</f>
        <v>240.18599999999969</v>
      </c>
      <c r="AW3">
        <f>$X3-$AD3</f>
        <v>-4.3070000000006985</v>
      </c>
      <c r="AX3">
        <f>($Z3+$AF3)/2</f>
        <v>4.5</v>
      </c>
      <c r="AZ3" t="e">
        <f>$X3-$AJ3</f>
        <v>#VALUE!</v>
      </c>
      <c r="BA3" t="e">
        <f>$Y3-$AK3</f>
        <v>#VALUE!</v>
      </c>
      <c r="BB3" t="e">
        <f>($Z3+$AL3)/2</f>
        <v>#VALUE!</v>
      </c>
      <c r="BD3">
        <f>$AV3-$AN3</f>
        <v>31.678999999999178</v>
      </c>
      <c r="BE3">
        <f>$AX3+$AP3</f>
        <v>9.5</v>
      </c>
      <c r="BG3" t="e">
        <f>$AZ3-$AR3</f>
        <v>#VALUE!</v>
      </c>
      <c r="BH3" t="e">
        <f>$BB3+$AT3</f>
        <v>#VALUE!</v>
      </c>
    </row>
    <row r="4" spans="1:60" x14ac:dyDescent="0.2">
      <c r="A4" s="4" t="s">
        <v>41</v>
      </c>
      <c r="B4" t="s">
        <v>10</v>
      </c>
      <c r="D4">
        <v>-46.8</v>
      </c>
      <c r="E4">
        <v>-16.399999999999999</v>
      </c>
      <c r="F4">
        <v>28184.006000000001</v>
      </c>
      <c r="G4">
        <v>6157.8230000000003</v>
      </c>
      <c r="H4">
        <v>5</v>
      </c>
      <c r="J4">
        <v>-36.4</v>
      </c>
      <c r="K4">
        <v>-24.4</v>
      </c>
      <c r="L4">
        <v>28181.934000000001</v>
      </c>
      <c r="M4">
        <v>5950.1949999999997</v>
      </c>
      <c r="N4">
        <v>5</v>
      </c>
      <c r="P4" t="s">
        <v>34</v>
      </c>
      <c r="R4" t="s">
        <v>56</v>
      </c>
      <c r="S4" t="s">
        <v>56</v>
      </c>
      <c r="T4" t="s">
        <v>56</v>
      </c>
      <c r="V4">
        <v>-58.5</v>
      </c>
      <c r="W4">
        <v>-12</v>
      </c>
      <c r="X4">
        <v>28161.01</v>
      </c>
      <c r="Y4">
        <v>6167.1890000000003</v>
      </c>
      <c r="Z4">
        <v>5</v>
      </c>
      <c r="AB4">
        <v>-50.2</v>
      </c>
      <c r="AC4">
        <v>3.6</v>
      </c>
      <c r="AD4">
        <v>28160.789000000001</v>
      </c>
      <c r="AE4">
        <v>5929.9110000000001</v>
      </c>
      <c r="AF4">
        <v>5</v>
      </c>
      <c r="AH4" t="s">
        <v>34</v>
      </c>
      <c r="AJ4" t="s">
        <v>56</v>
      </c>
      <c r="AK4" t="s">
        <v>56</v>
      </c>
      <c r="AL4" t="s">
        <v>56</v>
      </c>
      <c r="AN4">
        <f t="shared" ref="AN4:AN34" si="0">$G4-$M4</f>
        <v>207.62800000000061</v>
      </c>
      <c r="AO4">
        <f t="shared" ref="AO4:AO34" si="1">$F4-$L4</f>
        <v>2.0720000000001164</v>
      </c>
      <c r="AP4">
        <f t="shared" ref="AP4:AP34" si="2">($H4+$N4)/2</f>
        <v>5</v>
      </c>
      <c r="AR4" t="e">
        <f t="shared" ref="AR4:AR34" si="3">$F4-$R4</f>
        <v>#VALUE!</v>
      </c>
      <c r="AS4" t="e">
        <f t="shared" ref="AS4:AS34" si="4">$G4-$S4</f>
        <v>#VALUE!</v>
      </c>
      <c r="AT4" t="e">
        <f t="shared" ref="AT4:AT34" si="5">($H4+$T4)/2</f>
        <v>#VALUE!</v>
      </c>
      <c r="AV4">
        <f t="shared" ref="AV4:AV34" si="6">$Y4-$AE4</f>
        <v>237.27800000000025</v>
      </c>
      <c r="AW4">
        <f t="shared" ref="AW4:AW34" si="7">$X4-$AD4</f>
        <v>0.2209999999977299</v>
      </c>
      <c r="AX4">
        <f t="shared" ref="AX4:AX34" si="8">($Z4+$AF4)/2</f>
        <v>5</v>
      </c>
      <c r="AZ4" t="e">
        <f t="shared" ref="AZ4:AZ34" si="9">$X4-$AJ4</f>
        <v>#VALUE!</v>
      </c>
      <c r="BA4" t="e">
        <f t="shared" ref="BA4:BA34" si="10">$Y4-$AK4</f>
        <v>#VALUE!</v>
      </c>
      <c r="BB4" t="e">
        <f t="shared" ref="BB4:BB34" si="11">($Z4+$AL4)/2</f>
        <v>#VALUE!</v>
      </c>
      <c r="BD4">
        <f t="shared" ref="BD4:BD34" si="12">$AV4-$AN4</f>
        <v>29.649999999999636</v>
      </c>
      <c r="BE4">
        <f t="shared" ref="BE4:BE34" si="13">$AX4+$AP4</f>
        <v>10</v>
      </c>
      <c r="BG4" t="e">
        <f t="shared" ref="BG4:BG34" si="14">$AZ4-$AR4</f>
        <v>#VALUE!</v>
      </c>
      <c r="BH4" t="e">
        <f t="shared" ref="BH4:BH34" si="15">$BB4+$AT4</f>
        <v>#VALUE!</v>
      </c>
    </row>
    <row r="5" spans="1:60" x14ac:dyDescent="0.2">
      <c r="A5" s="8" t="s">
        <v>44</v>
      </c>
      <c r="B5" t="s">
        <v>9</v>
      </c>
      <c r="D5">
        <v>-43.8</v>
      </c>
      <c r="E5">
        <v>-21</v>
      </c>
      <c r="F5">
        <v>28667.182000000001</v>
      </c>
      <c r="G5">
        <v>5996.0619999999999</v>
      </c>
      <c r="H5">
        <v>5</v>
      </c>
      <c r="J5">
        <v>-40.4</v>
      </c>
      <c r="K5">
        <v>-24.4</v>
      </c>
      <c r="L5">
        <v>28666.388999999999</v>
      </c>
      <c r="M5">
        <v>5818.4089999999997</v>
      </c>
      <c r="N5">
        <v>5</v>
      </c>
      <c r="P5" t="s">
        <v>34</v>
      </c>
      <c r="R5" t="s">
        <v>56</v>
      </c>
      <c r="S5" t="s">
        <v>56</v>
      </c>
      <c r="T5" t="s">
        <v>56</v>
      </c>
      <c r="V5">
        <v>-54.5</v>
      </c>
      <c r="W5">
        <v>-7</v>
      </c>
      <c r="X5">
        <v>28646.807000000001</v>
      </c>
      <c r="Y5">
        <v>5998.4430000000002</v>
      </c>
      <c r="Z5">
        <v>5</v>
      </c>
      <c r="AB5">
        <v>-50.2</v>
      </c>
      <c r="AC5">
        <v>-1.4</v>
      </c>
      <c r="AD5">
        <v>28648.460999999999</v>
      </c>
      <c r="AE5">
        <v>5802.817</v>
      </c>
      <c r="AF5">
        <v>5</v>
      </c>
      <c r="AH5" t="s">
        <v>34</v>
      </c>
      <c r="AJ5" t="s">
        <v>56</v>
      </c>
      <c r="AK5" t="s">
        <v>56</v>
      </c>
      <c r="AL5" t="s">
        <v>56</v>
      </c>
      <c r="AN5">
        <f t="shared" si="0"/>
        <v>177.65300000000025</v>
      </c>
      <c r="AO5">
        <f t="shared" si="1"/>
        <v>0.7930000000014843</v>
      </c>
      <c r="AP5">
        <f t="shared" si="2"/>
        <v>5</v>
      </c>
      <c r="AR5" t="e">
        <f t="shared" si="3"/>
        <v>#VALUE!</v>
      </c>
      <c r="AS5" t="e">
        <f t="shared" si="4"/>
        <v>#VALUE!</v>
      </c>
      <c r="AT5" t="e">
        <f t="shared" si="5"/>
        <v>#VALUE!</v>
      </c>
      <c r="AV5">
        <f t="shared" si="6"/>
        <v>195.6260000000002</v>
      </c>
      <c r="AW5">
        <f t="shared" si="7"/>
        <v>-1.6539999999986321</v>
      </c>
      <c r="AX5">
        <f t="shared" si="8"/>
        <v>5</v>
      </c>
      <c r="AZ5" t="e">
        <f t="shared" si="9"/>
        <v>#VALUE!</v>
      </c>
      <c r="BA5" t="e">
        <f t="shared" si="10"/>
        <v>#VALUE!</v>
      </c>
      <c r="BB5" t="e">
        <f t="shared" si="11"/>
        <v>#VALUE!</v>
      </c>
      <c r="BD5">
        <f t="shared" si="12"/>
        <v>17.972999999999956</v>
      </c>
      <c r="BE5">
        <f t="shared" si="13"/>
        <v>10</v>
      </c>
      <c r="BG5" t="e">
        <f t="shared" si="14"/>
        <v>#VALUE!</v>
      </c>
      <c r="BH5" t="e">
        <f t="shared" si="15"/>
        <v>#VALUE!</v>
      </c>
    </row>
    <row r="6" spans="1:60" x14ac:dyDescent="0.2">
      <c r="A6" s="8" t="s">
        <v>45</v>
      </c>
      <c r="B6" t="s">
        <v>9</v>
      </c>
      <c r="D6">
        <v>-40.799999999999997</v>
      </c>
      <c r="E6">
        <v>-25</v>
      </c>
      <c r="F6">
        <v>28884.798999999999</v>
      </c>
      <c r="G6">
        <v>6331.2349999999997</v>
      </c>
      <c r="H6">
        <v>5</v>
      </c>
      <c r="J6">
        <v>-36.4</v>
      </c>
      <c r="K6">
        <v>-24.4</v>
      </c>
      <c r="L6">
        <v>28884.48</v>
      </c>
      <c r="M6">
        <v>6149.9930000000004</v>
      </c>
      <c r="N6">
        <v>5</v>
      </c>
      <c r="P6">
        <v>-49.6</v>
      </c>
      <c r="Q6">
        <v>-22.5</v>
      </c>
      <c r="R6">
        <v>28704.326000000001</v>
      </c>
      <c r="S6">
        <v>6328.643</v>
      </c>
      <c r="T6">
        <v>3</v>
      </c>
      <c r="V6">
        <v>-48.5</v>
      </c>
      <c r="W6">
        <v>-16</v>
      </c>
      <c r="X6">
        <v>28884.116999999998</v>
      </c>
      <c r="Y6">
        <v>6335.1710000000003</v>
      </c>
      <c r="Z6">
        <v>4</v>
      </c>
      <c r="AB6">
        <v>-50.2</v>
      </c>
      <c r="AC6">
        <v>-5.4</v>
      </c>
      <c r="AD6">
        <v>28885.782999999999</v>
      </c>
      <c r="AE6">
        <v>6148.5789999999997</v>
      </c>
      <c r="AF6">
        <v>4</v>
      </c>
      <c r="AH6">
        <v>-40</v>
      </c>
      <c r="AI6">
        <v>-25</v>
      </c>
      <c r="AJ6">
        <v>28698.594000000001</v>
      </c>
      <c r="AK6">
        <v>6336.1040000000003</v>
      </c>
      <c r="AL6">
        <v>3</v>
      </c>
      <c r="AN6">
        <f t="shared" si="0"/>
        <v>181.24199999999928</v>
      </c>
      <c r="AO6">
        <f t="shared" si="1"/>
        <v>0.31899999999950523</v>
      </c>
      <c r="AP6">
        <f t="shared" si="2"/>
        <v>5</v>
      </c>
      <c r="AR6">
        <f t="shared" si="3"/>
        <v>180.47299999999814</v>
      </c>
      <c r="AS6">
        <f t="shared" si="4"/>
        <v>2.5919999999996435</v>
      </c>
      <c r="AT6">
        <f t="shared" si="5"/>
        <v>4</v>
      </c>
      <c r="AV6">
        <f t="shared" si="6"/>
        <v>186.59200000000055</v>
      </c>
      <c r="AW6">
        <f t="shared" si="7"/>
        <v>-1.6660000000010768</v>
      </c>
      <c r="AX6">
        <f t="shared" si="8"/>
        <v>4</v>
      </c>
      <c r="AZ6">
        <f t="shared" si="9"/>
        <v>185.52299999999741</v>
      </c>
      <c r="BA6">
        <f t="shared" si="10"/>
        <v>-0.93299999999999272</v>
      </c>
      <c r="BB6">
        <f t="shared" si="11"/>
        <v>3.5</v>
      </c>
      <c r="BD6">
        <f t="shared" si="12"/>
        <v>5.3500000000012733</v>
      </c>
      <c r="BE6">
        <f t="shared" si="13"/>
        <v>9</v>
      </c>
      <c r="BG6">
        <f t="shared" si="14"/>
        <v>5.0499999999992724</v>
      </c>
      <c r="BH6">
        <f t="shared" si="15"/>
        <v>7.5</v>
      </c>
    </row>
    <row r="7" spans="1:60" x14ac:dyDescent="0.2">
      <c r="A7" s="10" t="s">
        <v>43</v>
      </c>
      <c r="B7" t="s">
        <v>10</v>
      </c>
      <c r="D7">
        <v>-47.8</v>
      </c>
      <c r="E7">
        <v>-24.4</v>
      </c>
      <c r="F7">
        <v>28234.710999999999</v>
      </c>
      <c r="G7">
        <v>6371.1440000000002</v>
      </c>
      <c r="H7">
        <v>5</v>
      </c>
      <c r="J7">
        <v>-44.4</v>
      </c>
      <c r="K7">
        <v>-24.4</v>
      </c>
      <c r="L7">
        <v>28234.596000000001</v>
      </c>
      <c r="M7">
        <v>6161.482</v>
      </c>
      <c r="N7">
        <v>5</v>
      </c>
      <c r="P7">
        <v>-56.6</v>
      </c>
      <c r="Q7">
        <v>-29.5</v>
      </c>
      <c r="R7">
        <v>28024.771000000001</v>
      </c>
      <c r="S7">
        <v>6371.8720000000003</v>
      </c>
      <c r="T7">
        <v>1</v>
      </c>
      <c r="V7">
        <v>-48.5</v>
      </c>
      <c r="W7">
        <v>-10</v>
      </c>
      <c r="X7">
        <v>28239.634999999998</v>
      </c>
      <c r="Y7">
        <v>6393.47</v>
      </c>
      <c r="Z7">
        <v>5</v>
      </c>
      <c r="AB7">
        <v>-52</v>
      </c>
      <c r="AC7">
        <v>-2.4</v>
      </c>
      <c r="AD7">
        <v>28239.905999999999</v>
      </c>
      <c r="AE7">
        <v>6150.5919999999996</v>
      </c>
      <c r="AF7">
        <v>5</v>
      </c>
      <c r="AH7">
        <v>-60</v>
      </c>
      <c r="AI7">
        <v>-26</v>
      </c>
      <c r="AJ7">
        <v>27994.256000000001</v>
      </c>
      <c r="AK7">
        <v>6388.9690000000001</v>
      </c>
      <c r="AL7">
        <v>1</v>
      </c>
      <c r="AN7">
        <f t="shared" si="0"/>
        <v>209.66200000000026</v>
      </c>
      <c r="AO7">
        <f t="shared" si="1"/>
        <v>0.11499999999796273</v>
      </c>
      <c r="AP7">
        <f t="shared" si="2"/>
        <v>5</v>
      </c>
      <c r="AR7">
        <f t="shared" si="3"/>
        <v>209.93999999999869</v>
      </c>
      <c r="AS7">
        <f t="shared" si="4"/>
        <v>-0.72800000000006548</v>
      </c>
      <c r="AT7">
        <f t="shared" si="5"/>
        <v>3</v>
      </c>
      <c r="AV7">
        <f t="shared" si="6"/>
        <v>242.87800000000061</v>
      </c>
      <c r="AW7">
        <f t="shared" si="7"/>
        <v>-0.27100000000064028</v>
      </c>
      <c r="AX7">
        <f t="shared" si="8"/>
        <v>5</v>
      </c>
      <c r="AZ7">
        <f t="shared" si="9"/>
        <v>245.37899999999718</v>
      </c>
      <c r="BA7">
        <f t="shared" si="10"/>
        <v>4.5010000000002037</v>
      </c>
      <c r="BB7">
        <f t="shared" si="11"/>
        <v>3</v>
      </c>
      <c r="BD7">
        <f t="shared" si="12"/>
        <v>33.216000000000349</v>
      </c>
      <c r="BE7">
        <f t="shared" si="13"/>
        <v>10</v>
      </c>
      <c r="BG7">
        <f t="shared" si="14"/>
        <v>35.438999999998487</v>
      </c>
      <c r="BH7">
        <f t="shared" si="15"/>
        <v>6</v>
      </c>
    </row>
    <row r="8" spans="1:60" x14ac:dyDescent="0.2">
      <c r="A8" s="6" t="s">
        <v>46</v>
      </c>
      <c r="B8" t="s">
        <v>9</v>
      </c>
      <c r="D8">
        <v>-45.8</v>
      </c>
      <c r="E8">
        <v>-23</v>
      </c>
      <c r="F8">
        <v>28917.57</v>
      </c>
      <c r="G8">
        <v>6260.7529999999997</v>
      </c>
      <c r="H8">
        <v>5</v>
      </c>
      <c r="J8">
        <v>-41.4</v>
      </c>
      <c r="K8">
        <v>-20.399999999999999</v>
      </c>
      <c r="L8">
        <v>28917.982</v>
      </c>
      <c r="M8">
        <v>6079.2640000000001</v>
      </c>
      <c r="N8">
        <v>5</v>
      </c>
      <c r="P8">
        <v>-49.6</v>
      </c>
      <c r="Q8">
        <v>-28.5</v>
      </c>
      <c r="R8">
        <v>28731.550999999999</v>
      </c>
      <c r="S8">
        <v>6259.9679999999998</v>
      </c>
      <c r="T8" t="s">
        <v>56</v>
      </c>
      <c r="V8">
        <v>-53.5</v>
      </c>
      <c r="W8">
        <v>-17</v>
      </c>
      <c r="X8">
        <v>28933.434000000001</v>
      </c>
      <c r="Y8">
        <v>6270.94</v>
      </c>
      <c r="Z8">
        <v>4</v>
      </c>
      <c r="AB8">
        <v>-48.2</v>
      </c>
      <c r="AC8">
        <v>-2.4</v>
      </c>
      <c r="AD8">
        <v>28935.84</v>
      </c>
      <c r="AE8">
        <v>6082.2610000000004</v>
      </c>
      <c r="AF8">
        <v>4</v>
      </c>
      <c r="AH8">
        <v>-55</v>
      </c>
      <c r="AI8">
        <v>-17</v>
      </c>
      <c r="AJ8">
        <v>28743.393</v>
      </c>
      <c r="AK8">
        <v>6268.1760000000004</v>
      </c>
      <c r="AL8">
        <v>3</v>
      </c>
      <c r="AN8">
        <f t="shared" si="0"/>
        <v>181.48899999999958</v>
      </c>
      <c r="AO8">
        <f t="shared" si="1"/>
        <v>-0.41200000000026193</v>
      </c>
      <c r="AP8">
        <f t="shared" si="2"/>
        <v>5</v>
      </c>
      <c r="AR8">
        <f t="shared" si="3"/>
        <v>186.01900000000023</v>
      </c>
      <c r="AS8">
        <f t="shared" si="4"/>
        <v>0.78499999999985448</v>
      </c>
      <c r="AT8" t="e">
        <f t="shared" si="5"/>
        <v>#VALUE!</v>
      </c>
      <c r="AV8">
        <f t="shared" si="6"/>
        <v>188.67899999999918</v>
      </c>
      <c r="AW8">
        <f t="shared" si="7"/>
        <v>-2.4059999999990396</v>
      </c>
      <c r="AX8">
        <f t="shared" si="8"/>
        <v>4</v>
      </c>
      <c r="AZ8">
        <f t="shared" si="9"/>
        <v>190.04100000000108</v>
      </c>
      <c r="BA8">
        <f t="shared" si="10"/>
        <v>2.7639999999992142</v>
      </c>
      <c r="BB8">
        <f t="shared" si="11"/>
        <v>3.5</v>
      </c>
      <c r="BD8">
        <f t="shared" si="12"/>
        <v>7.1899999999995998</v>
      </c>
      <c r="BE8">
        <f t="shared" si="13"/>
        <v>9</v>
      </c>
      <c r="BG8">
        <f t="shared" si="14"/>
        <v>4.022000000000844</v>
      </c>
      <c r="BH8" t="e">
        <f t="shared" si="15"/>
        <v>#VALUE!</v>
      </c>
    </row>
    <row r="9" spans="1:60" x14ac:dyDescent="0.2">
      <c r="A9" s="6" t="s">
        <v>47</v>
      </c>
      <c r="B9" t="s">
        <v>10</v>
      </c>
      <c r="D9">
        <v>-40.799999999999997</v>
      </c>
      <c r="E9">
        <v>-27.4</v>
      </c>
      <c r="F9">
        <v>28800.83</v>
      </c>
      <c r="G9">
        <v>6826.4380000000001</v>
      </c>
      <c r="H9">
        <v>5</v>
      </c>
      <c r="J9">
        <v>-38.4</v>
      </c>
      <c r="K9">
        <v>-27.4</v>
      </c>
      <c r="L9">
        <v>28800.76</v>
      </c>
      <c r="M9">
        <v>6612.3789999999999</v>
      </c>
      <c r="N9">
        <v>5</v>
      </c>
      <c r="P9">
        <v>-42.6</v>
      </c>
      <c r="Q9">
        <v>-29.5</v>
      </c>
      <c r="R9">
        <v>28585.221000000001</v>
      </c>
      <c r="S9">
        <v>6826.39</v>
      </c>
      <c r="T9">
        <v>5</v>
      </c>
      <c r="V9">
        <v>-48.5</v>
      </c>
      <c r="W9">
        <v>-22</v>
      </c>
      <c r="X9">
        <v>28784.942999999999</v>
      </c>
      <c r="Y9">
        <v>6828.8360000000002</v>
      </c>
      <c r="Z9">
        <v>5</v>
      </c>
      <c r="AB9">
        <v>-46.2</v>
      </c>
      <c r="AC9">
        <v>-8.4</v>
      </c>
      <c r="AD9">
        <v>28787.263999999999</v>
      </c>
      <c r="AE9">
        <v>6606.93</v>
      </c>
      <c r="AF9">
        <v>5</v>
      </c>
      <c r="AH9">
        <v>-45</v>
      </c>
      <c r="AI9">
        <v>-20</v>
      </c>
      <c r="AJ9">
        <v>28563.346000000001</v>
      </c>
      <c r="AK9">
        <v>6829.6350000000002</v>
      </c>
      <c r="AL9">
        <v>5</v>
      </c>
      <c r="AN9">
        <f t="shared" si="0"/>
        <v>214.0590000000002</v>
      </c>
      <c r="AO9">
        <f t="shared" si="1"/>
        <v>7.0000000003346941E-2</v>
      </c>
      <c r="AP9">
        <f t="shared" si="2"/>
        <v>5</v>
      </c>
      <c r="AR9">
        <f t="shared" si="3"/>
        <v>215.60900000000038</v>
      </c>
      <c r="AS9">
        <f t="shared" si="4"/>
        <v>4.7999999999774445E-2</v>
      </c>
      <c r="AT9">
        <f t="shared" si="5"/>
        <v>5</v>
      </c>
      <c r="AV9">
        <f t="shared" si="6"/>
        <v>221.90599999999995</v>
      </c>
      <c r="AW9">
        <f t="shared" si="7"/>
        <v>-2.3209999999999127</v>
      </c>
      <c r="AX9">
        <f t="shared" si="8"/>
        <v>5</v>
      </c>
      <c r="AZ9">
        <f t="shared" si="9"/>
        <v>221.59699999999793</v>
      </c>
      <c r="BA9">
        <f t="shared" si="10"/>
        <v>-0.79899999999997817</v>
      </c>
      <c r="BB9">
        <f t="shared" si="11"/>
        <v>5</v>
      </c>
      <c r="BD9">
        <f t="shared" si="12"/>
        <v>7.8469999999997526</v>
      </c>
      <c r="BE9">
        <f t="shared" si="13"/>
        <v>10</v>
      </c>
      <c r="BG9">
        <f t="shared" si="14"/>
        <v>5.9879999999975553</v>
      </c>
      <c r="BH9">
        <f t="shared" si="15"/>
        <v>10</v>
      </c>
    </row>
    <row r="10" spans="1:60" x14ac:dyDescent="0.2">
      <c r="A10" s="4" t="s">
        <v>48</v>
      </c>
      <c r="B10" t="s">
        <v>9</v>
      </c>
      <c r="D10" s="4" t="s">
        <v>27</v>
      </c>
      <c r="F10" t="s">
        <v>56</v>
      </c>
      <c r="G10" t="s">
        <v>56</v>
      </c>
      <c r="H10" t="s">
        <v>56</v>
      </c>
      <c r="J10" s="4" t="s">
        <v>27</v>
      </c>
      <c r="L10" t="s">
        <v>56</v>
      </c>
      <c r="M10" t="s">
        <v>56</v>
      </c>
      <c r="N10" t="s">
        <v>56</v>
      </c>
      <c r="P10" s="4" t="s">
        <v>27</v>
      </c>
      <c r="R10" t="s">
        <v>56</v>
      </c>
      <c r="S10" t="s">
        <v>56</v>
      </c>
      <c r="T10" t="s">
        <v>56</v>
      </c>
      <c r="V10" s="4" t="s">
        <v>27</v>
      </c>
      <c r="X10" t="s">
        <v>56</v>
      </c>
      <c r="Y10" t="s">
        <v>56</v>
      </c>
      <c r="Z10" t="s">
        <v>56</v>
      </c>
      <c r="AB10" s="4" t="s">
        <v>27</v>
      </c>
      <c r="AD10" t="s">
        <v>56</v>
      </c>
      <c r="AE10" t="s">
        <v>56</v>
      </c>
      <c r="AF10" t="s">
        <v>56</v>
      </c>
      <c r="AH10" s="4" t="s">
        <v>27</v>
      </c>
      <c r="AJ10" t="s">
        <v>56</v>
      </c>
      <c r="AK10" t="s">
        <v>56</v>
      </c>
      <c r="AL10" t="s">
        <v>56</v>
      </c>
      <c r="AN10" t="e">
        <f t="shared" si="0"/>
        <v>#VALUE!</v>
      </c>
      <c r="AO10" t="e">
        <f t="shared" si="1"/>
        <v>#VALUE!</v>
      </c>
      <c r="AP10" t="e">
        <f t="shared" si="2"/>
        <v>#VALUE!</v>
      </c>
      <c r="AR10" t="e">
        <f t="shared" si="3"/>
        <v>#VALUE!</v>
      </c>
      <c r="AS10" t="e">
        <f t="shared" si="4"/>
        <v>#VALUE!</v>
      </c>
      <c r="AT10" t="e">
        <f t="shared" si="5"/>
        <v>#VALUE!</v>
      </c>
      <c r="AV10" t="e">
        <f t="shared" si="6"/>
        <v>#VALUE!</v>
      </c>
      <c r="AW10" t="e">
        <f t="shared" si="7"/>
        <v>#VALUE!</v>
      </c>
      <c r="AX10" t="e">
        <f t="shared" si="8"/>
        <v>#VALUE!</v>
      </c>
      <c r="AZ10" t="e">
        <f t="shared" si="9"/>
        <v>#VALUE!</v>
      </c>
      <c r="BA10" t="e">
        <f t="shared" si="10"/>
        <v>#VALUE!</v>
      </c>
      <c r="BB10" t="e">
        <f t="shared" si="11"/>
        <v>#VALUE!</v>
      </c>
      <c r="BD10" t="e">
        <f t="shared" si="12"/>
        <v>#VALUE!</v>
      </c>
      <c r="BE10" t="e">
        <f t="shared" si="13"/>
        <v>#VALUE!</v>
      </c>
      <c r="BG10" t="e">
        <f t="shared" si="14"/>
        <v>#VALUE!</v>
      </c>
      <c r="BH10" t="e">
        <f t="shared" si="15"/>
        <v>#VALUE!</v>
      </c>
    </row>
    <row r="11" spans="1:60" x14ac:dyDescent="0.2">
      <c r="A11" s="4" t="s">
        <v>49</v>
      </c>
      <c r="B11" t="s">
        <v>9</v>
      </c>
      <c r="D11" s="4" t="s">
        <v>27</v>
      </c>
      <c r="F11" t="s">
        <v>56</v>
      </c>
      <c r="G11" t="s">
        <v>56</v>
      </c>
      <c r="H11" t="s">
        <v>56</v>
      </c>
      <c r="J11" s="4" t="s">
        <v>27</v>
      </c>
      <c r="L11" t="s">
        <v>56</v>
      </c>
      <c r="M11" t="s">
        <v>56</v>
      </c>
      <c r="N11" t="s">
        <v>56</v>
      </c>
      <c r="P11" s="4" t="s">
        <v>27</v>
      </c>
      <c r="R11" t="s">
        <v>56</v>
      </c>
      <c r="S11" t="s">
        <v>56</v>
      </c>
      <c r="T11" t="s">
        <v>56</v>
      </c>
      <c r="V11" s="4" t="s">
        <v>27</v>
      </c>
      <c r="X11" t="s">
        <v>56</v>
      </c>
      <c r="Y11" t="s">
        <v>56</v>
      </c>
      <c r="Z11" t="s">
        <v>56</v>
      </c>
      <c r="AB11" s="4" t="s">
        <v>27</v>
      </c>
      <c r="AD11" t="s">
        <v>56</v>
      </c>
      <c r="AE11" t="s">
        <v>56</v>
      </c>
      <c r="AF11" t="s">
        <v>56</v>
      </c>
      <c r="AH11" s="4" t="s">
        <v>27</v>
      </c>
      <c r="AJ11" t="s">
        <v>56</v>
      </c>
      <c r="AK11" t="s">
        <v>56</v>
      </c>
      <c r="AL11" t="s">
        <v>56</v>
      </c>
      <c r="AN11" t="e">
        <f t="shared" si="0"/>
        <v>#VALUE!</v>
      </c>
      <c r="AO11" t="e">
        <f t="shared" si="1"/>
        <v>#VALUE!</v>
      </c>
      <c r="AP11" t="e">
        <f t="shared" si="2"/>
        <v>#VALUE!</v>
      </c>
      <c r="AR11" t="e">
        <f t="shared" si="3"/>
        <v>#VALUE!</v>
      </c>
      <c r="AS11" t="e">
        <f t="shared" si="4"/>
        <v>#VALUE!</v>
      </c>
      <c r="AT11" t="e">
        <f t="shared" si="5"/>
        <v>#VALUE!</v>
      </c>
      <c r="AV11" t="e">
        <f t="shared" si="6"/>
        <v>#VALUE!</v>
      </c>
      <c r="AW11" t="e">
        <f t="shared" si="7"/>
        <v>#VALUE!</v>
      </c>
      <c r="AX11" t="e">
        <f t="shared" si="8"/>
        <v>#VALUE!</v>
      </c>
      <c r="AZ11" t="e">
        <f t="shared" si="9"/>
        <v>#VALUE!</v>
      </c>
      <c r="BA11" t="e">
        <f t="shared" si="10"/>
        <v>#VALUE!</v>
      </c>
      <c r="BB11" t="e">
        <f t="shared" si="11"/>
        <v>#VALUE!</v>
      </c>
      <c r="BD11" t="e">
        <f t="shared" si="12"/>
        <v>#VALUE!</v>
      </c>
      <c r="BE11" t="e">
        <f t="shared" si="13"/>
        <v>#VALUE!</v>
      </c>
      <c r="BG11" t="e">
        <f t="shared" si="14"/>
        <v>#VALUE!</v>
      </c>
      <c r="BH11" t="e">
        <f t="shared" si="15"/>
        <v>#VALUE!</v>
      </c>
    </row>
    <row r="12" spans="1:60" x14ac:dyDescent="0.2">
      <c r="A12" s="10" t="s">
        <v>52</v>
      </c>
      <c r="B12" t="s">
        <v>9</v>
      </c>
      <c r="D12" s="4" t="s">
        <v>27</v>
      </c>
      <c r="F12" t="s">
        <v>56</v>
      </c>
      <c r="G12" t="s">
        <v>56</v>
      </c>
      <c r="H12" t="s">
        <v>56</v>
      </c>
      <c r="J12" s="4" t="s">
        <v>27</v>
      </c>
      <c r="L12" t="s">
        <v>56</v>
      </c>
      <c r="M12" t="s">
        <v>56</v>
      </c>
      <c r="N12" t="s">
        <v>56</v>
      </c>
      <c r="P12" s="4" t="s">
        <v>27</v>
      </c>
      <c r="R12" t="s">
        <v>56</v>
      </c>
      <c r="S12" t="s">
        <v>56</v>
      </c>
      <c r="T12" t="s">
        <v>56</v>
      </c>
      <c r="V12" s="4" t="s">
        <v>27</v>
      </c>
      <c r="X12" t="s">
        <v>56</v>
      </c>
      <c r="Y12" t="s">
        <v>56</v>
      </c>
      <c r="Z12" t="s">
        <v>56</v>
      </c>
      <c r="AB12" s="4" t="s">
        <v>27</v>
      </c>
      <c r="AD12" t="s">
        <v>56</v>
      </c>
      <c r="AE12" t="s">
        <v>56</v>
      </c>
      <c r="AF12" t="s">
        <v>56</v>
      </c>
      <c r="AH12" s="4" t="s">
        <v>27</v>
      </c>
      <c r="AJ12" t="s">
        <v>56</v>
      </c>
      <c r="AK12" t="s">
        <v>56</v>
      </c>
      <c r="AL12" t="s">
        <v>56</v>
      </c>
      <c r="AN12" t="e">
        <f t="shared" si="0"/>
        <v>#VALUE!</v>
      </c>
      <c r="AO12" t="e">
        <f t="shared" si="1"/>
        <v>#VALUE!</v>
      </c>
      <c r="AP12" t="e">
        <f t="shared" si="2"/>
        <v>#VALUE!</v>
      </c>
      <c r="AR12" t="e">
        <f t="shared" si="3"/>
        <v>#VALUE!</v>
      </c>
      <c r="AS12" t="e">
        <f t="shared" si="4"/>
        <v>#VALUE!</v>
      </c>
      <c r="AT12" t="e">
        <f t="shared" si="5"/>
        <v>#VALUE!</v>
      </c>
      <c r="AV12" t="e">
        <f t="shared" si="6"/>
        <v>#VALUE!</v>
      </c>
      <c r="AW12" t="e">
        <f t="shared" si="7"/>
        <v>#VALUE!</v>
      </c>
      <c r="AX12" t="e">
        <f t="shared" si="8"/>
        <v>#VALUE!</v>
      </c>
      <c r="AZ12" t="e">
        <f t="shared" si="9"/>
        <v>#VALUE!</v>
      </c>
      <c r="BA12" t="e">
        <f t="shared" si="10"/>
        <v>#VALUE!</v>
      </c>
      <c r="BB12" t="e">
        <f t="shared" si="11"/>
        <v>#VALUE!</v>
      </c>
      <c r="BD12" t="e">
        <f t="shared" si="12"/>
        <v>#VALUE!</v>
      </c>
      <c r="BE12" t="e">
        <f t="shared" si="13"/>
        <v>#VALUE!</v>
      </c>
      <c r="BG12" t="e">
        <f t="shared" si="14"/>
        <v>#VALUE!</v>
      </c>
      <c r="BH12" t="e">
        <f t="shared" si="15"/>
        <v>#VALUE!</v>
      </c>
    </row>
    <row r="13" spans="1:60" x14ac:dyDescent="0.2">
      <c r="A13" s="4" t="s">
        <v>41</v>
      </c>
      <c r="B13" t="s">
        <v>53</v>
      </c>
      <c r="D13">
        <v>-46.8</v>
      </c>
      <c r="E13">
        <v>-25</v>
      </c>
      <c r="F13">
        <v>31105.91</v>
      </c>
      <c r="G13">
        <v>6122.7820000000002</v>
      </c>
      <c r="H13">
        <v>5</v>
      </c>
      <c r="J13">
        <v>-38.4</v>
      </c>
      <c r="K13">
        <v>-27.4</v>
      </c>
      <c r="L13">
        <v>31105.653999999999</v>
      </c>
      <c r="M13">
        <v>5929.558</v>
      </c>
      <c r="N13">
        <v>5</v>
      </c>
      <c r="P13" t="s">
        <v>34</v>
      </c>
      <c r="R13" t="s">
        <v>56</v>
      </c>
      <c r="S13" t="s">
        <v>56</v>
      </c>
      <c r="T13" t="s">
        <v>56</v>
      </c>
      <c r="V13">
        <v>-48.5</v>
      </c>
      <c r="W13">
        <v>-22</v>
      </c>
      <c r="X13">
        <v>31099.857</v>
      </c>
      <c r="Y13">
        <v>6135.9089999999997</v>
      </c>
      <c r="Z13">
        <v>5</v>
      </c>
      <c r="AB13">
        <v>-46.2</v>
      </c>
      <c r="AC13">
        <v>-8.4</v>
      </c>
      <c r="AD13">
        <v>31102.738000000001</v>
      </c>
      <c r="AE13">
        <v>5905.3490000000002</v>
      </c>
      <c r="AF13">
        <v>5</v>
      </c>
      <c r="AH13" t="s">
        <v>34</v>
      </c>
      <c r="AJ13" t="s">
        <v>56</v>
      </c>
      <c r="AK13" t="s">
        <v>56</v>
      </c>
      <c r="AL13" t="s">
        <v>56</v>
      </c>
      <c r="AN13">
        <f t="shared" si="0"/>
        <v>193.22400000000016</v>
      </c>
      <c r="AO13">
        <f t="shared" si="1"/>
        <v>0.25600000000122236</v>
      </c>
      <c r="AP13">
        <f t="shared" si="2"/>
        <v>5</v>
      </c>
      <c r="AR13" t="e">
        <f t="shared" si="3"/>
        <v>#VALUE!</v>
      </c>
      <c r="AS13" t="e">
        <f t="shared" si="4"/>
        <v>#VALUE!</v>
      </c>
      <c r="AT13" t="e">
        <f t="shared" si="5"/>
        <v>#VALUE!</v>
      </c>
      <c r="AV13">
        <f t="shared" si="6"/>
        <v>230.55999999999949</v>
      </c>
      <c r="AW13">
        <f t="shared" si="7"/>
        <v>-2.8810000000012224</v>
      </c>
      <c r="AX13">
        <f t="shared" si="8"/>
        <v>5</v>
      </c>
      <c r="AZ13" t="e">
        <f t="shared" si="9"/>
        <v>#VALUE!</v>
      </c>
      <c r="BA13" t="e">
        <f t="shared" si="10"/>
        <v>#VALUE!</v>
      </c>
      <c r="BB13" t="e">
        <f t="shared" si="11"/>
        <v>#VALUE!</v>
      </c>
      <c r="BD13">
        <f t="shared" si="12"/>
        <v>37.335999999999331</v>
      </c>
      <c r="BE13">
        <f t="shared" si="13"/>
        <v>10</v>
      </c>
      <c r="BG13" t="e">
        <f t="shared" si="14"/>
        <v>#VALUE!</v>
      </c>
      <c r="BH13" t="e">
        <f t="shared" si="15"/>
        <v>#VALUE!</v>
      </c>
    </row>
    <row r="14" spans="1:60" x14ac:dyDescent="0.2">
      <c r="A14" s="10" t="s">
        <v>43</v>
      </c>
      <c r="B14" t="s">
        <v>53</v>
      </c>
      <c r="D14">
        <v>-46.8</v>
      </c>
      <c r="E14">
        <v>-25</v>
      </c>
      <c r="F14">
        <v>30939.884999999998</v>
      </c>
      <c r="G14">
        <v>6100.9170000000004</v>
      </c>
      <c r="H14">
        <v>5</v>
      </c>
      <c r="J14">
        <v>-38.4</v>
      </c>
      <c r="K14">
        <v>-27.4</v>
      </c>
      <c r="L14">
        <v>30939.474999999999</v>
      </c>
      <c r="M14">
        <v>5906.38</v>
      </c>
      <c r="N14">
        <v>5</v>
      </c>
      <c r="P14" t="s">
        <v>34</v>
      </c>
      <c r="R14" t="s">
        <v>56</v>
      </c>
      <c r="S14" t="s">
        <v>56</v>
      </c>
      <c r="T14" t="s">
        <v>56</v>
      </c>
      <c r="V14">
        <v>-48.5</v>
      </c>
      <c r="W14">
        <v>-22</v>
      </c>
      <c r="X14">
        <v>30935.48</v>
      </c>
      <c r="Y14">
        <v>6111.89</v>
      </c>
      <c r="Z14">
        <v>5</v>
      </c>
      <c r="AB14">
        <v>-46.2</v>
      </c>
      <c r="AC14">
        <v>-8.4</v>
      </c>
      <c r="AD14">
        <v>30937.803</v>
      </c>
      <c r="AE14">
        <v>5901.5739999999996</v>
      </c>
      <c r="AF14">
        <v>5</v>
      </c>
      <c r="AH14" t="s">
        <v>34</v>
      </c>
      <c r="AJ14" t="s">
        <v>56</v>
      </c>
      <c r="AK14" t="s">
        <v>56</v>
      </c>
      <c r="AL14" t="s">
        <v>56</v>
      </c>
      <c r="AN14">
        <f t="shared" si="0"/>
        <v>194.53700000000026</v>
      </c>
      <c r="AO14">
        <f t="shared" si="1"/>
        <v>0.40999999999985448</v>
      </c>
      <c r="AP14">
        <f t="shared" si="2"/>
        <v>5</v>
      </c>
      <c r="AR14" t="e">
        <f t="shared" si="3"/>
        <v>#VALUE!</v>
      </c>
      <c r="AS14" t="e">
        <f t="shared" si="4"/>
        <v>#VALUE!</v>
      </c>
      <c r="AT14" t="e">
        <f t="shared" si="5"/>
        <v>#VALUE!</v>
      </c>
      <c r="AV14">
        <f t="shared" si="6"/>
        <v>210.31600000000071</v>
      </c>
      <c r="AW14">
        <f t="shared" si="7"/>
        <v>-2.3230000000003201</v>
      </c>
      <c r="AX14">
        <f t="shared" si="8"/>
        <v>5</v>
      </c>
      <c r="AZ14" t="e">
        <f t="shared" si="9"/>
        <v>#VALUE!</v>
      </c>
      <c r="BA14" t="e">
        <f t="shared" si="10"/>
        <v>#VALUE!</v>
      </c>
      <c r="BB14" t="e">
        <f t="shared" si="11"/>
        <v>#VALUE!</v>
      </c>
      <c r="BD14">
        <f t="shared" si="12"/>
        <v>15.779000000000451</v>
      </c>
      <c r="BE14">
        <f t="shared" si="13"/>
        <v>10</v>
      </c>
      <c r="BG14" t="e">
        <f t="shared" si="14"/>
        <v>#VALUE!</v>
      </c>
      <c r="BH14" t="e">
        <f t="shared" si="15"/>
        <v>#VALUE!</v>
      </c>
    </row>
    <row r="15" spans="1:60" x14ac:dyDescent="0.2">
      <c r="A15" s="4" t="s">
        <v>42</v>
      </c>
      <c r="B15" t="s">
        <v>53</v>
      </c>
      <c r="D15">
        <v>-46.8</v>
      </c>
      <c r="E15">
        <v>-25</v>
      </c>
      <c r="F15">
        <v>30735.491999999998</v>
      </c>
      <c r="G15">
        <v>5647.8450000000003</v>
      </c>
      <c r="H15">
        <v>5</v>
      </c>
      <c r="J15">
        <v>-38.4</v>
      </c>
      <c r="K15">
        <v>-27.4</v>
      </c>
      <c r="L15">
        <v>30734.57</v>
      </c>
      <c r="M15">
        <v>5455.3850000000002</v>
      </c>
      <c r="N15">
        <v>5</v>
      </c>
      <c r="P15" t="s">
        <v>34</v>
      </c>
      <c r="R15" t="s">
        <v>56</v>
      </c>
      <c r="S15" t="s">
        <v>56</v>
      </c>
      <c r="T15" t="s">
        <v>56</v>
      </c>
      <c r="V15">
        <v>-48.5</v>
      </c>
      <c r="W15">
        <v>-22</v>
      </c>
      <c r="X15">
        <v>30718.168000000001</v>
      </c>
      <c r="Y15">
        <v>5669.6660000000002</v>
      </c>
      <c r="Z15">
        <v>5</v>
      </c>
      <c r="AB15">
        <v>-46.2</v>
      </c>
      <c r="AC15">
        <v>-8.4</v>
      </c>
      <c r="AD15">
        <v>30720.33</v>
      </c>
      <c r="AE15">
        <v>5439.0609999999997</v>
      </c>
      <c r="AF15">
        <v>5</v>
      </c>
      <c r="AH15" t="s">
        <v>34</v>
      </c>
      <c r="AJ15" t="s">
        <v>56</v>
      </c>
      <c r="AK15" t="s">
        <v>56</v>
      </c>
      <c r="AL15" t="s">
        <v>56</v>
      </c>
      <c r="AN15">
        <f t="shared" si="0"/>
        <v>192.46000000000004</v>
      </c>
      <c r="AO15">
        <f t="shared" si="1"/>
        <v>0.92199999999866122</v>
      </c>
      <c r="AP15">
        <f t="shared" si="2"/>
        <v>5</v>
      </c>
      <c r="AR15" t="e">
        <f t="shared" si="3"/>
        <v>#VALUE!</v>
      </c>
      <c r="AS15" t="e">
        <f t="shared" si="4"/>
        <v>#VALUE!</v>
      </c>
      <c r="AT15" t="e">
        <f t="shared" si="5"/>
        <v>#VALUE!</v>
      </c>
      <c r="AV15">
        <f t="shared" si="6"/>
        <v>230.60500000000047</v>
      </c>
      <c r="AW15">
        <f t="shared" si="7"/>
        <v>-2.1620000000002619</v>
      </c>
      <c r="AX15">
        <f t="shared" si="8"/>
        <v>5</v>
      </c>
      <c r="AZ15" t="e">
        <f t="shared" si="9"/>
        <v>#VALUE!</v>
      </c>
      <c r="BA15" t="e">
        <f t="shared" si="10"/>
        <v>#VALUE!</v>
      </c>
      <c r="BB15" t="e">
        <f t="shared" si="11"/>
        <v>#VALUE!</v>
      </c>
      <c r="BD15">
        <f t="shared" si="12"/>
        <v>38.145000000000437</v>
      </c>
      <c r="BE15">
        <f t="shared" si="13"/>
        <v>10</v>
      </c>
      <c r="BG15" t="e">
        <f t="shared" si="14"/>
        <v>#VALUE!</v>
      </c>
      <c r="BH15" t="e">
        <f t="shared" si="15"/>
        <v>#VALUE!</v>
      </c>
    </row>
    <row r="16" spans="1:60" x14ac:dyDescent="0.2">
      <c r="F16" t="s">
        <v>56</v>
      </c>
      <c r="G16" t="s">
        <v>56</v>
      </c>
      <c r="H16" t="s">
        <v>56</v>
      </c>
      <c r="L16" t="s">
        <v>56</v>
      </c>
      <c r="M16" t="s">
        <v>56</v>
      </c>
      <c r="N16" t="s">
        <v>56</v>
      </c>
      <c r="R16" t="s">
        <v>56</v>
      </c>
      <c r="S16" t="s">
        <v>56</v>
      </c>
      <c r="T16" t="s">
        <v>56</v>
      </c>
      <c r="X16" t="s">
        <v>56</v>
      </c>
      <c r="Y16" t="s">
        <v>56</v>
      </c>
      <c r="Z16" t="s">
        <v>56</v>
      </c>
      <c r="AD16" t="s">
        <v>56</v>
      </c>
      <c r="AE16" t="s">
        <v>56</v>
      </c>
      <c r="AF16" t="s">
        <v>56</v>
      </c>
      <c r="AJ16" t="s">
        <v>56</v>
      </c>
      <c r="AK16" t="s">
        <v>56</v>
      </c>
      <c r="AL16" t="s">
        <v>56</v>
      </c>
      <c r="AN16" t="e">
        <f t="shared" si="0"/>
        <v>#VALUE!</v>
      </c>
      <c r="AO16" t="e">
        <f t="shared" si="1"/>
        <v>#VALUE!</v>
      </c>
      <c r="AP16" t="e">
        <f t="shared" si="2"/>
        <v>#VALUE!</v>
      </c>
      <c r="AR16" t="e">
        <f t="shared" si="3"/>
        <v>#VALUE!</v>
      </c>
      <c r="AS16" t="e">
        <f t="shared" si="4"/>
        <v>#VALUE!</v>
      </c>
      <c r="AT16" t="e">
        <f t="shared" si="5"/>
        <v>#VALUE!</v>
      </c>
      <c r="AV16" t="e">
        <f t="shared" si="6"/>
        <v>#VALUE!</v>
      </c>
      <c r="AW16" t="e">
        <f t="shared" si="7"/>
        <v>#VALUE!</v>
      </c>
      <c r="AX16" t="e">
        <f t="shared" si="8"/>
        <v>#VALUE!</v>
      </c>
      <c r="AZ16" t="e">
        <f t="shared" si="9"/>
        <v>#VALUE!</v>
      </c>
      <c r="BA16" t="e">
        <f t="shared" si="10"/>
        <v>#VALUE!</v>
      </c>
      <c r="BB16" t="e">
        <f t="shared" si="11"/>
        <v>#VALUE!</v>
      </c>
      <c r="BD16" t="e">
        <f t="shared" si="12"/>
        <v>#VALUE!</v>
      </c>
      <c r="BE16" t="e">
        <f t="shared" si="13"/>
        <v>#VALUE!</v>
      </c>
      <c r="BG16" t="e">
        <f t="shared" si="14"/>
        <v>#VALUE!</v>
      </c>
      <c r="BH16" t="e">
        <f t="shared" si="15"/>
        <v>#VALUE!</v>
      </c>
    </row>
    <row r="17" spans="1:60" x14ac:dyDescent="0.2">
      <c r="F17" t="s">
        <v>56</v>
      </c>
      <c r="G17" t="s">
        <v>56</v>
      </c>
      <c r="H17" t="s">
        <v>56</v>
      </c>
      <c r="L17" t="s">
        <v>56</v>
      </c>
      <c r="M17" t="s">
        <v>56</v>
      </c>
      <c r="N17" t="s">
        <v>56</v>
      </c>
      <c r="R17" t="s">
        <v>56</v>
      </c>
      <c r="S17" t="s">
        <v>56</v>
      </c>
      <c r="T17" t="s">
        <v>56</v>
      </c>
      <c r="X17" t="s">
        <v>56</v>
      </c>
      <c r="Y17" t="s">
        <v>56</v>
      </c>
      <c r="Z17" t="s">
        <v>56</v>
      </c>
      <c r="AD17" t="s">
        <v>56</v>
      </c>
      <c r="AE17" t="s">
        <v>56</v>
      </c>
      <c r="AF17" t="s">
        <v>56</v>
      </c>
      <c r="AJ17" t="s">
        <v>56</v>
      </c>
      <c r="AK17" t="s">
        <v>56</v>
      </c>
      <c r="AL17" t="s">
        <v>56</v>
      </c>
      <c r="AN17" t="e">
        <f t="shared" si="0"/>
        <v>#VALUE!</v>
      </c>
      <c r="AO17" t="e">
        <f t="shared" si="1"/>
        <v>#VALUE!</v>
      </c>
      <c r="AP17" t="e">
        <f t="shared" si="2"/>
        <v>#VALUE!</v>
      </c>
      <c r="AR17" t="e">
        <f t="shared" si="3"/>
        <v>#VALUE!</v>
      </c>
      <c r="AS17" t="e">
        <f t="shared" si="4"/>
        <v>#VALUE!</v>
      </c>
      <c r="AT17" t="e">
        <f t="shared" si="5"/>
        <v>#VALUE!</v>
      </c>
      <c r="AV17" t="e">
        <f t="shared" si="6"/>
        <v>#VALUE!</v>
      </c>
      <c r="AW17" t="e">
        <f t="shared" si="7"/>
        <v>#VALUE!</v>
      </c>
      <c r="AX17" t="e">
        <f t="shared" si="8"/>
        <v>#VALUE!</v>
      </c>
      <c r="AZ17" t="e">
        <f t="shared" si="9"/>
        <v>#VALUE!</v>
      </c>
      <c r="BA17" t="e">
        <f t="shared" si="10"/>
        <v>#VALUE!</v>
      </c>
      <c r="BB17" t="e">
        <f t="shared" si="11"/>
        <v>#VALUE!</v>
      </c>
      <c r="BD17" t="e">
        <f t="shared" si="12"/>
        <v>#VALUE!</v>
      </c>
      <c r="BE17" t="e">
        <f t="shared" si="13"/>
        <v>#VALUE!</v>
      </c>
      <c r="BG17" t="e">
        <f t="shared" si="14"/>
        <v>#VALUE!</v>
      </c>
      <c r="BH17" t="e">
        <f t="shared" si="15"/>
        <v>#VALUE!</v>
      </c>
    </row>
    <row r="18" spans="1:60" x14ac:dyDescent="0.2">
      <c r="A18" t="s">
        <v>42</v>
      </c>
      <c r="B18" t="s">
        <v>30</v>
      </c>
      <c r="D18">
        <v>-54</v>
      </c>
      <c r="E18">
        <v>-26.8</v>
      </c>
      <c r="F18">
        <v>18776.465</v>
      </c>
      <c r="G18">
        <v>4784.84</v>
      </c>
      <c r="H18">
        <v>2</v>
      </c>
      <c r="J18">
        <v>-36.799999999999997</v>
      </c>
      <c r="K18">
        <v>-26.8</v>
      </c>
      <c r="L18">
        <v>18777.133000000002</v>
      </c>
      <c r="M18">
        <v>4612.6450000000004</v>
      </c>
      <c r="N18">
        <v>3</v>
      </c>
      <c r="P18" s="9" t="s">
        <v>28</v>
      </c>
      <c r="R18" t="s">
        <v>56</v>
      </c>
      <c r="S18" t="s">
        <v>56</v>
      </c>
      <c r="T18" t="s">
        <v>56</v>
      </c>
      <c r="V18">
        <v>-46</v>
      </c>
      <c r="W18">
        <v>-20</v>
      </c>
      <c r="X18">
        <v>18760.312000000002</v>
      </c>
      <c r="Y18">
        <v>4770.6419999999998</v>
      </c>
      <c r="Z18">
        <v>2</v>
      </c>
      <c r="AB18">
        <v>-64</v>
      </c>
      <c r="AC18">
        <v>-33</v>
      </c>
      <c r="AD18">
        <v>18756.895</v>
      </c>
      <c r="AE18">
        <v>4621.125</v>
      </c>
      <c r="AF18">
        <v>5</v>
      </c>
      <c r="AH18" s="9" t="s">
        <v>54</v>
      </c>
      <c r="AJ18" t="s">
        <v>56</v>
      </c>
      <c r="AK18" t="s">
        <v>56</v>
      </c>
      <c r="AL18" t="s">
        <v>56</v>
      </c>
      <c r="AN18">
        <f t="shared" si="0"/>
        <v>172.19499999999971</v>
      </c>
      <c r="AO18">
        <f t="shared" si="1"/>
        <v>-0.6680000000014843</v>
      </c>
      <c r="AP18">
        <f t="shared" si="2"/>
        <v>2.5</v>
      </c>
      <c r="AR18" t="e">
        <f t="shared" si="3"/>
        <v>#VALUE!</v>
      </c>
      <c r="AS18" t="e">
        <f t="shared" si="4"/>
        <v>#VALUE!</v>
      </c>
      <c r="AT18" t="e">
        <f t="shared" si="5"/>
        <v>#VALUE!</v>
      </c>
      <c r="AV18">
        <f t="shared" si="6"/>
        <v>149.51699999999983</v>
      </c>
      <c r="AW18">
        <f t="shared" si="7"/>
        <v>3.4170000000012806</v>
      </c>
      <c r="AX18">
        <f t="shared" si="8"/>
        <v>3.5</v>
      </c>
      <c r="AZ18" t="e">
        <f t="shared" si="9"/>
        <v>#VALUE!</v>
      </c>
      <c r="BA18" t="e">
        <f t="shared" si="10"/>
        <v>#VALUE!</v>
      </c>
      <c r="BB18" t="e">
        <f t="shared" si="11"/>
        <v>#VALUE!</v>
      </c>
      <c r="BD18">
        <f t="shared" si="12"/>
        <v>-22.677999999999884</v>
      </c>
      <c r="BE18">
        <f t="shared" si="13"/>
        <v>6</v>
      </c>
      <c r="BG18" t="e">
        <f t="shared" si="14"/>
        <v>#VALUE!</v>
      </c>
      <c r="BH18" t="e">
        <f t="shared" si="15"/>
        <v>#VALUE!</v>
      </c>
    </row>
    <row r="19" spans="1:60" s="94" customFormat="1" x14ac:dyDescent="0.2">
      <c r="A19" s="94" t="s">
        <v>41</v>
      </c>
      <c r="B19" s="94" t="s">
        <v>30</v>
      </c>
      <c r="D19" s="94">
        <v>-54</v>
      </c>
      <c r="E19" s="94">
        <v>-12.8</v>
      </c>
      <c r="F19" s="94">
        <v>18660.393</v>
      </c>
      <c r="G19" s="94">
        <v>4750.8999999999996</v>
      </c>
      <c r="H19" s="94">
        <v>4</v>
      </c>
      <c r="J19" s="94">
        <v>-44.8</v>
      </c>
      <c r="K19" s="94">
        <v>-16.8</v>
      </c>
      <c r="L19" s="94">
        <v>18660.025000000001</v>
      </c>
      <c r="M19" s="94">
        <v>4581.3909999999996</v>
      </c>
      <c r="N19" s="94">
        <v>4</v>
      </c>
      <c r="P19" s="94">
        <v>-55.6</v>
      </c>
      <c r="Q19" s="94">
        <v>-13.4</v>
      </c>
      <c r="R19" s="94">
        <v>18483.713</v>
      </c>
      <c r="S19" s="94">
        <v>4750.0910000000003</v>
      </c>
      <c r="T19" s="94">
        <v>3</v>
      </c>
      <c r="V19" s="94">
        <v>-46</v>
      </c>
      <c r="W19" s="94">
        <v>-17</v>
      </c>
      <c r="X19" s="94">
        <v>18657.824000000001</v>
      </c>
      <c r="Y19" s="94">
        <v>4749.2150000000001</v>
      </c>
      <c r="Z19" s="94">
        <v>4</v>
      </c>
      <c r="AB19" s="94">
        <v>-57.8</v>
      </c>
      <c r="AC19" s="94">
        <v>-25</v>
      </c>
      <c r="AD19" s="94">
        <v>18655.984</v>
      </c>
      <c r="AE19" s="94">
        <v>4585.55</v>
      </c>
      <c r="AF19" s="94">
        <v>5</v>
      </c>
      <c r="AH19" s="94">
        <v>-41</v>
      </c>
      <c r="AI19" s="94">
        <v>-5.8</v>
      </c>
      <c r="AJ19" s="94">
        <v>18501.523000000001</v>
      </c>
      <c r="AK19" s="94">
        <v>4749.366</v>
      </c>
      <c r="AL19" s="94">
        <v>4</v>
      </c>
      <c r="AN19" s="94">
        <f t="shared" si="0"/>
        <v>169.50900000000001</v>
      </c>
      <c r="AO19" s="94">
        <f t="shared" si="1"/>
        <v>0.36799999999857391</v>
      </c>
      <c r="AP19" s="94">
        <f t="shared" si="2"/>
        <v>4</v>
      </c>
      <c r="AR19" s="94">
        <f t="shared" si="3"/>
        <v>176.68000000000029</v>
      </c>
      <c r="AS19" s="94">
        <f t="shared" si="4"/>
        <v>0.80899999999928696</v>
      </c>
      <c r="AT19" s="94">
        <f t="shared" si="5"/>
        <v>3.5</v>
      </c>
      <c r="AV19" s="94">
        <f t="shared" si="6"/>
        <v>163.66499999999996</v>
      </c>
      <c r="AW19" s="94">
        <f t="shared" si="7"/>
        <v>1.8400000000001455</v>
      </c>
      <c r="AX19" s="94">
        <f t="shared" si="8"/>
        <v>4.5</v>
      </c>
      <c r="AZ19" s="94">
        <f t="shared" si="9"/>
        <v>156.30099999999948</v>
      </c>
      <c r="BA19" s="94">
        <f t="shared" si="10"/>
        <v>-0.15099999999983993</v>
      </c>
      <c r="BB19" s="94">
        <f t="shared" si="11"/>
        <v>4</v>
      </c>
      <c r="BD19" s="94">
        <f t="shared" si="12"/>
        <v>-5.8440000000000509</v>
      </c>
      <c r="BE19" s="94">
        <f t="shared" si="13"/>
        <v>8.5</v>
      </c>
      <c r="BG19" s="94">
        <f t="shared" si="14"/>
        <v>-20.379000000000815</v>
      </c>
      <c r="BH19" s="94">
        <f t="shared" si="15"/>
        <v>7.5</v>
      </c>
    </row>
    <row r="20" spans="1:60" x14ac:dyDescent="0.2">
      <c r="A20" t="s">
        <v>44</v>
      </c>
      <c r="B20" t="s">
        <v>30</v>
      </c>
      <c r="D20">
        <v>-44</v>
      </c>
      <c r="E20">
        <v>-13.8</v>
      </c>
      <c r="F20">
        <v>18344.162</v>
      </c>
      <c r="G20">
        <v>4534.5889999999999</v>
      </c>
      <c r="H20">
        <v>5</v>
      </c>
      <c r="J20">
        <v>-40.799999999999997</v>
      </c>
      <c r="K20">
        <v>-16.8</v>
      </c>
      <c r="L20">
        <v>18343.814999999999</v>
      </c>
      <c r="M20">
        <v>4364.9840000000004</v>
      </c>
      <c r="N20">
        <v>5</v>
      </c>
      <c r="P20">
        <v>-48.6</v>
      </c>
      <c r="Q20">
        <v>-17.399999999999999</v>
      </c>
      <c r="R20">
        <v>18172.155999999999</v>
      </c>
      <c r="S20">
        <v>4534.8029999999999</v>
      </c>
      <c r="T20">
        <v>5</v>
      </c>
      <c r="V20">
        <v>-42</v>
      </c>
      <c r="W20">
        <v>-12</v>
      </c>
      <c r="X20">
        <v>18344.201000000001</v>
      </c>
      <c r="Y20">
        <v>4533.991</v>
      </c>
      <c r="Z20">
        <v>5</v>
      </c>
      <c r="AB20">
        <v>-47.8</v>
      </c>
      <c r="AC20">
        <v>-15</v>
      </c>
      <c r="AD20">
        <v>18342.081999999999</v>
      </c>
      <c r="AE20">
        <v>4360.74</v>
      </c>
      <c r="AF20">
        <v>5</v>
      </c>
      <c r="AH20">
        <v>-48</v>
      </c>
      <c r="AI20">
        <v>-10.8</v>
      </c>
      <c r="AJ20">
        <v>18170.359</v>
      </c>
      <c r="AK20">
        <v>4533.32</v>
      </c>
      <c r="AL20">
        <v>5</v>
      </c>
      <c r="AN20">
        <f t="shared" si="0"/>
        <v>169.60499999999956</v>
      </c>
      <c r="AO20">
        <f t="shared" si="1"/>
        <v>0.34700000000157161</v>
      </c>
      <c r="AP20">
        <f t="shared" si="2"/>
        <v>5</v>
      </c>
      <c r="AR20">
        <f t="shared" si="3"/>
        <v>172.00600000000122</v>
      </c>
      <c r="AS20">
        <f t="shared" si="4"/>
        <v>-0.21399999999994179</v>
      </c>
      <c r="AT20">
        <f t="shared" si="5"/>
        <v>5</v>
      </c>
      <c r="AV20">
        <f t="shared" si="6"/>
        <v>173.2510000000002</v>
      </c>
      <c r="AW20">
        <f t="shared" si="7"/>
        <v>2.1190000000024156</v>
      </c>
      <c r="AX20">
        <f t="shared" si="8"/>
        <v>5</v>
      </c>
      <c r="AZ20">
        <f t="shared" si="9"/>
        <v>173.84200000000055</v>
      </c>
      <c r="BA20">
        <f t="shared" si="10"/>
        <v>0.67100000000027649</v>
      </c>
      <c r="BB20">
        <f t="shared" si="11"/>
        <v>5</v>
      </c>
      <c r="BD20">
        <f t="shared" si="12"/>
        <v>3.6460000000006403</v>
      </c>
      <c r="BE20">
        <f t="shared" si="13"/>
        <v>10</v>
      </c>
      <c r="BG20">
        <f t="shared" si="14"/>
        <v>1.8359999999993306</v>
      </c>
      <c r="BH20">
        <f t="shared" si="15"/>
        <v>10</v>
      </c>
    </row>
    <row r="21" spans="1:60" x14ac:dyDescent="0.2">
      <c r="A21" t="s">
        <v>43</v>
      </c>
      <c r="B21" t="s">
        <v>30</v>
      </c>
      <c r="D21">
        <v>-40</v>
      </c>
      <c r="E21">
        <v>-26.8</v>
      </c>
      <c r="F21">
        <v>18795.460999999999</v>
      </c>
      <c r="G21">
        <v>4885.7749999999996</v>
      </c>
      <c r="H21">
        <v>3</v>
      </c>
      <c r="J21">
        <v>-34.799999999999997</v>
      </c>
      <c r="K21">
        <v>-16.8</v>
      </c>
      <c r="L21">
        <v>18798.388999999999</v>
      </c>
      <c r="M21">
        <v>4709.4629999999997</v>
      </c>
      <c r="N21">
        <v>4</v>
      </c>
      <c r="P21" s="9" t="s">
        <v>28</v>
      </c>
      <c r="R21" t="s">
        <v>56</v>
      </c>
      <c r="S21" t="s">
        <v>56</v>
      </c>
      <c r="T21" t="s">
        <v>56</v>
      </c>
      <c r="V21">
        <v>-35</v>
      </c>
      <c r="W21">
        <v>-24</v>
      </c>
      <c r="X21">
        <v>18781.578000000001</v>
      </c>
      <c r="Y21">
        <v>4868.9780000000001</v>
      </c>
      <c r="Z21">
        <v>3</v>
      </c>
      <c r="AB21">
        <v>-47.8</v>
      </c>
      <c r="AC21">
        <v>-25</v>
      </c>
      <c r="AD21">
        <v>18779.210999999999</v>
      </c>
      <c r="AE21">
        <v>4728.16</v>
      </c>
      <c r="AF21">
        <v>5</v>
      </c>
      <c r="AH21">
        <v>-45</v>
      </c>
      <c r="AI21">
        <v>4.8</v>
      </c>
      <c r="AJ21">
        <v>18660.335999999999</v>
      </c>
      <c r="AK21">
        <v>4861.6869999999999</v>
      </c>
      <c r="AL21">
        <v>1</v>
      </c>
      <c r="AN21">
        <f t="shared" si="0"/>
        <v>176.3119999999999</v>
      </c>
      <c r="AO21">
        <f t="shared" si="1"/>
        <v>-2.9279999999998836</v>
      </c>
      <c r="AP21">
        <f t="shared" si="2"/>
        <v>3.5</v>
      </c>
      <c r="AR21" t="e">
        <f t="shared" si="3"/>
        <v>#VALUE!</v>
      </c>
      <c r="AS21" t="e">
        <f t="shared" si="4"/>
        <v>#VALUE!</v>
      </c>
      <c r="AT21" t="e">
        <f t="shared" si="5"/>
        <v>#VALUE!</v>
      </c>
      <c r="AV21">
        <f t="shared" si="6"/>
        <v>140.81800000000021</v>
      </c>
      <c r="AW21">
        <f t="shared" si="7"/>
        <v>2.3670000000020082</v>
      </c>
      <c r="AX21">
        <f t="shared" si="8"/>
        <v>4</v>
      </c>
      <c r="AZ21">
        <f t="shared" si="9"/>
        <v>121.24200000000201</v>
      </c>
      <c r="BA21">
        <f t="shared" si="10"/>
        <v>7.2910000000001673</v>
      </c>
      <c r="BB21">
        <f t="shared" si="11"/>
        <v>2</v>
      </c>
      <c r="BD21">
        <f t="shared" si="12"/>
        <v>-35.493999999999687</v>
      </c>
      <c r="BE21">
        <f t="shared" si="13"/>
        <v>7.5</v>
      </c>
      <c r="BG21" t="e">
        <f t="shared" si="14"/>
        <v>#VALUE!</v>
      </c>
      <c r="BH21" t="e">
        <f t="shared" si="15"/>
        <v>#VALUE!</v>
      </c>
    </row>
    <row r="22" spans="1:60" x14ac:dyDescent="0.2">
      <c r="A22" t="s">
        <v>46</v>
      </c>
      <c r="B22" t="s">
        <v>30</v>
      </c>
      <c r="D22">
        <v>-50</v>
      </c>
      <c r="E22">
        <v>8.8000000000000007</v>
      </c>
      <c r="F22">
        <v>18409.945</v>
      </c>
      <c r="G22">
        <v>4625.0680000000002</v>
      </c>
      <c r="H22">
        <v>3</v>
      </c>
      <c r="J22">
        <v>-34.799999999999997</v>
      </c>
      <c r="K22">
        <v>-16.8</v>
      </c>
      <c r="L22">
        <v>18402.75</v>
      </c>
      <c r="M22">
        <v>4453.6329999999998</v>
      </c>
      <c r="N22">
        <v>3</v>
      </c>
      <c r="P22">
        <v>-48.6</v>
      </c>
      <c r="Q22">
        <v>-11.4</v>
      </c>
      <c r="R22">
        <v>18229.978999999999</v>
      </c>
      <c r="S22">
        <v>4624.3180000000002</v>
      </c>
      <c r="T22">
        <v>3</v>
      </c>
      <c r="V22">
        <v>-43</v>
      </c>
      <c r="W22">
        <v>-14</v>
      </c>
      <c r="X22">
        <v>18377.914000000001</v>
      </c>
      <c r="Y22">
        <v>4639.2250000000004</v>
      </c>
      <c r="Z22">
        <v>5</v>
      </c>
      <c r="AB22">
        <v>-41.8</v>
      </c>
      <c r="AC22">
        <v>-12</v>
      </c>
      <c r="AD22">
        <v>18377.844000000001</v>
      </c>
      <c r="AE22">
        <v>4481.3999999999996</v>
      </c>
      <c r="AF22">
        <v>5</v>
      </c>
      <c r="AH22">
        <v>-45</v>
      </c>
      <c r="AI22">
        <v>-16.8</v>
      </c>
      <c r="AJ22">
        <v>18215.168000000001</v>
      </c>
      <c r="AK22">
        <v>4639.6469999999999</v>
      </c>
      <c r="AL22">
        <v>5</v>
      </c>
      <c r="AN22">
        <f t="shared" si="0"/>
        <v>171.4350000000004</v>
      </c>
      <c r="AO22">
        <f t="shared" si="1"/>
        <v>7.194999999999709</v>
      </c>
      <c r="AP22">
        <f t="shared" si="2"/>
        <v>3</v>
      </c>
      <c r="AR22">
        <f t="shared" si="3"/>
        <v>179.96600000000035</v>
      </c>
      <c r="AS22">
        <f t="shared" si="4"/>
        <v>0.75</v>
      </c>
      <c r="AT22">
        <f t="shared" si="5"/>
        <v>3</v>
      </c>
      <c r="AV22">
        <f t="shared" si="6"/>
        <v>157.82500000000073</v>
      </c>
      <c r="AW22">
        <f t="shared" si="7"/>
        <v>6.9999999999708962E-2</v>
      </c>
      <c r="AX22">
        <f t="shared" si="8"/>
        <v>5</v>
      </c>
      <c r="AZ22">
        <f t="shared" si="9"/>
        <v>162.74599999999919</v>
      </c>
      <c r="BA22">
        <f t="shared" si="10"/>
        <v>-0.42199999999957072</v>
      </c>
      <c r="BB22">
        <f t="shared" si="11"/>
        <v>5</v>
      </c>
      <c r="BD22">
        <f t="shared" si="12"/>
        <v>-13.609999999999673</v>
      </c>
      <c r="BE22">
        <f t="shared" si="13"/>
        <v>8</v>
      </c>
      <c r="BG22">
        <f t="shared" si="14"/>
        <v>-17.220000000001164</v>
      </c>
      <c r="BH22">
        <f t="shared" si="15"/>
        <v>8</v>
      </c>
    </row>
    <row r="23" spans="1:60" x14ac:dyDescent="0.2">
      <c r="A23" t="s">
        <v>47</v>
      </c>
      <c r="B23" t="s">
        <v>30</v>
      </c>
      <c r="D23">
        <v>-40</v>
      </c>
      <c r="E23">
        <v>4.8</v>
      </c>
      <c r="F23">
        <v>18359.303</v>
      </c>
      <c r="G23">
        <v>4877.3599999999997</v>
      </c>
      <c r="H23">
        <v>2</v>
      </c>
      <c r="J23">
        <v>-32.799999999999997</v>
      </c>
      <c r="K23">
        <v>-16.8</v>
      </c>
      <c r="L23">
        <v>18352.23</v>
      </c>
      <c r="M23">
        <v>4710.9930000000004</v>
      </c>
      <c r="N23">
        <v>2</v>
      </c>
      <c r="P23">
        <v>-48.6</v>
      </c>
      <c r="Q23">
        <v>-11.4</v>
      </c>
      <c r="R23">
        <v>18184.809000000001</v>
      </c>
      <c r="S23">
        <v>4875.5479999999998</v>
      </c>
      <c r="T23">
        <v>2</v>
      </c>
      <c r="V23">
        <v>-49</v>
      </c>
      <c r="W23">
        <v>-2</v>
      </c>
      <c r="X23">
        <v>18322.752</v>
      </c>
      <c r="Y23">
        <v>4898.3980000000001</v>
      </c>
      <c r="Z23">
        <v>4</v>
      </c>
      <c r="AB23">
        <v>-46.8</v>
      </c>
      <c r="AC23">
        <v>-6</v>
      </c>
      <c r="AD23">
        <v>18320.938999999998</v>
      </c>
      <c r="AE23">
        <v>4735.9179999999997</v>
      </c>
      <c r="AF23">
        <v>5</v>
      </c>
      <c r="AH23">
        <v>-44</v>
      </c>
      <c r="AI23">
        <v>-6.8</v>
      </c>
      <c r="AJ23">
        <v>18159.344000000001</v>
      </c>
      <c r="AK23">
        <v>4898.0680000000002</v>
      </c>
      <c r="AL23">
        <v>5</v>
      </c>
      <c r="AN23">
        <f t="shared" si="0"/>
        <v>166.36699999999928</v>
      </c>
      <c r="AO23">
        <f t="shared" si="1"/>
        <v>7.0730000000003201</v>
      </c>
      <c r="AP23">
        <f t="shared" si="2"/>
        <v>2</v>
      </c>
      <c r="AR23">
        <f t="shared" si="3"/>
        <v>174.49399999999878</v>
      </c>
      <c r="AS23">
        <f t="shared" si="4"/>
        <v>1.8119999999998981</v>
      </c>
      <c r="AT23">
        <f t="shared" si="5"/>
        <v>2</v>
      </c>
      <c r="AV23">
        <f t="shared" si="6"/>
        <v>162.48000000000047</v>
      </c>
      <c r="AW23">
        <f t="shared" si="7"/>
        <v>1.8130000000019209</v>
      </c>
      <c r="AX23">
        <f t="shared" si="8"/>
        <v>4.5</v>
      </c>
      <c r="AZ23">
        <f t="shared" si="9"/>
        <v>163.40799999999945</v>
      </c>
      <c r="BA23">
        <f t="shared" si="10"/>
        <v>0.32999999999992724</v>
      </c>
      <c r="BB23">
        <f t="shared" si="11"/>
        <v>4.5</v>
      </c>
      <c r="BD23">
        <f t="shared" si="12"/>
        <v>-3.8869999999988067</v>
      </c>
      <c r="BE23">
        <f t="shared" si="13"/>
        <v>6.5</v>
      </c>
      <c r="BG23">
        <f t="shared" si="14"/>
        <v>-11.085999999999331</v>
      </c>
      <c r="BH23">
        <f t="shared" si="15"/>
        <v>6.5</v>
      </c>
    </row>
    <row r="24" spans="1:60" x14ac:dyDescent="0.2">
      <c r="A24" t="s">
        <v>52</v>
      </c>
      <c r="B24" t="s">
        <v>30</v>
      </c>
      <c r="D24">
        <v>-44</v>
      </c>
      <c r="E24">
        <v>-23.8</v>
      </c>
      <c r="F24">
        <v>18947.002</v>
      </c>
      <c r="G24">
        <v>4535.71</v>
      </c>
      <c r="H24">
        <v>5</v>
      </c>
      <c r="J24">
        <v>-42.8</v>
      </c>
      <c r="K24">
        <v>-20.8</v>
      </c>
      <c r="L24">
        <v>18947.423999999999</v>
      </c>
      <c r="M24">
        <v>4359.33</v>
      </c>
      <c r="N24">
        <v>5</v>
      </c>
      <c r="P24">
        <v>-40.6</v>
      </c>
      <c r="Q24">
        <v>-26.4</v>
      </c>
      <c r="R24">
        <v>18767.201000000001</v>
      </c>
      <c r="S24">
        <v>4535.8429999999998</v>
      </c>
      <c r="T24">
        <v>5</v>
      </c>
      <c r="V24">
        <v>-50</v>
      </c>
      <c r="W24">
        <v>-28</v>
      </c>
      <c r="X24">
        <v>18952.370999999999</v>
      </c>
      <c r="Y24">
        <v>4543.9279999999999</v>
      </c>
      <c r="Z24">
        <v>4</v>
      </c>
      <c r="AB24">
        <v>-46.8</v>
      </c>
      <c r="AC24">
        <v>-20</v>
      </c>
      <c r="AD24">
        <v>18954.092000000001</v>
      </c>
      <c r="AE24">
        <v>4356.3180000000002</v>
      </c>
      <c r="AF24">
        <v>5</v>
      </c>
      <c r="AH24">
        <v>-42</v>
      </c>
      <c r="AI24">
        <v>-16.8</v>
      </c>
      <c r="AJ24">
        <v>18761.771000000001</v>
      </c>
      <c r="AK24">
        <v>4548.0950000000003</v>
      </c>
      <c r="AL24">
        <v>3</v>
      </c>
      <c r="AN24">
        <f t="shared" si="0"/>
        <v>176.38000000000011</v>
      </c>
      <c r="AO24">
        <f t="shared" si="1"/>
        <v>-0.42199999999866122</v>
      </c>
      <c r="AP24">
        <f t="shared" si="2"/>
        <v>5</v>
      </c>
      <c r="AR24">
        <f t="shared" si="3"/>
        <v>179.80099999999948</v>
      </c>
      <c r="AS24">
        <f t="shared" si="4"/>
        <v>-0.13299999999981083</v>
      </c>
      <c r="AT24">
        <f t="shared" si="5"/>
        <v>5</v>
      </c>
      <c r="AV24">
        <f t="shared" si="6"/>
        <v>187.60999999999967</v>
      </c>
      <c r="AW24">
        <f t="shared" si="7"/>
        <v>-1.7210000000013679</v>
      </c>
      <c r="AX24">
        <f t="shared" si="8"/>
        <v>4.5</v>
      </c>
      <c r="AZ24">
        <f t="shared" si="9"/>
        <v>190.59999999999854</v>
      </c>
      <c r="BA24">
        <f t="shared" si="10"/>
        <v>-4.1670000000003711</v>
      </c>
      <c r="BB24">
        <f t="shared" si="11"/>
        <v>3.5</v>
      </c>
      <c r="BD24">
        <f t="shared" si="12"/>
        <v>11.229999999999563</v>
      </c>
      <c r="BE24">
        <f t="shared" si="13"/>
        <v>9.5</v>
      </c>
      <c r="BG24">
        <f t="shared" si="14"/>
        <v>10.798999999999069</v>
      </c>
      <c r="BH24">
        <f t="shared" si="15"/>
        <v>8.5</v>
      </c>
    </row>
    <row r="25" spans="1:60" x14ac:dyDescent="0.2">
      <c r="A25" t="s">
        <v>48</v>
      </c>
      <c r="B25" t="s">
        <v>30</v>
      </c>
      <c r="D25">
        <v>-42</v>
      </c>
      <c r="E25">
        <v>-21.8</v>
      </c>
      <c r="F25">
        <v>18805.859</v>
      </c>
      <c r="G25">
        <v>4575.6080000000002</v>
      </c>
      <c r="H25">
        <v>4</v>
      </c>
      <c r="J25">
        <v>-45.8</v>
      </c>
      <c r="K25">
        <v>-20.8</v>
      </c>
      <c r="L25">
        <v>18805.598000000002</v>
      </c>
      <c r="M25">
        <v>4398.82</v>
      </c>
      <c r="N25">
        <v>5</v>
      </c>
      <c r="P25">
        <v>-40.6</v>
      </c>
      <c r="Q25">
        <v>-15.4</v>
      </c>
      <c r="R25">
        <v>18628.062000000002</v>
      </c>
      <c r="S25">
        <v>4577.085</v>
      </c>
      <c r="T25">
        <v>5</v>
      </c>
      <c r="V25">
        <v>-44</v>
      </c>
      <c r="W25">
        <v>-24</v>
      </c>
      <c r="X25">
        <v>18800.5</v>
      </c>
      <c r="Y25">
        <v>4573.8</v>
      </c>
      <c r="Z25">
        <v>5</v>
      </c>
      <c r="AB25">
        <v>-46.8</v>
      </c>
      <c r="AC25">
        <v>-20</v>
      </c>
      <c r="AD25">
        <v>18800.653999999999</v>
      </c>
      <c r="AE25">
        <v>4403.9110000000001</v>
      </c>
      <c r="AF25">
        <v>5</v>
      </c>
      <c r="AH25">
        <v>-48</v>
      </c>
      <c r="AI25">
        <v>-16.8</v>
      </c>
      <c r="AJ25">
        <v>18630.888999999999</v>
      </c>
      <c r="AK25">
        <v>4574.9859999999999</v>
      </c>
      <c r="AL25">
        <v>5</v>
      </c>
      <c r="AN25">
        <f t="shared" si="0"/>
        <v>176.78800000000047</v>
      </c>
      <c r="AO25">
        <f t="shared" si="1"/>
        <v>0.26099999999860302</v>
      </c>
      <c r="AP25">
        <f t="shared" si="2"/>
        <v>4.5</v>
      </c>
      <c r="AR25">
        <f t="shared" si="3"/>
        <v>177.79699999999866</v>
      </c>
      <c r="AS25">
        <f t="shared" si="4"/>
        <v>-1.4769999999998618</v>
      </c>
      <c r="AT25">
        <f t="shared" si="5"/>
        <v>4.5</v>
      </c>
      <c r="AV25">
        <f t="shared" si="6"/>
        <v>169.88900000000012</v>
      </c>
      <c r="AW25">
        <f t="shared" si="7"/>
        <v>-0.15399999999863212</v>
      </c>
      <c r="AX25">
        <f t="shared" si="8"/>
        <v>5</v>
      </c>
      <c r="AZ25">
        <f t="shared" si="9"/>
        <v>169.61100000000079</v>
      </c>
      <c r="BA25">
        <f t="shared" si="10"/>
        <v>-1.1859999999996944</v>
      </c>
      <c r="BB25">
        <f t="shared" si="11"/>
        <v>5</v>
      </c>
      <c r="BD25">
        <f t="shared" si="12"/>
        <v>-6.899000000000342</v>
      </c>
      <c r="BE25">
        <f t="shared" si="13"/>
        <v>9.5</v>
      </c>
      <c r="BG25">
        <f t="shared" si="14"/>
        <v>-8.1859999999978754</v>
      </c>
      <c r="BH25">
        <f t="shared" si="15"/>
        <v>9.5</v>
      </c>
    </row>
    <row r="26" spans="1:60" x14ac:dyDescent="0.2">
      <c r="A26" t="s">
        <v>49</v>
      </c>
      <c r="B26" t="s">
        <v>30</v>
      </c>
      <c r="D26">
        <v>-56</v>
      </c>
      <c r="E26">
        <v>-43.8</v>
      </c>
      <c r="F26">
        <v>18898.442999999999</v>
      </c>
      <c r="G26">
        <v>4427.0720000000001</v>
      </c>
      <c r="H26">
        <v>2</v>
      </c>
      <c r="J26">
        <v>-52.8</v>
      </c>
      <c r="K26">
        <v>-37.799999999999997</v>
      </c>
      <c r="L26">
        <v>18899.625</v>
      </c>
      <c r="M26">
        <v>4246.277</v>
      </c>
      <c r="N26">
        <v>2</v>
      </c>
      <c r="P26" s="9" t="s">
        <v>28</v>
      </c>
      <c r="R26" t="s">
        <v>56</v>
      </c>
      <c r="S26" t="s">
        <v>56</v>
      </c>
      <c r="T26" t="s">
        <v>56</v>
      </c>
      <c r="V26">
        <v>-37</v>
      </c>
      <c r="W26">
        <v>-24</v>
      </c>
      <c r="X26">
        <v>18892.216</v>
      </c>
      <c r="Y26">
        <v>4432.9120000000003</v>
      </c>
      <c r="Z26">
        <v>1</v>
      </c>
      <c r="AB26">
        <v>-55.8</v>
      </c>
      <c r="AC26">
        <v>-24</v>
      </c>
      <c r="AD26">
        <v>18893.830000000002</v>
      </c>
      <c r="AE26">
        <v>4247.6409999999996</v>
      </c>
      <c r="AF26">
        <v>1</v>
      </c>
      <c r="AH26" s="9" t="s">
        <v>54</v>
      </c>
      <c r="AJ26" t="s">
        <v>56</v>
      </c>
      <c r="AK26" t="s">
        <v>56</v>
      </c>
      <c r="AL26" t="s">
        <v>56</v>
      </c>
      <c r="AN26">
        <f t="shared" si="0"/>
        <v>180.79500000000007</v>
      </c>
      <c r="AO26">
        <f t="shared" si="1"/>
        <v>-1.1820000000006985</v>
      </c>
      <c r="AP26">
        <f t="shared" si="2"/>
        <v>2</v>
      </c>
      <c r="AR26" t="e">
        <f t="shared" si="3"/>
        <v>#VALUE!</v>
      </c>
      <c r="AS26" t="e">
        <f t="shared" si="4"/>
        <v>#VALUE!</v>
      </c>
      <c r="AT26" t="e">
        <f t="shared" si="5"/>
        <v>#VALUE!</v>
      </c>
      <c r="AV26">
        <f t="shared" si="6"/>
        <v>185.27100000000064</v>
      </c>
      <c r="AW26">
        <f t="shared" si="7"/>
        <v>-1.614000000001397</v>
      </c>
      <c r="AX26">
        <f t="shared" si="8"/>
        <v>1</v>
      </c>
      <c r="AZ26" t="e">
        <f t="shared" si="9"/>
        <v>#VALUE!</v>
      </c>
      <c r="BA26" t="e">
        <f t="shared" si="10"/>
        <v>#VALUE!</v>
      </c>
      <c r="BB26" t="e">
        <f t="shared" si="11"/>
        <v>#VALUE!</v>
      </c>
      <c r="BD26">
        <f t="shared" si="12"/>
        <v>4.4760000000005675</v>
      </c>
      <c r="BE26">
        <f t="shared" si="13"/>
        <v>3</v>
      </c>
      <c r="BG26" t="e">
        <f t="shared" si="14"/>
        <v>#VALUE!</v>
      </c>
      <c r="BH26" t="e">
        <f t="shared" si="15"/>
        <v>#VALUE!</v>
      </c>
    </row>
    <row r="27" spans="1:60" x14ac:dyDescent="0.2">
      <c r="F27" t="s">
        <v>56</v>
      </c>
      <c r="G27" t="s">
        <v>56</v>
      </c>
      <c r="H27" t="s">
        <v>56</v>
      </c>
      <c r="L27" t="s">
        <v>56</v>
      </c>
      <c r="M27" t="s">
        <v>56</v>
      </c>
      <c r="N27" t="s">
        <v>56</v>
      </c>
      <c r="R27" t="s">
        <v>56</v>
      </c>
      <c r="S27" t="s">
        <v>56</v>
      </c>
      <c r="T27" t="s">
        <v>56</v>
      </c>
      <c r="X27" t="s">
        <v>56</v>
      </c>
      <c r="Y27" t="s">
        <v>56</v>
      </c>
      <c r="Z27" t="s">
        <v>56</v>
      </c>
      <c r="AD27" t="s">
        <v>56</v>
      </c>
      <c r="AE27" t="s">
        <v>56</v>
      </c>
      <c r="AF27" t="s">
        <v>56</v>
      </c>
      <c r="AJ27" t="s">
        <v>56</v>
      </c>
      <c r="AK27" t="s">
        <v>56</v>
      </c>
      <c r="AL27" t="s">
        <v>56</v>
      </c>
      <c r="AN27" t="e">
        <f t="shared" si="0"/>
        <v>#VALUE!</v>
      </c>
      <c r="AO27" t="e">
        <f t="shared" si="1"/>
        <v>#VALUE!</v>
      </c>
      <c r="AP27" t="e">
        <f t="shared" si="2"/>
        <v>#VALUE!</v>
      </c>
      <c r="AR27" t="e">
        <f t="shared" si="3"/>
        <v>#VALUE!</v>
      </c>
      <c r="AS27" t="e">
        <f t="shared" si="4"/>
        <v>#VALUE!</v>
      </c>
      <c r="AT27" t="e">
        <f t="shared" si="5"/>
        <v>#VALUE!</v>
      </c>
      <c r="AV27" t="e">
        <f t="shared" si="6"/>
        <v>#VALUE!</v>
      </c>
      <c r="AW27" t="e">
        <f t="shared" si="7"/>
        <v>#VALUE!</v>
      </c>
      <c r="AX27" t="e">
        <f t="shared" si="8"/>
        <v>#VALUE!</v>
      </c>
      <c r="AZ27" t="e">
        <f t="shared" si="9"/>
        <v>#VALUE!</v>
      </c>
      <c r="BA27" t="e">
        <f t="shared" si="10"/>
        <v>#VALUE!</v>
      </c>
      <c r="BB27" t="e">
        <f t="shared" si="11"/>
        <v>#VALUE!</v>
      </c>
      <c r="BD27" t="e">
        <f t="shared" si="12"/>
        <v>#VALUE!</v>
      </c>
      <c r="BE27" t="e">
        <f t="shared" si="13"/>
        <v>#VALUE!</v>
      </c>
      <c r="BG27" t="e">
        <f t="shared" si="14"/>
        <v>#VALUE!</v>
      </c>
      <c r="BH27" t="e">
        <f t="shared" si="15"/>
        <v>#VALUE!</v>
      </c>
    </row>
    <row r="28" spans="1:60" x14ac:dyDescent="0.2">
      <c r="F28" t="s">
        <v>56</v>
      </c>
      <c r="G28" t="s">
        <v>56</v>
      </c>
      <c r="H28" t="s">
        <v>56</v>
      </c>
      <c r="L28" t="s">
        <v>56</v>
      </c>
      <c r="M28" t="s">
        <v>56</v>
      </c>
      <c r="N28" t="s">
        <v>56</v>
      </c>
      <c r="R28" t="s">
        <v>56</v>
      </c>
      <c r="S28" t="s">
        <v>56</v>
      </c>
      <c r="T28" t="s">
        <v>56</v>
      </c>
      <c r="X28" t="s">
        <v>56</v>
      </c>
      <c r="Y28" t="s">
        <v>56</v>
      </c>
      <c r="Z28" t="s">
        <v>56</v>
      </c>
      <c r="AD28" t="s">
        <v>56</v>
      </c>
      <c r="AE28" t="s">
        <v>56</v>
      </c>
      <c r="AF28" t="s">
        <v>56</v>
      </c>
      <c r="AJ28" t="s">
        <v>56</v>
      </c>
      <c r="AK28" t="s">
        <v>56</v>
      </c>
      <c r="AL28" t="s">
        <v>56</v>
      </c>
      <c r="AN28" t="e">
        <f t="shared" si="0"/>
        <v>#VALUE!</v>
      </c>
      <c r="AO28" t="e">
        <f t="shared" si="1"/>
        <v>#VALUE!</v>
      </c>
      <c r="AP28" t="e">
        <f t="shared" si="2"/>
        <v>#VALUE!</v>
      </c>
      <c r="AR28" t="e">
        <f t="shared" si="3"/>
        <v>#VALUE!</v>
      </c>
      <c r="AS28" t="e">
        <f t="shared" si="4"/>
        <v>#VALUE!</v>
      </c>
      <c r="AT28" t="e">
        <f t="shared" si="5"/>
        <v>#VALUE!</v>
      </c>
      <c r="AV28" t="e">
        <f t="shared" si="6"/>
        <v>#VALUE!</v>
      </c>
      <c r="AW28" t="e">
        <f t="shared" si="7"/>
        <v>#VALUE!</v>
      </c>
      <c r="AX28" t="e">
        <f t="shared" si="8"/>
        <v>#VALUE!</v>
      </c>
      <c r="AZ28" t="e">
        <f t="shared" si="9"/>
        <v>#VALUE!</v>
      </c>
      <c r="BA28" t="e">
        <f t="shared" si="10"/>
        <v>#VALUE!</v>
      </c>
      <c r="BB28" t="e">
        <f t="shared" si="11"/>
        <v>#VALUE!</v>
      </c>
      <c r="BD28" t="e">
        <f t="shared" si="12"/>
        <v>#VALUE!</v>
      </c>
      <c r="BE28" t="e">
        <f t="shared" si="13"/>
        <v>#VALUE!</v>
      </c>
      <c r="BG28" t="e">
        <f t="shared" si="14"/>
        <v>#VALUE!</v>
      </c>
      <c r="BH28" t="e">
        <f t="shared" si="15"/>
        <v>#VALUE!</v>
      </c>
    </row>
    <row r="29" spans="1:60" s="29" customFormat="1" x14ac:dyDescent="0.2">
      <c r="A29" s="29" t="s">
        <v>44</v>
      </c>
      <c r="B29" s="29" t="s">
        <v>25</v>
      </c>
      <c r="D29" s="29">
        <v>118</v>
      </c>
      <c r="E29" s="29">
        <v>10.6</v>
      </c>
      <c r="F29" s="29">
        <v>21107.148000000001</v>
      </c>
      <c r="G29" s="29">
        <v>4326.6959999999999</v>
      </c>
      <c r="H29" s="29">
        <v>5</v>
      </c>
      <c r="J29" s="29">
        <v>155.4</v>
      </c>
      <c r="K29" s="29">
        <v>10</v>
      </c>
      <c r="L29" s="29">
        <v>21107.171999999999</v>
      </c>
      <c r="M29" s="29">
        <v>4154.848</v>
      </c>
      <c r="N29" s="29">
        <v>5</v>
      </c>
      <c r="P29" s="28" t="s">
        <v>55</v>
      </c>
      <c r="R29" s="29" t="s">
        <v>56</v>
      </c>
      <c r="S29" s="29" t="s">
        <v>56</v>
      </c>
      <c r="T29" s="29" t="s">
        <v>56</v>
      </c>
      <c r="V29" s="29">
        <v>-246.8</v>
      </c>
      <c r="W29" s="29">
        <v>-6.2</v>
      </c>
      <c r="X29" s="29">
        <v>21094.884999999998</v>
      </c>
      <c r="Y29" s="29">
        <v>4330.5439999999999</v>
      </c>
      <c r="Z29" s="29">
        <v>5</v>
      </c>
      <c r="AB29" s="29">
        <v>-203</v>
      </c>
      <c r="AC29" s="29">
        <v>1</v>
      </c>
      <c r="AD29" s="29">
        <v>21096.511999999999</v>
      </c>
      <c r="AE29" s="29">
        <v>4142.8609999999999</v>
      </c>
      <c r="AF29" s="29">
        <v>5</v>
      </c>
      <c r="AH29" s="28" t="s">
        <v>55</v>
      </c>
      <c r="AJ29" s="29" t="s">
        <v>56</v>
      </c>
      <c r="AK29" s="29" t="s">
        <v>56</v>
      </c>
      <c r="AL29" s="29" t="s">
        <v>56</v>
      </c>
      <c r="AN29" s="29">
        <f t="shared" si="0"/>
        <v>171.84799999999996</v>
      </c>
      <c r="AO29" s="29">
        <f t="shared" si="1"/>
        <v>-2.3999999997613486E-2</v>
      </c>
      <c r="AP29" s="29">
        <f t="shared" si="2"/>
        <v>5</v>
      </c>
      <c r="AR29" s="29" t="e">
        <f t="shared" si="3"/>
        <v>#VALUE!</v>
      </c>
      <c r="AS29" s="29" t="e">
        <f t="shared" si="4"/>
        <v>#VALUE!</v>
      </c>
      <c r="AT29" s="29" t="e">
        <f t="shared" si="5"/>
        <v>#VALUE!</v>
      </c>
      <c r="AV29" s="29">
        <f t="shared" si="6"/>
        <v>187.68299999999999</v>
      </c>
      <c r="AW29" s="29">
        <f t="shared" si="7"/>
        <v>-1.6270000000004075</v>
      </c>
      <c r="AX29" s="29">
        <f t="shared" si="8"/>
        <v>5</v>
      </c>
      <c r="AZ29" s="29" t="e">
        <f t="shared" si="9"/>
        <v>#VALUE!</v>
      </c>
      <c r="BA29" s="29" t="e">
        <f t="shared" si="10"/>
        <v>#VALUE!</v>
      </c>
      <c r="BB29" s="29" t="e">
        <f t="shared" si="11"/>
        <v>#VALUE!</v>
      </c>
      <c r="BD29" s="29">
        <f t="shared" si="12"/>
        <v>15.835000000000036</v>
      </c>
      <c r="BE29" s="29">
        <f t="shared" si="13"/>
        <v>10</v>
      </c>
      <c r="BG29" s="29" t="e">
        <f t="shared" si="14"/>
        <v>#VALUE!</v>
      </c>
      <c r="BH29" s="29" t="e">
        <f t="shared" si="15"/>
        <v>#VALUE!</v>
      </c>
    </row>
    <row r="30" spans="1:60" s="29" customFormat="1" x14ac:dyDescent="0.2">
      <c r="A30" s="29" t="s">
        <v>45</v>
      </c>
      <c r="B30" s="29" t="s">
        <v>25</v>
      </c>
      <c r="D30" s="29">
        <v>118</v>
      </c>
      <c r="E30" s="29">
        <v>10.6</v>
      </c>
      <c r="F30" s="29">
        <v>21150.629000000001</v>
      </c>
      <c r="G30" s="29">
        <v>4692.0110000000004</v>
      </c>
      <c r="H30" s="29">
        <v>4</v>
      </c>
      <c r="J30" s="29">
        <v>155.4</v>
      </c>
      <c r="K30" s="29">
        <v>10</v>
      </c>
      <c r="L30" s="29">
        <v>21150.438999999998</v>
      </c>
      <c r="M30" s="29">
        <v>4515.366</v>
      </c>
      <c r="N30" s="29">
        <v>4</v>
      </c>
      <c r="P30" s="28" t="s">
        <v>55</v>
      </c>
      <c r="R30" s="29" t="s">
        <v>56</v>
      </c>
      <c r="S30" s="29" t="s">
        <v>56</v>
      </c>
      <c r="T30" s="29" t="s">
        <v>56</v>
      </c>
      <c r="V30" s="29">
        <v>-246.8</v>
      </c>
      <c r="W30" s="29">
        <v>-6.2</v>
      </c>
      <c r="X30" s="29">
        <v>21145.24</v>
      </c>
      <c r="Y30" s="29">
        <v>4688.7070000000003</v>
      </c>
      <c r="Z30" s="29">
        <v>4</v>
      </c>
      <c r="AB30" s="29">
        <v>-203</v>
      </c>
      <c r="AC30" s="29">
        <v>1</v>
      </c>
      <c r="AD30" s="29">
        <v>21146.773000000001</v>
      </c>
      <c r="AE30" s="29">
        <v>4527.6189999999997</v>
      </c>
      <c r="AF30" s="29">
        <v>4</v>
      </c>
      <c r="AH30" s="28" t="s">
        <v>55</v>
      </c>
      <c r="AJ30" s="29" t="s">
        <v>56</v>
      </c>
      <c r="AK30" s="29" t="s">
        <v>56</v>
      </c>
      <c r="AL30" s="29" t="s">
        <v>56</v>
      </c>
      <c r="AN30" s="29">
        <f t="shared" si="0"/>
        <v>176.64500000000044</v>
      </c>
      <c r="AO30" s="29">
        <f t="shared" si="1"/>
        <v>0.19000000000232831</v>
      </c>
      <c r="AP30" s="29">
        <f t="shared" si="2"/>
        <v>4</v>
      </c>
      <c r="AR30" s="29" t="e">
        <f t="shared" si="3"/>
        <v>#VALUE!</v>
      </c>
      <c r="AS30" s="29" t="e">
        <f t="shared" si="4"/>
        <v>#VALUE!</v>
      </c>
      <c r="AT30" s="29" t="e">
        <f t="shared" si="5"/>
        <v>#VALUE!</v>
      </c>
      <c r="AV30" s="29">
        <f t="shared" si="6"/>
        <v>161.08800000000065</v>
      </c>
      <c r="AW30" s="29">
        <f t="shared" si="7"/>
        <v>-1.532999999999447</v>
      </c>
      <c r="AX30" s="29">
        <f t="shared" si="8"/>
        <v>4</v>
      </c>
      <c r="AZ30" s="29" t="e">
        <f t="shared" si="9"/>
        <v>#VALUE!</v>
      </c>
      <c r="BA30" s="29" t="e">
        <f t="shared" si="10"/>
        <v>#VALUE!</v>
      </c>
      <c r="BB30" s="29" t="e">
        <f t="shared" si="11"/>
        <v>#VALUE!</v>
      </c>
      <c r="BD30" s="29">
        <f t="shared" si="12"/>
        <v>-15.556999999999789</v>
      </c>
      <c r="BE30" s="29">
        <f t="shared" si="13"/>
        <v>8</v>
      </c>
      <c r="BG30" s="29" t="e">
        <f t="shared" si="14"/>
        <v>#VALUE!</v>
      </c>
      <c r="BH30" s="29" t="e">
        <f t="shared" si="15"/>
        <v>#VALUE!</v>
      </c>
    </row>
    <row r="31" spans="1:60" s="29" customFormat="1" x14ac:dyDescent="0.2">
      <c r="A31" s="29" t="s">
        <v>46</v>
      </c>
      <c r="B31" s="29" t="s">
        <v>25</v>
      </c>
      <c r="D31" s="29">
        <v>118</v>
      </c>
      <c r="E31" s="29">
        <v>10.6</v>
      </c>
      <c r="F31" s="29">
        <v>21247.111000000001</v>
      </c>
      <c r="G31" s="29">
        <v>4686.3130000000001</v>
      </c>
      <c r="H31" s="29">
        <v>4</v>
      </c>
      <c r="J31" s="29">
        <v>155.4</v>
      </c>
      <c r="K31" s="29">
        <v>10</v>
      </c>
      <c r="L31" s="29">
        <v>21246.916000000001</v>
      </c>
      <c r="M31" s="29">
        <v>4510.643</v>
      </c>
      <c r="N31" s="29">
        <v>4</v>
      </c>
      <c r="P31" s="28" t="s">
        <v>55</v>
      </c>
      <c r="R31" s="29" t="s">
        <v>56</v>
      </c>
      <c r="S31" s="29" t="s">
        <v>56</v>
      </c>
      <c r="T31" s="29" t="s">
        <v>56</v>
      </c>
      <c r="V31" s="29">
        <v>-246.8</v>
      </c>
      <c r="W31" s="29">
        <v>-6.2</v>
      </c>
      <c r="X31" s="29">
        <v>21243.631000000001</v>
      </c>
      <c r="Y31" s="29">
        <v>4692.7960000000003</v>
      </c>
      <c r="Z31" s="29">
        <v>4</v>
      </c>
      <c r="AB31" s="29">
        <v>-203</v>
      </c>
      <c r="AC31" s="29">
        <v>1</v>
      </c>
      <c r="AD31" s="29">
        <v>21245.175999999999</v>
      </c>
      <c r="AE31" s="29">
        <v>4526.7179999999998</v>
      </c>
      <c r="AF31" s="29">
        <v>4</v>
      </c>
      <c r="AH31" s="28" t="s">
        <v>55</v>
      </c>
      <c r="AJ31" s="29" t="s">
        <v>56</v>
      </c>
      <c r="AK31" s="29" t="s">
        <v>56</v>
      </c>
      <c r="AL31" s="29" t="s">
        <v>56</v>
      </c>
      <c r="AN31" s="29">
        <f t="shared" si="0"/>
        <v>175.67000000000007</v>
      </c>
      <c r="AO31" s="29">
        <f t="shared" si="1"/>
        <v>0.19499999999970896</v>
      </c>
      <c r="AP31" s="29">
        <f t="shared" si="2"/>
        <v>4</v>
      </c>
      <c r="AR31" s="29" t="e">
        <f t="shared" si="3"/>
        <v>#VALUE!</v>
      </c>
      <c r="AS31" s="29" t="e">
        <f t="shared" si="4"/>
        <v>#VALUE!</v>
      </c>
      <c r="AT31" s="29" t="e">
        <f t="shared" si="5"/>
        <v>#VALUE!</v>
      </c>
      <c r="AV31" s="29">
        <f t="shared" si="6"/>
        <v>166.07800000000043</v>
      </c>
      <c r="AW31" s="29">
        <f t="shared" si="7"/>
        <v>-1.5449999999982538</v>
      </c>
      <c r="AX31" s="29">
        <f t="shared" si="8"/>
        <v>4</v>
      </c>
      <c r="AZ31" s="29" t="e">
        <f t="shared" si="9"/>
        <v>#VALUE!</v>
      </c>
      <c r="BA31" s="29" t="e">
        <f t="shared" si="10"/>
        <v>#VALUE!</v>
      </c>
      <c r="BB31" s="29" t="e">
        <f t="shared" si="11"/>
        <v>#VALUE!</v>
      </c>
      <c r="BD31" s="29">
        <f t="shared" si="12"/>
        <v>-9.5919999999996435</v>
      </c>
      <c r="BE31" s="29">
        <f t="shared" si="13"/>
        <v>8</v>
      </c>
      <c r="BG31" s="29" t="e">
        <f t="shared" si="14"/>
        <v>#VALUE!</v>
      </c>
      <c r="BH31" s="29" t="e">
        <f t="shared" si="15"/>
        <v>#VALUE!</v>
      </c>
    </row>
    <row r="32" spans="1:60" s="29" customFormat="1" x14ac:dyDescent="0.2">
      <c r="A32" s="29" t="s">
        <v>52</v>
      </c>
      <c r="B32" s="29" t="s">
        <v>25</v>
      </c>
      <c r="D32" s="29">
        <v>118</v>
      </c>
      <c r="E32" s="29">
        <v>10.6</v>
      </c>
      <c r="F32" s="29">
        <v>20866.75</v>
      </c>
      <c r="G32" s="29">
        <v>4396.8530000000001</v>
      </c>
      <c r="H32" s="29">
        <v>3</v>
      </c>
      <c r="J32" s="29">
        <v>155.4</v>
      </c>
      <c r="K32" s="29">
        <v>10</v>
      </c>
      <c r="L32" s="29">
        <v>20866.643</v>
      </c>
      <c r="M32" s="29">
        <v>4225.0540000000001</v>
      </c>
      <c r="N32" s="29">
        <v>3</v>
      </c>
      <c r="P32" s="28" t="s">
        <v>55</v>
      </c>
      <c r="R32" s="29" t="s">
        <v>56</v>
      </c>
      <c r="S32" s="29" t="s">
        <v>56</v>
      </c>
      <c r="T32" s="29" t="s">
        <v>56</v>
      </c>
      <c r="V32" s="29">
        <v>-246.8</v>
      </c>
      <c r="W32" s="29">
        <v>-6.2</v>
      </c>
      <c r="X32" s="29">
        <v>20856.303</v>
      </c>
      <c r="Y32" s="29">
        <v>4406.3190000000004</v>
      </c>
      <c r="Z32" s="29">
        <v>3</v>
      </c>
      <c r="AB32" s="29">
        <v>-203</v>
      </c>
      <c r="AC32" s="29">
        <v>1</v>
      </c>
      <c r="AD32" s="29">
        <v>20857.414000000001</v>
      </c>
      <c r="AE32" s="29">
        <v>4223.7049999999999</v>
      </c>
      <c r="AF32" s="29">
        <v>3</v>
      </c>
      <c r="AH32" s="28" t="s">
        <v>55</v>
      </c>
      <c r="AJ32" s="29" t="s">
        <v>56</v>
      </c>
      <c r="AK32" s="29" t="s">
        <v>56</v>
      </c>
      <c r="AL32" s="29" t="s">
        <v>56</v>
      </c>
      <c r="AN32" s="29">
        <f t="shared" si="0"/>
        <v>171.79899999999998</v>
      </c>
      <c r="AO32" s="29">
        <f t="shared" si="1"/>
        <v>0.1069999999999709</v>
      </c>
      <c r="AP32" s="29">
        <f t="shared" si="2"/>
        <v>3</v>
      </c>
      <c r="AR32" s="29" t="e">
        <f t="shared" si="3"/>
        <v>#VALUE!</v>
      </c>
      <c r="AS32" s="29" t="e">
        <f t="shared" si="4"/>
        <v>#VALUE!</v>
      </c>
      <c r="AT32" s="29" t="e">
        <f t="shared" si="5"/>
        <v>#VALUE!</v>
      </c>
      <c r="AV32" s="29">
        <f t="shared" si="6"/>
        <v>182.61400000000049</v>
      </c>
      <c r="AW32" s="29">
        <f t="shared" si="7"/>
        <v>-1.1110000000007858</v>
      </c>
      <c r="AX32" s="29">
        <f t="shared" si="8"/>
        <v>3</v>
      </c>
      <c r="AZ32" s="29" t="e">
        <f t="shared" si="9"/>
        <v>#VALUE!</v>
      </c>
      <c r="BA32" s="29" t="e">
        <f t="shared" si="10"/>
        <v>#VALUE!</v>
      </c>
      <c r="BB32" s="29" t="e">
        <f t="shared" si="11"/>
        <v>#VALUE!</v>
      </c>
      <c r="BD32" s="29">
        <f t="shared" si="12"/>
        <v>10.815000000000509</v>
      </c>
      <c r="BE32" s="29">
        <f t="shared" si="13"/>
        <v>6</v>
      </c>
      <c r="BG32" s="29" t="e">
        <f t="shared" si="14"/>
        <v>#VALUE!</v>
      </c>
      <c r="BH32" s="29" t="e">
        <f t="shared" si="15"/>
        <v>#VALUE!</v>
      </c>
    </row>
    <row r="33" spans="1:60" s="29" customFormat="1" x14ac:dyDescent="0.2">
      <c r="A33" s="29" t="s">
        <v>48</v>
      </c>
      <c r="B33" s="29" t="s">
        <v>25</v>
      </c>
      <c r="D33" s="29">
        <v>118</v>
      </c>
      <c r="E33" s="29">
        <v>10.6</v>
      </c>
      <c r="F33" s="29">
        <v>21079.088</v>
      </c>
      <c r="G33" s="29">
        <v>4555.9160000000002</v>
      </c>
      <c r="H33" s="29">
        <v>5</v>
      </c>
      <c r="J33" s="29">
        <v>155.4</v>
      </c>
      <c r="K33" s="29">
        <v>10</v>
      </c>
      <c r="L33" s="29">
        <v>21079.914000000001</v>
      </c>
      <c r="M33" s="29">
        <v>4384.107</v>
      </c>
      <c r="N33" s="29">
        <v>5</v>
      </c>
      <c r="P33" s="28" t="s">
        <v>55</v>
      </c>
      <c r="R33" s="29" t="s">
        <v>56</v>
      </c>
      <c r="S33" s="29" t="s">
        <v>56</v>
      </c>
      <c r="T33" s="29" t="s">
        <v>56</v>
      </c>
      <c r="V33" s="30">
        <v>-246.8</v>
      </c>
      <c r="W33" s="30">
        <v>-6.2</v>
      </c>
      <c r="X33" s="29">
        <v>21078.748</v>
      </c>
      <c r="Y33" s="29">
        <v>4574.2479999999996</v>
      </c>
      <c r="Z33" s="29">
        <v>5</v>
      </c>
      <c r="AB33" s="29">
        <v>-203</v>
      </c>
      <c r="AC33" s="29">
        <v>1</v>
      </c>
      <c r="AD33" s="29">
        <v>21080.164000000001</v>
      </c>
      <c r="AE33" s="29">
        <v>4370.384</v>
      </c>
      <c r="AF33" s="29">
        <v>5</v>
      </c>
      <c r="AH33" s="28" t="s">
        <v>55</v>
      </c>
      <c r="AJ33" s="29" t="s">
        <v>56</v>
      </c>
      <c r="AK33" s="29" t="s">
        <v>56</v>
      </c>
      <c r="AL33" s="29" t="s">
        <v>56</v>
      </c>
      <c r="AN33" s="29">
        <f t="shared" si="0"/>
        <v>171.8090000000002</v>
      </c>
      <c r="AO33" s="29">
        <f t="shared" si="1"/>
        <v>-0.82600000000093132</v>
      </c>
      <c r="AP33" s="29">
        <f t="shared" si="2"/>
        <v>5</v>
      </c>
      <c r="AR33" s="29" t="e">
        <f t="shared" si="3"/>
        <v>#VALUE!</v>
      </c>
      <c r="AS33" s="29" t="e">
        <f t="shared" si="4"/>
        <v>#VALUE!</v>
      </c>
      <c r="AT33" s="29" t="e">
        <f t="shared" si="5"/>
        <v>#VALUE!</v>
      </c>
      <c r="AV33" s="29">
        <f t="shared" si="6"/>
        <v>203.86399999999958</v>
      </c>
      <c r="AW33" s="29">
        <f t="shared" si="7"/>
        <v>-1.4160000000010768</v>
      </c>
      <c r="AX33" s="29">
        <f t="shared" si="8"/>
        <v>5</v>
      </c>
      <c r="AZ33" s="29" t="e">
        <f t="shared" si="9"/>
        <v>#VALUE!</v>
      </c>
      <c r="BA33" s="29" t="e">
        <f t="shared" si="10"/>
        <v>#VALUE!</v>
      </c>
      <c r="BB33" s="29" t="e">
        <f t="shared" si="11"/>
        <v>#VALUE!</v>
      </c>
      <c r="BD33" s="29">
        <f t="shared" si="12"/>
        <v>32.054999999999382</v>
      </c>
      <c r="BE33" s="29">
        <f t="shared" si="13"/>
        <v>10</v>
      </c>
      <c r="BG33" s="29" t="e">
        <f t="shared" si="14"/>
        <v>#VALUE!</v>
      </c>
      <c r="BH33" s="29" t="e">
        <f t="shared" si="15"/>
        <v>#VALUE!</v>
      </c>
    </row>
    <row r="34" spans="1:60" s="29" customFormat="1" x14ac:dyDescent="0.2">
      <c r="A34" s="29" t="s">
        <v>49</v>
      </c>
      <c r="B34" s="29" t="s">
        <v>25</v>
      </c>
      <c r="D34" s="29">
        <v>118</v>
      </c>
      <c r="E34" s="29">
        <v>10.6</v>
      </c>
      <c r="F34" s="29">
        <v>20922.080000000002</v>
      </c>
      <c r="G34" s="29">
        <v>4382.0870000000004</v>
      </c>
      <c r="H34" s="29">
        <v>3</v>
      </c>
      <c r="J34" s="29">
        <v>155.4</v>
      </c>
      <c r="K34" s="29">
        <v>10</v>
      </c>
      <c r="L34" s="29">
        <v>20921.688999999998</v>
      </c>
      <c r="M34" s="29">
        <v>4213.6940000000004</v>
      </c>
      <c r="N34" s="29">
        <v>3</v>
      </c>
      <c r="P34" s="28" t="s">
        <v>55</v>
      </c>
      <c r="R34" s="29" t="s">
        <v>56</v>
      </c>
      <c r="S34" s="29" t="s">
        <v>56</v>
      </c>
      <c r="T34" s="29" t="s">
        <v>56</v>
      </c>
      <c r="V34" s="30">
        <v>-246.8</v>
      </c>
      <c r="W34" s="30">
        <v>-6.2</v>
      </c>
      <c r="X34" s="29">
        <v>20908.396000000001</v>
      </c>
      <c r="Y34" s="29">
        <v>4399.0690000000004</v>
      </c>
      <c r="Z34" s="29">
        <v>3</v>
      </c>
      <c r="AB34" s="29">
        <v>-203</v>
      </c>
      <c r="AC34" s="29">
        <v>1</v>
      </c>
      <c r="AD34" s="29">
        <v>20911.721000000001</v>
      </c>
      <c r="AE34" s="29">
        <v>4201.268</v>
      </c>
      <c r="AF34" s="29">
        <v>3</v>
      </c>
      <c r="AH34" s="28" t="s">
        <v>55</v>
      </c>
      <c r="AJ34" s="29" t="s">
        <v>56</v>
      </c>
      <c r="AK34" s="29" t="s">
        <v>56</v>
      </c>
      <c r="AL34" s="29" t="s">
        <v>56</v>
      </c>
      <c r="AN34" s="29">
        <f t="shared" si="0"/>
        <v>168.39300000000003</v>
      </c>
      <c r="AO34" s="29">
        <f t="shared" si="1"/>
        <v>0.39100000000325963</v>
      </c>
      <c r="AP34" s="29">
        <f t="shared" si="2"/>
        <v>3</v>
      </c>
      <c r="AR34" s="29" t="e">
        <f t="shared" si="3"/>
        <v>#VALUE!</v>
      </c>
      <c r="AS34" s="29" t="e">
        <f t="shared" si="4"/>
        <v>#VALUE!</v>
      </c>
      <c r="AT34" s="29" t="e">
        <f t="shared" si="5"/>
        <v>#VALUE!</v>
      </c>
      <c r="AV34" s="29">
        <f t="shared" si="6"/>
        <v>197.80100000000039</v>
      </c>
      <c r="AW34" s="29">
        <f t="shared" si="7"/>
        <v>-3.3250000000007276</v>
      </c>
      <c r="AX34" s="29">
        <f t="shared" si="8"/>
        <v>3</v>
      </c>
      <c r="AZ34" s="29" t="e">
        <f t="shared" si="9"/>
        <v>#VALUE!</v>
      </c>
      <c r="BA34" s="29" t="e">
        <f t="shared" si="10"/>
        <v>#VALUE!</v>
      </c>
      <c r="BB34" s="29" t="e">
        <f t="shared" si="11"/>
        <v>#VALUE!</v>
      </c>
      <c r="BD34" s="29">
        <f t="shared" si="12"/>
        <v>29.408000000000357</v>
      </c>
      <c r="BE34" s="29">
        <f t="shared" si="13"/>
        <v>6</v>
      </c>
      <c r="BG34" s="29" t="e">
        <f t="shared" si="14"/>
        <v>#VALUE!</v>
      </c>
      <c r="BH34" s="29" t="e">
        <f t="shared" si="15"/>
        <v>#VALUE!</v>
      </c>
    </row>
    <row r="35" spans="1:60" x14ac:dyDescent="0.2">
      <c r="P35" s="8"/>
    </row>
  </sheetData>
  <mergeCells count="10">
    <mergeCell ref="AN1:AP1"/>
    <mergeCell ref="AR1:AT1"/>
    <mergeCell ref="AV1:AX1"/>
    <mergeCell ref="AZ1:BB1"/>
    <mergeCell ref="D1:H1"/>
    <mergeCell ref="J1:N1"/>
    <mergeCell ref="P1:T1"/>
    <mergeCell ref="V1:Z1"/>
    <mergeCell ref="AB1:AF1"/>
    <mergeCell ref="AH1:A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31BB-3598-BA49-81CD-7436AFDDF8CC}">
  <dimension ref="A1:XFD34"/>
  <sheetViews>
    <sheetView zoomScale="130" zoomScaleNormal="130" workbookViewId="0">
      <selection activeCell="L3" activeCellId="4" sqref="A3:B31 C3:C31 F3:F31 I3:I31 L3:L31"/>
    </sheetView>
  </sheetViews>
  <sheetFormatPr baseColWidth="10" defaultRowHeight="15" x14ac:dyDescent="0.2"/>
  <sheetData>
    <row r="1" spans="1:16384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spans="1:16384" x14ac:dyDescent="0.2">
      <c r="A2" s="7"/>
      <c r="B2" s="7"/>
      <c r="C2" s="44" t="s">
        <v>58</v>
      </c>
      <c r="D2" s="45" t="s">
        <v>141</v>
      </c>
      <c r="F2" s="44" t="s">
        <v>57</v>
      </c>
      <c r="G2" s="44" t="s">
        <v>142</v>
      </c>
      <c r="H2" s="7"/>
      <c r="I2" s="36" t="s">
        <v>59</v>
      </c>
      <c r="J2" s="36" t="s">
        <v>143</v>
      </c>
      <c r="K2" s="7"/>
      <c r="L2" s="36" t="s">
        <v>60</v>
      </c>
      <c r="M2" s="36" t="s">
        <v>144</v>
      </c>
      <c r="N2" s="7"/>
      <c r="O2" s="7" t="s">
        <v>145</v>
      </c>
      <c r="P2" s="7" t="s">
        <v>146</v>
      </c>
      <c r="Q2" s="7" t="s">
        <v>147</v>
      </c>
      <c r="R2" s="7" t="s">
        <v>148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s="52" customFormat="1" x14ac:dyDescent="0.2">
      <c r="A3" s="55" t="s">
        <v>19</v>
      </c>
      <c r="B3" s="55" t="s">
        <v>9</v>
      </c>
      <c r="C3" s="52">
        <v>176.7510000000002</v>
      </c>
      <c r="D3" s="52">
        <v>8</v>
      </c>
      <c r="I3" s="52">
        <v>203.71499999999924</v>
      </c>
      <c r="J3" s="52">
        <v>6</v>
      </c>
      <c r="O3" s="52">
        <f>I3-C3</f>
        <v>26.963999999999032</v>
      </c>
      <c r="Q3" s="52">
        <f>(D3+J3)/2</f>
        <v>7</v>
      </c>
    </row>
    <row r="4" spans="1:16384" s="6" customFormat="1" x14ac:dyDescent="0.2">
      <c r="A4" s="47" t="s">
        <v>8</v>
      </c>
      <c r="B4" s="47" t="s">
        <v>10</v>
      </c>
      <c r="C4" s="6">
        <v>210.10599999999977</v>
      </c>
      <c r="D4" s="6">
        <v>10</v>
      </c>
      <c r="F4" s="6">
        <v>213.15999999999985</v>
      </c>
      <c r="G4" s="6">
        <v>7</v>
      </c>
      <c r="I4" s="6">
        <v>238.72800000000007</v>
      </c>
      <c r="J4" s="6">
        <v>10</v>
      </c>
      <c r="O4" s="6">
        <f t="shared" ref="O4:O31" si="0">I4-C4</f>
        <v>28.622000000000298</v>
      </c>
      <c r="Q4" s="6">
        <f t="shared" ref="Q4:Q17" si="1">(D4+J4)/2</f>
        <v>10</v>
      </c>
    </row>
    <row r="5" spans="1:16384" s="6" customFormat="1" x14ac:dyDescent="0.2">
      <c r="A5" s="47" t="s">
        <v>24</v>
      </c>
      <c r="B5" s="47" t="s">
        <v>9</v>
      </c>
      <c r="C5" s="6">
        <v>184.33100000000013</v>
      </c>
      <c r="D5" s="6">
        <v>10</v>
      </c>
      <c r="F5" s="6">
        <v>182.12900000000081</v>
      </c>
      <c r="G5" s="6">
        <v>10</v>
      </c>
      <c r="I5" s="6">
        <v>180.39399999999932</v>
      </c>
      <c r="J5" s="6">
        <v>10</v>
      </c>
      <c r="L5" s="6">
        <v>179.39500000000044</v>
      </c>
      <c r="M5" s="6">
        <v>10</v>
      </c>
      <c r="O5" s="6">
        <f t="shared" si="0"/>
        <v>-3.9370000000008076</v>
      </c>
      <c r="P5" s="6">
        <f t="shared" ref="P5:P25" si="2">L5-F5</f>
        <v>-2.7340000000003783</v>
      </c>
      <c r="Q5" s="6">
        <f t="shared" si="1"/>
        <v>10</v>
      </c>
      <c r="R5" s="6">
        <f t="shared" ref="R5:R25" si="3">(G5+M5)/2</f>
        <v>10</v>
      </c>
    </row>
    <row r="6" spans="1:16384" s="6" customFormat="1" x14ac:dyDescent="0.2">
      <c r="A6" s="47" t="s">
        <v>14</v>
      </c>
      <c r="B6" s="47" t="s">
        <v>10</v>
      </c>
      <c r="C6" s="6">
        <v>212.65300000000025</v>
      </c>
      <c r="D6" s="6">
        <v>10</v>
      </c>
      <c r="F6" s="6">
        <v>215.14699999999721</v>
      </c>
      <c r="G6" s="6">
        <v>8</v>
      </c>
      <c r="I6" s="6">
        <v>230.22599999999966</v>
      </c>
      <c r="J6" s="6">
        <v>10</v>
      </c>
      <c r="L6" s="6">
        <v>231.52400000000125</v>
      </c>
      <c r="M6" s="6">
        <v>10</v>
      </c>
      <c r="O6" s="6">
        <f t="shared" si="0"/>
        <v>17.572999999999411</v>
      </c>
      <c r="P6" s="6">
        <f t="shared" si="2"/>
        <v>16.377000000004045</v>
      </c>
      <c r="Q6" s="6">
        <f t="shared" si="1"/>
        <v>10</v>
      </c>
      <c r="R6" s="6">
        <f t="shared" si="3"/>
        <v>9</v>
      </c>
    </row>
    <row r="7" spans="1:16384" s="6" customFormat="1" x14ac:dyDescent="0.2">
      <c r="A7" s="47" t="s">
        <v>11</v>
      </c>
      <c r="B7" s="47" t="s">
        <v>10</v>
      </c>
      <c r="C7" s="6">
        <v>211.86399999999958</v>
      </c>
      <c r="D7" s="6">
        <v>10</v>
      </c>
      <c r="F7" s="6">
        <v>206.2039999999979</v>
      </c>
      <c r="G7" s="6">
        <v>8</v>
      </c>
      <c r="I7" s="6">
        <v>236.17999999999938</v>
      </c>
      <c r="J7" s="6">
        <v>9</v>
      </c>
      <c r="L7" s="6">
        <v>236.23100000000341</v>
      </c>
      <c r="M7" s="6">
        <v>7</v>
      </c>
      <c r="O7" s="6">
        <f t="shared" si="0"/>
        <v>24.315999999999804</v>
      </c>
      <c r="P7" s="6">
        <f t="shared" si="2"/>
        <v>30.027000000005501</v>
      </c>
      <c r="Q7" s="6">
        <f t="shared" si="1"/>
        <v>9.5</v>
      </c>
      <c r="R7" s="6">
        <f t="shared" si="3"/>
        <v>7.5</v>
      </c>
    </row>
    <row r="8" spans="1:16384" s="4" customFormat="1" x14ac:dyDescent="0.2">
      <c r="A8" s="46" t="s">
        <v>20</v>
      </c>
      <c r="B8" s="46" t="s">
        <v>9</v>
      </c>
      <c r="C8" s="4">
        <v>179.40700000000015</v>
      </c>
      <c r="D8" s="4">
        <v>8</v>
      </c>
      <c r="I8" s="4">
        <v>184.26400000000012</v>
      </c>
      <c r="J8" s="4">
        <v>4</v>
      </c>
      <c r="O8" s="4">
        <f t="shared" si="0"/>
        <v>4.8569999999999709</v>
      </c>
      <c r="Q8" s="4">
        <f t="shared" si="1"/>
        <v>6</v>
      </c>
    </row>
    <row r="9" spans="1:16384" s="4" customFormat="1" x14ac:dyDescent="0.2">
      <c r="A9" s="60" t="s">
        <v>26</v>
      </c>
      <c r="B9" s="60" t="s">
        <v>9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16384" s="6" customFormat="1" x14ac:dyDescent="0.2">
      <c r="A10" s="47" t="s">
        <v>17</v>
      </c>
      <c r="B10" s="47" t="s">
        <v>10</v>
      </c>
      <c r="C10" s="6">
        <v>212.83899999999994</v>
      </c>
      <c r="D10" s="6">
        <v>10</v>
      </c>
      <c r="F10" s="6">
        <v>215.02599999999802</v>
      </c>
      <c r="G10" s="6">
        <v>10</v>
      </c>
      <c r="I10" s="6">
        <v>219.92600000000039</v>
      </c>
      <c r="J10" s="6">
        <v>10</v>
      </c>
      <c r="L10" s="6">
        <v>226.14099999999962</v>
      </c>
      <c r="M10" s="6">
        <v>10</v>
      </c>
      <c r="O10" s="6">
        <f t="shared" si="0"/>
        <v>7.0870000000004438</v>
      </c>
      <c r="P10" s="6">
        <f t="shared" si="2"/>
        <v>11.115000000001601</v>
      </c>
      <c r="Q10" s="6">
        <f t="shared" si="1"/>
        <v>10</v>
      </c>
      <c r="R10" s="6">
        <f t="shared" si="3"/>
        <v>10</v>
      </c>
    </row>
    <row r="11" spans="1:16384" s="6" customFormat="1" x14ac:dyDescent="0.2">
      <c r="A11" s="47" t="s">
        <v>15</v>
      </c>
      <c r="B11" s="47" t="s">
        <v>10</v>
      </c>
      <c r="C11" s="6">
        <v>211.48499999999967</v>
      </c>
      <c r="D11" s="6">
        <v>10</v>
      </c>
      <c r="F11" s="6">
        <v>209.94700000000012</v>
      </c>
      <c r="G11" s="6">
        <v>10</v>
      </c>
      <c r="I11" s="6">
        <v>224.5570000000007</v>
      </c>
      <c r="J11" s="6">
        <v>10</v>
      </c>
      <c r="L11" s="6">
        <v>225.5470000000023</v>
      </c>
      <c r="M11" s="6">
        <v>10</v>
      </c>
      <c r="O11" s="6">
        <f t="shared" si="0"/>
        <v>13.072000000001026</v>
      </c>
      <c r="P11" s="6">
        <f t="shared" si="2"/>
        <v>15.600000000002183</v>
      </c>
      <c r="Q11" s="6">
        <f t="shared" si="1"/>
        <v>10</v>
      </c>
      <c r="R11" s="6">
        <f t="shared" si="3"/>
        <v>10</v>
      </c>
    </row>
    <row r="12" spans="1:16384" s="4" customFormat="1" x14ac:dyDescent="0.2">
      <c r="A12" s="60" t="s">
        <v>16</v>
      </c>
      <c r="B12" s="60" t="s">
        <v>10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</row>
    <row r="13" spans="1:16384" s="6" customFormat="1" x14ac:dyDescent="0.2">
      <c r="A13" s="47" t="s">
        <v>12</v>
      </c>
      <c r="B13" s="47" t="s">
        <v>10</v>
      </c>
      <c r="C13" s="6">
        <v>213.6909999999998</v>
      </c>
      <c r="D13" s="6">
        <v>10</v>
      </c>
      <c r="F13" s="6">
        <v>210.71300000000338</v>
      </c>
      <c r="G13" s="6">
        <v>8</v>
      </c>
      <c r="I13" s="6">
        <v>226.69399999999951</v>
      </c>
      <c r="J13" s="6">
        <v>9</v>
      </c>
      <c r="L13" s="6">
        <v>227.67799999999988</v>
      </c>
      <c r="M13" s="6">
        <v>9</v>
      </c>
      <c r="O13" s="6">
        <f t="shared" si="0"/>
        <v>13.002999999999702</v>
      </c>
      <c r="P13" s="6">
        <f t="shared" si="2"/>
        <v>16.964999999996508</v>
      </c>
      <c r="Q13" s="6">
        <f t="shared" si="1"/>
        <v>9.5</v>
      </c>
      <c r="R13" s="6">
        <f t="shared" si="3"/>
        <v>8.5</v>
      </c>
    </row>
    <row r="14" spans="1:16384" s="4" customFormat="1" x14ac:dyDescent="0.2">
      <c r="A14" s="60" t="s">
        <v>23</v>
      </c>
      <c r="B14" s="60" t="s">
        <v>9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</row>
    <row r="15" spans="1:16384" s="4" customFormat="1" x14ac:dyDescent="0.2">
      <c r="A15" s="60" t="s">
        <v>22</v>
      </c>
      <c r="B15" s="60" t="s">
        <v>9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6384" s="52" customFormat="1" x14ac:dyDescent="0.2">
      <c r="A16" s="55" t="s">
        <v>18</v>
      </c>
      <c r="B16" s="55" t="s">
        <v>9</v>
      </c>
      <c r="C16" s="52">
        <v>172.37199999999939</v>
      </c>
      <c r="D16" s="52">
        <v>9</v>
      </c>
      <c r="I16" s="52">
        <v>195.0639999999994</v>
      </c>
      <c r="J16" s="52">
        <v>5</v>
      </c>
      <c r="O16" s="52">
        <f t="shared" si="0"/>
        <v>22.692000000000007</v>
      </c>
      <c r="Q16" s="52">
        <f t="shared" si="1"/>
        <v>7</v>
      </c>
    </row>
    <row r="17" spans="1:18" s="6" customFormat="1" x14ac:dyDescent="0.2">
      <c r="A17" s="47" t="s">
        <v>13</v>
      </c>
      <c r="B17" s="47" t="s">
        <v>10</v>
      </c>
      <c r="C17" s="6">
        <v>210.51899999999932</v>
      </c>
      <c r="D17" s="6">
        <v>10</v>
      </c>
      <c r="I17" s="6">
        <v>231.51000000000022</v>
      </c>
      <c r="J17" s="6">
        <v>10</v>
      </c>
      <c r="O17" s="6">
        <f t="shared" si="0"/>
        <v>20.991000000000895</v>
      </c>
      <c r="Q17" s="6">
        <f t="shared" si="1"/>
        <v>10</v>
      </c>
    </row>
    <row r="18" spans="1:18" s="4" customFormat="1" x14ac:dyDescent="0.2">
      <c r="A18" s="60" t="s">
        <v>21</v>
      </c>
      <c r="B18" s="60" t="s">
        <v>9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</row>
    <row r="19" spans="1:18" s="6" customFormat="1" x14ac:dyDescent="0.2">
      <c r="A19" s="49" t="s">
        <v>42</v>
      </c>
      <c r="B19" s="49" t="s">
        <v>10</v>
      </c>
      <c r="C19" s="6">
        <v>208.50700000000052</v>
      </c>
      <c r="D19" s="6">
        <v>5</v>
      </c>
      <c r="I19" s="6">
        <v>240.18599999999969</v>
      </c>
      <c r="J19" s="6">
        <v>4.5</v>
      </c>
      <c r="O19" s="6">
        <f t="shared" si="0"/>
        <v>31.678999999999178</v>
      </c>
      <c r="Q19" s="6">
        <v>9.5</v>
      </c>
    </row>
    <row r="20" spans="1:18" s="6" customFormat="1" x14ac:dyDescent="0.2">
      <c r="A20" s="49" t="s">
        <v>41</v>
      </c>
      <c r="B20" s="49" t="s">
        <v>10</v>
      </c>
      <c r="C20" s="6">
        <v>207.62800000000061</v>
      </c>
      <c r="D20" s="6">
        <v>5</v>
      </c>
      <c r="I20" s="6">
        <v>237.27800000000025</v>
      </c>
      <c r="J20" s="6">
        <v>5</v>
      </c>
      <c r="O20" s="6">
        <f t="shared" si="0"/>
        <v>29.649999999999636</v>
      </c>
      <c r="Q20" s="6">
        <v>10</v>
      </c>
    </row>
    <row r="21" spans="1:18" s="6" customFormat="1" x14ac:dyDescent="0.2">
      <c r="A21" s="49" t="s">
        <v>44</v>
      </c>
      <c r="B21" s="49" t="s">
        <v>9</v>
      </c>
      <c r="C21" s="6">
        <v>177.65300000000025</v>
      </c>
      <c r="D21" s="6">
        <v>5</v>
      </c>
      <c r="I21" s="6">
        <v>195.6260000000002</v>
      </c>
      <c r="J21" s="6">
        <v>5</v>
      </c>
      <c r="O21" s="6">
        <f t="shared" si="0"/>
        <v>17.972999999999956</v>
      </c>
      <c r="Q21" s="6">
        <v>10</v>
      </c>
    </row>
    <row r="22" spans="1:18" s="6" customFormat="1" x14ac:dyDescent="0.2">
      <c r="A22" s="49" t="s">
        <v>45</v>
      </c>
      <c r="B22" s="49" t="s">
        <v>9</v>
      </c>
      <c r="C22" s="6">
        <v>181.24199999999928</v>
      </c>
      <c r="D22" s="6">
        <v>5</v>
      </c>
      <c r="F22" s="6">
        <v>180.47299999999814</v>
      </c>
      <c r="G22" s="6">
        <v>4</v>
      </c>
      <c r="I22" s="6">
        <v>186.59200000000055</v>
      </c>
      <c r="J22" s="6">
        <v>4</v>
      </c>
      <c r="L22" s="6">
        <v>185.52299999999741</v>
      </c>
      <c r="M22" s="6">
        <v>3.5</v>
      </c>
      <c r="O22" s="6">
        <f t="shared" si="0"/>
        <v>5.3500000000012733</v>
      </c>
      <c r="P22" s="6">
        <f t="shared" si="2"/>
        <v>5.0499999999992724</v>
      </c>
      <c r="Q22" s="6">
        <v>9</v>
      </c>
      <c r="R22" s="6">
        <f t="shared" si="3"/>
        <v>3.75</v>
      </c>
    </row>
    <row r="23" spans="1:18" s="6" customFormat="1" x14ac:dyDescent="0.2">
      <c r="A23" s="49" t="s">
        <v>43</v>
      </c>
      <c r="B23" s="49" t="s">
        <v>10</v>
      </c>
      <c r="C23" s="6">
        <v>209.66200000000026</v>
      </c>
      <c r="D23" s="6">
        <v>5</v>
      </c>
      <c r="F23" s="6">
        <v>209.93999999999869</v>
      </c>
      <c r="G23" s="6">
        <v>3</v>
      </c>
      <c r="I23" s="6">
        <v>242.87800000000061</v>
      </c>
      <c r="J23" s="6">
        <v>5</v>
      </c>
      <c r="L23" s="6">
        <v>245.37899999999718</v>
      </c>
      <c r="M23" s="6">
        <v>3</v>
      </c>
      <c r="O23" s="6">
        <f t="shared" si="0"/>
        <v>33.216000000000349</v>
      </c>
      <c r="P23" s="6">
        <f t="shared" si="2"/>
        <v>35.438999999998487</v>
      </c>
      <c r="Q23" s="6">
        <v>10</v>
      </c>
      <c r="R23" s="6">
        <f t="shared" si="3"/>
        <v>3</v>
      </c>
    </row>
    <row r="24" spans="1:18" s="6" customFormat="1" x14ac:dyDescent="0.2">
      <c r="A24" s="49" t="s">
        <v>46</v>
      </c>
      <c r="B24" s="49" t="s">
        <v>9</v>
      </c>
      <c r="C24" s="6">
        <v>181.48899999999958</v>
      </c>
      <c r="D24" s="6">
        <v>5</v>
      </c>
      <c r="F24" s="6">
        <v>186.01900000000023</v>
      </c>
      <c r="G24" s="56"/>
      <c r="I24" s="6">
        <v>188.67899999999918</v>
      </c>
      <c r="J24" s="6">
        <v>4</v>
      </c>
      <c r="L24" s="6">
        <v>190.04100000000108</v>
      </c>
      <c r="M24" s="6">
        <v>3.5</v>
      </c>
      <c r="O24" s="6">
        <f t="shared" si="0"/>
        <v>7.1899999999995998</v>
      </c>
      <c r="P24" s="6">
        <f t="shared" si="2"/>
        <v>4.022000000000844</v>
      </c>
      <c r="Q24" s="6">
        <v>9</v>
      </c>
    </row>
    <row r="25" spans="1:18" s="6" customFormat="1" x14ac:dyDescent="0.2">
      <c r="A25" s="49" t="s">
        <v>47</v>
      </c>
      <c r="B25" s="49" t="s">
        <v>10</v>
      </c>
      <c r="C25" s="6">
        <v>214.0590000000002</v>
      </c>
      <c r="D25" s="6">
        <v>5</v>
      </c>
      <c r="F25" s="6">
        <v>215.60900000000038</v>
      </c>
      <c r="G25" s="6">
        <v>5</v>
      </c>
      <c r="I25" s="6">
        <v>221.90599999999995</v>
      </c>
      <c r="J25" s="6">
        <v>5</v>
      </c>
      <c r="L25" s="6">
        <v>221.59699999999793</v>
      </c>
      <c r="M25" s="6">
        <v>5</v>
      </c>
      <c r="O25" s="6">
        <f t="shared" si="0"/>
        <v>7.8469999999997526</v>
      </c>
      <c r="P25" s="6">
        <f t="shared" si="2"/>
        <v>5.9879999999975553</v>
      </c>
      <c r="Q25" s="6">
        <v>10</v>
      </c>
      <c r="R25" s="6">
        <f t="shared" si="3"/>
        <v>5</v>
      </c>
    </row>
    <row r="26" spans="1:18" s="4" customFormat="1" x14ac:dyDescent="0.2">
      <c r="A26" s="61" t="s">
        <v>48</v>
      </c>
      <c r="B26" s="61" t="s">
        <v>9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s="4" customFormat="1" x14ac:dyDescent="0.2">
      <c r="A27" s="61" t="s">
        <v>49</v>
      </c>
      <c r="B27" s="61" t="s">
        <v>9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</row>
    <row r="28" spans="1:18" s="4" customFormat="1" x14ac:dyDescent="0.2">
      <c r="A28" s="61" t="s">
        <v>52</v>
      </c>
      <c r="B28" s="61" t="s">
        <v>9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8" s="6" customFormat="1" x14ac:dyDescent="0.2">
      <c r="A29" s="49" t="s">
        <v>41</v>
      </c>
      <c r="B29" s="49" t="s">
        <v>53</v>
      </c>
      <c r="C29" s="6">
        <v>193.22400000000016</v>
      </c>
      <c r="D29" s="6">
        <v>5</v>
      </c>
      <c r="I29" s="6">
        <v>230.55999999999949</v>
      </c>
      <c r="J29" s="6">
        <v>5</v>
      </c>
      <c r="O29" s="6">
        <f t="shared" si="0"/>
        <v>37.335999999999331</v>
      </c>
      <c r="Q29" s="6">
        <v>10</v>
      </c>
    </row>
    <row r="30" spans="1:18" s="6" customFormat="1" x14ac:dyDescent="0.2">
      <c r="A30" s="49" t="s">
        <v>43</v>
      </c>
      <c r="B30" s="49" t="s">
        <v>53</v>
      </c>
      <c r="C30" s="6">
        <v>194.53700000000026</v>
      </c>
      <c r="D30" s="6">
        <v>5</v>
      </c>
      <c r="I30" s="6">
        <v>210.31600000000071</v>
      </c>
      <c r="J30" s="6">
        <v>5</v>
      </c>
      <c r="O30" s="6">
        <f t="shared" si="0"/>
        <v>15.779000000000451</v>
      </c>
      <c r="Q30" s="6">
        <v>10</v>
      </c>
    </row>
    <row r="31" spans="1:18" s="6" customFormat="1" x14ac:dyDescent="0.2">
      <c r="A31" s="49" t="s">
        <v>42</v>
      </c>
      <c r="B31" s="49" t="s">
        <v>53</v>
      </c>
      <c r="C31" s="6">
        <v>192.46000000000004</v>
      </c>
      <c r="D31" s="6">
        <v>5</v>
      </c>
      <c r="I31" s="6">
        <v>230.60500000000047</v>
      </c>
      <c r="J31" s="6">
        <v>5</v>
      </c>
      <c r="O31" s="6">
        <f t="shared" si="0"/>
        <v>38.145000000000437</v>
      </c>
      <c r="Q31" s="6">
        <v>10</v>
      </c>
    </row>
    <row r="34" spans="2:2" x14ac:dyDescent="0.2">
      <c r="B34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2607-3BF5-3740-A7B9-8FEB13678533}">
  <dimension ref="A1:R23"/>
  <sheetViews>
    <sheetView zoomScale="130" zoomScaleNormal="130" workbookViewId="0">
      <selection activeCell="L15" activeCellId="3" sqref="A15:C23 F15:F23 I15:I23 L15:L23"/>
    </sheetView>
  </sheetViews>
  <sheetFormatPr baseColWidth="10" defaultRowHeight="15" x14ac:dyDescent="0.2"/>
  <sheetData>
    <row r="1" spans="1:18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">
      <c r="A2" s="7"/>
      <c r="B2" s="7"/>
      <c r="C2" s="44" t="s">
        <v>58</v>
      </c>
      <c r="D2" s="45" t="s">
        <v>141</v>
      </c>
      <c r="F2" s="44" t="s">
        <v>57</v>
      </c>
      <c r="G2" s="44" t="s">
        <v>142</v>
      </c>
      <c r="H2" s="7"/>
      <c r="I2" s="36" t="s">
        <v>59</v>
      </c>
      <c r="J2" s="36" t="s">
        <v>143</v>
      </c>
      <c r="K2" s="7"/>
      <c r="L2" s="36" t="s">
        <v>60</v>
      </c>
      <c r="M2" s="36" t="s">
        <v>144</v>
      </c>
      <c r="N2" s="7"/>
      <c r="O2" s="7" t="s">
        <v>145</v>
      </c>
      <c r="P2" s="7" t="s">
        <v>146</v>
      </c>
      <c r="Q2" s="7" t="s">
        <v>147</v>
      </c>
      <c r="R2" s="7" t="s">
        <v>148</v>
      </c>
    </row>
    <row r="3" spans="1:18" s="4" customFormat="1" x14ac:dyDescent="0.2">
      <c r="A3" s="57" t="s">
        <v>32</v>
      </c>
      <c r="B3" s="57" t="s">
        <v>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s="4" customFormat="1" x14ac:dyDescent="0.2">
      <c r="A4" s="57" t="s">
        <v>8</v>
      </c>
      <c r="B4" s="57" t="s">
        <v>30</v>
      </c>
      <c r="C4" s="58">
        <v>180.37899999999991</v>
      </c>
      <c r="D4" s="58">
        <v>6</v>
      </c>
      <c r="E4" s="58"/>
      <c r="F4" s="58">
        <v>176.38300000000163</v>
      </c>
      <c r="G4" s="58">
        <v>3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s="6" customFormat="1" x14ac:dyDescent="0.2">
      <c r="A5" s="51" t="s">
        <v>31</v>
      </c>
      <c r="B5" s="51" t="s">
        <v>30</v>
      </c>
      <c r="C5" s="6">
        <v>173.41600000000017</v>
      </c>
      <c r="D5" s="6">
        <v>10</v>
      </c>
      <c r="F5" s="6">
        <v>172.87299999999959</v>
      </c>
      <c r="G5" s="6">
        <v>10</v>
      </c>
      <c r="I5" s="6">
        <v>161.3100000000004</v>
      </c>
      <c r="J5" s="6">
        <v>10</v>
      </c>
      <c r="L5" s="6">
        <v>162.30099999999948</v>
      </c>
      <c r="M5" s="6">
        <v>10</v>
      </c>
      <c r="O5" s="6">
        <f t="shared" ref="O5:O23" si="0">(I5-C5)</f>
        <v>-12.105999999999767</v>
      </c>
      <c r="P5" s="6">
        <f t="shared" ref="P5:P22" si="1">(L5-F5)</f>
        <v>-10.572000000000116</v>
      </c>
      <c r="Q5" s="6">
        <f t="shared" ref="Q5:Q12" si="2">(D5+J5)/2</f>
        <v>10</v>
      </c>
      <c r="R5" s="6">
        <f t="shared" ref="R5:R22" si="3">(M5+G5)/2</f>
        <v>10</v>
      </c>
    </row>
    <row r="6" spans="1:18" s="4" customFormat="1" x14ac:dyDescent="0.2">
      <c r="A6" s="57" t="s">
        <v>11</v>
      </c>
      <c r="B6" s="57" t="s">
        <v>30</v>
      </c>
      <c r="C6" s="58">
        <v>171.78399999999965</v>
      </c>
      <c r="D6" s="58">
        <v>6</v>
      </c>
      <c r="E6" s="58"/>
      <c r="F6" s="58">
        <v>176.41600000000108</v>
      </c>
      <c r="G6" s="58">
        <v>6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1:18" s="52" customFormat="1" x14ac:dyDescent="0.2">
      <c r="A7" s="62" t="s">
        <v>20</v>
      </c>
      <c r="B7" s="62" t="s">
        <v>30</v>
      </c>
      <c r="C7" s="52">
        <v>177.70400000000063</v>
      </c>
      <c r="D7" s="52">
        <v>6</v>
      </c>
      <c r="F7" s="52">
        <v>179.97799999999916</v>
      </c>
      <c r="G7" s="52">
        <v>5</v>
      </c>
      <c r="I7" s="52">
        <v>177.5</v>
      </c>
      <c r="J7" s="52">
        <v>8</v>
      </c>
      <c r="L7" s="52">
        <v>175.26800000000003</v>
      </c>
      <c r="M7" s="52">
        <v>6</v>
      </c>
      <c r="O7" s="52">
        <f t="shared" si="0"/>
        <v>-0.20400000000063301</v>
      </c>
      <c r="P7" s="52">
        <f t="shared" si="1"/>
        <v>-4.7099999999991269</v>
      </c>
      <c r="Q7" s="52">
        <f t="shared" si="2"/>
        <v>7</v>
      </c>
      <c r="R7" s="52">
        <f t="shared" si="3"/>
        <v>5.5</v>
      </c>
    </row>
    <row r="8" spans="1:18" s="6" customFormat="1" ht="14" customHeight="1" x14ac:dyDescent="0.2">
      <c r="A8" s="51" t="s">
        <v>17</v>
      </c>
      <c r="B8" s="51" t="s">
        <v>30</v>
      </c>
      <c r="C8" s="6">
        <v>163.11399999999958</v>
      </c>
      <c r="D8" s="6">
        <v>10</v>
      </c>
      <c r="F8" s="6">
        <v>165.31499999999869</v>
      </c>
      <c r="G8" s="6">
        <v>10</v>
      </c>
      <c r="I8" s="6">
        <v>168.67499999999927</v>
      </c>
      <c r="J8" s="6">
        <v>10</v>
      </c>
      <c r="L8" s="6">
        <v>168.81899999999951</v>
      </c>
      <c r="M8" s="6">
        <v>10</v>
      </c>
      <c r="O8" s="6">
        <f t="shared" si="0"/>
        <v>5.5609999999996944</v>
      </c>
      <c r="P8" s="6">
        <f t="shared" si="1"/>
        <v>3.5040000000008149</v>
      </c>
      <c r="Q8" s="6">
        <f t="shared" si="2"/>
        <v>10</v>
      </c>
      <c r="R8" s="6">
        <f t="shared" si="3"/>
        <v>10</v>
      </c>
    </row>
    <row r="9" spans="1:18" s="6" customFormat="1" x14ac:dyDescent="0.2">
      <c r="A9" s="51" t="s">
        <v>15</v>
      </c>
      <c r="B9" s="51" t="s">
        <v>30</v>
      </c>
      <c r="C9" s="6">
        <v>166.83199999999943</v>
      </c>
      <c r="D9" s="6">
        <v>10</v>
      </c>
      <c r="F9" s="6">
        <v>167.24599999999919</v>
      </c>
      <c r="G9" s="6">
        <v>10</v>
      </c>
      <c r="I9" s="6">
        <v>170.96299999999974</v>
      </c>
      <c r="J9" s="6">
        <v>10</v>
      </c>
      <c r="L9" s="6">
        <v>172.71699999999691</v>
      </c>
      <c r="M9" s="6">
        <v>10</v>
      </c>
      <c r="O9" s="6">
        <f t="shared" si="0"/>
        <v>4.1310000000003129</v>
      </c>
      <c r="P9" s="6">
        <f t="shared" si="1"/>
        <v>5.4709999999977299</v>
      </c>
      <c r="Q9" s="6">
        <f t="shared" si="2"/>
        <v>10</v>
      </c>
      <c r="R9" s="6">
        <f t="shared" si="3"/>
        <v>10</v>
      </c>
    </row>
    <row r="10" spans="1:18" s="4" customFormat="1" x14ac:dyDescent="0.2">
      <c r="A10" s="57" t="s">
        <v>16</v>
      </c>
      <c r="B10" s="57" t="s">
        <v>30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</row>
    <row r="11" spans="1:18" s="52" customFormat="1" x14ac:dyDescent="0.2">
      <c r="A11" s="62" t="s">
        <v>12</v>
      </c>
      <c r="B11" s="62" t="s">
        <v>30</v>
      </c>
      <c r="C11" s="52">
        <v>173.28899999999976</v>
      </c>
      <c r="D11" s="52">
        <v>8</v>
      </c>
      <c r="F11" s="52">
        <v>177.60599999999977</v>
      </c>
      <c r="G11" s="52">
        <v>8</v>
      </c>
      <c r="I11" s="52">
        <v>170.13800000000083</v>
      </c>
      <c r="J11" s="52">
        <v>6</v>
      </c>
      <c r="O11" s="52">
        <f t="shared" si="0"/>
        <v>-3.1509999999989304</v>
      </c>
      <c r="Q11" s="52">
        <f t="shared" si="2"/>
        <v>7</v>
      </c>
    </row>
    <row r="12" spans="1:18" s="4" customFormat="1" x14ac:dyDescent="0.2">
      <c r="A12" s="50" t="s">
        <v>23</v>
      </c>
      <c r="B12" s="50" t="s">
        <v>30</v>
      </c>
      <c r="C12" s="4">
        <v>177.37299999999959</v>
      </c>
      <c r="D12" s="4">
        <v>6</v>
      </c>
      <c r="F12" s="4">
        <v>177.59000000000015</v>
      </c>
      <c r="G12" s="4">
        <v>5</v>
      </c>
      <c r="I12" s="4">
        <v>184.55299999999988</v>
      </c>
      <c r="J12" s="4">
        <v>6</v>
      </c>
      <c r="L12" s="4">
        <v>187.64500000000044</v>
      </c>
      <c r="M12" s="4">
        <v>4</v>
      </c>
      <c r="O12" s="4">
        <f t="shared" si="0"/>
        <v>7.180000000000291</v>
      </c>
      <c r="P12" s="4">
        <f t="shared" si="1"/>
        <v>10.055000000000291</v>
      </c>
      <c r="Q12" s="4">
        <f t="shared" si="2"/>
        <v>6</v>
      </c>
      <c r="R12" s="4">
        <f t="shared" si="3"/>
        <v>4.5</v>
      </c>
    </row>
    <row r="13" spans="1:18" s="52" customFormat="1" x14ac:dyDescent="0.2">
      <c r="A13" s="62" t="s">
        <v>22</v>
      </c>
      <c r="B13" s="62" t="s">
        <v>30</v>
      </c>
      <c r="C13" s="52">
        <v>178.52899999999954</v>
      </c>
      <c r="D13" s="52">
        <v>3</v>
      </c>
      <c r="F13" s="52">
        <v>177.05100000000311</v>
      </c>
      <c r="G13" s="52">
        <v>2</v>
      </c>
      <c r="I13" s="52">
        <v>185.61899999999969</v>
      </c>
      <c r="J13" s="52">
        <v>4</v>
      </c>
      <c r="L13" s="52">
        <v>183.52500000000146</v>
      </c>
      <c r="M13" s="52">
        <v>3</v>
      </c>
      <c r="O13" s="52">
        <f t="shared" si="0"/>
        <v>7.0900000000001455</v>
      </c>
      <c r="P13" s="52">
        <f t="shared" si="1"/>
        <v>6.4739999999983411</v>
      </c>
      <c r="Q13" s="52">
        <v>7</v>
      </c>
      <c r="R13" s="52">
        <f t="shared" si="3"/>
        <v>2.5</v>
      </c>
    </row>
    <row r="14" spans="1:18" s="4" customFormat="1" x14ac:dyDescent="0.2">
      <c r="A14" s="50" t="s">
        <v>21</v>
      </c>
      <c r="B14" s="50" t="s">
        <v>30</v>
      </c>
      <c r="C14" s="4">
        <v>182.77199999999993</v>
      </c>
      <c r="D14" s="4">
        <v>2</v>
      </c>
      <c r="F14" s="4">
        <v>177.1929999999993</v>
      </c>
      <c r="G14" s="4">
        <v>2</v>
      </c>
      <c r="I14" s="4">
        <v>163.33899999999994</v>
      </c>
      <c r="J14" s="4">
        <v>2</v>
      </c>
      <c r="O14" s="4">
        <f t="shared" si="0"/>
        <v>-19.432999999999993</v>
      </c>
      <c r="Q14" s="4">
        <v>4</v>
      </c>
    </row>
    <row r="15" spans="1:18" s="4" customFormat="1" x14ac:dyDescent="0.2">
      <c r="A15" s="54" t="s">
        <v>42</v>
      </c>
      <c r="B15" s="54" t="s">
        <v>30</v>
      </c>
      <c r="C15" s="4">
        <v>172.19499999999971</v>
      </c>
      <c r="D15" s="4">
        <v>2.5</v>
      </c>
      <c r="I15" s="4">
        <v>149.51699999999983</v>
      </c>
      <c r="J15" s="4">
        <v>3.5</v>
      </c>
      <c r="O15" s="4">
        <f t="shared" si="0"/>
        <v>-22.677999999999884</v>
      </c>
      <c r="Q15" s="4">
        <v>6</v>
      </c>
    </row>
    <row r="16" spans="1:18" s="52" customFormat="1" x14ac:dyDescent="0.2">
      <c r="A16" s="59" t="s">
        <v>41</v>
      </c>
      <c r="B16" s="59" t="s">
        <v>30</v>
      </c>
      <c r="C16" s="52">
        <v>169.50900000000001</v>
      </c>
      <c r="D16" s="52">
        <v>4</v>
      </c>
      <c r="F16" s="52">
        <v>176.68000000000029</v>
      </c>
      <c r="G16" s="52">
        <v>3.5</v>
      </c>
      <c r="I16" s="52">
        <v>163.66499999999996</v>
      </c>
      <c r="J16" s="52">
        <v>4.5</v>
      </c>
      <c r="L16" s="52">
        <v>156.30099999999948</v>
      </c>
      <c r="M16" s="52">
        <v>4</v>
      </c>
      <c r="O16" s="52">
        <f t="shared" si="0"/>
        <v>-5.8440000000000509</v>
      </c>
      <c r="P16" s="52">
        <f t="shared" si="1"/>
        <v>-20.379000000000815</v>
      </c>
      <c r="Q16" s="52">
        <v>8.5</v>
      </c>
      <c r="R16" s="52">
        <f t="shared" si="3"/>
        <v>3.75</v>
      </c>
    </row>
    <row r="17" spans="1:18" s="6" customFormat="1" x14ac:dyDescent="0.2">
      <c r="A17" s="53" t="s">
        <v>44</v>
      </c>
      <c r="B17" s="53" t="s">
        <v>30</v>
      </c>
      <c r="C17" s="6">
        <v>169.60499999999956</v>
      </c>
      <c r="D17" s="6">
        <v>5</v>
      </c>
      <c r="F17" s="6">
        <v>172.00600000000122</v>
      </c>
      <c r="G17" s="6">
        <v>5</v>
      </c>
      <c r="I17" s="6">
        <v>173.2510000000002</v>
      </c>
      <c r="J17" s="6">
        <v>5</v>
      </c>
      <c r="L17" s="6">
        <v>173.84200000000055</v>
      </c>
      <c r="M17" s="6">
        <v>5</v>
      </c>
      <c r="O17" s="6">
        <f t="shared" si="0"/>
        <v>3.6460000000006403</v>
      </c>
      <c r="P17" s="6">
        <f t="shared" si="1"/>
        <v>1.8359999999993306</v>
      </c>
      <c r="Q17" s="6">
        <v>10</v>
      </c>
      <c r="R17" s="6">
        <f t="shared" si="3"/>
        <v>5</v>
      </c>
    </row>
    <row r="18" spans="1:18" s="52" customFormat="1" x14ac:dyDescent="0.2">
      <c r="A18" s="59" t="s">
        <v>43</v>
      </c>
      <c r="B18" s="59" t="s">
        <v>30</v>
      </c>
      <c r="C18" s="52">
        <v>176.3119999999999</v>
      </c>
      <c r="D18" s="52">
        <v>3.5</v>
      </c>
      <c r="I18" s="52">
        <v>140.81800000000021</v>
      </c>
      <c r="J18" s="52">
        <v>4</v>
      </c>
      <c r="L18" s="52">
        <v>121.24200000000201</v>
      </c>
      <c r="M18" s="52">
        <v>2</v>
      </c>
      <c r="O18" s="52">
        <f t="shared" si="0"/>
        <v>-35.493999999999687</v>
      </c>
      <c r="Q18" s="52">
        <v>7.5</v>
      </c>
    </row>
    <row r="19" spans="1:18" s="52" customFormat="1" x14ac:dyDescent="0.2">
      <c r="A19" s="59" t="s">
        <v>46</v>
      </c>
      <c r="B19" s="59" t="s">
        <v>30</v>
      </c>
      <c r="C19" s="52">
        <v>171.4350000000004</v>
      </c>
      <c r="D19" s="52">
        <v>3</v>
      </c>
      <c r="F19" s="52">
        <v>179.96600000000035</v>
      </c>
      <c r="G19" s="52">
        <v>3</v>
      </c>
      <c r="I19" s="52">
        <v>157.82500000000073</v>
      </c>
      <c r="J19" s="52">
        <v>5</v>
      </c>
      <c r="L19" s="52">
        <v>162.74599999999919</v>
      </c>
      <c r="M19" s="52">
        <v>5</v>
      </c>
      <c r="O19" s="52">
        <f t="shared" si="0"/>
        <v>-13.609999999999673</v>
      </c>
      <c r="P19" s="52">
        <f t="shared" si="1"/>
        <v>-17.220000000001164</v>
      </c>
      <c r="Q19" s="52">
        <v>8</v>
      </c>
      <c r="R19" s="52">
        <f t="shared" si="3"/>
        <v>4</v>
      </c>
    </row>
    <row r="20" spans="1:18" s="4" customFormat="1" x14ac:dyDescent="0.2">
      <c r="A20" s="54" t="s">
        <v>47</v>
      </c>
      <c r="B20" s="54" t="s">
        <v>30</v>
      </c>
      <c r="C20" s="4">
        <v>166.36699999999928</v>
      </c>
      <c r="D20" s="4">
        <v>2</v>
      </c>
      <c r="F20" s="4">
        <v>174.49399999999878</v>
      </c>
      <c r="G20" s="4">
        <v>2</v>
      </c>
      <c r="I20" s="4">
        <v>162.48000000000047</v>
      </c>
      <c r="J20" s="4">
        <v>4.5</v>
      </c>
      <c r="L20" s="4">
        <v>163.40799999999945</v>
      </c>
      <c r="M20" s="4">
        <v>4.5</v>
      </c>
      <c r="O20" s="4">
        <f t="shared" si="0"/>
        <v>-3.8869999999988067</v>
      </c>
      <c r="P20" s="4">
        <f t="shared" si="1"/>
        <v>-11.085999999999331</v>
      </c>
      <c r="Q20" s="4">
        <v>6.5</v>
      </c>
      <c r="R20" s="4">
        <f t="shared" si="3"/>
        <v>3.25</v>
      </c>
    </row>
    <row r="21" spans="1:18" s="6" customFormat="1" x14ac:dyDescent="0.2">
      <c r="A21" s="53" t="s">
        <v>52</v>
      </c>
      <c r="B21" s="53" t="s">
        <v>30</v>
      </c>
      <c r="C21" s="6">
        <v>176.38000000000011</v>
      </c>
      <c r="D21" s="6">
        <v>5</v>
      </c>
      <c r="F21" s="6">
        <v>179.80099999999948</v>
      </c>
      <c r="G21" s="6">
        <v>5</v>
      </c>
      <c r="I21" s="6">
        <v>187.60999999999967</v>
      </c>
      <c r="J21" s="6">
        <v>4.5</v>
      </c>
      <c r="L21" s="6">
        <v>190.59999999999854</v>
      </c>
      <c r="M21" s="6">
        <v>3.5</v>
      </c>
      <c r="O21" s="6">
        <f t="shared" si="0"/>
        <v>11.229999999999563</v>
      </c>
      <c r="P21" s="6">
        <f t="shared" si="1"/>
        <v>10.798999999999069</v>
      </c>
      <c r="Q21" s="6">
        <v>9.5</v>
      </c>
      <c r="R21" s="6">
        <f t="shared" si="3"/>
        <v>4.25</v>
      </c>
    </row>
    <row r="22" spans="1:18" s="6" customFormat="1" x14ac:dyDescent="0.2">
      <c r="A22" s="53" t="s">
        <v>48</v>
      </c>
      <c r="B22" s="53" t="s">
        <v>30</v>
      </c>
      <c r="C22" s="6">
        <v>176.78800000000047</v>
      </c>
      <c r="D22" s="6">
        <v>4.5</v>
      </c>
      <c r="F22" s="6">
        <v>177.79699999999866</v>
      </c>
      <c r="G22" s="6">
        <v>4.5</v>
      </c>
      <c r="I22" s="6">
        <v>169.88900000000012</v>
      </c>
      <c r="J22" s="6">
        <v>5</v>
      </c>
      <c r="L22" s="6">
        <v>169.61100000000079</v>
      </c>
      <c r="M22" s="6">
        <v>5</v>
      </c>
      <c r="O22" s="6">
        <f t="shared" si="0"/>
        <v>-6.899000000000342</v>
      </c>
      <c r="P22" s="6">
        <f t="shared" si="1"/>
        <v>-8.1859999999978754</v>
      </c>
      <c r="Q22" s="6">
        <v>9.5</v>
      </c>
      <c r="R22" s="6">
        <f t="shared" si="3"/>
        <v>4.75</v>
      </c>
    </row>
    <row r="23" spans="1:18" s="4" customFormat="1" ht="16" customHeight="1" x14ac:dyDescent="0.2">
      <c r="A23" s="54" t="s">
        <v>49</v>
      </c>
      <c r="B23" s="54" t="s">
        <v>30</v>
      </c>
      <c r="C23" s="4">
        <v>180.79500000000007</v>
      </c>
      <c r="D23" s="4">
        <v>2</v>
      </c>
      <c r="I23" s="4">
        <v>185.27100000000064</v>
      </c>
      <c r="J23" s="4">
        <v>1</v>
      </c>
      <c r="O23" s="4">
        <f t="shared" si="0"/>
        <v>4.4760000000005675</v>
      </c>
      <c r="Q23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0664-9302-5646-9D9A-F7F25DBFED89}">
  <dimension ref="A1:W62"/>
  <sheetViews>
    <sheetView zoomScale="130" zoomScaleNormal="130" workbookViewId="0">
      <selection activeCell="C2" sqref="C2:D36"/>
    </sheetView>
  </sheetViews>
  <sheetFormatPr baseColWidth="10" defaultRowHeight="15" x14ac:dyDescent="0.2"/>
  <sheetData>
    <row r="1" spans="1:23" x14ac:dyDescent="0.2">
      <c r="A1" t="s">
        <v>149</v>
      </c>
      <c r="B1" t="s">
        <v>150</v>
      </c>
      <c r="C1" t="s">
        <v>145</v>
      </c>
      <c r="D1" t="s">
        <v>146</v>
      </c>
      <c r="E1" t="s">
        <v>147</v>
      </c>
      <c r="F1" t="s">
        <v>148</v>
      </c>
      <c r="G1" t="s">
        <v>151</v>
      </c>
      <c r="I1" t="s">
        <v>167</v>
      </c>
      <c r="J1" t="s">
        <v>169</v>
      </c>
      <c r="K1" t="s">
        <v>168</v>
      </c>
      <c r="L1" t="s">
        <v>170</v>
      </c>
    </row>
    <row r="2" spans="1:23" x14ac:dyDescent="0.2">
      <c r="A2" s="6" t="s">
        <v>8</v>
      </c>
      <c r="B2" s="6" t="s">
        <v>10</v>
      </c>
      <c r="C2" s="6">
        <v>28.622000000000298</v>
      </c>
      <c r="D2" s="6"/>
      <c r="E2" s="6">
        <v>10</v>
      </c>
      <c r="F2" s="6"/>
      <c r="G2" s="6" t="s">
        <v>152</v>
      </c>
      <c r="Q2" s="4"/>
      <c r="R2" s="4"/>
      <c r="S2" s="4"/>
      <c r="T2" s="4"/>
      <c r="U2" s="4"/>
      <c r="W2" s="6"/>
    </row>
    <row r="3" spans="1:23" x14ac:dyDescent="0.2">
      <c r="A3" s="6" t="s">
        <v>24</v>
      </c>
      <c r="B3" s="6" t="s">
        <v>9</v>
      </c>
      <c r="C3" s="6">
        <v>-3.9370000000008076</v>
      </c>
      <c r="D3" s="6">
        <v>-2.7340000000003783</v>
      </c>
      <c r="E3" s="6">
        <v>10</v>
      </c>
      <c r="F3" s="6">
        <v>10</v>
      </c>
      <c r="G3" s="6" t="s">
        <v>152</v>
      </c>
      <c r="I3">
        <v>184.33100000000013</v>
      </c>
      <c r="J3">
        <v>182.12900000000081</v>
      </c>
      <c r="K3">
        <v>180.39399999999932</v>
      </c>
      <c r="L3">
        <v>179.39500000000044</v>
      </c>
    </row>
    <row r="4" spans="1:23" x14ac:dyDescent="0.2">
      <c r="A4" s="6" t="s">
        <v>14</v>
      </c>
      <c r="B4" s="6" t="s">
        <v>10</v>
      </c>
      <c r="C4" s="6">
        <v>17.572999999999411</v>
      </c>
      <c r="D4" s="6">
        <v>16.377000000004045</v>
      </c>
      <c r="E4" s="6">
        <v>10</v>
      </c>
      <c r="F4" s="6">
        <v>9</v>
      </c>
      <c r="G4" s="6" t="s">
        <v>152</v>
      </c>
      <c r="I4">
        <v>212.65300000000025</v>
      </c>
      <c r="J4">
        <v>215.14699999999721</v>
      </c>
      <c r="K4">
        <v>230.22599999999966</v>
      </c>
      <c r="L4">
        <v>231.52400000000125</v>
      </c>
      <c r="Q4" s="4"/>
      <c r="R4" s="4"/>
      <c r="S4" s="4"/>
      <c r="T4" s="4"/>
      <c r="U4" s="4"/>
      <c r="V4" s="4"/>
      <c r="W4" s="4"/>
    </row>
    <row r="5" spans="1:23" x14ac:dyDescent="0.2">
      <c r="A5" s="6" t="s">
        <v>11</v>
      </c>
      <c r="B5" s="6" t="s">
        <v>10</v>
      </c>
      <c r="C5" s="6">
        <v>24.315999999999804</v>
      </c>
      <c r="D5" s="6">
        <v>30.027000000005501</v>
      </c>
      <c r="E5" s="6">
        <v>9.5</v>
      </c>
      <c r="F5" s="6">
        <v>7.5</v>
      </c>
      <c r="G5" s="6" t="s">
        <v>152</v>
      </c>
      <c r="I5" s="58">
        <v>211.86399999999958</v>
      </c>
      <c r="J5" s="58">
        <v>206.2039999999979</v>
      </c>
      <c r="K5" s="58">
        <v>236.17999999999938</v>
      </c>
      <c r="L5" s="58">
        <v>236.23100000000341</v>
      </c>
      <c r="Q5" s="4"/>
      <c r="R5" s="4"/>
      <c r="S5" s="4"/>
      <c r="T5" s="4"/>
      <c r="U5" s="4"/>
      <c r="V5" s="4"/>
      <c r="W5" s="4"/>
    </row>
    <row r="6" spans="1:23" x14ac:dyDescent="0.2">
      <c r="A6" s="6" t="s">
        <v>17</v>
      </c>
      <c r="B6" s="6" t="s">
        <v>10</v>
      </c>
      <c r="C6" s="6">
        <v>7.0870000000004438</v>
      </c>
      <c r="D6" s="6">
        <v>11.115000000001601</v>
      </c>
      <c r="E6" s="6">
        <v>10</v>
      </c>
      <c r="F6" s="6">
        <v>10</v>
      </c>
      <c r="G6" s="6" t="s">
        <v>56</v>
      </c>
      <c r="I6">
        <v>212.83899999999994</v>
      </c>
      <c r="J6">
        <v>215.02599999999802</v>
      </c>
      <c r="K6">
        <v>219.92600000000039</v>
      </c>
      <c r="L6">
        <v>226.14099999999962</v>
      </c>
      <c r="Q6" s="4"/>
      <c r="R6" s="4"/>
      <c r="S6" s="4"/>
      <c r="T6" s="4"/>
      <c r="U6" s="4"/>
      <c r="V6" s="4"/>
      <c r="W6" s="6"/>
    </row>
    <row r="7" spans="1:23" x14ac:dyDescent="0.2">
      <c r="A7" s="6" t="s">
        <v>15</v>
      </c>
      <c r="B7" s="6" t="s">
        <v>10</v>
      </c>
      <c r="C7" s="6">
        <v>13.072000000001026</v>
      </c>
      <c r="D7" s="6">
        <v>15.600000000002183</v>
      </c>
      <c r="E7" s="6">
        <v>10</v>
      </c>
      <c r="F7" s="6">
        <v>10</v>
      </c>
      <c r="G7" s="6" t="s">
        <v>56</v>
      </c>
      <c r="I7">
        <v>211.48499999999967</v>
      </c>
      <c r="J7">
        <v>209.94700000000012</v>
      </c>
      <c r="K7">
        <v>224.5570000000007</v>
      </c>
      <c r="L7">
        <v>225.5470000000023</v>
      </c>
      <c r="Q7" s="4"/>
      <c r="R7" s="4"/>
      <c r="S7" s="4"/>
      <c r="T7" s="4"/>
      <c r="U7" s="4"/>
      <c r="V7" s="4"/>
      <c r="W7" s="6"/>
    </row>
    <row r="8" spans="1:23" x14ac:dyDescent="0.2">
      <c r="A8" s="6" t="s">
        <v>12</v>
      </c>
      <c r="B8" s="6" t="s">
        <v>10</v>
      </c>
      <c r="C8" s="6">
        <v>13.002999999999702</v>
      </c>
      <c r="D8" s="6">
        <v>16.964999999996508</v>
      </c>
      <c r="E8" s="6">
        <v>9.5</v>
      </c>
      <c r="F8" s="6">
        <v>8.5</v>
      </c>
      <c r="G8" s="6" t="s">
        <v>152</v>
      </c>
      <c r="I8">
        <v>213.6909999999998</v>
      </c>
      <c r="J8">
        <v>210.71300000000338</v>
      </c>
      <c r="K8">
        <v>226.69399999999951</v>
      </c>
      <c r="L8">
        <v>227.67799999999988</v>
      </c>
      <c r="Q8" s="4"/>
      <c r="R8" s="4"/>
      <c r="S8" s="4"/>
      <c r="T8" s="4"/>
      <c r="U8" s="4"/>
      <c r="V8" s="4"/>
      <c r="W8" s="6"/>
    </row>
    <row r="9" spans="1:23" x14ac:dyDescent="0.2">
      <c r="A9" s="6" t="s">
        <v>13</v>
      </c>
      <c r="B9" s="6" t="s">
        <v>10</v>
      </c>
      <c r="C9" s="6">
        <v>20.991000000000895</v>
      </c>
      <c r="D9" s="6"/>
      <c r="E9" s="6">
        <v>10</v>
      </c>
      <c r="F9" s="6"/>
      <c r="G9" s="6" t="s">
        <v>152</v>
      </c>
      <c r="Q9" s="4"/>
      <c r="R9" s="4"/>
      <c r="S9" s="4"/>
      <c r="T9" s="4"/>
      <c r="U9" s="4"/>
      <c r="V9" s="4"/>
      <c r="W9" s="6"/>
    </row>
    <row r="10" spans="1:23" x14ac:dyDescent="0.2">
      <c r="A10" s="6" t="s">
        <v>42</v>
      </c>
      <c r="B10" s="6" t="s">
        <v>10</v>
      </c>
      <c r="C10" s="6">
        <v>31.678999999999178</v>
      </c>
      <c r="D10" s="6"/>
      <c r="E10" s="6">
        <v>9.5</v>
      </c>
      <c r="F10" s="6"/>
      <c r="G10" s="6" t="s">
        <v>152</v>
      </c>
    </row>
    <row r="11" spans="1:23" x14ac:dyDescent="0.2">
      <c r="A11" s="6" t="s">
        <v>41</v>
      </c>
      <c r="B11" s="6" t="s">
        <v>10</v>
      </c>
      <c r="C11" s="6">
        <v>29.649999999999636</v>
      </c>
      <c r="D11" s="6"/>
      <c r="E11" s="6">
        <v>10</v>
      </c>
      <c r="F11" s="6"/>
      <c r="G11" s="6" t="s">
        <v>152</v>
      </c>
    </row>
    <row r="12" spans="1:23" x14ac:dyDescent="0.2">
      <c r="A12" s="6" t="s">
        <v>44</v>
      </c>
      <c r="B12" s="6" t="s">
        <v>9</v>
      </c>
      <c r="C12" s="6">
        <v>17.972999999999956</v>
      </c>
      <c r="D12" s="6"/>
      <c r="E12" s="6">
        <v>10</v>
      </c>
      <c r="F12" s="6"/>
      <c r="G12" s="6" t="s">
        <v>152</v>
      </c>
    </row>
    <row r="13" spans="1:23" x14ac:dyDescent="0.2">
      <c r="A13" s="6" t="s">
        <v>45</v>
      </c>
      <c r="B13" s="6" t="s">
        <v>9</v>
      </c>
      <c r="C13" s="6">
        <v>5.3500000000012733</v>
      </c>
      <c r="D13" s="6">
        <v>5.0499999999992724</v>
      </c>
      <c r="E13" s="6">
        <v>9</v>
      </c>
      <c r="F13" s="6">
        <v>3.75</v>
      </c>
      <c r="G13" s="6" t="s">
        <v>152</v>
      </c>
      <c r="I13">
        <v>181.24199999999928</v>
      </c>
      <c r="J13">
        <v>180.47299999999814</v>
      </c>
      <c r="K13">
        <v>186.59200000000055</v>
      </c>
      <c r="L13">
        <v>185.52299999999741</v>
      </c>
    </row>
    <row r="14" spans="1:23" x14ac:dyDescent="0.2">
      <c r="A14" s="6" t="s">
        <v>43</v>
      </c>
      <c r="B14" s="6" t="s">
        <v>10</v>
      </c>
      <c r="C14" s="6">
        <v>33.216000000000349</v>
      </c>
      <c r="D14" s="6">
        <v>35.438999999998487</v>
      </c>
      <c r="E14" s="6">
        <v>10</v>
      </c>
      <c r="F14" s="6">
        <v>3</v>
      </c>
      <c r="G14" s="6" t="s">
        <v>152</v>
      </c>
      <c r="I14">
        <v>209.66200000000026</v>
      </c>
      <c r="J14">
        <v>209.93999999999869</v>
      </c>
      <c r="K14">
        <v>242.87800000000061</v>
      </c>
      <c r="L14">
        <v>245.37899999999718</v>
      </c>
    </row>
    <row r="15" spans="1:23" x14ac:dyDescent="0.2">
      <c r="A15" s="6" t="s">
        <v>46</v>
      </c>
      <c r="B15" s="6" t="s">
        <v>9</v>
      </c>
      <c r="C15" s="6">
        <v>7.1899999999995998</v>
      </c>
      <c r="D15" s="6">
        <v>4.022000000000844</v>
      </c>
      <c r="E15" s="6">
        <v>9</v>
      </c>
      <c r="F15" s="6"/>
      <c r="G15" s="6" t="s">
        <v>56</v>
      </c>
      <c r="I15">
        <v>181.48899999999958</v>
      </c>
      <c r="J15">
        <v>186.01900000000023</v>
      </c>
      <c r="K15">
        <v>188.67899999999918</v>
      </c>
      <c r="L15">
        <v>190.04100000000108</v>
      </c>
    </row>
    <row r="16" spans="1:23" x14ac:dyDescent="0.2">
      <c r="A16" s="6" t="s">
        <v>47</v>
      </c>
      <c r="B16" s="6" t="s">
        <v>10</v>
      </c>
      <c r="C16" s="6">
        <v>7.8469999999997526</v>
      </c>
      <c r="D16" s="6">
        <v>5.9879999999975553</v>
      </c>
      <c r="E16" s="6">
        <v>10</v>
      </c>
      <c r="F16" s="6">
        <v>5</v>
      </c>
      <c r="G16" s="6" t="s">
        <v>56</v>
      </c>
      <c r="I16">
        <v>214.0590000000002</v>
      </c>
      <c r="J16">
        <v>215.60900000000038</v>
      </c>
      <c r="K16">
        <v>221.90599999999995</v>
      </c>
      <c r="L16">
        <v>221.59699999999793</v>
      </c>
    </row>
    <row r="17" spans="1:12" x14ac:dyDescent="0.2">
      <c r="A17" s="6" t="s">
        <v>41</v>
      </c>
      <c r="B17" s="6" t="s">
        <v>53</v>
      </c>
      <c r="C17" s="6">
        <v>37.335999999999331</v>
      </c>
      <c r="D17" s="6"/>
      <c r="E17" s="6">
        <v>10</v>
      </c>
      <c r="F17" s="6"/>
      <c r="G17" s="6" t="s">
        <v>152</v>
      </c>
    </row>
    <row r="18" spans="1:12" x14ac:dyDescent="0.2">
      <c r="A18" s="6" t="s">
        <v>43</v>
      </c>
      <c r="B18" s="6" t="s">
        <v>53</v>
      </c>
      <c r="C18" s="6">
        <v>15.779000000000451</v>
      </c>
      <c r="D18" s="6"/>
      <c r="E18" s="6">
        <v>10</v>
      </c>
      <c r="F18" s="6"/>
      <c r="G18" s="6" t="s">
        <v>152</v>
      </c>
    </row>
    <row r="19" spans="1:12" x14ac:dyDescent="0.2">
      <c r="A19" s="6" t="s">
        <v>42</v>
      </c>
      <c r="B19" s="6" t="s">
        <v>53</v>
      </c>
      <c r="C19" s="6">
        <v>38.145000000000437</v>
      </c>
      <c r="D19" s="6"/>
      <c r="E19" s="6">
        <v>10</v>
      </c>
      <c r="F19" s="6"/>
      <c r="G19" s="6" t="s">
        <v>152</v>
      </c>
    </row>
    <row r="20" spans="1:12" x14ac:dyDescent="0.2">
      <c r="G20" s="6"/>
    </row>
    <row r="21" spans="1:12" s="6" customFormat="1" x14ac:dyDescent="0.2">
      <c r="A21" s="6" t="s">
        <v>17</v>
      </c>
      <c r="B21" s="6" t="s">
        <v>30</v>
      </c>
      <c r="C21" s="6">
        <v>5.5609999999996944</v>
      </c>
      <c r="D21" s="6">
        <v>3.5040000000008149</v>
      </c>
      <c r="E21" s="6">
        <v>10</v>
      </c>
      <c r="F21" s="6">
        <v>10</v>
      </c>
      <c r="G21" s="6" t="s">
        <v>56</v>
      </c>
      <c r="I21" s="58">
        <v>163.11399999999958</v>
      </c>
      <c r="J21" s="58">
        <v>165.31499999999869</v>
      </c>
      <c r="K21" s="58">
        <v>168.67499999999927</v>
      </c>
      <c r="L21" s="58">
        <v>168.81899999999951</v>
      </c>
    </row>
    <row r="22" spans="1:12" s="6" customFormat="1" x14ac:dyDescent="0.2">
      <c r="A22" s="6" t="s">
        <v>15</v>
      </c>
      <c r="B22" s="6" t="s">
        <v>30</v>
      </c>
      <c r="C22" s="6">
        <v>4.1310000000003129</v>
      </c>
      <c r="D22" s="6">
        <v>5.4709999999977299</v>
      </c>
      <c r="E22" s="6">
        <v>10</v>
      </c>
      <c r="F22" s="6">
        <v>10</v>
      </c>
      <c r="G22" s="6" t="s">
        <v>56</v>
      </c>
      <c r="I22" s="58">
        <v>166.83199999999943</v>
      </c>
      <c r="J22" s="58">
        <v>167.24599999999919</v>
      </c>
      <c r="K22" s="58">
        <v>170.96299999999974</v>
      </c>
      <c r="L22" s="58">
        <v>172.71699999999691</v>
      </c>
    </row>
    <row r="23" spans="1:12" s="6" customFormat="1" x14ac:dyDescent="0.2">
      <c r="A23" s="6" t="s">
        <v>41</v>
      </c>
      <c r="B23" s="6" t="s">
        <v>30</v>
      </c>
      <c r="C23" s="6">
        <v>-5.8440000000000509</v>
      </c>
      <c r="D23" s="6">
        <v>-20.379000000000815</v>
      </c>
      <c r="E23" s="6">
        <v>8.5</v>
      </c>
      <c r="F23" s="6">
        <v>3.75</v>
      </c>
      <c r="G23" s="6" t="s">
        <v>152</v>
      </c>
      <c r="I23" s="58">
        <v>169.50900000000001</v>
      </c>
      <c r="J23" s="58">
        <v>176.68000000000029</v>
      </c>
      <c r="K23" s="58">
        <v>163.66499999999996</v>
      </c>
      <c r="L23" s="58">
        <v>156.30099999999948</v>
      </c>
    </row>
    <row r="24" spans="1:12" s="6" customFormat="1" x14ac:dyDescent="0.2">
      <c r="A24" s="6" t="s">
        <v>44</v>
      </c>
      <c r="B24" s="6" t="s">
        <v>30</v>
      </c>
      <c r="C24" s="6">
        <v>3.6460000000006403</v>
      </c>
      <c r="D24" s="6">
        <v>1.8359999999993306</v>
      </c>
      <c r="E24" s="6">
        <v>10</v>
      </c>
      <c r="F24" s="6">
        <v>5</v>
      </c>
      <c r="G24" s="6" t="s">
        <v>152</v>
      </c>
      <c r="I24" s="58">
        <v>169.60499999999956</v>
      </c>
      <c r="J24" s="58">
        <v>172.00600000000122</v>
      </c>
      <c r="K24" s="58">
        <v>173.2510000000002</v>
      </c>
      <c r="L24" s="58">
        <v>173.84200000000055</v>
      </c>
    </row>
    <row r="25" spans="1:12" s="6" customFormat="1" x14ac:dyDescent="0.2">
      <c r="A25" s="6" t="s">
        <v>52</v>
      </c>
      <c r="B25" s="6" t="s">
        <v>30</v>
      </c>
      <c r="C25" s="6">
        <v>11.229999999999563</v>
      </c>
      <c r="D25" s="6">
        <v>10.798999999999069</v>
      </c>
      <c r="E25" s="6">
        <v>9.5</v>
      </c>
      <c r="F25" s="6">
        <v>4.25</v>
      </c>
      <c r="G25" s="6" t="s">
        <v>152</v>
      </c>
      <c r="I25" s="58">
        <v>176.38000000000011</v>
      </c>
      <c r="J25" s="58">
        <v>179.80099999999948</v>
      </c>
      <c r="K25" s="58">
        <v>187.60999999999967</v>
      </c>
      <c r="L25" s="58">
        <v>190.59999999999854</v>
      </c>
    </row>
    <row r="26" spans="1:12" s="6" customFormat="1" x14ac:dyDescent="0.2">
      <c r="A26" s="6" t="s">
        <v>48</v>
      </c>
      <c r="B26" s="6" t="s">
        <v>30</v>
      </c>
      <c r="C26" s="6">
        <v>-6.899000000000342</v>
      </c>
      <c r="D26" s="6">
        <v>-8.1859999999978754</v>
      </c>
      <c r="E26" s="6">
        <v>9.5</v>
      </c>
      <c r="F26" s="6">
        <v>4.75</v>
      </c>
      <c r="G26" s="6" t="s">
        <v>152</v>
      </c>
      <c r="I26" s="58">
        <v>176.78800000000047</v>
      </c>
      <c r="J26" s="58">
        <v>177.79699999999866</v>
      </c>
      <c r="K26" s="58">
        <v>169.88900000000012</v>
      </c>
      <c r="L26" s="58">
        <v>169.61100000000079</v>
      </c>
    </row>
    <row r="27" spans="1:12" s="6" customFormat="1" x14ac:dyDescent="0.2"/>
    <row r="28" spans="1:12" x14ac:dyDescent="0.2">
      <c r="A28" t="s">
        <v>149</v>
      </c>
      <c r="B28" t="s">
        <v>150</v>
      </c>
      <c r="C28" t="s">
        <v>145</v>
      </c>
      <c r="D28" t="s">
        <v>146</v>
      </c>
      <c r="E28" t="s">
        <v>147</v>
      </c>
      <c r="F28" t="s">
        <v>148</v>
      </c>
      <c r="G28" t="s">
        <v>151</v>
      </c>
      <c r="I28" t="s">
        <v>167</v>
      </c>
      <c r="J28" t="s">
        <v>169</v>
      </c>
      <c r="K28" t="s">
        <v>168</v>
      </c>
      <c r="L28" t="s">
        <v>170</v>
      </c>
    </row>
    <row r="29" spans="1:12" x14ac:dyDescent="0.2">
      <c r="A29" s="52" t="s">
        <v>19</v>
      </c>
      <c r="B29" s="52" t="s">
        <v>9</v>
      </c>
      <c r="C29" s="52">
        <v>26.963999999999032</v>
      </c>
      <c r="D29" s="52"/>
      <c r="E29" s="52">
        <v>7</v>
      </c>
      <c r="G29" s="6" t="s">
        <v>152</v>
      </c>
    </row>
    <row r="30" spans="1:12" x14ac:dyDescent="0.2">
      <c r="A30" s="52" t="s">
        <v>18</v>
      </c>
      <c r="B30" s="52" t="s">
        <v>9</v>
      </c>
      <c r="C30" s="52">
        <v>22.692000000000007</v>
      </c>
      <c r="D30" s="52"/>
      <c r="E30" s="52">
        <v>7</v>
      </c>
      <c r="G30" s="6" t="s">
        <v>152</v>
      </c>
    </row>
    <row r="32" spans="1:12" x14ac:dyDescent="0.2">
      <c r="A32" s="52" t="s">
        <v>20</v>
      </c>
      <c r="B32" s="52" t="s">
        <v>30</v>
      </c>
      <c r="C32" s="52">
        <v>-0.20400000000063301</v>
      </c>
      <c r="D32" s="52">
        <v>-4.7099999999991269</v>
      </c>
      <c r="E32" s="52">
        <v>7</v>
      </c>
      <c r="F32" s="52">
        <v>5.5</v>
      </c>
      <c r="G32" s="4" t="s">
        <v>78</v>
      </c>
      <c r="I32">
        <v>177.70400000000063</v>
      </c>
      <c r="J32">
        <v>179.97799999999916</v>
      </c>
      <c r="K32">
        <v>177.5</v>
      </c>
      <c r="L32">
        <v>175.26800000000003</v>
      </c>
    </row>
    <row r="33" spans="1:12" x14ac:dyDescent="0.2">
      <c r="A33" s="52" t="s">
        <v>12</v>
      </c>
      <c r="B33" s="52" t="s">
        <v>30</v>
      </c>
      <c r="C33" s="52">
        <v>-3.1509999999989304</v>
      </c>
      <c r="D33" s="52"/>
      <c r="E33" s="52">
        <v>7</v>
      </c>
      <c r="F33" s="52"/>
      <c r="G33" s="6" t="s">
        <v>152</v>
      </c>
      <c r="I33">
        <v>173.28899999999976</v>
      </c>
      <c r="J33">
        <v>177.60599999999977</v>
      </c>
      <c r="K33">
        <v>170.13800000000083</v>
      </c>
    </row>
    <row r="34" spans="1:12" x14ac:dyDescent="0.2">
      <c r="A34" s="52" t="s">
        <v>22</v>
      </c>
      <c r="B34" s="52" t="s">
        <v>30</v>
      </c>
      <c r="C34" s="52">
        <v>7.0900000000001455</v>
      </c>
      <c r="D34" s="52">
        <v>6.4739999999983411</v>
      </c>
      <c r="E34" s="52">
        <v>7</v>
      </c>
      <c r="F34" s="52">
        <v>2.5</v>
      </c>
      <c r="G34" s="6" t="s">
        <v>152</v>
      </c>
      <c r="I34">
        <v>178.52899999999954</v>
      </c>
      <c r="J34">
        <v>177.05100000000311</v>
      </c>
      <c r="K34">
        <v>185.61899999999969</v>
      </c>
      <c r="L34">
        <v>183.52500000000146</v>
      </c>
    </row>
    <row r="35" spans="1:12" x14ac:dyDescent="0.2">
      <c r="A35" s="52" t="s">
        <v>43</v>
      </c>
      <c r="B35" s="52" t="s">
        <v>30</v>
      </c>
      <c r="C35" s="52">
        <v>-35.493999999999687</v>
      </c>
      <c r="D35" s="52"/>
      <c r="E35" s="52">
        <v>7.5</v>
      </c>
      <c r="F35" s="52"/>
      <c r="G35" s="6" t="s">
        <v>152</v>
      </c>
      <c r="I35">
        <v>176.3119999999999</v>
      </c>
      <c r="K35">
        <v>140.81800000000021</v>
      </c>
      <c r="L35">
        <v>121.24200000000201</v>
      </c>
    </row>
    <row r="36" spans="1:12" x14ac:dyDescent="0.2">
      <c r="A36" s="52" t="s">
        <v>46</v>
      </c>
      <c r="B36" s="52" t="s">
        <v>30</v>
      </c>
      <c r="C36" s="52">
        <v>-13.609999999999673</v>
      </c>
      <c r="D36" s="52">
        <v>-17.220000000001164</v>
      </c>
      <c r="E36" s="52">
        <v>8</v>
      </c>
      <c r="F36" s="52">
        <v>4</v>
      </c>
      <c r="G36" s="6" t="s">
        <v>56</v>
      </c>
      <c r="I36">
        <v>171.4350000000004</v>
      </c>
      <c r="J36">
        <v>179.96600000000035</v>
      </c>
      <c r="K36">
        <v>157.82500000000073</v>
      </c>
      <c r="L36">
        <v>162.74599999999919</v>
      </c>
    </row>
    <row r="37" spans="1:12" x14ac:dyDescent="0.2">
      <c r="A37" s="6"/>
      <c r="B37" s="6"/>
      <c r="C37" s="6"/>
      <c r="D37" s="6"/>
    </row>
    <row r="38" spans="1:12" x14ac:dyDescent="0.2">
      <c r="A38" s="6"/>
      <c r="B38" s="6"/>
      <c r="C38" s="6"/>
      <c r="D38" s="6"/>
    </row>
    <row r="39" spans="1:12" x14ac:dyDescent="0.2">
      <c r="A39" s="6"/>
      <c r="B39" s="6"/>
      <c r="C39" s="6"/>
      <c r="D39" s="6"/>
    </row>
    <row r="40" spans="1:12" x14ac:dyDescent="0.2">
      <c r="A40" s="6"/>
      <c r="B40" s="6"/>
      <c r="C40" s="6"/>
      <c r="D40" s="6"/>
    </row>
    <row r="41" spans="1:12" x14ac:dyDescent="0.2">
      <c r="A41" s="6"/>
      <c r="B41" s="6"/>
      <c r="C41" s="6"/>
      <c r="D41" s="6"/>
    </row>
    <row r="42" spans="1:12" x14ac:dyDescent="0.2">
      <c r="A42" s="6"/>
      <c r="B42" s="6"/>
      <c r="C42" s="6"/>
      <c r="D42" s="6"/>
    </row>
    <row r="43" spans="1:12" x14ac:dyDescent="0.2">
      <c r="A43" s="6"/>
      <c r="B43" s="6"/>
      <c r="C43" s="6"/>
      <c r="D43" s="6"/>
    </row>
    <row r="44" spans="1:12" x14ac:dyDescent="0.2">
      <c r="A44" s="6"/>
      <c r="B44" s="6"/>
      <c r="C44" s="6"/>
      <c r="D44" s="6"/>
    </row>
    <row r="45" spans="1:12" x14ac:dyDescent="0.2">
      <c r="A45" s="6"/>
      <c r="B45" s="6"/>
      <c r="C45" s="6"/>
      <c r="D45" s="6"/>
    </row>
    <row r="46" spans="1:12" x14ac:dyDescent="0.2">
      <c r="A46" s="6"/>
      <c r="B46" s="6"/>
      <c r="C46" s="6"/>
      <c r="D46" s="6"/>
    </row>
    <row r="47" spans="1:12" x14ac:dyDescent="0.2">
      <c r="A47" s="6"/>
      <c r="B47" s="6"/>
      <c r="C47" s="6"/>
      <c r="D47" s="6"/>
    </row>
    <row r="48" spans="1:12" x14ac:dyDescent="0.2">
      <c r="A48" s="6"/>
      <c r="B48" s="6"/>
      <c r="C48" s="6"/>
      <c r="D48" s="6"/>
    </row>
    <row r="49" spans="1:4" x14ac:dyDescent="0.2">
      <c r="A49" s="6"/>
      <c r="B49" s="6"/>
      <c r="C49" s="6"/>
      <c r="D49" s="6"/>
    </row>
    <row r="50" spans="1:4" x14ac:dyDescent="0.2">
      <c r="A50" s="6"/>
      <c r="B50" s="6"/>
      <c r="C50" s="6"/>
      <c r="D50" s="6"/>
    </row>
    <row r="51" spans="1:4" x14ac:dyDescent="0.2">
      <c r="A51" s="6"/>
      <c r="B51" s="6"/>
      <c r="C51" s="6"/>
      <c r="D51" s="6"/>
    </row>
    <row r="52" spans="1:4" x14ac:dyDescent="0.2">
      <c r="A52" s="6"/>
      <c r="B52" s="6"/>
      <c r="C52" s="6"/>
      <c r="D52" s="6"/>
    </row>
    <row r="53" spans="1:4" x14ac:dyDescent="0.2">
      <c r="A53" s="6"/>
      <c r="B53" s="6"/>
      <c r="C53" s="6"/>
      <c r="D53" s="6"/>
    </row>
    <row r="54" spans="1:4" x14ac:dyDescent="0.2">
      <c r="A54" s="6"/>
      <c r="B54" s="6"/>
      <c r="C54" s="6"/>
      <c r="D54" s="6"/>
    </row>
    <row r="56" spans="1:4" x14ac:dyDescent="0.2">
      <c r="A56" s="52"/>
      <c r="B56" s="52"/>
      <c r="C56" s="52"/>
      <c r="D56" s="52"/>
    </row>
    <row r="57" spans="1:4" x14ac:dyDescent="0.2">
      <c r="A57" s="52"/>
      <c r="B57" s="52"/>
      <c r="C57" s="52"/>
      <c r="D57" s="52"/>
    </row>
    <row r="58" spans="1:4" x14ac:dyDescent="0.2">
      <c r="A58" s="52"/>
      <c r="B58" s="52"/>
      <c r="C58" s="52"/>
      <c r="D58" s="52"/>
    </row>
    <row r="59" spans="1:4" x14ac:dyDescent="0.2">
      <c r="A59" s="52"/>
      <c r="B59" s="52"/>
      <c r="C59" s="52"/>
      <c r="D59" s="52"/>
    </row>
    <row r="60" spans="1:4" x14ac:dyDescent="0.2">
      <c r="A60" s="52"/>
      <c r="B60" s="52"/>
      <c r="C60" s="52"/>
      <c r="D60" s="52"/>
    </row>
    <row r="61" spans="1:4" x14ac:dyDescent="0.2">
      <c r="A61" s="52"/>
      <c r="B61" s="52"/>
      <c r="C61" s="52"/>
      <c r="D61" s="52"/>
    </row>
    <row r="62" spans="1:4" x14ac:dyDescent="0.2">
      <c r="A62" s="52"/>
      <c r="B62" s="52"/>
      <c r="C62" s="52"/>
      <c r="D62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5351-CC8D-174B-8CD0-F35458C691AA}">
  <dimension ref="A1:I38"/>
  <sheetViews>
    <sheetView topLeftCell="A6" zoomScale="150" zoomScaleNormal="150" workbookViewId="0">
      <selection activeCell="G35" sqref="G35"/>
    </sheetView>
  </sheetViews>
  <sheetFormatPr baseColWidth="10" defaultRowHeight="15" x14ac:dyDescent="0.2"/>
  <sheetData>
    <row r="1" spans="1:9" x14ac:dyDescent="0.2">
      <c r="A1" t="s">
        <v>153</v>
      </c>
      <c r="H1" t="s">
        <v>155</v>
      </c>
      <c r="I1">
        <v>0.92296408460702617</v>
      </c>
    </row>
    <row r="2" spans="1:9" x14ac:dyDescent="0.2">
      <c r="A2" t="s">
        <v>149</v>
      </c>
      <c r="B2" t="s">
        <v>150</v>
      </c>
      <c r="C2" t="s">
        <v>145</v>
      </c>
      <c r="D2" t="s">
        <v>146</v>
      </c>
      <c r="E2" t="s">
        <v>147</v>
      </c>
      <c r="F2" t="s">
        <v>148</v>
      </c>
      <c r="G2" t="s">
        <v>151</v>
      </c>
      <c r="H2" t="s">
        <v>156</v>
      </c>
      <c r="I2" t="s">
        <v>157</v>
      </c>
    </row>
    <row r="3" spans="1:9" x14ac:dyDescent="0.2">
      <c r="A3" s="6" t="s">
        <v>42</v>
      </c>
      <c r="B3" s="6" t="s">
        <v>10</v>
      </c>
      <c r="C3" s="6">
        <v>31.678999999999178</v>
      </c>
      <c r="D3" s="6"/>
      <c r="E3" s="6">
        <v>9.5</v>
      </c>
      <c r="F3" s="6"/>
      <c r="G3" t="s">
        <v>152</v>
      </c>
      <c r="H3" s="63">
        <f>C3*$I$1</f>
        <v>29.238579236265224</v>
      </c>
    </row>
    <row r="4" spans="1:9" x14ac:dyDescent="0.2">
      <c r="A4" s="6" t="s">
        <v>41</v>
      </c>
      <c r="B4" s="6" t="s">
        <v>10</v>
      </c>
      <c r="C4" s="6">
        <v>29.649999999999636</v>
      </c>
      <c r="D4" s="6"/>
      <c r="E4" s="6">
        <v>10</v>
      </c>
      <c r="F4" s="6"/>
      <c r="G4" t="s">
        <v>152</v>
      </c>
      <c r="H4" s="63">
        <f t="shared" ref="H4:H18" si="0">C4*$I$1</f>
        <v>27.36588510859799</v>
      </c>
    </row>
    <row r="5" spans="1:9" x14ac:dyDescent="0.2">
      <c r="A5" s="6" t="s">
        <v>44</v>
      </c>
      <c r="B5" s="6" t="s">
        <v>9</v>
      </c>
      <c r="C5" s="6">
        <v>17.972999999999956</v>
      </c>
      <c r="D5" s="6"/>
      <c r="E5" s="6">
        <v>10</v>
      </c>
      <c r="F5" s="6"/>
      <c r="G5" t="s">
        <v>152</v>
      </c>
      <c r="H5" s="63">
        <f t="shared" si="0"/>
        <v>16.588433492642039</v>
      </c>
    </row>
    <row r="6" spans="1:9" x14ac:dyDescent="0.2">
      <c r="A6" s="6" t="s">
        <v>45</v>
      </c>
      <c r="B6" s="6" t="s">
        <v>9</v>
      </c>
      <c r="C6" s="6">
        <v>5.3500000000012733</v>
      </c>
      <c r="D6" s="6">
        <v>5.0499999999992724</v>
      </c>
      <c r="E6" s="6">
        <v>9</v>
      </c>
      <c r="F6" s="6">
        <v>3.75</v>
      </c>
      <c r="G6" t="s">
        <v>152</v>
      </c>
      <c r="H6" s="63">
        <f t="shared" si="0"/>
        <v>4.9378578526487651</v>
      </c>
      <c r="I6">
        <f t="shared" ref="I6:I18" si="1">D6*$I$1</f>
        <v>4.6609686272648103</v>
      </c>
    </row>
    <row r="7" spans="1:9" x14ac:dyDescent="0.2">
      <c r="A7" s="6" t="s">
        <v>43</v>
      </c>
      <c r="B7" s="6" t="s">
        <v>10</v>
      </c>
      <c r="C7" s="6">
        <v>33.216000000000349</v>
      </c>
      <c r="D7" s="6">
        <v>35.438999999998487</v>
      </c>
      <c r="E7" s="6">
        <v>10</v>
      </c>
      <c r="F7" s="6">
        <v>3</v>
      </c>
      <c r="G7" t="s">
        <v>152</v>
      </c>
      <c r="H7" s="63">
        <f t="shared" si="0"/>
        <v>30.657175034307304</v>
      </c>
      <c r="I7">
        <f t="shared" si="1"/>
        <v>32.708924194387002</v>
      </c>
    </row>
    <row r="8" spans="1:9" x14ac:dyDescent="0.2">
      <c r="A8" s="6" t="s">
        <v>46</v>
      </c>
      <c r="B8" s="6" t="s">
        <v>9</v>
      </c>
      <c r="C8" s="6">
        <v>7.1899999999995998</v>
      </c>
      <c r="D8" s="6">
        <v>4.022000000000844</v>
      </c>
      <c r="E8" s="6">
        <v>9</v>
      </c>
      <c r="F8" s="6"/>
      <c r="G8" t="s">
        <v>56</v>
      </c>
      <c r="H8" s="63">
        <f t="shared" si="0"/>
        <v>6.6361117683241488</v>
      </c>
      <c r="I8">
        <f t="shared" si="1"/>
        <v>3.7121615482902381</v>
      </c>
    </row>
    <row r="9" spans="1:9" x14ac:dyDescent="0.2">
      <c r="A9" s="6" t="s">
        <v>47</v>
      </c>
      <c r="B9" s="6" t="s">
        <v>10</v>
      </c>
      <c r="C9" s="6">
        <v>7.8469999999997526</v>
      </c>
      <c r="D9" s="6">
        <v>5.9879999999975553</v>
      </c>
      <c r="E9" s="6">
        <v>10</v>
      </c>
      <c r="F9" s="6">
        <v>5</v>
      </c>
      <c r="G9" t="s">
        <v>56</v>
      </c>
      <c r="H9" s="63">
        <f t="shared" si="0"/>
        <v>7.2424991719111063</v>
      </c>
      <c r="I9">
        <f t="shared" si="1"/>
        <v>5.5267089386246164</v>
      </c>
    </row>
    <row r="10" spans="1:9" x14ac:dyDescent="0.2">
      <c r="A10" s="6" t="s">
        <v>41</v>
      </c>
      <c r="B10" s="6" t="s">
        <v>53</v>
      </c>
      <c r="C10" s="6">
        <v>37.335999999999331</v>
      </c>
      <c r="D10" s="6"/>
      <c r="E10" s="6">
        <v>10</v>
      </c>
      <c r="F10" s="6"/>
      <c r="G10" t="s">
        <v>152</v>
      </c>
      <c r="H10" s="63">
        <f t="shared" si="0"/>
        <v>34.459787062887308</v>
      </c>
    </row>
    <row r="11" spans="1:9" x14ac:dyDescent="0.2">
      <c r="A11" s="6" t="s">
        <v>43</v>
      </c>
      <c r="B11" s="6" t="s">
        <v>53</v>
      </c>
      <c r="C11" s="6">
        <v>15.779000000000451</v>
      </c>
      <c r="D11" s="6"/>
      <c r="E11" s="6">
        <v>10</v>
      </c>
      <c r="F11" s="6"/>
      <c r="G11" t="s">
        <v>152</v>
      </c>
      <c r="H11" s="63">
        <f t="shared" si="0"/>
        <v>14.563450291014682</v>
      </c>
    </row>
    <row r="12" spans="1:9" x14ac:dyDescent="0.2">
      <c r="A12" s="6" t="s">
        <v>42</v>
      </c>
      <c r="B12" s="6" t="s">
        <v>53</v>
      </c>
      <c r="C12" s="6">
        <v>38.145000000000437</v>
      </c>
      <c r="D12" s="6"/>
      <c r="E12" s="6">
        <v>10</v>
      </c>
      <c r="F12" s="6"/>
      <c r="G12" t="s">
        <v>152</v>
      </c>
      <c r="H12" s="63">
        <f t="shared" si="0"/>
        <v>35.206465007335417</v>
      </c>
    </row>
    <row r="13" spans="1:9" x14ac:dyDescent="0.2">
      <c r="A13" s="6" t="s">
        <v>41</v>
      </c>
      <c r="B13" s="6" t="s">
        <v>30</v>
      </c>
      <c r="C13" s="6">
        <v>-5.8440000000000509</v>
      </c>
      <c r="D13" s="6">
        <v>-20.379000000000815</v>
      </c>
      <c r="E13" s="6">
        <v>8.5</v>
      </c>
      <c r="F13" s="6">
        <v>3.75</v>
      </c>
      <c r="G13" t="s">
        <v>152</v>
      </c>
      <c r="H13" s="63">
        <f t="shared" si="0"/>
        <v>-5.3938021104435077</v>
      </c>
      <c r="I13">
        <f t="shared" si="1"/>
        <v>-18.809085080207339</v>
      </c>
    </row>
    <row r="14" spans="1:9" x14ac:dyDescent="0.2">
      <c r="A14" s="6" t="s">
        <v>44</v>
      </c>
      <c r="B14" s="6" t="s">
        <v>30</v>
      </c>
      <c r="C14" s="6">
        <v>3.6460000000006403</v>
      </c>
      <c r="D14" s="6">
        <v>1.8359999999993306</v>
      </c>
      <c r="E14" s="6">
        <v>10</v>
      </c>
      <c r="F14" s="6">
        <v>5</v>
      </c>
      <c r="G14" t="s">
        <v>152</v>
      </c>
      <c r="H14" s="63">
        <f t="shared" si="0"/>
        <v>3.3651270524778085</v>
      </c>
      <c r="I14">
        <f t="shared" si="1"/>
        <v>1.6945620593378823</v>
      </c>
    </row>
    <row r="15" spans="1:9" x14ac:dyDescent="0.2">
      <c r="A15" s="6" t="s">
        <v>52</v>
      </c>
      <c r="B15" s="6" t="s">
        <v>30</v>
      </c>
      <c r="C15" s="6">
        <v>11.229999999999563</v>
      </c>
      <c r="D15" s="6">
        <v>10.798999999999069</v>
      </c>
      <c r="E15" s="6">
        <v>9.5</v>
      </c>
      <c r="F15" s="6">
        <v>4.25</v>
      </c>
      <c r="G15" t="s">
        <v>152</v>
      </c>
      <c r="H15" s="63">
        <f t="shared" si="0"/>
        <v>10.364886670136501</v>
      </c>
      <c r="I15">
        <f t="shared" si="1"/>
        <v>9.9670891496704161</v>
      </c>
    </row>
    <row r="16" spans="1:9" x14ac:dyDescent="0.2">
      <c r="A16" s="6" t="s">
        <v>48</v>
      </c>
      <c r="B16" s="6" t="s">
        <v>30</v>
      </c>
      <c r="C16" s="6">
        <v>-6.899000000000342</v>
      </c>
      <c r="D16" s="6">
        <v>-8.1859999999978754</v>
      </c>
      <c r="E16" s="6">
        <v>9.5</v>
      </c>
      <c r="F16" s="6">
        <v>4.75</v>
      </c>
      <c r="G16" t="s">
        <v>152</v>
      </c>
      <c r="H16" s="63">
        <f t="shared" si="0"/>
        <v>-6.3675292197041893</v>
      </c>
      <c r="I16">
        <f t="shared" si="1"/>
        <v>-7.5553839965911553</v>
      </c>
    </row>
    <row r="17" spans="1:9" x14ac:dyDescent="0.2">
      <c r="A17" s="52" t="s">
        <v>43</v>
      </c>
      <c r="B17" s="52" t="s">
        <v>30</v>
      </c>
      <c r="C17" s="52">
        <v>-35.493999999999687</v>
      </c>
      <c r="D17" s="52"/>
      <c r="E17" s="52">
        <v>7.5</v>
      </c>
      <c r="F17" s="52"/>
      <c r="G17" s="58" t="s">
        <v>152</v>
      </c>
      <c r="H17" s="63">
        <f t="shared" si="0"/>
        <v>-32.759687219041496</v>
      </c>
    </row>
    <row r="18" spans="1:9" x14ac:dyDescent="0.2">
      <c r="A18" s="52" t="s">
        <v>46</v>
      </c>
      <c r="B18" s="52" t="s">
        <v>30</v>
      </c>
      <c r="C18" s="52">
        <v>-13.609999999999673</v>
      </c>
      <c r="D18" s="52">
        <v>-17.220000000001164</v>
      </c>
      <c r="E18" s="52">
        <v>8</v>
      </c>
      <c r="F18" s="52">
        <v>4</v>
      </c>
      <c r="G18" s="58" t="s">
        <v>56</v>
      </c>
      <c r="H18" s="63">
        <f t="shared" si="0"/>
        <v>-12.561541191501323</v>
      </c>
      <c r="I18">
        <f t="shared" si="1"/>
        <v>-15.893441536934064</v>
      </c>
    </row>
    <row r="19" spans="1:9" x14ac:dyDescent="0.2">
      <c r="A19" s="6"/>
      <c r="B19" s="6"/>
      <c r="C19" s="6"/>
      <c r="D19" s="6"/>
      <c r="E19" s="6"/>
      <c r="F19" s="6"/>
    </row>
    <row r="21" spans="1:9" x14ac:dyDescent="0.2">
      <c r="A21" s="6"/>
      <c r="B21" s="6"/>
      <c r="C21" s="6"/>
      <c r="D21" s="6"/>
      <c r="E21" s="6"/>
      <c r="F21" s="6"/>
    </row>
    <row r="22" spans="1:9" x14ac:dyDescent="0.2">
      <c r="A22" t="s">
        <v>154</v>
      </c>
    </row>
    <row r="23" spans="1:9" x14ac:dyDescent="0.2">
      <c r="A23" t="s">
        <v>149</v>
      </c>
      <c r="B23" t="s">
        <v>150</v>
      </c>
      <c r="C23" t="s">
        <v>145</v>
      </c>
      <c r="D23" t="s">
        <v>146</v>
      </c>
      <c r="E23" t="s">
        <v>147</v>
      </c>
      <c r="F23" t="s">
        <v>148</v>
      </c>
      <c r="G23" t="s">
        <v>151</v>
      </c>
      <c r="H23" t="s">
        <v>156</v>
      </c>
      <c r="I23" t="s">
        <v>157</v>
      </c>
    </row>
    <row r="24" spans="1:9" x14ac:dyDescent="0.2">
      <c r="A24" s="6" t="s">
        <v>8</v>
      </c>
      <c r="B24" s="6" t="s">
        <v>10</v>
      </c>
      <c r="C24" s="6">
        <v>28.622000000000298</v>
      </c>
      <c r="D24" s="6"/>
      <c r="E24" s="6">
        <v>10</v>
      </c>
      <c r="F24" s="6"/>
      <c r="G24" s="58" t="s">
        <v>152</v>
      </c>
      <c r="H24">
        <v>28.622000000000298</v>
      </c>
    </row>
    <row r="25" spans="1:9" x14ac:dyDescent="0.2">
      <c r="A25" s="6" t="s">
        <v>24</v>
      </c>
      <c r="B25" s="6" t="s">
        <v>9</v>
      </c>
      <c r="C25" s="6">
        <v>-3.9370000000008076</v>
      </c>
      <c r="D25" s="6">
        <v>-2.7340000000003783</v>
      </c>
      <c r="E25" s="6">
        <v>10</v>
      </c>
      <c r="F25" s="6">
        <v>10</v>
      </c>
      <c r="G25" s="58" t="s">
        <v>152</v>
      </c>
      <c r="H25">
        <v>-3.9370000000008076</v>
      </c>
      <c r="I25">
        <v>-2.7340000000003783</v>
      </c>
    </row>
    <row r="26" spans="1:9" x14ac:dyDescent="0.2">
      <c r="A26" s="6" t="s">
        <v>14</v>
      </c>
      <c r="B26" s="6" t="s">
        <v>10</v>
      </c>
      <c r="C26" s="6">
        <v>17.572999999999411</v>
      </c>
      <c r="D26" s="6">
        <v>16.377000000004045</v>
      </c>
      <c r="E26" s="6">
        <v>10</v>
      </c>
      <c r="F26" s="6">
        <v>9</v>
      </c>
      <c r="G26" s="58" t="s">
        <v>152</v>
      </c>
      <c r="H26">
        <v>17.572999999999411</v>
      </c>
      <c r="I26">
        <v>16.377000000004045</v>
      </c>
    </row>
    <row r="27" spans="1:9" x14ac:dyDescent="0.2">
      <c r="A27" s="6" t="s">
        <v>11</v>
      </c>
      <c r="B27" s="6" t="s">
        <v>10</v>
      </c>
      <c r="C27" s="6">
        <v>24.315999999999804</v>
      </c>
      <c r="D27" s="6">
        <v>30.027000000005501</v>
      </c>
      <c r="E27" s="6">
        <v>9.5</v>
      </c>
      <c r="F27" s="6">
        <v>7.5</v>
      </c>
      <c r="G27" s="58" t="s">
        <v>152</v>
      </c>
      <c r="H27">
        <v>24.315999999999804</v>
      </c>
      <c r="I27">
        <v>30.027000000005501</v>
      </c>
    </row>
    <row r="28" spans="1:9" x14ac:dyDescent="0.2">
      <c r="A28" s="6" t="s">
        <v>17</v>
      </c>
      <c r="B28" s="6" t="s">
        <v>10</v>
      </c>
      <c r="C28" s="6">
        <v>7.0870000000004438</v>
      </c>
      <c r="D28" s="6">
        <v>11.115000000001601</v>
      </c>
      <c r="E28" s="6">
        <v>10</v>
      </c>
      <c r="F28" s="6">
        <v>10</v>
      </c>
      <c r="G28" s="58" t="s">
        <v>56</v>
      </c>
      <c r="H28">
        <v>7.0870000000004438</v>
      </c>
      <c r="I28">
        <v>11.115000000001601</v>
      </c>
    </row>
    <row r="29" spans="1:9" x14ac:dyDescent="0.2">
      <c r="A29" s="6" t="s">
        <v>15</v>
      </c>
      <c r="B29" s="6" t="s">
        <v>10</v>
      </c>
      <c r="C29" s="6">
        <v>13.072000000001026</v>
      </c>
      <c r="D29" s="6">
        <v>15.600000000002183</v>
      </c>
      <c r="E29" s="6">
        <v>10</v>
      </c>
      <c r="F29" s="6">
        <v>10</v>
      </c>
      <c r="G29" s="58" t="s">
        <v>56</v>
      </c>
      <c r="H29">
        <v>13.072000000001026</v>
      </c>
      <c r="I29">
        <v>15.600000000002183</v>
      </c>
    </row>
    <row r="30" spans="1:9" x14ac:dyDescent="0.2">
      <c r="A30" s="6" t="s">
        <v>12</v>
      </c>
      <c r="B30" s="6" t="s">
        <v>10</v>
      </c>
      <c r="C30" s="6">
        <v>13.002999999999702</v>
      </c>
      <c r="D30" s="6">
        <v>16.964999999996508</v>
      </c>
      <c r="E30" s="6">
        <v>9.5</v>
      </c>
      <c r="F30" s="6">
        <v>8.5</v>
      </c>
      <c r="G30" s="58" t="s">
        <v>152</v>
      </c>
      <c r="H30">
        <v>13.002999999999702</v>
      </c>
      <c r="I30">
        <v>16.964999999996508</v>
      </c>
    </row>
    <row r="31" spans="1:9" x14ac:dyDescent="0.2">
      <c r="A31" s="6" t="s">
        <v>13</v>
      </c>
      <c r="B31" s="6" t="s">
        <v>10</v>
      </c>
      <c r="C31" s="6">
        <v>20.991000000000895</v>
      </c>
      <c r="D31" s="6"/>
      <c r="E31" s="6">
        <v>10</v>
      </c>
      <c r="F31" s="6"/>
      <c r="G31" s="58" t="s">
        <v>152</v>
      </c>
      <c r="H31">
        <v>20.991000000000895</v>
      </c>
    </row>
    <row r="32" spans="1:9" x14ac:dyDescent="0.2">
      <c r="A32" s="6" t="s">
        <v>17</v>
      </c>
      <c r="B32" s="6" t="s">
        <v>30</v>
      </c>
      <c r="C32" s="6">
        <v>5.5609999999996944</v>
      </c>
      <c r="D32" s="6">
        <v>3.5040000000008149</v>
      </c>
      <c r="E32" s="6">
        <v>10</v>
      </c>
      <c r="F32" s="6">
        <v>10</v>
      </c>
      <c r="G32" s="58" t="s">
        <v>56</v>
      </c>
      <c r="H32">
        <v>5.5609999999996944</v>
      </c>
      <c r="I32">
        <v>3.5040000000008149</v>
      </c>
    </row>
    <row r="33" spans="1:9" x14ac:dyDescent="0.2">
      <c r="A33" s="6" t="s">
        <v>15</v>
      </c>
      <c r="B33" s="6" t="s">
        <v>30</v>
      </c>
      <c r="C33" s="6">
        <v>4.1310000000003129</v>
      </c>
      <c r="D33" s="6">
        <v>5.4709999999977299</v>
      </c>
      <c r="E33" s="6">
        <v>10</v>
      </c>
      <c r="F33" s="6">
        <v>10</v>
      </c>
      <c r="G33" s="58" t="s">
        <v>56</v>
      </c>
      <c r="H33">
        <v>4.1310000000003129</v>
      </c>
      <c r="I33">
        <v>5.4709999999977299</v>
      </c>
    </row>
    <row r="34" spans="1:9" x14ac:dyDescent="0.2">
      <c r="A34" s="52" t="s">
        <v>19</v>
      </c>
      <c r="B34" s="52" t="s">
        <v>9</v>
      </c>
      <c r="C34" s="52">
        <v>26.963999999999032</v>
      </c>
      <c r="D34" s="52"/>
      <c r="E34" s="52">
        <v>7</v>
      </c>
      <c r="G34" s="58" t="s">
        <v>152</v>
      </c>
      <c r="H34">
        <v>26.963999999999032</v>
      </c>
    </row>
    <row r="35" spans="1:9" x14ac:dyDescent="0.2">
      <c r="A35" s="52" t="s">
        <v>18</v>
      </c>
      <c r="B35" s="52" t="s">
        <v>9</v>
      </c>
      <c r="C35" s="52">
        <v>22.692000000000007</v>
      </c>
      <c r="D35" s="52"/>
      <c r="E35" s="52">
        <v>7</v>
      </c>
      <c r="G35" s="58" t="s">
        <v>152</v>
      </c>
      <c r="H35">
        <v>22.692000000000007</v>
      </c>
    </row>
    <row r="36" spans="1:9" s="4" customFormat="1" x14ac:dyDescent="0.2">
      <c r="A36" s="4" t="s">
        <v>20</v>
      </c>
      <c r="B36" s="4" t="s">
        <v>30</v>
      </c>
      <c r="C36" s="4">
        <v>-0.20400000000063301</v>
      </c>
      <c r="D36" s="4">
        <v>-4.7099999999991269</v>
      </c>
      <c r="E36" s="4">
        <v>7</v>
      </c>
      <c r="F36" s="4">
        <v>5.5</v>
      </c>
      <c r="G36" s="4" t="s">
        <v>78</v>
      </c>
      <c r="H36" s="4">
        <v>-0.20400000000063301</v>
      </c>
      <c r="I36" s="4">
        <v>-4.7099999999991269</v>
      </c>
    </row>
    <row r="37" spans="1:9" x14ac:dyDescent="0.2">
      <c r="A37" s="52" t="s">
        <v>12</v>
      </c>
      <c r="B37" s="52" t="s">
        <v>30</v>
      </c>
      <c r="C37" s="52">
        <v>-3.1509999999989304</v>
      </c>
      <c r="D37" s="52"/>
      <c r="E37" s="52">
        <v>7</v>
      </c>
      <c r="F37" s="52"/>
      <c r="G37" s="58" t="s">
        <v>152</v>
      </c>
      <c r="H37">
        <v>-3.1509999999989304</v>
      </c>
    </row>
    <row r="38" spans="1:9" x14ac:dyDescent="0.2">
      <c r="A38" s="52" t="s">
        <v>22</v>
      </c>
      <c r="B38" s="52" t="s">
        <v>30</v>
      </c>
      <c r="C38" s="52">
        <v>7.0900000000001455</v>
      </c>
      <c r="D38" s="52">
        <v>6.4739999999983411</v>
      </c>
      <c r="E38" s="52">
        <v>7</v>
      </c>
      <c r="F38" s="52">
        <v>2.5</v>
      </c>
      <c r="G38" s="58" t="s">
        <v>152</v>
      </c>
      <c r="H38">
        <v>7.0900000000001455</v>
      </c>
      <c r="I38">
        <v>6.4739999999983411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87EE-C895-624A-9E0B-EB01BA65A693}">
  <dimension ref="A1:I32"/>
  <sheetViews>
    <sheetView zoomScale="150" zoomScaleNormal="150" workbookViewId="0">
      <selection activeCell="F1" sqref="F1:I1"/>
    </sheetView>
  </sheetViews>
  <sheetFormatPr baseColWidth="10" defaultRowHeight="15" x14ac:dyDescent="0.2"/>
  <sheetData>
    <row r="1" spans="1:9" x14ac:dyDescent="0.2">
      <c r="A1" s="3" t="s">
        <v>149</v>
      </c>
      <c r="B1" s="3" t="s">
        <v>150</v>
      </c>
      <c r="C1" s="3" t="s">
        <v>145</v>
      </c>
      <c r="D1" s="3" t="s">
        <v>158</v>
      </c>
      <c r="E1" s="3"/>
      <c r="F1" s="3" t="s">
        <v>167</v>
      </c>
      <c r="G1" s="3" t="s">
        <v>169</v>
      </c>
      <c r="H1" s="3" t="s">
        <v>168</v>
      </c>
      <c r="I1" s="3" t="s">
        <v>170</v>
      </c>
    </row>
    <row r="2" spans="1:9" x14ac:dyDescent="0.2">
      <c r="A2" s="40" t="s">
        <v>42</v>
      </c>
      <c r="B2" s="40" t="s">
        <v>10</v>
      </c>
      <c r="C2" s="66">
        <v>29.238579236265224</v>
      </c>
      <c r="D2" s="40">
        <v>9.5</v>
      </c>
    </row>
    <row r="3" spans="1:9" x14ac:dyDescent="0.2">
      <c r="A3" s="40" t="s">
        <v>41</v>
      </c>
      <c r="B3" s="40" t="s">
        <v>10</v>
      </c>
      <c r="C3" s="66">
        <v>27.36588510859799</v>
      </c>
      <c r="D3" s="40">
        <v>10</v>
      </c>
    </row>
    <row r="4" spans="1:9" x14ac:dyDescent="0.2">
      <c r="A4" s="40" t="s">
        <v>41</v>
      </c>
      <c r="B4" s="40" t="s">
        <v>53</v>
      </c>
      <c r="C4" s="66">
        <v>34.459787062887308</v>
      </c>
      <c r="D4" s="40">
        <v>10</v>
      </c>
    </row>
    <row r="5" spans="1:9" x14ac:dyDescent="0.2">
      <c r="A5" s="40" t="s">
        <v>42</v>
      </c>
      <c r="B5" s="40" t="s">
        <v>53</v>
      </c>
      <c r="C5" s="66">
        <v>35.206465007335417</v>
      </c>
      <c r="D5" s="40">
        <v>10</v>
      </c>
    </row>
    <row r="6" spans="1:9" x14ac:dyDescent="0.2">
      <c r="A6" s="40" t="s">
        <v>41</v>
      </c>
      <c r="B6" s="40" t="s">
        <v>30</v>
      </c>
      <c r="C6" s="66">
        <v>-5.3938021104435077</v>
      </c>
      <c r="D6" s="40">
        <v>8.5</v>
      </c>
    </row>
    <row r="7" spans="1:9" x14ac:dyDescent="0.2">
      <c r="A7" s="40" t="s">
        <v>48</v>
      </c>
      <c r="B7" s="40" t="s">
        <v>30</v>
      </c>
      <c r="C7" s="66">
        <v>-6.3675292197041893</v>
      </c>
      <c r="D7" s="40">
        <v>9.5</v>
      </c>
    </row>
    <row r="8" spans="1:9" x14ac:dyDescent="0.2">
      <c r="A8" s="40" t="s">
        <v>8</v>
      </c>
      <c r="B8" s="40" t="s">
        <v>10</v>
      </c>
      <c r="C8" s="66">
        <v>28.622000000000298</v>
      </c>
      <c r="D8" s="40">
        <v>10</v>
      </c>
    </row>
    <row r="9" spans="1:9" x14ac:dyDescent="0.2">
      <c r="A9" s="40" t="s">
        <v>13</v>
      </c>
      <c r="B9" s="40" t="s">
        <v>10</v>
      </c>
      <c r="C9" s="66">
        <v>20.991000000000895</v>
      </c>
      <c r="D9" s="40">
        <v>10</v>
      </c>
    </row>
    <row r="10" spans="1:9" x14ac:dyDescent="0.2">
      <c r="A10" s="64" t="s">
        <v>44</v>
      </c>
      <c r="B10" s="64" t="s">
        <v>9</v>
      </c>
      <c r="C10" s="67">
        <v>16.588433492642039</v>
      </c>
      <c r="D10" s="64">
        <v>10</v>
      </c>
    </row>
    <row r="11" spans="1:9" x14ac:dyDescent="0.2">
      <c r="A11" s="64" t="s">
        <v>45</v>
      </c>
      <c r="B11" s="64" t="s">
        <v>9</v>
      </c>
      <c r="C11" s="67">
        <v>4.9378578526487651</v>
      </c>
      <c r="D11" s="64">
        <v>9</v>
      </c>
    </row>
    <row r="12" spans="1:9" x14ac:dyDescent="0.2">
      <c r="A12" s="64" t="s">
        <v>44</v>
      </c>
      <c r="B12" s="64" t="s">
        <v>30</v>
      </c>
      <c r="C12" s="67">
        <v>3.3651270524778085</v>
      </c>
      <c r="D12" s="64">
        <v>10</v>
      </c>
    </row>
    <row r="13" spans="1:9" x14ac:dyDescent="0.2">
      <c r="A13" s="64" t="s">
        <v>24</v>
      </c>
      <c r="B13" s="64" t="s">
        <v>9</v>
      </c>
      <c r="C13" s="67">
        <v>-3.9370000000008076</v>
      </c>
      <c r="D13" s="64">
        <v>10</v>
      </c>
    </row>
    <row r="14" spans="1:9" x14ac:dyDescent="0.2">
      <c r="A14" s="42" t="s">
        <v>43</v>
      </c>
      <c r="B14" s="42" t="s">
        <v>10</v>
      </c>
      <c r="C14" s="68">
        <v>30.657175034307304</v>
      </c>
      <c r="D14" s="42">
        <v>10</v>
      </c>
    </row>
    <row r="15" spans="1:9" x14ac:dyDescent="0.2">
      <c r="A15" s="42" t="s">
        <v>43</v>
      </c>
      <c r="B15" s="42" t="s">
        <v>53</v>
      </c>
      <c r="C15" s="68">
        <v>14.563450291014682</v>
      </c>
      <c r="D15" s="42">
        <v>10</v>
      </c>
    </row>
    <row r="16" spans="1:9" x14ac:dyDescent="0.2">
      <c r="A16" s="42" t="s">
        <v>52</v>
      </c>
      <c r="B16" s="42" t="s">
        <v>30</v>
      </c>
      <c r="C16" s="68">
        <v>10.364886670136501</v>
      </c>
      <c r="D16" s="42">
        <v>9.5</v>
      </c>
    </row>
    <row r="17" spans="1:4" x14ac:dyDescent="0.2">
      <c r="A17" s="42" t="s">
        <v>14</v>
      </c>
      <c r="B17" s="42" t="s">
        <v>10</v>
      </c>
      <c r="C17" s="68">
        <v>17.572999999999411</v>
      </c>
      <c r="D17" s="42">
        <v>10</v>
      </c>
    </row>
    <row r="18" spans="1:4" x14ac:dyDescent="0.2">
      <c r="A18" s="42" t="s">
        <v>11</v>
      </c>
      <c r="B18" s="42" t="s">
        <v>10</v>
      </c>
      <c r="C18" s="68">
        <v>24.315999999999804</v>
      </c>
      <c r="D18" s="42">
        <v>9.5</v>
      </c>
    </row>
    <row r="19" spans="1:4" x14ac:dyDescent="0.2">
      <c r="A19" s="42" t="s">
        <v>12</v>
      </c>
      <c r="B19" s="42" t="s">
        <v>10</v>
      </c>
      <c r="C19" s="68">
        <v>13.002999999999702</v>
      </c>
      <c r="D19" s="42">
        <v>9.5</v>
      </c>
    </row>
    <row r="20" spans="1:4" x14ac:dyDescent="0.2">
      <c r="A20" s="43" t="s">
        <v>46</v>
      </c>
      <c r="B20" s="43" t="s">
        <v>9</v>
      </c>
      <c r="C20" s="69">
        <v>6.6361117683241488</v>
      </c>
      <c r="D20" s="43">
        <v>9</v>
      </c>
    </row>
    <row r="21" spans="1:4" x14ac:dyDescent="0.2">
      <c r="A21" s="43" t="s">
        <v>47</v>
      </c>
      <c r="B21" s="43" t="s">
        <v>10</v>
      </c>
      <c r="C21" s="69">
        <v>7.2424991719111063</v>
      </c>
      <c r="D21" s="43">
        <v>10</v>
      </c>
    </row>
    <row r="22" spans="1:4" x14ac:dyDescent="0.2">
      <c r="A22" s="43" t="s">
        <v>17</v>
      </c>
      <c r="B22" s="43" t="s">
        <v>10</v>
      </c>
      <c r="C22" s="69">
        <v>7.0870000000004438</v>
      </c>
      <c r="D22" s="43">
        <v>10</v>
      </c>
    </row>
    <row r="23" spans="1:4" x14ac:dyDescent="0.2">
      <c r="A23" s="43" t="s">
        <v>15</v>
      </c>
      <c r="B23" s="43" t="s">
        <v>10</v>
      </c>
      <c r="C23" s="69">
        <v>13.072000000001026</v>
      </c>
      <c r="D23" s="43">
        <v>10</v>
      </c>
    </row>
    <row r="24" spans="1:4" x14ac:dyDescent="0.2">
      <c r="A24" s="43" t="s">
        <v>17</v>
      </c>
      <c r="B24" s="43" t="s">
        <v>30</v>
      </c>
      <c r="C24" s="69">
        <v>5.5609999999996944</v>
      </c>
      <c r="D24" s="43">
        <v>10</v>
      </c>
    </row>
    <row r="25" spans="1:4" x14ac:dyDescent="0.2">
      <c r="A25" s="43" t="s">
        <v>15</v>
      </c>
      <c r="B25" s="43" t="s">
        <v>30</v>
      </c>
      <c r="C25" s="69">
        <v>4.1310000000003129</v>
      </c>
      <c r="D25" s="43">
        <v>10</v>
      </c>
    </row>
    <row r="26" spans="1:4" x14ac:dyDescent="0.2">
      <c r="C26" s="63"/>
    </row>
    <row r="27" spans="1:4" x14ac:dyDescent="0.2">
      <c r="A27" s="46" t="s">
        <v>19</v>
      </c>
      <c r="B27" s="46" t="s">
        <v>9</v>
      </c>
      <c r="C27" s="70">
        <v>26.963999999999032</v>
      </c>
      <c r="D27" s="46">
        <v>7</v>
      </c>
    </row>
    <row r="28" spans="1:4" x14ac:dyDescent="0.2">
      <c r="A28" s="46" t="s">
        <v>18</v>
      </c>
      <c r="B28" s="46" t="s">
        <v>9</v>
      </c>
      <c r="C28" s="70">
        <v>22.692000000000007</v>
      </c>
      <c r="D28" s="46">
        <v>7</v>
      </c>
    </row>
    <row r="29" spans="1:4" x14ac:dyDescent="0.2">
      <c r="A29" s="65" t="s">
        <v>43</v>
      </c>
      <c r="B29" s="65" t="s">
        <v>30</v>
      </c>
      <c r="C29" s="71">
        <v>-32.759687219041496</v>
      </c>
      <c r="D29" s="65">
        <v>7.5</v>
      </c>
    </row>
    <row r="30" spans="1:4" x14ac:dyDescent="0.2">
      <c r="A30" s="65" t="s">
        <v>12</v>
      </c>
      <c r="B30" s="65" t="s">
        <v>30</v>
      </c>
      <c r="C30" s="71">
        <v>-3.1509999999989304</v>
      </c>
      <c r="D30" s="65">
        <v>7</v>
      </c>
    </row>
    <row r="31" spans="1:4" x14ac:dyDescent="0.2">
      <c r="A31" s="65" t="s">
        <v>22</v>
      </c>
      <c r="B31" s="65" t="s">
        <v>30</v>
      </c>
      <c r="C31" s="71">
        <v>7.0900000000001455</v>
      </c>
      <c r="D31" s="65">
        <v>7</v>
      </c>
    </row>
    <row r="32" spans="1:4" x14ac:dyDescent="0.2">
      <c r="A32" s="47" t="s">
        <v>46</v>
      </c>
      <c r="B32" s="47" t="s">
        <v>30</v>
      </c>
      <c r="C32" s="72">
        <v>-12.561541191501323</v>
      </c>
      <c r="D32" s="47">
        <v>8</v>
      </c>
    </row>
  </sheetData>
  <sortState xmlns:xlrd2="http://schemas.microsoft.com/office/spreadsheetml/2017/richdata2" ref="A30:D32">
    <sortCondition sortBy="fontColor" ref="A30:A32" dxfId="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D46B-E790-0547-BEF5-8E120AE8DF8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31E6-7414-6A4D-ACCC-B94FC34D55E6}">
  <dimension ref="A1:E11"/>
  <sheetViews>
    <sheetView zoomScale="180" zoomScaleNormal="180" workbookViewId="0">
      <selection activeCell="H11" sqref="H11"/>
    </sheetView>
  </sheetViews>
  <sheetFormatPr baseColWidth="10" defaultRowHeight="15" x14ac:dyDescent="0.2"/>
  <sheetData>
    <row r="1" spans="1:5" x14ac:dyDescent="0.2">
      <c r="A1" s="41" t="s">
        <v>159</v>
      </c>
      <c r="B1" s="41"/>
      <c r="C1" s="41"/>
      <c r="D1" s="41"/>
      <c r="E1" s="41"/>
    </row>
    <row r="2" spans="1:5" x14ac:dyDescent="0.2">
      <c r="A2" s="41" t="s">
        <v>160</v>
      </c>
      <c r="B2" s="41" t="s">
        <v>161</v>
      </c>
      <c r="C2" s="41" t="s">
        <v>162</v>
      </c>
      <c r="D2" s="41" t="s">
        <v>163</v>
      </c>
      <c r="E2" s="41" t="s">
        <v>78</v>
      </c>
    </row>
    <row r="3" spans="1:5" x14ac:dyDescent="0.2">
      <c r="A3" s="41" t="s">
        <v>164</v>
      </c>
      <c r="B3" s="41">
        <v>4.49</v>
      </c>
      <c r="C3" s="41">
        <v>1.6</v>
      </c>
      <c r="D3" s="41">
        <v>0.312</v>
      </c>
      <c r="E3" s="41">
        <v>8</v>
      </c>
    </row>
    <row r="4" spans="1:5" x14ac:dyDescent="0.2">
      <c r="A4" s="41" t="s">
        <v>137</v>
      </c>
      <c r="B4" s="41">
        <v>1.68</v>
      </c>
      <c r="C4" s="41">
        <v>0.94</v>
      </c>
      <c r="D4" s="41">
        <v>0.36199999999999999</v>
      </c>
      <c r="E4" s="41">
        <v>6</v>
      </c>
    </row>
    <row r="5" spans="1:5" x14ac:dyDescent="0.2">
      <c r="A5" s="41" t="s">
        <v>165</v>
      </c>
      <c r="B5" s="41">
        <v>0.58899999999999997</v>
      </c>
      <c r="C5" s="41"/>
      <c r="D5" s="41"/>
      <c r="E5" s="41"/>
    </row>
    <row r="7" spans="1:5" x14ac:dyDescent="0.2">
      <c r="A7" s="73" t="s">
        <v>166</v>
      </c>
      <c r="B7" s="73"/>
      <c r="C7" s="73"/>
      <c r="D7" s="73"/>
      <c r="E7" s="73"/>
    </row>
    <row r="8" spans="1:5" x14ac:dyDescent="0.2">
      <c r="A8" s="73" t="s">
        <v>160</v>
      </c>
      <c r="B8" s="73" t="s">
        <v>161</v>
      </c>
      <c r="C8" s="73" t="s">
        <v>162</v>
      </c>
      <c r="D8" s="73" t="s">
        <v>163</v>
      </c>
      <c r="E8" s="73" t="s">
        <v>78</v>
      </c>
    </row>
    <row r="9" spans="1:5" x14ac:dyDescent="0.2">
      <c r="A9" s="73" t="s">
        <v>164</v>
      </c>
      <c r="B9" s="73">
        <v>4.37</v>
      </c>
      <c r="C9" s="73">
        <v>1.48</v>
      </c>
      <c r="D9" s="73">
        <v>0.27600000000000002</v>
      </c>
      <c r="E9" s="73">
        <v>10</v>
      </c>
    </row>
    <row r="10" spans="1:5" x14ac:dyDescent="0.2">
      <c r="A10" s="73" t="s">
        <v>137</v>
      </c>
      <c r="B10" s="73">
        <v>2.4</v>
      </c>
      <c r="C10" s="73">
        <v>1.02</v>
      </c>
      <c r="D10" s="73">
        <v>0.4</v>
      </c>
      <c r="E10" s="73">
        <v>9</v>
      </c>
    </row>
    <row r="11" spans="1:5" x14ac:dyDescent="0.2">
      <c r="A11" s="73" t="s">
        <v>165</v>
      </c>
      <c r="B11" s="73">
        <v>0.68799999999999994</v>
      </c>
      <c r="C11" s="73"/>
      <c r="D11" s="73"/>
      <c r="E11" s="7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MjcuM3w1ODgxMTMvMjEvRW50cnlQYXJ0LzI1ODQ5MzgzMjJ8NjkuMw==</eid>
  <version>1</version>
  <updated-at>2020-10-15T19:14:38-04:00</updated-at>
</LabArchives>
</file>

<file path=customXml/itemProps1.xml><?xml version="1.0" encoding="utf-8"?>
<ds:datastoreItem xmlns:ds="http://schemas.openxmlformats.org/officeDocument/2006/customXml" ds:itemID="{9452E303-FD28-48DF-888E-B288CD661275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AU-Ei22-wt-TAR</vt:lpstr>
      <vt:lpstr>GC-Ei22-wt-TAR</vt:lpstr>
      <vt:lpstr>Aromatic-Analysis</vt:lpstr>
      <vt:lpstr>Sugar-Analysis</vt:lpstr>
      <vt:lpstr>Final-Measured-RDC</vt:lpstr>
      <vt:lpstr>RDC-Scaling</vt:lpstr>
      <vt:lpstr>Final-RDCs</vt:lpstr>
      <vt:lpstr>test</vt:lpstr>
      <vt:lpstr>RAMAH-Analysis</vt:lpstr>
      <vt:lpstr>D2O-1D-Scaling</vt:lpstr>
      <vt:lpstr>1D-Final</vt:lpstr>
      <vt:lpstr>EI22-wt-TAR-RDCGood</vt:lpstr>
      <vt:lpstr>EI22-wt-TAR-RDCOk</vt:lpstr>
      <vt:lpstr>EI22-wt-TAR-RDCOkC5H5</vt:lpstr>
      <vt:lpstr>RAMAH Analysis</vt:lpstr>
      <vt:lpstr>RDC-Quality</vt:lpstr>
      <vt:lpstr>EI22-wt-TAR-Roy-29Aug-Avg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2016-11-17T19:42:38Z</dcterms:created>
  <dcterms:modified xsi:type="dcterms:W3CDTF">2022-02-10T01:51:05Z</dcterms:modified>
  <cp:category/>
  <cp:contentStatus/>
</cp:coreProperties>
</file>