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y/Documents/work/al-hashimi/manuscripts/wtTAR-Ensemble/Analysis/XX_results_cs_calculations/data/Orca_DFT/"/>
    </mc:Choice>
  </mc:AlternateContent>
  <xr:revisionPtr revIDLastSave="0" documentId="13_ncr:1_{C2E622CD-14E7-FF45-950F-BD8A11302423}" xr6:coauthVersionLast="47" xr6:coauthVersionMax="47" xr10:uidLastSave="{00000000-0000-0000-0000-000000000000}"/>
  <bookViews>
    <workbookView xWindow="940" yWindow="460" windowWidth="10000" windowHeight="20540" activeTab="1" xr2:uid="{221F105B-6FD5-564B-B25D-173604D8A731}"/>
  </bookViews>
  <sheets>
    <sheet name="Sheet1" sheetId="1" r:id="rId1"/>
    <sheet name="All comparison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5" i="2" l="1"/>
  <c r="H24" i="2"/>
  <c r="J25" i="2"/>
  <c r="J24" i="2"/>
  <c r="K25" i="2"/>
  <c r="K24" i="2"/>
  <c r="I25" i="2"/>
  <c r="I24" i="2"/>
  <c r="C13" i="1"/>
  <c r="B13" i="1"/>
  <c r="E13" i="1"/>
  <c r="F13" i="1"/>
</calcChain>
</file>

<file path=xl/sharedStrings.xml><?xml version="1.0" encoding="utf-8"?>
<sst xmlns="http://schemas.openxmlformats.org/spreadsheetml/2006/main" count="83" uniqueCount="34">
  <si>
    <t>Lowest_RMSD</t>
  </si>
  <si>
    <t>Lowest_Energy</t>
  </si>
  <si>
    <t>C1'</t>
  </si>
  <si>
    <t>C2'</t>
  </si>
  <si>
    <t>C3'</t>
  </si>
  <si>
    <t>C4'</t>
  </si>
  <si>
    <t>C5'</t>
  </si>
  <si>
    <t>C8</t>
  </si>
  <si>
    <t>C6</t>
  </si>
  <si>
    <t xml:space="preserve">C2 </t>
  </si>
  <si>
    <t>N1/N3</t>
  </si>
  <si>
    <t>H1'</t>
  </si>
  <si>
    <t>H2'</t>
  </si>
  <si>
    <t>H3'</t>
  </si>
  <si>
    <t>H4'</t>
  </si>
  <si>
    <t>H5'</t>
  </si>
  <si>
    <t>H8</t>
  </si>
  <si>
    <t>H6</t>
  </si>
  <si>
    <t>H1/H3</t>
  </si>
  <si>
    <t xml:space="preserve">C5 </t>
  </si>
  <si>
    <t>Resonance</t>
  </si>
  <si>
    <t>R2</t>
  </si>
  <si>
    <t>RMSD (PPM)</t>
  </si>
  <si>
    <t>RMSD (ppm)</t>
  </si>
  <si>
    <t>Unbiased Library</t>
  </si>
  <si>
    <t>Lowest RDC RMSD</t>
  </si>
  <si>
    <t>Lowest Energy Score</t>
  </si>
  <si>
    <t>H2</t>
  </si>
  <si>
    <t>H5</t>
  </si>
  <si>
    <t>13C/15N RMSD</t>
  </si>
  <si>
    <t>1H RMSD</t>
  </si>
  <si>
    <t>HS-mt-TAR</t>
  </si>
  <si>
    <t>% nulcei</t>
  </si>
  <si>
    <t>R2 &gt; 0.5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</si>
</sst>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Font="1"/>
    <xf numFmtId="0" fontId="2" fillId="2" borderId="0" xfId="0" applyFont="1" applyFill="1"/>
    <xf numFmtId="0" fontId="2" fillId="0" borderId="0" xfId="0" applyFont="1"/>
    <xf numFmtId="0" fontId="0" fillId="2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Lowest_RMSD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Sheet1!$A$3:$A$12</c:f>
              <c:strCache>
                <c:ptCount val="10"/>
                <c:pt idx="0">
                  <c:v>C1'</c:v>
                </c:pt>
                <c:pt idx="1">
                  <c:v>C2'</c:v>
                </c:pt>
                <c:pt idx="2">
                  <c:v>C3'</c:v>
                </c:pt>
                <c:pt idx="3">
                  <c:v>C4'</c:v>
                </c:pt>
                <c:pt idx="4">
                  <c:v>C5'</c:v>
                </c:pt>
                <c:pt idx="5">
                  <c:v>C8</c:v>
                </c:pt>
                <c:pt idx="6">
                  <c:v>C6</c:v>
                </c:pt>
                <c:pt idx="7">
                  <c:v>C2 </c:v>
                </c:pt>
                <c:pt idx="8">
                  <c:v>C5 </c:v>
                </c:pt>
                <c:pt idx="9">
                  <c:v>N1/N3</c:v>
                </c:pt>
              </c:strCache>
            </c:strRef>
          </c:cat>
          <c:val>
            <c:numRef>
              <c:f>Sheet1!$B$3:$B$12</c:f>
              <c:numCache>
                <c:formatCode>General</c:formatCode>
                <c:ptCount val="10"/>
                <c:pt idx="0">
                  <c:v>0.63</c:v>
                </c:pt>
                <c:pt idx="1">
                  <c:v>0.38</c:v>
                </c:pt>
                <c:pt idx="2">
                  <c:v>0.8</c:v>
                </c:pt>
                <c:pt idx="3">
                  <c:v>0.37</c:v>
                </c:pt>
                <c:pt idx="4">
                  <c:v>0.73</c:v>
                </c:pt>
                <c:pt idx="5">
                  <c:v>0.9</c:v>
                </c:pt>
                <c:pt idx="6">
                  <c:v>0.3</c:v>
                </c:pt>
                <c:pt idx="7">
                  <c:v>0.61</c:v>
                </c:pt>
                <c:pt idx="8">
                  <c:v>0.95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E2-1F4A-8A77-9FEB09BB77CA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Lowest_Energy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Sheet1!$A$3:$A$12</c:f>
              <c:strCache>
                <c:ptCount val="10"/>
                <c:pt idx="0">
                  <c:v>C1'</c:v>
                </c:pt>
                <c:pt idx="1">
                  <c:v>C2'</c:v>
                </c:pt>
                <c:pt idx="2">
                  <c:v>C3'</c:v>
                </c:pt>
                <c:pt idx="3">
                  <c:v>C4'</c:v>
                </c:pt>
                <c:pt idx="4">
                  <c:v>C5'</c:v>
                </c:pt>
                <c:pt idx="5">
                  <c:v>C8</c:v>
                </c:pt>
                <c:pt idx="6">
                  <c:v>C6</c:v>
                </c:pt>
                <c:pt idx="7">
                  <c:v>C2 </c:v>
                </c:pt>
                <c:pt idx="8">
                  <c:v>C5 </c:v>
                </c:pt>
                <c:pt idx="9">
                  <c:v>N1/N3</c:v>
                </c:pt>
              </c:strCache>
            </c:strRef>
          </c:cat>
          <c:val>
            <c:numRef>
              <c:f>Sheet1!$C$3:$C$12</c:f>
              <c:numCache>
                <c:formatCode>General</c:formatCode>
                <c:ptCount val="10"/>
                <c:pt idx="0">
                  <c:v>0.47</c:v>
                </c:pt>
                <c:pt idx="1">
                  <c:v>0.36</c:v>
                </c:pt>
                <c:pt idx="2">
                  <c:v>0.14000000000000001</c:v>
                </c:pt>
                <c:pt idx="3">
                  <c:v>0.03</c:v>
                </c:pt>
                <c:pt idx="4">
                  <c:v>0.31</c:v>
                </c:pt>
                <c:pt idx="5">
                  <c:v>0.66</c:v>
                </c:pt>
                <c:pt idx="6">
                  <c:v>0.01</c:v>
                </c:pt>
                <c:pt idx="7">
                  <c:v>0.68</c:v>
                </c:pt>
                <c:pt idx="8">
                  <c:v>0.94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E2-1F4A-8A77-9FEB09BB77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7"/>
        <c:overlap val="-27"/>
        <c:axId val="2147009856"/>
        <c:axId val="22246735"/>
      </c:barChart>
      <c:catAx>
        <c:axId val="2147009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2246735"/>
        <c:crosses val="autoZero"/>
        <c:auto val="1"/>
        <c:lblAlgn val="ctr"/>
        <c:lblOffset val="100"/>
        <c:noMultiLvlLbl val="0"/>
      </c:catAx>
      <c:valAx>
        <c:axId val="2224673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R2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147009856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Sheet1!$E$2</c:f>
              <c:strCache>
                <c:ptCount val="1"/>
                <c:pt idx="0">
                  <c:v>Lowest_RMSD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Sheet1!$A$3:$A$12</c:f>
              <c:strCache>
                <c:ptCount val="10"/>
                <c:pt idx="0">
                  <c:v>C1'</c:v>
                </c:pt>
                <c:pt idx="1">
                  <c:v>C2'</c:v>
                </c:pt>
                <c:pt idx="2">
                  <c:v>C3'</c:v>
                </c:pt>
                <c:pt idx="3">
                  <c:v>C4'</c:v>
                </c:pt>
                <c:pt idx="4">
                  <c:v>C5'</c:v>
                </c:pt>
                <c:pt idx="5">
                  <c:v>C8</c:v>
                </c:pt>
                <c:pt idx="6">
                  <c:v>C6</c:v>
                </c:pt>
                <c:pt idx="7">
                  <c:v>C2 </c:v>
                </c:pt>
                <c:pt idx="8">
                  <c:v>C5 </c:v>
                </c:pt>
                <c:pt idx="9">
                  <c:v>N1/N3</c:v>
                </c:pt>
              </c:strCache>
            </c:strRef>
          </c:cat>
          <c:val>
            <c:numRef>
              <c:f>Sheet1!$E$3:$E$12</c:f>
              <c:numCache>
                <c:formatCode>General</c:formatCode>
                <c:ptCount val="10"/>
                <c:pt idx="0">
                  <c:v>0.87</c:v>
                </c:pt>
                <c:pt idx="1">
                  <c:v>0.21</c:v>
                </c:pt>
                <c:pt idx="2">
                  <c:v>0.78</c:v>
                </c:pt>
                <c:pt idx="3">
                  <c:v>0.88</c:v>
                </c:pt>
                <c:pt idx="4">
                  <c:v>0.6</c:v>
                </c:pt>
                <c:pt idx="5">
                  <c:v>0.62</c:v>
                </c:pt>
                <c:pt idx="6">
                  <c:v>0.69</c:v>
                </c:pt>
                <c:pt idx="7">
                  <c:v>0.48</c:v>
                </c:pt>
                <c:pt idx="8">
                  <c:v>0.72</c:v>
                </c:pt>
                <c:pt idx="9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85-014E-90ED-853627285E0A}"/>
            </c:ext>
          </c:extLst>
        </c:ser>
        <c:ser>
          <c:idx val="1"/>
          <c:order val="1"/>
          <c:tx>
            <c:strRef>
              <c:f>Sheet1!$F$2</c:f>
              <c:strCache>
                <c:ptCount val="1"/>
                <c:pt idx="0">
                  <c:v>Lowest_Energy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Sheet1!$A$3:$A$12</c:f>
              <c:strCache>
                <c:ptCount val="10"/>
                <c:pt idx="0">
                  <c:v>C1'</c:v>
                </c:pt>
                <c:pt idx="1">
                  <c:v>C2'</c:v>
                </c:pt>
                <c:pt idx="2">
                  <c:v>C3'</c:v>
                </c:pt>
                <c:pt idx="3">
                  <c:v>C4'</c:v>
                </c:pt>
                <c:pt idx="4">
                  <c:v>C5'</c:v>
                </c:pt>
                <c:pt idx="5">
                  <c:v>C8</c:v>
                </c:pt>
                <c:pt idx="6">
                  <c:v>C6</c:v>
                </c:pt>
                <c:pt idx="7">
                  <c:v>C2 </c:v>
                </c:pt>
                <c:pt idx="8">
                  <c:v>C5 </c:v>
                </c:pt>
                <c:pt idx="9">
                  <c:v>N1/N3</c:v>
                </c:pt>
              </c:strCache>
            </c:strRef>
          </c:cat>
          <c:val>
            <c:numRef>
              <c:f>Sheet1!$F$3:$F$12</c:f>
              <c:numCache>
                <c:formatCode>General</c:formatCode>
                <c:ptCount val="10"/>
                <c:pt idx="0">
                  <c:v>1.04</c:v>
                </c:pt>
                <c:pt idx="1">
                  <c:v>0.22</c:v>
                </c:pt>
                <c:pt idx="2">
                  <c:v>1.59</c:v>
                </c:pt>
                <c:pt idx="3">
                  <c:v>1.0900000000000001</c:v>
                </c:pt>
                <c:pt idx="4">
                  <c:v>0.95</c:v>
                </c:pt>
                <c:pt idx="5">
                  <c:v>1.1599999999999999</c:v>
                </c:pt>
                <c:pt idx="6">
                  <c:v>0.82</c:v>
                </c:pt>
                <c:pt idx="7">
                  <c:v>0.43</c:v>
                </c:pt>
                <c:pt idx="8">
                  <c:v>0.8</c:v>
                </c:pt>
                <c:pt idx="9">
                  <c:v>0.36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85-014E-90ED-853627285E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34"/>
        <c:overlap val="-27"/>
        <c:axId val="2136393728"/>
        <c:axId val="2136395376"/>
      </c:barChart>
      <c:catAx>
        <c:axId val="2136393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136395376"/>
        <c:crosses val="autoZero"/>
        <c:auto val="1"/>
        <c:lblAlgn val="ctr"/>
        <c:lblOffset val="100"/>
        <c:noMultiLvlLbl val="0"/>
      </c:catAx>
      <c:valAx>
        <c:axId val="2136395376"/>
        <c:scaling>
          <c:orientation val="minMax"/>
          <c:max val="1.6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RMSD (ppm)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136393728"/>
        <c:crosses val="autoZero"/>
        <c:crossBetween val="between"/>
        <c:majorUnit val="0.4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39</xdr:row>
      <xdr:rowOff>20398</xdr:rowOff>
    </xdr:from>
    <xdr:to>
      <xdr:col>5</xdr:col>
      <xdr:colOff>127769</xdr:colOff>
      <xdr:row>52</xdr:row>
      <xdr:rowOff>121998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FF45CB-D6D5-AE47-9AE7-218BA93D8C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25</xdr:row>
      <xdr:rowOff>9620</xdr:rowOff>
    </xdr:from>
    <xdr:to>
      <xdr:col>5</xdr:col>
      <xdr:colOff>681950</xdr:colOff>
      <xdr:row>38</xdr:row>
      <xdr:rowOff>111220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9B73CC8-EA0A-DB42-8B89-6CCE364270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CDF13-F9C6-F84F-8686-504A96DB8C5E}">
  <dimension ref="A1:F23"/>
  <sheetViews>
    <sheetView zoomScale="110" zoomScaleNormal="110" workbookViewId="0">
      <selection activeCell="B16" sqref="B16"/>
    </sheetView>
  </sheetViews>
  <sheetFormatPr baseColWidth="10" defaultRowHeight="16" x14ac:dyDescent="0.2"/>
  <cols>
    <col min="2" max="2" width="13.33203125" customWidth="1"/>
    <col min="3" max="3" width="16.33203125" customWidth="1"/>
    <col min="5" max="5" width="15.1640625" customWidth="1"/>
    <col min="6" max="6" width="14" customWidth="1"/>
  </cols>
  <sheetData>
    <row r="1" spans="1:6" x14ac:dyDescent="0.2">
      <c r="B1" t="s">
        <v>21</v>
      </c>
      <c r="E1" t="s">
        <v>22</v>
      </c>
    </row>
    <row r="2" spans="1:6" x14ac:dyDescent="0.2">
      <c r="A2" t="s">
        <v>20</v>
      </c>
      <c r="B2" t="s">
        <v>0</v>
      </c>
      <c r="C2" t="s">
        <v>1</v>
      </c>
      <c r="E2" t="s">
        <v>0</v>
      </c>
      <c r="F2" t="s">
        <v>1</v>
      </c>
    </row>
    <row r="3" spans="1:6" x14ac:dyDescent="0.2">
      <c r="A3" t="s">
        <v>2</v>
      </c>
      <c r="B3">
        <v>0.63</v>
      </c>
      <c r="C3">
        <v>0.47</v>
      </c>
      <c r="E3">
        <v>0.87</v>
      </c>
      <c r="F3">
        <v>1.04</v>
      </c>
    </row>
    <row r="4" spans="1:6" x14ac:dyDescent="0.2">
      <c r="A4" t="s">
        <v>3</v>
      </c>
      <c r="B4">
        <v>0.38</v>
      </c>
      <c r="C4">
        <v>0.36</v>
      </c>
      <c r="E4">
        <v>0.21</v>
      </c>
      <c r="F4">
        <v>0.22</v>
      </c>
    </row>
    <row r="5" spans="1:6" x14ac:dyDescent="0.2">
      <c r="A5" t="s">
        <v>4</v>
      </c>
      <c r="B5">
        <v>0.8</v>
      </c>
      <c r="C5">
        <v>0.14000000000000001</v>
      </c>
      <c r="E5">
        <v>0.78</v>
      </c>
      <c r="F5">
        <v>1.59</v>
      </c>
    </row>
    <row r="6" spans="1:6" x14ac:dyDescent="0.2">
      <c r="A6" t="s">
        <v>5</v>
      </c>
      <c r="B6">
        <v>0.37</v>
      </c>
      <c r="C6">
        <v>0.03</v>
      </c>
      <c r="E6">
        <v>0.88</v>
      </c>
      <c r="F6">
        <v>1.0900000000000001</v>
      </c>
    </row>
    <row r="7" spans="1:6" x14ac:dyDescent="0.2">
      <c r="A7" t="s">
        <v>6</v>
      </c>
      <c r="B7">
        <v>0.73</v>
      </c>
      <c r="C7">
        <v>0.31</v>
      </c>
      <c r="E7">
        <v>0.6</v>
      </c>
      <c r="F7">
        <v>0.95</v>
      </c>
    </row>
    <row r="8" spans="1:6" x14ac:dyDescent="0.2">
      <c r="A8" t="s">
        <v>7</v>
      </c>
      <c r="B8">
        <v>0.9</v>
      </c>
      <c r="C8">
        <v>0.66</v>
      </c>
      <c r="E8">
        <v>0.62</v>
      </c>
      <c r="F8">
        <v>1.1599999999999999</v>
      </c>
    </row>
    <row r="9" spans="1:6" x14ac:dyDescent="0.2">
      <c r="A9" t="s">
        <v>8</v>
      </c>
      <c r="B9">
        <v>0.3</v>
      </c>
      <c r="C9">
        <v>0.01</v>
      </c>
      <c r="E9">
        <v>0.69</v>
      </c>
      <c r="F9">
        <v>0.82</v>
      </c>
    </row>
    <row r="10" spans="1:6" s="2" customFormat="1" x14ac:dyDescent="0.2">
      <c r="A10" s="2" t="s">
        <v>9</v>
      </c>
      <c r="B10" s="2">
        <v>0.61</v>
      </c>
      <c r="C10" s="2">
        <v>0.68</v>
      </c>
      <c r="E10" s="2">
        <v>0.48</v>
      </c>
      <c r="F10" s="2">
        <v>0.43</v>
      </c>
    </row>
    <row r="11" spans="1:6" s="1" customFormat="1" x14ac:dyDescent="0.2">
      <c r="A11" s="1" t="s">
        <v>19</v>
      </c>
      <c r="B11" s="1">
        <v>0.95</v>
      </c>
      <c r="C11" s="1">
        <v>0.94</v>
      </c>
      <c r="E11" s="1">
        <v>0.72</v>
      </c>
      <c r="F11" s="1">
        <v>0.8</v>
      </c>
    </row>
    <row r="12" spans="1:6" s="1" customFormat="1" x14ac:dyDescent="0.2">
      <c r="A12" s="1" t="s">
        <v>10</v>
      </c>
      <c r="B12" s="1">
        <v>1</v>
      </c>
      <c r="C12" s="1">
        <v>1</v>
      </c>
      <c r="E12" s="1">
        <v>0.3</v>
      </c>
      <c r="F12" s="1">
        <v>0.36</v>
      </c>
    </row>
    <row r="13" spans="1:6" x14ac:dyDescent="0.2">
      <c r="B13">
        <f>AVERAGE(B3:B10)</f>
        <v>0.59000000000000008</v>
      </c>
      <c r="C13">
        <f>AVERAGE(C3:C10)</f>
        <v>0.33250000000000002</v>
      </c>
      <c r="E13">
        <f xml:space="preserve"> MEDIAN(E3:E10)</f>
        <v>0.65500000000000003</v>
      </c>
      <c r="F13">
        <f>MEDIAN(F3:F12)</f>
        <v>0.88500000000000001</v>
      </c>
    </row>
    <row r="14" spans="1:6" x14ac:dyDescent="0.2">
      <c r="A14" t="s">
        <v>11</v>
      </c>
    </row>
    <row r="15" spans="1:6" x14ac:dyDescent="0.2">
      <c r="A15" t="s">
        <v>12</v>
      </c>
    </row>
    <row r="16" spans="1:6" x14ac:dyDescent="0.2">
      <c r="A16" t="s">
        <v>13</v>
      </c>
    </row>
    <row r="17" spans="1:1" x14ac:dyDescent="0.2">
      <c r="A17" t="s">
        <v>14</v>
      </c>
    </row>
    <row r="18" spans="1:1" x14ac:dyDescent="0.2">
      <c r="A18" t="s">
        <v>15</v>
      </c>
    </row>
    <row r="19" spans="1:1" x14ac:dyDescent="0.2">
      <c r="A19" t="s">
        <v>16</v>
      </c>
    </row>
    <row r="20" spans="1:1" x14ac:dyDescent="0.2">
      <c r="A20" t="s">
        <v>17</v>
      </c>
    </row>
    <row r="21" spans="1:1" x14ac:dyDescent="0.2">
      <c r="A21" t="s">
        <v>12</v>
      </c>
    </row>
    <row r="22" spans="1:1" x14ac:dyDescent="0.2">
      <c r="A22" t="s">
        <v>15</v>
      </c>
    </row>
    <row r="23" spans="1:1" x14ac:dyDescent="0.2">
      <c r="A23" t="s">
        <v>18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02887-86D6-A348-BB45-C8A2C58D97D2}">
  <dimension ref="A1:S25"/>
  <sheetViews>
    <sheetView tabSelected="1" zoomScale="138" zoomScaleNormal="160" workbookViewId="0">
      <selection activeCell="C19" sqref="C19"/>
    </sheetView>
  </sheetViews>
  <sheetFormatPr baseColWidth="10" defaultRowHeight="16" x14ac:dyDescent="0.2"/>
  <cols>
    <col min="2" max="11" width="13.6640625" customWidth="1"/>
  </cols>
  <sheetData>
    <row r="1" spans="1:19" x14ac:dyDescent="0.2">
      <c r="A1" s="3" t="s">
        <v>21</v>
      </c>
      <c r="B1" s="7" t="s">
        <v>24</v>
      </c>
      <c r="C1" s="7" t="s">
        <v>25</v>
      </c>
      <c r="D1" s="7" t="s">
        <v>26</v>
      </c>
      <c r="E1" s="7" t="s">
        <v>31</v>
      </c>
      <c r="F1" s="7"/>
      <c r="G1" s="3" t="s">
        <v>23</v>
      </c>
      <c r="H1" s="7" t="s">
        <v>24</v>
      </c>
      <c r="I1" s="7" t="s">
        <v>25</v>
      </c>
      <c r="J1" s="7" t="s">
        <v>26</v>
      </c>
      <c r="K1" s="7" t="s">
        <v>31</v>
      </c>
      <c r="L1" s="6"/>
      <c r="M1" s="6"/>
      <c r="N1" s="6"/>
      <c r="O1" s="6"/>
      <c r="P1" s="6"/>
      <c r="Q1" s="6"/>
      <c r="R1" s="6"/>
      <c r="S1" s="6"/>
    </row>
    <row r="2" spans="1:19" x14ac:dyDescent="0.2">
      <c r="A2" t="s">
        <v>20</v>
      </c>
      <c r="B2" s="7"/>
      <c r="C2" s="7"/>
      <c r="D2" s="7"/>
      <c r="E2" s="7"/>
      <c r="F2" s="7"/>
      <c r="G2" t="s">
        <v>20</v>
      </c>
      <c r="H2" s="7"/>
      <c r="I2" s="7"/>
      <c r="J2" s="7"/>
      <c r="K2" s="7"/>
      <c r="L2" s="6"/>
      <c r="M2" s="6"/>
      <c r="N2" s="6"/>
      <c r="O2" s="6"/>
      <c r="P2" s="6"/>
      <c r="Q2" s="6"/>
      <c r="R2" s="6"/>
      <c r="S2" s="6"/>
    </row>
    <row r="3" spans="1:19" x14ac:dyDescent="0.2">
      <c r="A3" t="s">
        <v>2</v>
      </c>
      <c r="B3">
        <v>0.57999999999999996</v>
      </c>
      <c r="C3" s="4">
        <v>0.63</v>
      </c>
      <c r="D3">
        <v>0.47</v>
      </c>
      <c r="E3" s="4">
        <v>0.6</v>
      </c>
      <c r="G3" t="s">
        <v>2</v>
      </c>
      <c r="H3">
        <v>0.92</v>
      </c>
      <c r="I3">
        <v>0.87</v>
      </c>
      <c r="J3">
        <v>1.04</v>
      </c>
      <c r="K3">
        <v>0.54</v>
      </c>
    </row>
    <row r="4" spans="1:19" x14ac:dyDescent="0.2">
      <c r="A4" t="s">
        <v>3</v>
      </c>
      <c r="B4">
        <v>0.45</v>
      </c>
      <c r="C4">
        <v>0.38</v>
      </c>
      <c r="D4">
        <v>0.36</v>
      </c>
      <c r="E4" s="4">
        <v>0.53</v>
      </c>
      <c r="G4" t="s">
        <v>3</v>
      </c>
      <c r="H4">
        <v>0.2</v>
      </c>
      <c r="I4">
        <v>0.21</v>
      </c>
      <c r="J4">
        <v>0.22</v>
      </c>
      <c r="K4">
        <v>0.18</v>
      </c>
    </row>
    <row r="5" spans="1:19" x14ac:dyDescent="0.2">
      <c r="A5" t="s">
        <v>4</v>
      </c>
      <c r="B5">
        <v>0.76</v>
      </c>
      <c r="C5" s="4">
        <v>0.8</v>
      </c>
      <c r="D5">
        <v>0.14000000000000001</v>
      </c>
      <c r="E5" s="4">
        <v>0.8</v>
      </c>
      <c r="G5" t="s">
        <v>4</v>
      </c>
      <c r="H5">
        <v>0.85</v>
      </c>
      <c r="I5">
        <v>0.78</v>
      </c>
      <c r="J5">
        <v>1.59</v>
      </c>
      <c r="K5">
        <v>0.5</v>
      </c>
    </row>
    <row r="6" spans="1:19" x14ac:dyDescent="0.2">
      <c r="A6" t="s">
        <v>5</v>
      </c>
      <c r="B6">
        <v>0.17</v>
      </c>
      <c r="C6">
        <v>0.37</v>
      </c>
      <c r="D6">
        <v>0.03</v>
      </c>
      <c r="E6" s="4">
        <v>0.5</v>
      </c>
      <c r="G6" t="s">
        <v>5</v>
      </c>
      <c r="H6">
        <v>1.01</v>
      </c>
      <c r="I6">
        <v>0.88</v>
      </c>
      <c r="J6">
        <v>1.0900000000000001</v>
      </c>
      <c r="K6">
        <v>0.51</v>
      </c>
    </row>
    <row r="7" spans="1:19" x14ac:dyDescent="0.2">
      <c r="A7" t="s">
        <v>6</v>
      </c>
      <c r="B7">
        <v>0.54</v>
      </c>
      <c r="C7" s="4">
        <v>0.73</v>
      </c>
      <c r="D7">
        <v>0.31</v>
      </c>
      <c r="E7" s="4">
        <v>0.56000000000000005</v>
      </c>
      <c r="G7" t="s">
        <v>6</v>
      </c>
      <c r="H7">
        <v>0.78</v>
      </c>
      <c r="I7">
        <v>0.6</v>
      </c>
      <c r="J7">
        <v>0.95</v>
      </c>
      <c r="K7">
        <v>0.56000000000000005</v>
      </c>
    </row>
    <row r="8" spans="1:19" x14ac:dyDescent="0.2">
      <c r="A8" t="s">
        <v>7</v>
      </c>
      <c r="B8">
        <v>0.83</v>
      </c>
      <c r="C8" s="4">
        <v>0.9</v>
      </c>
      <c r="D8" s="4">
        <v>0.66</v>
      </c>
      <c r="E8" s="4">
        <v>0.92</v>
      </c>
      <c r="G8" t="s">
        <v>7</v>
      </c>
      <c r="H8" s="2">
        <v>0.81</v>
      </c>
      <c r="I8">
        <v>0.62</v>
      </c>
      <c r="J8">
        <v>1.1599999999999999</v>
      </c>
      <c r="K8">
        <v>0.44</v>
      </c>
    </row>
    <row r="9" spans="1:19" x14ac:dyDescent="0.2">
      <c r="A9" t="s">
        <v>8</v>
      </c>
      <c r="B9">
        <v>0.38</v>
      </c>
      <c r="C9">
        <v>0.3</v>
      </c>
      <c r="D9">
        <v>0.01</v>
      </c>
      <c r="E9" s="4">
        <v>0.66</v>
      </c>
      <c r="G9" t="s">
        <v>8</v>
      </c>
      <c r="H9">
        <v>0.65</v>
      </c>
      <c r="I9">
        <v>0.69</v>
      </c>
      <c r="J9">
        <v>0.82</v>
      </c>
      <c r="K9">
        <v>0.46</v>
      </c>
    </row>
    <row r="10" spans="1:19" x14ac:dyDescent="0.2">
      <c r="A10" s="2" t="s">
        <v>9</v>
      </c>
      <c r="B10">
        <v>0.77</v>
      </c>
      <c r="C10" s="4">
        <v>0.61</v>
      </c>
      <c r="D10" s="4">
        <v>0.68</v>
      </c>
      <c r="E10" s="4">
        <v>0.68</v>
      </c>
      <c r="G10" s="2" t="s">
        <v>9</v>
      </c>
      <c r="H10" s="2">
        <v>0.37</v>
      </c>
      <c r="I10">
        <v>0.48</v>
      </c>
      <c r="J10">
        <v>0.43</v>
      </c>
      <c r="K10">
        <v>0.68</v>
      </c>
    </row>
    <row r="11" spans="1:19" x14ac:dyDescent="0.2">
      <c r="A11" s="1" t="s">
        <v>19</v>
      </c>
      <c r="B11">
        <v>0.94</v>
      </c>
      <c r="C11" s="4">
        <v>0.95</v>
      </c>
      <c r="D11" s="4">
        <v>0.94</v>
      </c>
      <c r="E11" s="4">
        <v>0.96</v>
      </c>
      <c r="G11" s="1" t="s">
        <v>19</v>
      </c>
      <c r="H11" s="2">
        <v>0.81</v>
      </c>
      <c r="I11">
        <v>0.72</v>
      </c>
      <c r="J11">
        <v>0.8</v>
      </c>
      <c r="K11">
        <v>0.63</v>
      </c>
    </row>
    <row r="12" spans="1:19" x14ac:dyDescent="0.2">
      <c r="A12" s="1" t="s">
        <v>10</v>
      </c>
      <c r="B12">
        <v>1</v>
      </c>
      <c r="C12" s="4">
        <v>1</v>
      </c>
      <c r="D12">
        <v>1</v>
      </c>
      <c r="E12" s="4">
        <v>1</v>
      </c>
      <c r="G12" s="1" t="s">
        <v>10</v>
      </c>
      <c r="H12" s="2">
        <v>0.34</v>
      </c>
      <c r="I12">
        <v>0.3</v>
      </c>
      <c r="J12">
        <v>0.36</v>
      </c>
      <c r="K12">
        <v>0.28000000000000003</v>
      </c>
    </row>
    <row r="13" spans="1:19" ht="16" hidden="1" customHeight="1" x14ac:dyDescent="0.2">
      <c r="H13" s="2"/>
    </row>
    <row r="14" spans="1:19" x14ac:dyDescent="0.2">
      <c r="A14" t="s">
        <v>11</v>
      </c>
      <c r="B14">
        <v>0.28999999999999998</v>
      </c>
      <c r="C14">
        <v>0.38</v>
      </c>
      <c r="D14">
        <v>0.14000000000000001</v>
      </c>
      <c r="E14">
        <v>0.38</v>
      </c>
      <c r="G14" t="s">
        <v>11</v>
      </c>
      <c r="H14" s="2">
        <v>0.15</v>
      </c>
      <c r="I14">
        <v>0.14000000000000001</v>
      </c>
      <c r="J14">
        <v>0.17</v>
      </c>
      <c r="K14">
        <v>0.13</v>
      </c>
    </row>
    <row r="15" spans="1:19" x14ac:dyDescent="0.2">
      <c r="A15" t="s">
        <v>12</v>
      </c>
      <c r="B15">
        <v>0.56000000000000005</v>
      </c>
      <c r="C15" s="4">
        <v>0.63</v>
      </c>
      <c r="D15">
        <v>0.27</v>
      </c>
      <c r="E15" s="4">
        <v>0.68</v>
      </c>
      <c r="G15" t="s">
        <v>12</v>
      </c>
      <c r="H15" s="2">
        <v>0.13</v>
      </c>
      <c r="I15">
        <v>0.12</v>
      </c>
      <c r="J15">
        <v>0.17</v>
      </c>
      <c r="K15">
        <v>0.1</v>
      </c>
    </row>
    <row r="16" spans="1:19" x14ac:dyDescent="0.2">
      <c r="A16" t="s">
        <v>13</v>
      </c>
      <c r="B16">
        <v>0.48</v>
      </c>
      <c r="C16">
        <v>0.44</v>
      </c>
      <c r="D16">
        <v>0.01</v>
      </c>
      <c r="E16">
        <v>0.32</v>
      </c>
      <c r="G16" t="s">
        <v>13</v>
      </c>
      <c r="H16" s="2">
        <v>0.11</v>
      </c>
      <c r="I16">
        <v>0.11</v>
      </c>
      <c r="J16">
        <v>0.15</v>
      </c>
      <c r="K16">
        <v>0.08</v>
      </c>
    </row>
    <row r="17" spans="1:11" x14ac:dyDescent="0.2">
      <c r="A17" t="s">
        <v>14</v>
      </c>
      <c r="B17">
        <v>0</v>
      </c>
      <c r="C17">
        <v>0.08</v>
      </c>
      <c r="D17">
        <v>0.03</v>
      </c>
      <c r="E17">
        <v>0.22</v>
      </c>
      <c r="G17" t="s">
        <v>14</v>
      </c>
      <c r="H17" s="2">
        <v>0.13</v>
      </c>
      <c r="I17">
        <v>0.12</v>
      </c>
      <c r="J17">
        <v>0.13</v>
      </c>
      <c r="K17">
        <v>0.05</v>
      </c>
    </row>
    <row r="18" spans="1:11" x14ac:dyDescent="0.2">
      <c r="A18" t="s">
        <v>15</v>
      </c>
      <c r="B18">
        <v>0.3</v>
      </c>
      <c r="C18" s="4">
        <v>0.64</v>
      </c>
      <c r="D18">
        <v>0.25</v>
      </c>
      <c r="E18">
        <v>0.13</v>
      </c>
      <c r="G18" t="s">
        <v>15</v>
      </c>
      <c r="H18" s="2">
        <v>0.18</v>
      </c>
      <c r="I18">
        <v>0.13</v>
      </c>
      <c r="J18">
        <v>0.18</v>
      </c>
      <c r="K18">
        <v>0.14000000000000001</v>
      </c>
    </row>
    <row r="19" spans="1:11" x14ac:dyDescent="0.2">
      <c r="A19" t="s">
        <v>16</v>
      </c>
      <c r="B19">
        <v>0.67</v>
      </c>
      <c r="C19" s="4">
        <v>0.7</v>
      </c>
      <c r="D19" s="4">
        <v>0.67</v>
      </c>
      <c r="E19">
        <v>0.22</v>
      </c>
      <c r="G19" t="s">
        <v>16</v>
      </c>
      <c r="H19" s="2">
        <v>0.19</v>
      </c>
      <c r="I19">
        <v>0.18</v>
      </c>
      <c r="J19">
        <v>0.19</v>
      </c>
      <c r="K19">
        <v>0.15</v>
      </c>
    </row>
    <row r="20" spans="1:11" x14ac:dyDescent="0.2">
      <c r="A20" t="s">
        <v>17</v>
      </c>
      <c r="B20">
        <v>0.4</v>
      </c>
      <c r="C20">
        <v>0.43</v>
      </c>
      <c r="D20">
        <v>0.27</v>
      </c>
      <c r="E20" s="4">
        <v>0.74</v>
      </c>
      <c r="G20" t="s">
        <v>17</v>
      </c>
      <c r="H20" s="2">
        <v>0.11</v>
      </c>
      <c r="I20">
        <v>0.11</v>
      </c>
      <c r="J20">
        <v>0.12</v>
      </c>
      <c r="K20">
        <v>0.12</v>
      </c>
    </row>
    <row r="21" spans="1:11" x14ac:dyDescent="0.2">
      <c r="A21" t="s">
        <v>27</v>
      </c>
      <c r="B21">
        <v>0.51</v>
      </c>
      <c r="C21" s="4">
        <v>0.73</v>
      </c>
      <c r="D21">
        <v>0.48</v>
      </c>
      <c r="E21">
        <v>0.36</v>
      </c>
      <c r="G21" t="s">
        <v>12</v>
      </c>
      <c r="H21" s="2">
        <v>0.31</v>
      </c>
      <c r="I21">
        <v>0.23</v>
      </c>
      <c r="J21">
        <v>0.32</v>
      </c>
      <c r="K21">
        <v>0.16</v>
      </c>
    </row>
    <row r="22" spans="1:11" x14ac:dyDescent="0.2">
      <c r="A22" t="s">
        <v>28</v>
      </c>
      <c r="B22">
        <v>0.55000000000000004</v>
      </c>
      <c r="C22" s="4">
        <v>0.59</v>
      </c>
      <c r="D22">
        <v>0.44</v>
      </c>
      <c r="E22" s="4">
        <v>0.67</v>
      </c>
      <c r="G22" t="s">
        <v>15</v>
      </c>
      <c r="H22" s="2">
        <v>0.17</v>
      </c>
      <c r="I22">
        <v>0.16</v>
      </c>
      <c r="J22">
        <v>0.19</v>
      </c>
      <c r="K22">
        <v>0.15</v>
      </c>
    </row>
    <row r="23" spans="1:11" x14ac:dyDescent="0.2">
      <c r="A23" t="s">
        <v>18</v>
      </c>
      <c r="B23">
        <v>0.78</v>
      </c>
      <c r="C23" s="4">
        <v>0.89</v>
      </c>
      <c r="D23" s="4">
        <v>0.89</v>
      </c>
      <c r="E23" s="4">
        <v>0.59</v>
      </c>
      <c r="G23" t="s">
        <v>18</v>
      </c>
      <c r="H23" s="2">
        <v>0.24</v>
      </c>
      <c r="I23">
        <v>0.17</v>
      </c>
      <c r="J23">
        <v>0.17</v>
      </c>
      <c r="K23">
        <v>0.17</v>
      </c>
    </row>
    <row r="24" spans="1:11" x14ac:dyDescent="0.2">
      <c r="A24" s="3" t="s">
        <v>32</v>
      </c>
      <c r="B24" s="5">
        <v>50</v>
      </c>
      <c r="C24" s="3">
        <v>65</v>
      </c>
      <c r="D24" s="3">
        <v>25</v>
      </c>
      <c r="E24" s="3">
        <v>70</v>
      </c>
      <c r="G24" s="3" t="s">
        <v>29</v>
      </c>
      <c r="H24">
        <f>AVERAGE(H3:H12)</f>
        <v>0.67400000000000004</v>
      </c>
      <c r="I24" s="3">
        <f>AVERAGE(I3:I12)</f>
        <v>0.61499999999999999</v>
      </c>
      <c r="J24" s="3">
        <f>AVERAGE(J3:J12)</f>
        <v>0.84600000000000009</v>
      </c>
      <c r="K24" s="3">
        <f>AVERAGE(K3:K12)</f>
        <v>0.47800000000000004</v>
      </c>
    </row>
    <row r="25" spans="1:11" x14ac:dyDescent="0.2">
      <c r="A25" s="3" t="s">
        <v>33</v>
      </c>
      <c r="B25" s="5"/>
      <c r="C25" s="5"/>
      <c r="D25" s="5"/>
      <c r="E25" s="5"/>
      <c r="G25" s="3" t="s">
        <v>30</v>
      </c>
      <c r="H25">
        <f>AVERAGE(H14:H23)</f>
        <v>0.17199999999999999</v>
      </c>
      <c r="I25" s="3">
        <f>AVERAGE(I14:I23)</f>
        <v>0.14699999999999999</v>
      </c>
      <c r="J25" s="3">
        <f>AVERAGE(J14:J23)</f>
        <v>0.17899999999999999</v>
      </c>
      <c r="K25" s="3">
        <f>AVERAGE(K14:K23)</f>
        <v>0.125</v>
      </c>
    </row>
  </sheetData>
  <mergeCells count="17">
    <mergeCell ref="B1:B2"/>
    <mergeCell ref="C1:C2"/>
    <mergeCell ref="D1:D2"/>
    <mergeCell ref="E1:E2"/>
    <mergeCell ref="F1:F2"/>
    <mergeCell ref="S1:S2"/>
    <mergeCell ref="H1:H2"/>
    <mergeCell ref="I1:I2"/>
    <mergeCell ref="J1:J2"/>
    <mergeCell ref="K1:K2"/>
    <mergeCell ref="L1:L2"/>
    <mergeCell ref="M1:M2"/>
    <mergeCell ref="N1:N2"/>
    <mergeCell ref="O1:O2"/>
    <mergeCell ref="P1:P2"/>
    <mergeCell ref="Q1:Q2"/>
    <mergeCell ref="R1:R2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All comparisons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2023-01-09T18:16:31Z</dcterms:created>
  <dcterms:modified xsi:type="dcterms:W3CDTF">2023-02-15T03:25:36Z</dcterms:modified>
</cp:coreProperties>
</file>