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A:\My Data\Financial &amp; Business &amp; Data Analysis Projects\Data Analysis\Business &amp; Financial Analysis\MS Excel\"/>
    </mc:Choice>
  </mc:AlternateContent>
  <xr:revisionPtr revIDLastSave="0" documentId="13_ncr:1_{E16BEB5F-A4D9-4AD1-864A-3DC46530F4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definedNames>
    <definedName name="_xlnm._FilterDatabase" localSheetId="1" hidden="1">Data!$B$3:$F$3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B6" i="5"/>
  <c r="D6" i="5" l="1"/>
</calcChain>
</file>

<file path=xl/sharedStrings.xml><?xml version="1.0" encoding="utf-8"?>
<sst xmlns="http://schemas.openxmlformats.org/spreadsheetml/2006/main" count="510" uniqueCount="66">
  <si>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</si>
  <si>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</si>
  <si>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</si>
  <si>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</si>
  <si>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</si>
  <si>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</si>
  <si>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</si>
  <si>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</si>
  <si>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</si>
  <si>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</si>
  <si>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</si>
  <si>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</si>
  <si>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</si>
  <si>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</si>
  <si>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</si>
  <si>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</si>
  <si>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</si>
  <si>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</si>
  <si>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</si>
  <si>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</si>
  <si>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</si>
  <si>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</si>
  <si>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</si>
  <si>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</si>
  <si>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</si>
  <si>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</si>
  <si>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</si>
  <si>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</si>
  <si>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</si>
  <si>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</si>
  <si>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</si>
  <si>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</si>
  <si>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</si>
  <si>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</si>
  <si>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</si>
  <si>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</si>
  <si>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Please provide a monthly breakdown of Revenues by type of client and calculate the percentage incidence that each client type has on the company's Revenues.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</si>
  <si>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</si>
  <si>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</si>
  <si>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</si>
  <si>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</si>
  <si>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</si>
  <si>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</si>
  <si>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</si>
  <si>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</si>
  <si>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</si>
  <si>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</si>
  <si>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</si>
  <si>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</si>
  <si>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</si>
  <si>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</si>
  <si>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Revenues ($ 000')</t>
  </si>
  <si>
    <t>Gross profit ($ 000')</t>
  </si>
  <si>
    <t>Monthly Revenue ($ 000')</t>
  </si>
  <si>
    <t>Monthly Cogs ($ 000')</t>
  </si>
  <si>
    <t>Column Labels</t>
  </si>
  <si>
    <t>Total Revenues ($ 000')</t>
  </si>
  <si>
    <t>Total % of Revenues</t>
  </si>
  <si>
    <t>% of Revenues</t>
  </si>
  <si>
    <t>Gross Profit ($ 000')</t>
  </si>
  <si>
    <t>Revenue ($000')</t>
  </si>
  <si>
    <t>Cogs ($000')</t>
  </si>
  <si>
    <t>Total Revenue ($000')</t>
  </si>
  <si>
    <t>Total Cogs ($000')</t>
  </si>
  <si>
    <t>Gross Profit %</t>
  </si>
  <si>
    <t>Total Gross 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</si>
</sst>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</numFmts>
  <fonts count="8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3" fillId="2" borderId="1" xfId="0" applyFont="1" applyFill="1" applyBorder="1" applyAlignment="1">
      <alignment horizontal="left"/>
    </xf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8" fontId="7" fillId="0" borderId="0" xfId="0" applyNumberFormat="1" applyFont="1"/>
    <xf numFmtId="40" fontId="1" fillId="2" borderId="0" xfId="1" applyNumberFormat="1" applyFont="1" applyFill="1" applyAlignment="1">
      <alignment horizontal="right"/>
    </xf>
    <xf numFmtId="0" fontId="0" fillId="0" borderId="0" xfId="0" pivotButton="1"/>
    <xf numFmtId="8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9">
    <dxf>
      <numFmt numFmtId="12" formatCode="&quot;$&quot;#,##0.00_);[Red]\(&quot;$&quot;#,##0.00\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Monthly Revenues and Cogs</a:t>
            </a:r>
          </a:p>
        </c:rich>
      </c:tx>
      <c:layout>
        <c:manualLayout>
          <c:xMode val="edge"/>
          <c:yMode val="edge"/>
          <c:x val="4.3135333741579948E-2"/>
          <c:y val="3.48330914368650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'Task 2'!$C$6</c:f>
              <c:strCache>
                <c:ptCount val="1"/>
                <c:pt idx="0">
                  <c:v>Monthly Revenue ($ 000')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'Task 2'!$B$7:$B$18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2'!$C$7:$C$18</c:f>
              <c:numCache>
                <c:formatCode>"$"#,##0.00_);[Red]\("$"#,##0.00\)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7-44CC-BE14-985F50E73832}"/>
            </c:ext>
          </c:extLst>
        </c:ser>
        <c:ser>
          <c:idx val="1"/>
          <c:order val="1"/>
          <c:tx>
            <c:strRef>
              <c:f>'Task 2'!$D$6</c:f>
              <c:strCache>
                <c:ptCount val="1"/>
                <c:pt idx="0">
                  <c:v>Monthly Cogs ($ 000')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'Task 2'!$B$7:$B$18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2'!$D$7:$D$18</c:f>
              <c:numCache>
                <c:formatCode>"$"#,##0.00_);[Red]\("$"#,##0.00\)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7-44CC-BE14-985F50E7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37471"/>
        <c:axId val="709237887"/>
      </c:areaChart>
      <c:catAx>
        <c:axId val="70923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9237887"/>
        <c:crosses val="autoZero"/>
        <c:auto val="1"/>
        <c:lblAlgn val="ctr"/>
        <c:lblOffset val="100"/>
        <c:noMultiLvlLbl val="0"/>
      </c:catAx>
      <c:valAx>
        <c:axId val="7092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9237471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>
                <a:solidFill>
                  <a:srgbClr val="002060"/>
                </a:solidFill>
              </a:rPr>
              <a:t>Incidence On Revenues By Type Of Clients</a:t>
            </a:r>
          </a:p>
        </c:rich>
      </c:tx>
      <c:layout>
        <c:manualLayout>
          <c:xMode val="edge"/>
          <c:yMode val="edge"/>
          <c:x val="5.4818585387264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 Food %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'Task 3'!$B$9:$B$20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3'!$D$9:$D$20</c:f>
              <c:numCache>
                <c:formatCode>0.00%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0.16299999999999998</c:v>
                </c:pt>
                <c:pt idx="4">
                  <c:v>0.16600000000000001</c:v>
                </c:pt>
                <c:pt idx="5">
                  <c:v>0.15600000000000003</c:v>
                </c:pt>
                <c:pt idx="6">
                  <c:v>0.12352941176470586</c:v>
                </c:pt>
                <c:pt idx="7">
                  <c:v>0.11600000000000001</c:v>
                </c:pt>
                <c:pt idx="8">
                  <c:v>0.17599999999999999</c:v>
                </c:pt>
                <c:pt idx="9">
                  <c:v>0.19699999999999998</c:v>
                </c:pt>
                <c:pt idx="10">
                  <c:v>0.21699999999999997</c:v>
                </c:pt>
                <c:pt idx="11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6-427D-A68A-7D6002D8388A}"/>
            </c:ext>
          </c:extLst>
        </c:ser>
        <c:ser>
          <c:idx val="1"/>
          <c:order val="1"/>
          <c:tx>
            <c:v>Other %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'Task 3'!$B$9:$B$20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3'!$F$9:$F$20</c:f>
              <c:numCache>
                <c:formatCode>0.00%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0.30799999999999994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</c:v>
                </c:pt>
                <c:pt idx="7">
                  <c:v>0.21800000000000003</c:v>
                </c:pt>
                <c:pt idx="8">
                  <c:v>0.24799999999999997</c:v>
                </c:pt>
                <c:pt idx="9">
                  <c:v>0.26700000000000002</c:v>
                </c:pt>
                <c:pt idx="10">
                  <c:v>0.22699999999999998</c:v>
                </c:pt>
                <c:pt idx="11">
                  <c:v>0.29200000000000004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6-427D-A68A-7D6002D8388A}"/>
            </c:ext>
          </c:extLst>
        </c:ser>
        <c:ser>
          <c:idx val="2"/>
          <c:order val="2"/>
          <c:tx>
            <c:v>Supermarkets %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'Task 3'!$B$9:$B$20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3'!$H$9:$H$20</c:f>
              <c:numCache>
                <c:formatCode>0.00%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0.52899999999999991</c:v>
                </c:pt>
                <c:pt idx="4">
                  <c:v>0.51600000000000001</c:v>
                </c:pt>
                <c:pt idx="5">
                  <c:v>0.56600000000000017</c:v>
                </c:pt>
                <c:pt idx="6">
                  <c:v>0.60392156862745072</c:v>
                </c:pt>
                <c:pt idx="7">
                  <c:v>0.66600000000000015</c:v>
                </c:pt>
                <c:pt idx="8">
                  <c:v>0.57600000000000007</c:v>
                </c:pt>
                <c:pt idx="9">
                  <c:v>0.53599999999999981</c:v>
                </c:pt>
                <c:pt idx="10">
                  <c:v>0.55599999999999983</c:v>
                </c:pt>
                <c:pt idx="11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6-427D-A68A-7D6002D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62000"/>
        <c:axId val="1151559504"/>
      </c:lineChart>
      <c:catAx>
        <c:axId val="11515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1559504"/>
        <c:crosses val="autoZero"/>
        <c:auto val="1"/>
        <c:lblAlgn val="ctr"/>
        <c:lblOffset val="100"/>
        <c:noMultiLvlLbl val="0"/>
      </c:catAx>
      <c:valAx>
        <c:axId val="115155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15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 </a:t>
            </a:r>
            <a:r>
              <a:rPr lang="en-US" sz="1050" b="1">
                <a:solidFill>
                  <a:srgbClr val="002060"/>
                </a:solidFill>
              </a:rPr>
              <a:t>GP% of Kaufland and Aldi</a:t>
            </a:r>
          </a:p>
        </c:rich>
      </c:tx>
      <c:layout>
        <c:manualLayout>
          <c:xMode val="edge"/>
          <c:yMode val="edge"/>
          <c:x val="3.624716207400099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Kaufland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4'!$AA$8:$AL$8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4'!$AA$16:$AL$16</c:f>
              <c:numCache>
                <c:formatCode>0.00%</c:formatCode>
                <c:ptCount val="12"/>
                <c:pt idx="0">
                  <c:v>0.10322425409047158</c:v>
                </c:pt>
                <c:pt idx="1">
                  <c:v>7.6766811287714454E-2</c:v>
                </c:pt>
                <c:pt idx="2">
                  <c:v>9.7694914936976698E-2</c:v>
                </c:pt>
                <c:pt idx="3">
                  <c:v>0.12041169528906825</c:v>
                </c:pt>
                <c:pt idx="4">
                  <c:v>0.12574342084436507</c:v>
                </c:pt>
                <c:pt idx="5">
                  <c:v>0.14126123127959681</c:v>
                </c:pt>
                <c:pt idx="6">
                  <c:v>0.1201160197678199</c:v>
                </c:pt>
                <c:pt idx="7">
                  <c:v>0.14036255484700907</c:v>
                </c:pt>
                <c:pt idx="8">
                  <c:v>8.9734109546750776E-2</c:v>
                </c:pt>
                <c:pt idx="9">
                  <c:v>8.7258929847942562E-2</c:v>
                </c:pt>
                <c:pt idx="10">
                  <c:v>0.12939112577719999</c:v>
                </c:pt>
                <c:pt idx="11">
                  <c:v>0.10233820765675661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F08-AEDB-51DC0631DA00}"/>
            </c:ext>
          </c:extLst>
        </c:ser>
        <c:ser>
          <c:idx val="1"/>
          <c:order val="1"/>
          <c:tx>
            <c:v>Aldi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4'!$AA$8:$AL$8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4'!$AA$9:$AL$9</c:f>
              <c:numCache>
                <c:formatCode>0.00%</c:formatCode>
                <c:ptCount val="12"/>
                <c:pt idx="0">
                  <c:v>5.9126974811615288E-2</c:v>
                </c:pt>
                <c:pt idx="1">
                  <c:v>3.9884208323040272E-2</c:v>
                </c:pt>
                <c:pt idx="2">
                  <c:v>5.5208805260159546E-2</c:v>
                </c:pt>
                <c:pt idx="3">
                  <c:v>6.2557212204252186E-2</c:v>
                </c:pt>
                <c:pt idx="4">
                  <c:v>3.6557285385496359E-2</c:v>
                </c:pt>
                <c:pt idx="5">
                  <c:v>7.3565949780559345E-2</c:v>
                </c:pt>
                <c:pt idx="6">
                  <c:v>8.4465385106585994E-2</c:v>
                </c:pt>
                <c:pt idx="7">
                  <c:v>9.8987936541460084E-2</c:v>
                </c:pt>
                <c:pt idx="8">
                  <c:v>7.8993797839888774E-2</c:v>
                </c:pt>
                <c:pt idx="9">
                  <c:v>8.5171380168847996E-2</c:v>
                </c:pt>
                <c:pt idx="10">
                  <c:v>9.6134326049175864E-2</c:v>
                </c:pt>
                <c:pt idx="11">
                  <c:v>7.0194628481574192E-2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9-4F08-AEDB-51DC0631D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1597434735"/>
        <c:axId val="1597433071"/>
      </c:barChart>
      <c:catAx>
        <c:axId val="15974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7433071"/>
        <c:crosses val="autoZero"/>
        <c:auto val="1"/>
        <c:lblAlgn val="ctr"/>
        <c:lblOffset val="100"/>
        <c:noMultiLvlLbl val="0"/>
      </c:catAx>
      <c:valAx>
        <c:axId val="159743307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74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149226</xdr:colOff>
      <xdr:row>4</xdr:row>
      <xdr:rowOff>133350</xdr:rowOff>
    </xdr:from>
    <xdr:to>
      <xdr:col>13</xdr:col>
      <xdr:colOff>523876</xdr:colOff>
      <xdr:row>19</xdr:row>
      <xdr:rowOff>58737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6CBBC-5877-46A2-FA27-C437C3011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23</xdr:row>
      <xdr:rowOff>71437</xdr:rowOff>
    </xdr:from>
    <xdr:to>
      <xdr:col>9</xdr:col>
      <xdr:colOff>28575</xdr:colOff>
      <xdr:row>37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99BA7-4C24-9580-3A0C-41BBEFC0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25</xdr:row>
      <xdr:rowOff>119062</xdr:rowOff>
    </xdr:from>
    <xdr:to>
      <xdr:col>15</xdr:col>
      <xdr:colOff>323851</xdr:colOff>
      <xdr:row>41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95B-50AE-F8AF-8DF0-70AAB91A8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" refreshedDate="45813.988885995372" createdVersion="8" refreshedVersion="8" minRefreshableVersion="3" recordCount="192" xr:uid="{BC137339-5C91-4334-B73F-FD24FAC5F558}">
  <cacheSource type="worksheet">
    <worksheetSource ref="B3:F195" sheet="Data"/>
  </cacheSource>
  <cacheFields count="8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days" startDate="2015-01-01T00:00:00" endDate="2015-12-02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15"/>
        </groupItems>
      </fieldGroup>
    </cacheField>
    <cacheField name="Type of client" numFmtId="0">
      <sharedItems count="3">
        <s v="Supermarkets"/>
        <s v="Fast Food"/>
        <s v="Other"/>
      </sharedItems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 count="179">
        <n v="4680"/>
        <n v="2600"/>
        <n v="3040"/>
        <n v="1800"/>
        <n v="2839.9999999999995"/>
        <n v="3320"/>
        <n v="3120"/>
        <n v="3360"/>
        <n v="1520"/>
        <n v="440"/>
        <n v="760"/>
        <n v="2960"/>
        <n v="4640"/>
        <n v="840"/>
        <n v="2280"/>
        <n v="4268"/>
        <n v="1980"/>
        <n v="3783.9999999999995"/>
        <n v="2420"/>
        <n v="924"/>
        <n v="3652"/>
        <n v="3916"/>
        <n v="2112"/>
        <n v="1716"/>
        <n v="1100"/>
        <n v="1936"/>
        <n v="6424"/>
        <n v="1804"/>
        <n v="3388"/>
        <n v="5045.04"/>
        <n v="2802.8"/>
        <n v="4570.72"/>
        <n v="2285.36"/>
        <n v="1121.1199999999999"/>
        <n v="3492.72"/>
        <n v="3018.4000000000005"/>
        <n v="2500.96"/>
        <n v="474.32"/>
        <n v="1250.48"/>
        <n v="646.79999999999995"/>
        <n v="1897.28"/>
        <n v="5001.92"/>
        <n v="1336.72"/>
        <n v="4182.6400000000003"/>
        <n v="5730.2168000000011"/>
        <n v="3136.98"/>
        <n v="4015.3343999999997"/>
        <n v="1798.5352"/>
        <n v="1505.7503999999999"/>
        <n v="2969.6743999999999"/>
        <n v="1714.8824000000002"/>
        <n v="1254.7919999999999"/>
        <n v="2425.9312"/>
        <n v="878.35440000000006"/>
        <n v="2049.4936000000002"/>
        <n v="1463.9240000000002"/>
        <n v="3513.4176000000002"/>
        <n v="1296.6183999999998"/>
        <n v="4057.1608000000001"/>
        <n v="5290.6213360000002"/>
        <n v="1712.7910799999997"/>
        <n v="3653.9543039999999"/>
        <n v="1636.6670319999998"/>
        <n v="1370.2328639999998"/>
        <n v="2512.0935840000002"/>
        <n v="1560.5429840000002"/>
        <n v="1903.1012000000003"/>
        <n v="1941.1632239999999"/>
        <n v="418.68226399999998"/>
        <n v="2626.2796560000006"/>
        <n v="1332.17084"/>
        <n v="2816.5897760000003"/>
        <n v="3692.0163280000002"/>
        <n v="6475.49214312"/>
        <n v="3461.7410828000006"/>
        <n v="3909.7311052800001"/>
        <n v="529.44275384000002"/>
        <n v="2280.6764780800004"/>
        <n v="3095.20379168"/>
        <n v="1669.78099288"/>
        <n v="1629.0546271999999"/>
        <n v="855.25367928000003"/>
        <n v="2402.8555751199997"/>
        <n v="1425.4227988000002"/>
        <n v="2199.2237467200002"/>
        <n v="2077.04464968"/>
        <n v="3950.4574709600001"/>
        <n v="5774.1841261104009"/>
        <n v="4361.7937643280002"/>
        <n v="4818.7435872576007"/>
        <n v="1370.8494687888001"/>
        <n v="3157.1078675136005"/>
        <n v="1703.1766127376002"/>
        <n v="1246.2267898079999"/>
        <n v="1287.7676828016001"/>
        <n v="456.94982292960003"/>
        <n v="2035.5037566864003"/>
        <n v="1453.9312547760003"/>
        <n v="1412.3903617824001"/>
        <n v="2533.9944726096001"/>
        <n v="4444.8755503152006"/>
        <n v="6869.2020654216976"/>
        <n v="5400.3160891680009"/>
        <n v="5875.5439050147861"/>
        <n v="2289.7340218072322"/>
        <n v="1987.3163208138244"/>
        <n v="3283.3921822141447"/>
        <n v="1771.3036772471044"/>
        <n v="1296.0758614003203"/>
        <n v="1339.2783901136643"/>
        <n v="475.22781584678404"/>
        <n v="2116.9239069538562"/>
        <n v="1080.0632178336002"/>
        <n v="1036.8606891202562"/>
        <n v="2851.3668950807046"/>
        <n v="2635.3542515139843"/>
        <n v="2894.5694237940488"/>
        <n v="4747.525880309373"/>
        <n v="4555.7066528221258"/>
        <n v="5562.7575971301749"/>
        <n v="3980.2489703603837"/>
        <n v="2685.4691848214638"/>
        <n v="1966.147081744286"/>
        <n v="1438.6442061543555"/>
        <n v="2445.6951504624044"/>
        <n v="1007.0509443080489"/>
        <n v="2829.3336054368992"/>
        <n v="2157.9663092315332"/>
        <n v="2110.0115023597214"/>
        <n v="3165.0172535395823"/>
        <n v="3404.7912878986413"/>
        <n v="3212.9720604113941"/>
        <n v="5174.8032095372164"/>
        <n v="4510.1495862939037"/>
        <n v="6456.6351972207485"/>
        <n v="2990.941304594905"/>
        <n v="2183.8619049423119"/>
        <n v="1709.1093169113742"/>
        <n v="996.9804348649684"/>
        <n v="1424.2577640928118"/>
        <n v="2895.9907869887174"/>
        <n v="1329.3072464866245"/>
        <n v="2801.0402693825299"/>
        <n v="2326.2876813515927"/>
        <n v="3798.0207042474985"/>
        <n v="3370.7433750196546"/>
        <n v="3180.8423398072805"/>
        <n v="6335.0985346848274"/>
        <n v="5241.2685718615476"/>
        <n v="3919.5573667834178"/>
        <n v="3327.0661369208083"/>
        <n v="2552.2699132543189"/>
        <n v="1640.7449442349191"/>
        <n v="957.10121747036965"/>
        <n v="1367.2874535290991"/>
        <n v="2780.1511555091688"/>
        <n v="2187.6599256465588"/>
        <n v="2688.9986586072287"/>
        <n v="2233.2361740975293"/>
        <n v="3144.7611431169285"/>
        <n v="2734.5749070581983"/>
        <n v="2324.3886709994686"/>
        <n v="2142.0836771955892"/>
        <n v="5965.9309222319716"/>
        <n v="4762.7179631263634"/>
        <n v="5314.1905693831004"/>
        <n v="4161.1114835735598"/>
        <n v="1804.8194386584114"/>
        <n v="802.1419727370718"/>
        <n v="551.47260625673675"/>
        <n v="752.00809944100467"/>
        <n v="2055.4888051387466"/>
        <n v="2406.425918211215"/>
        <n v="3960.5759903892917"/>
        <n v="2957.898524467952"/>
        <n v="4461.9147233499616"/>
        <n v="3459.2372574286223"/>
        <n v="3559.5050040207557"/>
        <n v="3158.4340176522201"/>
      </sharedItems>
    </cacheField>
    <cacheField name="Cogs ($ 000')" numFmtId="166">
      <sharedItems containsSemiMixedTypes="0" containsString="0" containsNumber="1" minValue="241.277397249302" maxValue="4098.2245492463198"/>
    </cacheField>
    <cacheField name="Months" numFmtId="0" databaseField="0">
      <fieldGroup base="0">
        <rangePr groupBy="months" startDate="2015-01-01T00:00:00" endDate="2015-12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  <cacheField name="% Incidence" numFmtId="0" formula="'Revenue ($ 000'')'" databaseField="0"/>
    <cacheField name="Gross Profit" numFmtId="0" formula="'Revenue ($ 000'')'-'Cogs ($ 000''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x v="0"/>
    <n v="2569.3200000000002"/>
  </r>
  <r>
    <x v="0"/>
    <x v="0"/>
    <x v="1"/>
    <x v="1"/>
    <n v="1391"/>
  </r>
  <r>
    <x v="0"/>
    <x v="0"/>
    <x v="2"/>
    <x v="2"/>
    <n v="1605.1200000000001"/>
  </r>
  <r>
    <x v="0"/>
    <x v="0"/>
    <x v="3"/>
    <x v="3"/>
    <n v="882"/>
  </r>
  <r>
    <x v="0"/>
    <x v="0"/>
    <x v="4"/>
    <x v="4"/>
    <n v="1533.6"/>
  </r>
  <r>
    <x v="0"/>
    <x v="0"/>
    <x v="5"/>
    <x v="5"/>
    <n v="1593.6"/>
  </r>
  <r>
    <x v="0"/>
    <x v="0"/>
    <x v="6"/>
    <x v="6"/>
    <n v="1404"/>
  </r>
  <r>
    <x v="0"/>
    <x v="0"/>
    <x v="7"/>
    <x v="7"/>
    <n v="1811.0400000000002"/>
  </r>
  <r>
    <x v="0"/>
    <x v="1"/>
    <x v="8"/>
    <x v="8"/>
    <n v="820.80000000000007"/>
  </r>
  <r>
    <x v="0"/>
    <x v="1"/>
    <x v="9"/>
    <x v="9"/>
    <n v="268.39999999999998"/>
  </r>
  <r>
    <x v="0"/>
    <x v="1"/>
    <x v="10"/>
    <x v="10"/>
    <n v="418.00000000000006"/>
  </r>
  <r>
    <x v="0"/>
    <x v="1"/>
    <x v="11"/>
    <x v="3"/>
    <n v="936"/>
  </r>
  <r>
    <x v="0"/>
    <x v="2"/>
    <x v="12"/>
    <x v="11"/>
    <n v="1036"/>
  </r>
  <r>
    <x v="0"/>
    <x v="2"/>
    <x v="13"/>
    <x v="12"/>
    <n v="2041.6"/>
  </r>
  <r>
    <x v="0"/>
    <x v="2"/>
    <x v="14"/>
    <x v="13"/>
    <n v="352.8"/>
  </r>
  <r>
    <x v="0"/>
    <x v="2"/>
    <x v="15"/>
    <x v="14"/>
    <n v="889.2"/>
  </r>
  <r>
    <x v="1"/>
    <x v="0"/>
    <x v="0"/>
    <x v="15"/>
    <n v="2577.4452000000006"/>
  </r>
  <r>
    <x v="1"/>
    <x v="0"/>
    <x v="1"/>
    <x v="16"/>
    <n v="1101.672"/>
  </r>
  <r>
    <x v="1"/>
    <x v="0"/>
    <x v="2"/>
    <x v="17"/>
    <n v="1818.1363199999998"/>
  </r>
  <r>
    <x v="1"/>
    <x v="0"/>
    <x v="3"/>
    <x v="18"/>
    <n v="1114.6519999999998"/>
  </r>
  <r>
    <x v="1"/>
    <x v="0"/>
    <x v="4"/>
    <x v="19"/>
    <n v="488.98079999999999"/>
  </r>
  <r>
    <x v="1"/>
    <x v="0"/>
    <x v="5"/>
    <x v="20"/>
    <n v="1893.1967999999999"/>
  </r>
  <r>
    <x v="1"/>
    <x v="0"/>
    <x v="6"/>
    <x v="20"/>
    <n v="1725.5700000000002"/>
  </r>
  <r>
    <x v="1"/>
    <x v="0"/>
    <x v="7"/>
    <x v="21"/>
    <n v="2279.5819200000005"/>
  </r>
  <r>
    <x v="1"/>
    <x v="1"/>
    <x v="8"/>
    <x v="22"/>
    <n v="1197.5040000000001"/>
  </r>
  <r>
    <x v="1"/>
    <x v="1"/>
    <x v="9"/>
    <x v="19"/>
    <n v="591.822"/>
  </r>
  <r>
    <x v="1"/>
    <x v="1"/>
    <x v="10"/>
    <x v="23"/>
    <n v="953.23800000000017"/>
  </r>
  <r>
    <x v="1"/>
    <x v="1"/>
    <x v="11"/>
    <x v="24"/>
    <n v="566.28000000000009"/>
  </r>
  <r>
    <x v="1"/>
    <x v="2"/>
    <x v="12"/>
    <x v="25"/>
    <n v="745.36"/>
  </r>
  <r>
    <x v="1"/>
    <x v="2"/>
    <x v="13"/>
    <x v="26"/>
    <n v="2770.0288"/>
  </r>
  <r>
    <x v="1"/>
    <x v="2"/>
    <x v="14"/>
    <x v="27"/>
    <n v="780.41039999999998"/>
  </r>
  <r>
    <x v="1"/>
    <x v="2"/>
    <x v="15"/>
    <x v="28"/>
    <n v="1374.1728000000001"/>
  </r>
  <r>
    <x v="2"/>
    <x v="0"/>
    <x v="0"/>
    <x v="29"/>
    <n v="2955.2986663200004"/>
  </r>
  <r>
    <x v="2"/>
    <x v="0"/>
    <x v="1"/>
    <x v="30"/>
    <n v="1621.8570368000003"/>
  </r>
  <r>
    <x v="2"/>
    <x v="0"/>
    <x v="2"/>
    <x v="31"/>
    <n v="2240.062336512"/>
  </r>
  <r>
    <x v="2"/>
    <x v="0"/>
    <x v="3"/>
    <x v="32"/>
    <n v="1031.5840796800001"/>
  </r>
  <r>
    <x v="2"/>
    <x v="0"/>
    <x v="4"/>
    <x v="33"/>
    <n v="581.43076991999988"/>
  </r>
  <r>
    <x v="2"/>
    <x v="0"/>
    <x v="5"/>
    <x v="34"/>
    <n v="1792.5197875199999"/>
  </r>
  <r>
    <x v="2"/>
    <x v="0"/>
    <x v="6"/>
    <x v="34"/>
    <n v="1683.3164040000001"/>
  </r>
  <r>
    <x v="2"/>
    <x v="0"/>
    <x v="7"/>
    <x v="35"/>
    <n v="1721.9295878400003"/>
  </r>
  <r>
    <x v="2"/>
    <x v="1"/>
    <x v="8"/>
    <x v="36"/>
    <n v="1432.2247632000001"/>
  </r>
  <r>
    <x v="2"/>
    <x v="1"/>
    <x v="9"/>
    <x v="37"/>
    <n v="312.91601879999996"/>
  </r>
  <r>
    <x v="2"/>
    <x v="1"/>
    <x v="10"/>
    <x v="38"/>
    <n v="701.58805640000014"/>
  </r>
  <r>
    <x v="2"/>
    <x v="1"/>
    <x v="11"/>
    <x v="39"/>
    <n v="342.96181919999998"/>
  </r>
  <r>
    <x v="2"/>
    <x v="2"/>
    <x v="12"/>
    <x v="40"/>
    <n v="759.67091200000004"/>
  </r>
  <r>
    <x v="2"/>
    <x v="2"/>
    <x v="13"/>
    <x v="41"/>
    <n v="2243.1010201600002"/>
  </r>
  <r>
    <x v="2"/>
    <x v="2"/>
    <x v="14"/>
    <x v="42"/>
    <n v="595.61302416000001"/>
  </r>
  <r>
    <x v="2"/>
    <x v="2"/>
    <x v="15"/>
    <x v="43"/>
    <n v="1713.4435718400002"/>
  </r>
  <r>
    <x v="3"/>
    <x v="0"/>
    <x v="0"/>
    <x v="44"/>
    <n v="3255.9636801217689"/>
  </r>
  <r>
    <x v="3"/>
    <x v="0"/>
    <x v="1"/>
    <x v="45"/>
    <n v="1851.5369448576002"/>
  </r>
  <r>
    <x v="3"/>
    <x v="0"/>
    <x v="2"/>
    <x v="46"/>
    <n v="1987.5523662618623"/>
  </r>
  <r>
    <x v="3"/>
    <x v="0"/>
    <x v="3"/>
    <x v="47"/>
    <n v="795.60046272044792"/>
  </r>
  <r>
    <x v="3"/>
    <x v="0"/>
    <x v="4"/>
    <x v="48"/>
    <n v="765.28812445747189"/>
  </r>
  <r>
    <x v="3"/>
    <x v="0"/>
    <x v="5"/>
    <x v="49"/>
    <n v="1508.8435727016958"/>
  </r>
  <r>
    <x v="3"/>
    <x v="0"/>
    <x v="6"/>
    <x v="50"/>
    <n v="843.01732413360014"/>
  </r>
  <r>
    <x v="3"/>
    <x v="0"/>
    <x v="7"/>
    <x v="51"/>
    <n v="701.51411408601598"/>
  </r>
  <r>
    <x v="3"/>
    <x v="1"/>
    <x v="8"/>
    <x v="52"/>
    <n v="1430.93576091312"/>
  </r>
  <r>
    <x v="3"/>
    <x v="1"/>
    <x v="9"/>
    <x v="53"/>
    <n v="561.71330418588002"/>
  </r>
  <r>
    <x v="3"/>
    <x v="1"/>
    <x v="10"/>
    <x v="54"/>
    <n v="1161.3774180654802"/>
  </r>
  <r>
    <x v="3"/>
    <x v="1"/>
    <x v="11"/>
    <x v="55"/>
    <n v="799.52402497968023"/>
  </r>
  <r>
    <x v="3"/>
    <x v="2"/>
    <x v="12"/>
    <x v="56"/>
    <n v="1463.0433033216002"/>
  </r>
  <r>
    <x v="3"/>
    <x v="2"/>
    <x v="13"/>
    <x v="46"/>
    <n v="1872.6954282516479"/>
  </r>
  <r>
    <x v="3"/>
    <x v="2"/>
    <x v="14"/>
    <x v="57"/>
    <n v="600.85441877260791"/>
  </r>
  <r>
    <x v="3"/>
    <x v="2"/>
    <x v="15"/>
    <x v="58"/>
    <n v="1678.6606673316483"/>
  </r>
  <r>
    <x v="4"/>
    <x v="0"/>
    <x v="0"/>
    <x v="59"/>
    <n v="2946.0577297856239"/>
  </r>
  <r>
    <x v="4"/>
    <x v="0"/>
    <x v="1"/>
    <x v="60"/>
    <n v="1031.1579553300946"/>
  </r>
  <r>
    <x v="4"/>
    <x v="0"/>
    <x v="2"/>
    <x v="61"/>
    <n v="1772.4992002323288"/>
  </r>
  <r>
    <x v="4"/>
    <x v="0"/>
    <x v="3"/>
    <x v="62"/>
    <n v="731.23638528636366"/>
  </r>
  <r>
    <x v="4"/>
    <x v="0"/>
    <x v="4"/>
    <x v="63"/>
    <n v="675.51982745861039"/>
  </r>
  <r>
    <x v="4"/>
    <x v="0"/>
    <x v="5"/>
    <x v="64"/>
    <n v="1301.8812376900441"/>
  </r>
  <r>
    <x v="4"/>
    <x v="0"/>
    <x v="6"/>
    <x v="65"/>
    <n v="790.16013791042349"/>
  </r>
  <r>
    <x v="4"/>
    <x v="0"/>
    <x v="7"/>
    <x v="66"/>
    <n v="1053.3234423001531"/>
  </r>
  <r>
    <x v="4"/>
    <x v="1"/>
    <x v="8"/>
    <x v="67"/>
    <n v="1122.095415356868"/>
  </r>
  <r>
    <x v="4"/>
    <x v="1"/>
    <x v="9"/>
    <x v="68"/>
    <n v="262.3826097241469"/>
  </r>
  <r>
    <x v="4"/>
    <x v="1"/>
    <x v="10"/>
    <x v="69"/>
    <n v="1503.1044277782619"/>
  </r>
  <r>
    <x v="4"/>
    <x v="1"/>
    <x v="11"/>
    <x v="70"/>
    <n v="749.39386861345417"/>
  </r>
  <r>
    <x v="4"/>
    <x v="2"/>
    <x v="12"/>
    <x v="71"/>
    <n v="1208.0592396077009"/>
  </r>
  <r>
    <x v="4"/>
    <x v="2"/>
    <x v="13"/>
    <x v="61"/>
    <n v="1772.3189532973597"/>
  </r>
  <r>
    <x v="4"/>
    <x v="2"/>
    <x v="14"/>
    <x v="67"/>
    <n v="908.53258422545491"/>
  </r>
  <r>
    <x v="4"/>
    <x v="2"/>
    <x v="15"/>
    <x v="72"/>
    <n v="1588.6844555626722"/>
  </r>
  <r>
    <x v="5"/>
    <x v="0"/>
    <x v="0"/>
    <x v="73"/>
    <n v="3750.081393029966"/>
  </r>
  <r>
    <x v="5"/>
    <x v="0"/>
    <x v="1"/>
    <x v="74"/>
    <n v="2042.4031048117042"/>
  </r>
  <r>
    <x v="5"/>
    <x v="0"/>
    <x v="2"/>
    <x v="75"/>
    <n v="1915.5398856910779"/>
  </r>
  <r>
    <x v="5"/>
    <x v="0"/>
    <x v="3"/>
    <x v="76"/>
    <n v="241.277397249302"/>
  </r>
  <r>
    <x v="5"/>
    <x v="0"/>
    <x v="4"/>
    <x v="77"/>
    <n v="1146.8525284040652"/>
  </r>
  <r>
    <x v="5"/>
    <x v="0"/>
    <x v="5"/>
    <x v="78"/>
    <n v="1668.238508165342"/>
  </r>
  <r>
    <x v="5"/>
    <x v="0"/>
    <x v="6"/>
    <x v="79"/>
    <n v="837.01663408851152"/>
  </r>
  <r>
    <x v="5"/>
    <x v="0"/>
    <x v="7"/>
    <x v="80"/>
    <n v="874.5955206106629"/>
  </r>
  <r>
    <x v="5"/>
    <x v="1"/>
    <x v="8"/>
    <x v="79"/>
    <n v="994.17873819327406"/>
  </r>
  <r>
    <x v="5"/>
    <x v="1"/>
    <x v="9"/>
    <x v="81"/>
    <n v="550.57261363682369"/>
  </r>
  <r>
    <x v="5"/>
    <x v="1"/>
    <x v="10"/>
    <x v="82"/>
    <n v="1416.4885797305926"/>
  </r>
  <r>
    <x v="5"/>
    <x v="1"/>
    <x v="11"/>
    <x v="83"/>
    <n v="785.81441062806823"/>
  </r>
  <r>
    <x v="5"/>
    <x v="2"/>
    <x v="12"/>
    <x v="84"/>
    <n v="924.4004000978689"/>
  </r>
  <r>
    <x v="5"/>
    <x v="2"/>
    <x v="13"/>
    <x v="78"/>
    <n v="1516.3148651558615"/>
  </r>
  <r>
    <x v="5"/>
    <x v="2"/>
    <x v="14"/>
    <x v="85"/>
    <n v="1001.2937610748741"/>
  </r>
  <r>
    <x v="5"/>
    <x v="2"/>
    <x v="15"/>
    <x v="86"/>
    <n v="1767.8880621501416"/>
  </r>
  <r>
    <x v="6"/>
    <x v="0"/>
    <x v="0"/>
    <x v="87"/>
    <n v="3377.3799075649467"/>
  </r>
  <r>
    <x v="6"/>
    <x v="0"/>
    <x v="1"/>
    <x v="88"/>
    <n v="2676.3650285452568"/>
  </r>
  <r>
    <x v="6"/>
    <x v="0"/>
    <x v="2"/>
    <x v="89"/>
    <n v="2408.1209672965392"/>
  </r>
  <r>
    <x v="6"/>
    <x v="0"/>
    <x v="3"/>
    <x v="90"/>
    <n v="637.21731809536425"/>
  </r>
  <r>
    <x v="6"/>
    <x v="0"/>
    <x v="4"/>
    <x v="91"/>
    <n v="1651.0744343206866"/>
  </r>
  <r>
    <x v="6"/>
    <x v="0"/>
    <x v="5"/>
    <x v="91"/>
    <n v="1667.5712127620759"/>
  </r>
  <r>
    <x v="6"/>
    <x v="0"/>
    <x v="6"/>
    <x v="92"/>
    <n v="845.21939710257902"/>
  </r>
  <r>
    <x v="6"/>
    <x v="0"/>
    <x v="7"/>
    <x v="93"/>
    <n v="655.68426180181393"/>
  </r>
  <r>
    <x v="6"/>
    <x v="1"/>
    <x v="8"/>
    <x v="94"/>
    <n v="743.72814025905336"/>
  </r>
  <r>
    <x v="6"/>
    <x v="1"/>
    <x v="9"/>
    <x v="95"/>
    <n v="271.96108163047626"/>
  </r>
  <r>
    <x v="6"/>
    <x v="1"/>
    <x v="10"/>
    <x v="96"/>
    <n v="1247.9312403988549"/>
  </r>
  <r>
    <x v="6"/>
    <x v="1"/>
    <x v="11"/>
    <x v="97"/>
    <n v="825.57661980584851"/>
  </r>
  <r>
    <x v="6"/>
    <x v="2"/>
    <x v="12"/>
    <x v="98"/>
    <n v="611.4805935491836"/>
  </r>
  <r>
    <x v="6"/>
    <x v="2"/>
    <x v="13"/>
    <x v="91"/>
    <n v="1515.7083392097993"/>
  </r>
  <r>
    <x v="6"/>
    <x v="2"/>
    <x v="14"/>
    <x v="99"/>
    <n v="1233.7941723964598"/>
  </r>
  <r>
    <x v="6"/>
    <x v="2"/>
    <x v="15"/>
    <x v="100"/>
    <n v="2048.8218783109123"/>
  </r>
  <r>
    <x v="7"/>
    <x v="0"/>
    <x v="0"/>
    <x v="101"/>
    <n v="4098.2245492463198"/>
  </r>
  <r>
    <x v="7"/>
    <x v="0"/>
    <x v="1"/>
    <x v="102"/>
    <n v="3446.1385891363693"/>
  </r>
  <r>
    <x v="7"/>
    <x v="0"/>
    <x v="2"/>
    <x v="103"/>
    <n v="2994.9717431613021"/>
  </r>
  <r>
    <x v="7"/>
    <x v="0"/>
    <x v="3"/>
    <x v="104"/>
    <n v="1043.0590970287317"/>
  </r>
  <r>
    <x v="7"/>
    <x v="0"/>
    <x v="4"/>
    <x v="105"/>
    <n v="1080.8802233607594"/>
  </r>
  <r>
    <x v="7"/>
    <x v="0"/>
    <x v="5"/>
    <x v="106"/>
    <n v="1751.6168018852845"/>
  </r>
  <r>
    <x v="7"/>
    <x v="0"/>
    <x v="6"/>
    <x v="107"/>
    <n v="852.65732779708185"/>
  </r>
  <r>
    <x v="7"/>
    <x v="0"/>
    <x v="7"/>
    <x v="108"/>
    <n v="709.18809756484222"/>
  </r>
  <r>
    <x v="7"/>
    <x v="1"/>
    <x v="8"/>
    <x v="109"/>
    <n v="796.68158384549804"/>
  </r>
  <r>
    <x v="7"/>
    <x v="1"/>
    <x v="9"/>
    <x v="110"/>
    <n v="288.85036702148852"/>
  </r>
  <r>
    <x v="7"/>
    <x v="1"/>
    <x v="10"/>
    <x v="111"/>
    <n v="1271.8915202145129"/>
  </r>
  <r>
    <x v="7"/>
    <x v="1"/>
    <x v="11"/>
    <x v="112"/>
    <n v="631.68405366858929"/>
  </r>
  <r>
    <x v="7"/>
    <x v="2"/>
    <x v="12"/>
    <x v="113"/>
    <n v="453.38768150404417"/>
  </r>
  <r>
    <x v="7"/>
    <x v="2"/>
    <x v="13"/>
    <x v="114"/>
    <n v="1409.9916712560719"/>
  </r>
  <r>
    <x v="7"/>
    <x v="2"/>
    <x v="14"/>
    <x v="115"/>
    <n v="1257.4830205064718"/>
  </r>
  <r>
    <x v="7"/>
    <x v="2"/>
    <x v="15"/>
    <x v="116"/>
    <n v="1374.2501470572479"/>
  </r>
  <r>
    <x v="8"/>
    <x v="0"/>
    <x v="0"/>
    <x v="117"/>
    <n v="2775.7661497002796"/>
  </r>
  <r>
    <x v="8"/>
    <x v="0"/>
    <x v="1"/>
    <x v="118"/>
    <n v="2819.9476383815781"/>
  </r>
  <r>
    <x v="8"/>
    <x v="0"/>
    <x v="2"/>
    <x v="119"/>
    <n v="2948.9548832016703"/>
  </r>
  <r>
    <x v="8"/>
    <x v="0"/>
    <x v="3"/>
    <x v="120"/>
    <n v="1849.4146283290984"/>
  </r>
  <r>
    <x v="8"/>
    <x v="0"/>
    <x v="4"/>
    <x v="121"/>
    <n v="1519.0220711188913"/>
  </r>
  <r>
    <x v="8"/>
    <x v="0"/>
    <x v="5"/>
    <x v="121"/>
    <n v="1475.6173081229601"/>
  </r>
  <r>
    <x v="8"/>
    <x v="0"/>
    <x v="6"/>
    <x v="122"/>
    <n v="965.37862653185607"/>
  </r>
  <r>
    <x v="8"/>
    <x v="0"/>
    <x v="7"/>
    <x v="123"/>
    <n v="795.07077617994469"/>
  </r>
  <r>
    <x v="8"/>
    <x v="1"/>
    <x v="8"/>
    <x v="124"/>
    <n v="1513.0371045146255"/>
  </r>
  <r>
    <x v="8"/>
    <x v="1"/>
    <x v="9"/>
    <x v="125"/>
    <n v="599.85818310595278"/>
  </r>
  <r>
    <x v="8"/>
    <x v="1"/>
    <x v="10"/>
    <x v="126"/>
    <n v="1750.9196107880391"/>
  </r>
  <r>
    <x v="8"/>
    <x v="1"/>
    <x v="11"/>
    <x v="127"/>
    <n v="1274.7257866221396"/>
  </r>
  <r>
    <x v="8"/>
    <x v="2"/>
    <x v="12"/>
    <x v="128"/>
    <n v="913.41749254212255"/>
  </r>
  <r>
    <x v="8"/>
    <x v="2"/>
    <x v="13"/>
    <x v="129"/>
    <n v="1612.0434777470671"/>
  </r>
  <r>
    <x v="8"/>
    <x v="2"/>
    <x v="14"/>
    <x v="130"/>
    <n v="1673.3656385491558"/>
  </r>
  <r>
    <x v="8"/>
    <x v="2"/>
    <x v="15"/>
    <x v="131"/>
    <n v="1494.9093099688741"/>
  </r>
  <r>
    <x v="9"/>
    <x v="0"/>
    <x v="0"/>
    <x v="132"/>
    <n v="3125.0636582395255"/>
  </r>
  <r>
    <x v="9"/>
    <x v="0"/>
    <x v="1"/>
    <x v="133"/>
    <n v="2509.4472298139281"/>
  </r>
  <r>
    <x v="9"/>
    <x v="0"/>
    <x v="2"/>
    <x v="134"/>
    <n v="3102.2840795606253"/>
  </r>
  <r>
    <x v="9"/>
    <x v="0"/>
    <x v="3"/>
    <x v="135"/>
    <n v="1377.6275648964131"/>
  </r>
  <r>
    <x v="9"/>
    <x v="0"/>
    <x v="4"/>
    <x v="136"/>
    <n v="1155.6997200954715"/>
  </r>
  <r>
    <x v="9"/>
    <x v="0"/>
    <x v="5"/>
    <x v="137"/>
    <n v="886.00226988685631"/>
  </r>
  <r>
    <x v="9"/>
    <x v="0"/>
    <x v="6"/>
    <x v="138"/>
    <n v="471.0732554736976"/>
  </r>
  <r>
    <x v="9"/>
    <x v="0"/>
    <x v="7"/>
    <x v="139"/>
    <n v="829.08892963370772"/>
  </r>
  <r>
    <x v="9"/>
    <x v="1"/>
    <x v="8"/>
    <x v="140"/>
    <n v="1642.0267762226031"/>
  </r>
  <r>
    <x v="9"/>
    <x v="1"/>
    <x v="9"/>
    <x v="141"/>
    <n v="851.42129137468294"/>
  </r>
  <r>
    <x v="9"/>
    <x v="1"/>
    <x v="10"/>
    <x v="142"/>
    <n v="1555.9778696419958"/>
  </r>
  <r>
    <x v="9"/>
    <x v="1"/>
    <x v="11"/>
    <x v="143"/>
    <n v="1197.5728983598001"/>
  </r>
  <r>
    <x v="9"/>
    <x v="2"/>
    <x v="12"/>
    <x v="143"/>
    <n v="895.62075732036317"/>
  </r>
  <r>
    <x v="9"/>
    <x v="2"/>
    <x v="13"/>
    <x v="144"/>
    <n v="1637.7065276715214"/>
  </r>
  <r>
    <x v="9"/>
    <x v="2"/>
    <x v="14"/>
    <x v="145"/>
    <n v="1458.1835840335025"/>
  </r>
  <r>
    <x v="9"/>
    <x v="2"/>
    <x v="15"/>
    <x v="146"/>
    <n v="1290.149653025833"/>
  </r>
  <r>
    <x v="10"/>
    <x v="0"/>
    <x v="0"/>
    <x v="147"/>
    <n v="3527.6699695110847"/>
  </r>
  <r>
    <x v="10"/>
    <x v="0"/>
    <x v="1"/>
    <x v="148"/>
    <n v="3155.4203235905684"/>
  </r>
  <r>
    <x v="10"/>
    <x v="0"/>
    <x v="2"/>
    <x v="149"/>
    <n v="1901.3407721828864"/>
  </r>
  <r>
    <x v="10"/>
    <x v="0"/>
    <x v="3"/>
    <x v="150"/>
    <n v="1486.4793925724032"/>
  </r>
  <r>
    <x v="10"/>
    <x v="0"/>
    <x v="4"/>
    <x v="151"/>
    <n v="1258.2598014736861"/>
  </r>
  <r>
    <x v="10"/>
    <x v="0"/>
    <x v="5"/>
    <x v="152"/>
    <n v="850.30871156201283"/>
  </r>
  <r>
    <x v="10"/>
    <x v="0"/>
    <x v="6"/>
    <x v="153"/>
    <n v="484.61544330689281"/>
  </r>
  <r>
    <x v="10"/>
    <x v="0"/>
    <x v="7"/>
    <x v="154"/>
    <n v="756.76266042241014"/>
  </r>
  <r>
    <x v="10"/>
    <x v="1"/>
    <x v="8"/>
    <x v="155"/>
    <n v="1607.0749883503549"/>
  </r>
  <r>
    <x v="10"/>
    <x v="1"/>
    <x v="9"/>
    <x v="156"/>
    <n v="1370.9773970269669"/>
  </r>
  <r>
    <x v="10"/>
    <x v="1"/>
    <x v="10"/>
    <x v="157"/>
    <n v="1539.0005328672169"/>
  </r>
  <r>
    <x v="10"/>
    <x v="1"/>
    <x v="11"/>
    <x v="158"/>
    <n v="1256.2754308857691"/>
  </r>
  <r>
    <x v="10"/>
    <x v="2"/>
    <x v="12"/>
    <x v="159"/>
    <n v="1348.8147218573445"/>
  </r>
  <r>
    <x v="10"/>
    <x v="2"/>
    <x v="13"/>
    <x v="160"/>
    <n v="1326.3819231907426"/>
  </r>
  <r>
    <x v="10"/>
    <x v="2"/>
    <x v="14"/>
    <x v="161"/>
    <n v="1087.8955565910298"/>
  </r>
  <r>
    <x v="10"/>
    <x v="2"/>
    <x v="15"/>
    <x v="162"/>
    <n v="921.74430938084436"/>
  </r>
  <r>
    <x v="11"/>
    <x v="0"/>
    <x v="0"/>
    <x v="163"/>
    <n v="3630.5117855577018"/>
  </r>
  <r>
    <x v="11"/>
    <x v="0"/>
    <x v="1"/>
    <x v="164"/>
    <n v="3160.8345375591989"/>
  </r>
  <r>
    <x v="11"/>
    <x v="0"/>
    <x v="2"/>
    <x v="165"/>
    <n v="2763.0067730550536"/>
  </r>
  <r>
    <x v="11"/>
    <x v="0"/>
    <x v="3"/>
    <x v="166"/>
    <n v="1857.630380842711"/>
  </r>
  <r>
    <x v="11"/>
    <x v="0"/>
    <x v="4"/>
    <x v="167"/>
    <n v="1020.8869933053431"/>
  </r>
  <r>
    <x v="11"/>
    <x v="0"/>
    <x v="5"/>
    <x v="168"/>
    <n v="432.20417536480119"/>
  </r>
  <r>
    <x v="11"/>
    <x v="0"/>
    <x v="6"/>
    <x v="169"/>
    <n v="257.49997016260198"/>
  </r>
  <r>
    <x v="11"/>
    <x v="0"/>
    <x v="7"/>
    <x v="170"/>
    <n v="427.94393264333848"/>
  </r>
  <r>
    <x v="11"/>
    <x v="1"/>
    <x v="8"/>
    <x v="171"/>
    <n v="1259.4074477802305"/>
  </r>
  <r>
    <x v="11"/>
    <x v="1"/>
    <x v="9"/>
    <x v="172"/>
    <n v="1448.034009461981"/>
  </r>
  <r>
    <x v="11"/>
    <x v="1"/>
    <x v="10"/>
    <x v="173"/>
    <n v="2332.0037818922497"/>
  </r>
  <r>
    <x v="11"/>
    <x v="1"/>
    <x v="11"/>
    <x v="174"/>
    <n v="1781.8503754296369"/>
  </r>
  <r>
    <x v="11"/>
    <x v="2"/>
    <x v="12"/>
    <x v="175"/>
    <n v="1970.5703617106738"/>
  </r>
  <r>
    <x v="11"/>
    <x v="2"/>
    <x v="13"/>
    <x v="176"/>
    <n v="1761.8990394384348"/>
  </r>
  <r>
    <x v="11"/>
    <x v="2"/>
    <x v="14"/>
    <x v="177"/>
    <n v="1664.4808793218765"/>
  </r>
  <r>
    <x v="11"/>
    <x v="2"/>
    <x v="15"/>
    <x v="178"/>
    <n v="1544.5104646224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4B912-37CD-406A-B675-1487E8502C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6:E19" firstHeaderRow="0" firstDataRow="1" firstDataCol="1"/>
  <pivotFields count="8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66" showAll="0"/>
    <pivotField dataField="1" numFmtId="166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nthly Revenue ($ 000')" fld="3" baseField="5" baseItem="3" numFmtId="8"/>
    <dataField name="Monthly Cogs ($ 000')" fld="4" baseField="5" baseItem="3" numFmtId="8"/>
    <dataField name="Gross Profit ($ 000')" fld="7" baseField="5" baseItem="1" numFmtId="8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7ABE5-0C3F-44E2-B9E9-61B6DA111E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:J21" firstHeaderRow="1" firstDataRow="3" firstDataCol="1"/>
  <pivotFields count="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Revenues ($ 000')" fld="3" baseField="5" baseItem="1" numFmtId="8"/>
    <dataField name="% of Revenues" fld="6" showDataAs="percentOfRow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0912-F3B5-4F59-81BC-27CD9461C801}" name="PivotTable1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AO25" firstHeaderRow="1" firstDataRow="3" firstDataCol="1"/>
  <pivotFields count="8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/>
    <pivotField dataField="1" numFmtId="16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-2"/>
    <field x="5"/>
  </colFields>
  <colItems count="39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i="2">
      <x v="2"/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t="grand">
      <x/>
    </i>
    <i t="grand" i="1">
      <x/>
    </i>
    <i t="grand" i="2">
      <x/>
    </i>
  </colItems>
  <dataFields count="3">
    <dataField name="Revenue ($000')" fld="3" baseField="2" baseItem="7" numFmtId="8"/>
    <dataField name="Cogs ($000')" fld="4" baseField="2" baseItem="7" numFmtId="8"/>
    <dataField name="Gross Profit %" fld="7" showDataAs="percentOfCol" baseField="2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showGridLines="0" tabSelected="1" workbookViewId="0"/>
  </sheetViews>
  <sheetFormatPr defaultRowHeight="14.25" x14ac:dyDescent="0.2"/>
  <cols>
    <col min="1" max="1" width="2" style="7" customWidth="1"/>
    <col min="2" max="2" width="9.140625" style="7"/>
    <col min="3" max="6" width="16.42578125" style="7" bestFit="1" customWidth="1"/>
    <col min="7" max="7" width="7" style="7" customWidth="1"/>
    <col min="8" max="14" width="16.42578125" style="7" bestFit="1" customWidth="1"/>
    <col min="15" max="16384" width="9.140625" style="7"/>
  </cols>
  <sheetData>
    <row r="1" spans="1:14" x14ac:dyDescent="0.2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5" x14ac:dyDescent="0.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2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95"/>
  <sheetViews>
    <sheetView showGridLines="0" workbookViewId="0"/>
  </sheetViews>
  <sheetFormatPr defaultRowHeight="12" x14ac:dyDescent="0.2"/>
  <cols>
    <col min="1" max="1" width="2" style="1" customWidth="1"/>
    <col min="2" max="2" width="8.5703125" style="1" bestFit="1" customWidth="1"/>
    <col min="3" max="3" width="14" style="1" bestFit="1" customWidth="1"/>
    <col min="4" max="4" width="12.85546875" style="1" bestFit="1" customWidth="1"/>
    <col min="5" max="5" width="16.85546875" style="1" bestFit="1" customWidth="1"/>
    <col min="6" max="6" width="13.85546875" style="1" bestFit="1" customWidth="1"/>
    <col min="7" max="16384" width="9.140625" style="1"/>
  </cols>
  <sheetData>
    <row r="1" spans="2:10" ht="15.75" x14ac:dyDescent="0.25">
      <c r="B1" s="2" t="s">
        <v>29</v>
      </c>
    </row>
    <row r="3" spans="2:10" ht="12.75" thickBot="1" x14ac:dyDescent="0.25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0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J4" s="5"/>
    </row>
    <row r="5" spans="2:10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J5" s="5"/>
    </row>
    <row r="6" spans="2:10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J6" s="5"/>
    </row>
    <row r="7" spans="2:10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J7" s="5"/>
    </row>
    <row r="8" spans="2:10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J8" s="5"/>
    </row>
    <row r="9" spans="2:10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J9" s="5"/>
    </row>
    <row r="10" spans="2:10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J10" s="5"/>
    </row>
    <row r="11" spans="2:10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J11" s="5"/>
    </row>
    <row r="12" spans="2:10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</row>
    <row r="13" spans="2:10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J13" s="5"/>
    </row>
    <row r="14" spans="2:10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J14" s="5"/>
    </row>
    <row r="15" spans="2:10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J15" s="5"/>
    </row>
    <row r="16" spans="2:10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J16" s="5"/>
    </row>
    <row r="17" spans="2:12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</row>
    <row r="18" spans="2:12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J18" s="5"/>
    </row>
    <row r="19" spans="2:12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J19" s="5"/>
    </row>
    <row r="20" spans="2:12" ht="15" x14ac:dyDescent="0.25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J20" s="5"/>
      <c r="L20"/>
    </row>
    <row r="21" spans="2:12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J21" s="5"/>
    </row>
    <row r="22" spans="2:12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</row>
    <row r="23" spans="2:12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</row>
    <row r="24" spans="2:12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</row>
    <row r="25" spans="2:12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</row>
    <row r="26" spans="2:12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</row>
    <row r="27" spans="2:12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</row>
    <row r="28" spans="2:12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</row>
    <row r="29" spans="2:12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</row>
    <row r="30" spans="2:12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</row>
    <row r="31" spans="2:12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</row>
    <row r="32" spans="2:12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</row>
    <row r="33" spans="2:6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</row>
    <row r="34" spans="2:6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</row>
    <row r="35" spans="2:6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</row>
    <row r="36" spans="2:6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</row>
    <row r="37" spans="2:6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</row>
    <row r="38" spans="2:6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</row>
    <row r="39" spans="2:6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</row>
    <row r="40" spans="2:6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</row>
    <row r="41" spans="2:6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</row>
    <row r="42" spans="2:6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</row>
    <row r="43" spans="2:6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</row>
    <row r="44" spans="2:6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</row>
    <row r="45" spans="2:6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</row>
    <row r="46" spans="2:6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</row>
    <row r="47" spans="2:6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</row>
    <row r="48" spans="2:6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</row>
    <row r="49" spans="2:6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</row>
    <row r="50" spans="2:6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</row>
    <row r="51" spans="2:6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</row>
    <row r="52" spans="2:6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</row>
    <row r="53" spans="2:6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</row>
    <row r="54" spans="2:6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</row>
    <row r="55" spans="2:6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</row>
    <row r="56" spans="2:6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</row>
    <row r="57" spans="2:6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</row>
    <row r="58" spans="2:6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</row>
    <row r="59" spans="2:6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</row>
    <row r="60" spans="2:6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</row>
    <row r="61" spans="2:6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</row>
    <row r="62" spans="2:6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</row>
    <row r="63" spans="2:6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</row>
    <row r="64" spans="2:6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</row>
    <row r="65" spans="2:6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</row>
    <row r="66" spans="2:6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</row>
    <row r="67" spans="2:6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</row>
    <row r="68" spans="2:6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</row>
    <row r="101" spans="2:6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</row>
    <row r="102" spans="2:6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</row>
    <row r="103" spans="2:6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</row>
    <row r="104" spans="2:6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</row>
    <row r="105" spans="2:6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</row>
    <row r="106" spans="2:6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</row>
    <row r="107" spans="2:6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</row>
    <row r="108" spans="2:6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</row>
    <row r="109" spans="2:6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</row>
    <row r="110" spans="2:6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</row>
    <row r="111" spans="2:6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</row>
    <row r="112" spans="2:6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</row>
    <row r="113" spans="2:6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</row>
    <row r="114" spans="2:6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</row>
    <row r="115" spans="2:6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</row>
    <row r="116" spans="2:6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</row>
    <row r="117" spans="2:6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</row>
    <row r="118" spans="2:6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</row>
    <row r="119" spans="2:6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</row>
    <row r="120" spans="2:6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</row>
    <row r="121" spans="2:6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</row>
    <row r="122" spans="2:6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</row>
    <row r="123" spans="2:6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</row>
    <row r="124" spans="2:6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</row>
    <row r="125" spans="2:6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</row>
    <row r="126" spans="2:6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</row>
    <row r="127" spans="2:6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</row>
    <row r="128" spans="2:6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</row>
    <row r="129" spans="2:6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</row>
    <row r="130" spans="2:6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</row>
    <row r="131" spans="2:6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</row>
    <row r="132" spans="2:6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</row>
    <row r="149" spans="2:6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</row>
    <row r="150" spans="2:6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</row>
    <row r="151" spans="2:6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</row>
    <row r="152" spans="2:6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</row>
    <row r="153" spans="2:6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</row>
    <row r="154" spans="2:6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</row>
    <row r="155" spans="2:6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</row>
    <row r="156" spans="2:6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</row>
    <row r="157" spans="2:6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</row>
    <row r="158" spans="2:6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</row>
    <row r="159" spans="2:6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</row>
    <row r="160" spans="2:6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</row>
    <row r="161" spans="2:6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</row>
    <row r="162" spans="2:6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</row>
    <row r="163" spans="2:6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</row>
    <row r="164" spans="2:6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</row>
    <row r="165" spans="2:6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</row>
    <row r="166" spans="2:6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</row>
    <row r="167" spans="2:6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</row>
    <row r="168" spans="2:6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</row>
    <row r="169" spans="2:6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</row>
    <row r="170" spans="2:6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</row>
    <row r="171" spans="2:6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</row>
    <row r="172" spans="2:6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</row>
    <row r="173" spans="2:6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</row>
    <row r="174" spans="2:6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</row>
    <row r="175" spans="2:6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</row>
    <row r="176" spans="2:6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</row>
    <row r="177" spans="2:6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</row>
    <row r="178" spans="2:6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</row>
    <row r="179" spans="2:6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</row>
    <row r="180" spans="2:6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</row>
    <row r="181" spans="2:6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</row>
    <row r="182" spans="2:6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</row>
    <row r="183" spans="2:6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</row>
    <row r="184" spans="2:6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</row>
    <row r="185" spans="2:6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</row>
    <row r="186" spans="2:6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</row>
    <row r="187" spans="2:6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</row>
    <row r="188" spans="2:6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</row>
    <row r="189" spans="2:6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</row>
    <row r="190" spans="2:6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</row>
    <row r="191" spans="2:6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</row>
    <row r="192" spans="2:6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</row>
    <row r="193" spans="2:6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</row>
    <row r="194" spans="2:6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</row>
    <row r="195" spans="2:6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</row>
  </sheetData>
  <autoFilter ref="B3:F3" xr:uid="{00000000-0001-0000-01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showGridLines="0" workbookViewId="0"/>
  </sheetViews>
  <sheetFormatPr defaultRowHeight="14.25" x14ac:dyDescent="0.2"/>
  <cols>
    <col min="1" max="1" width="2" style="7" customWidth="1"/>
    <col min="2" max="16384" width="9.140625" style="7"/>
  </cols>
  <sheetData>
    <row r="10" spans="2:2" ht="37.5" x14ac:dyDescent="0.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"/>
  <sheetViews>
    <sheetView showGridLines="0" workbookViewId="0"/>
  </sheetViews>
  <sheetFormatPr defaultRowHeight="12" x14ac:dyDescent="0.2"/>
  <cols>
    <col min="1" max="1" width="2" style="1" customWidth="1"/>
    <col min="2" max="2" width="15.5703125" style="1" bestFit="1" customWidth="1"/>
    <col min="3" max="3" width="11.5703125" style="1" bestFit="1" customWidth="1"/>
    <col min="4" max="4" width="17.28515625" style="1" bestFit="1" customWidth="1"/>
    <col min="5" max="16384" width="9.140625" style="1"/>
  </cols>
  <sheetData>
    <row r="1" spans="2:12" ht="15.75" x14ac:dyDescent="0.25">
      <c r="B1" s="2" t="s">
        <v>25</v>
      </c>
    </row>
    <row r="3" spans="2:12" x14ac:dyDescent="0.2">
      <c r="B3" s="25" t="s">
        <v>30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5" spans="2:12" ht="12.75" thickBot="1" x14ac:dyDescent="0.25">
      <c r="B5" s="15" t="s">
        <v>51</v>
      </c>
      <c r="C5" s="15" t="s">
        <v>22</v>
      </c>
      <c r="D5" s="15" t="s">
        <v>52</v>
      </c>
    </row>
    <row r="6" spans="2:12" x14ac:dyDescent="0.2">
      <c r="B6" s="20">
        <f>SUM(Data!E4:E195)</f>
        <v>524449.21666875854</v>
      </c>
      <c r="C6" s="20">
        <f>SUM(Data!F4:F195)</f>
        <v>272424.81634327146</v>
      </c>
      <c r="D6" s="20">
        <f>B6-C6</f>
        <v>252024.40032548708</v>
      </c>
    </row>
  </sheetData>
  <mergeCells count="1">
    <mergeCell ref="B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31"/>
  <sheetViews>
    <sheetView showGridLines="0" zoomScale="120" zoomScaleNormal="120" workbookViewId="0"/>
  </sheetViews>
  <sheetFormatPr defaultRowHeight="12" x14ac:dyDescent="0.2"/>
  <cols>
    <col min="1" max="1" width="2" style="1" customWidth="1"/>
    <col min="2" max="2" width="12.7109375" style="1" bestFit="1" customWidth="1"/>
    <col min="3" max="3" width="22.140625" style="1" bestFit="1" customWidth="1"/>
    <col min="4" max="4" width="18.85546875" style="1" bestFit="1" customWidth="1"/>
    <col min="5" max="5" width="17.42578125" style="1" bestFit="1" customWidth="1"/>
    <col min="6" max="16384" width="9.140625" style="1"/>
  </cols>
  <sheetData>
    <row r="1" spans="2:6" ht="15.75" x14ac:dyDescent="0.25">
      <c r="B1" s="2" t="s">
        <v>26</v>
      </c>
    </row>
    <row r="3" spans="2:6" x14ac:dyDescent="0.2">
      <c r="B3" s="25" t="s">
        <v>28</v>
      </c>
      <c r="C3" s="25"/>
      <c r="D3" s="25"/>
      <c r="E3" s="25"/>
      <c r="F3" s="25"/>
    </row>
    <row r="4" spans="2:6" x14ac:dyDescent="0.2">
      <c r="B4" s="25" t="s">
        <v>34</v>
      </c>
      <c r="C4" s="25"/>
      <c r="D4" s="25"/>
      <c r="E4" s="25"/>
    </row>
    <row r="6" spans="2:6" x14ac:dyDescent="0.2">
      <c r="B6" s="16" t="s">
        <v>37</v>
      </c>
      <c r="C6" s="17" t="s">
        <v>53</v>
      </c>
      <c r="D6" s="17" t="s">
        <v>54</v>
      </c>
      <c r="E6" s="17" t="s">
        <v>59</v>
      </c>
    </row>
    <row r="7" spans="2:6" x14ac:dyDescent="0.2">
      <c r="B7" s="18" t="s">
        <v>39</v>
      </c>
      <c r="C7" s="19">
        <v>40000</v>
      </c>
      <c r="D7" s="19">
        <v>19552.48</v>
      </c>
      <c r="E7" s="19">
        <v>20447.52</v>
      </c>
    </row>
    <row r="8" spans="2:6" x14ac:dyDescent="0.2">
      <c r="B8" s="18" t="s">
        <v>40</v>
      </c>
      <c r="C8" s="19">
        <v>44000</v>
      </c>
      <c r="D8" s="19">
        <v>21978.051040000002</v>
      </c>
      <c r="E8" s="19">
        <v>22021.948959999998</v>
      </c>
    </row>
    <row r="9" spans="2:6" x14ac:dyDescent="0.2">
      <c r="B9" s="18" t="s">
        <v>41</v>
      </c>
      <c r="C9" s="19">
        <v>43120</v>
      </c>
      <c r="D9" s="19">
        <v>21729.517854352005</v>
      </c>
      <c r="E9" s="19">
        <v>21390.482145647995</v>
      </c>
    </row>
    <row r="10" spans="2:6" x14ac:dyDescent="0.2">
      <c r="B10" s="18" t="s">
        <v>42</v>
      </c>
      <c r="C10" s="19">
        <v>41826.400000000001</v>
      </c>
      <c r="D10" s="19">
        <v>21278.12091516213</v>
      </c>
      <c r="E10" s="19">
        <v>20548.279084837872</v>
      </c>
    </row>
    <row r="11" spans="2:6" x14ac:dyDescent="0.2">
      <c r="B11" s="18" t="s">
        <v>43</v>
      </c>
      <c r="C11" s="19">
        <v>38062.02399999999</v>
      </c>
      <c r="D11" s="19">
        <v>19416.40747015956</v>
      </c>
      <c r="E11" s="19">
        <v>18645.61652984043</v>
      </c>
    </row>
    <row r="12" spans="2:6" x14ac:dyDescent="0.2">
      <c r="B12" s="18" t="s">
        <v>44</v>
      </c>
      <c r="C12" s="19">
        <v>40726.365680000003</v>
      </c>
      <c r="D12" s="19">
        <v>21432.956402718137</v>
      </c>
      <c r="E12" s="19">
        <v>19293.409277281866</v>
      </c>
    </row>
    <row r="13" spans="2:6" x14ac:dyDescent="0.2">
      <c r="B13" s="18" t="s">
        <v>45</v>
      </c>
      <c r="C13" s="19">
        <v>42371.710853472003</v>
      </c>
      <c r="D13" s="19">
        <v>22417.63459304985</v>
      </c>
      <c r="E13" s="19">
        <v>19954.076260422153</v>
      </c>
    </row>
    <row r="14" spans="2:6" x14ac:dyDescent="0.2">
      <c r="B14" s="18" t="s">
        <v>46</v>
      </c>
      <c r="C14" s="19">
        <v>43202.528713344014</v>
      </c>
      <c r="D14" s="19">
        <v>23460.956474254621</v>
      </c>
      <c r="E14" s="19">
        <v>19741.572239089393</v>
      </c>
    </row>
    <row r="15" spans="2:6" x14ac:dyDescent="0.2">
      <c r="B15" s="18" t="s">
        <v>47</v>
      </c>
      <c r="C15" s="19">
        <v>47954.806871811852</v>
      </c>
      <c r="D15" s="19">
        <v>25981.448685404252</v>
      </c>
      <c r="E15" s="19">
        <v>21973.3581864076</v>
      </c>
    </row>
    <row r="16" spans="2:6" x14ac:dyDescent="0.2">
      <c r="B16" s="18" t="s">
        <v>48</v>
      </c>
      <c r="C16" s="19">
        <v>47475.258803093726</v>
      </c>
      <c r="D16" s="19">
        <v>23984.946065250533</v>
      </c>
      <c r="E16" s="19">
        <v>23490.312737843193</v>
      </c>
    </row>
    <row r="17" spans="2:5" x14ac:dyDescent="0.2">
      <c r="B17" s="18" t="s">
        <v>49</v>
      </c>
      <c r="C17" s="19">
        <v>45576.248450969972</v>
      </c>
      <c r="D17" s="19">
        <v>23879.021934772212</v>
      </c>
      <c r="E17" s="19">
        <v>21697.226516197759</v>
      </c>
    </row>
    <row r="18" spans="2:5" x14ac:dyDescent="0.2">
      <c r="B18" s="18" t="s">
        <v>50</v>
      </c>
      <c r="C18" s="19">
        <v>50133.873296066973</v>
      </c>
      <c r="D18" s="19">
        <v>27313.274908148269</v>
      </c>
      <c r="E18" s="19">
        <v>22820.598387918704</v>
      </c>
    </row>
    <row r="19" spans="2:5" x14ac:dyDescent="0.2">
      <c r="B19" s="18" t="s">
        <v>38</v>
      </c>
      <c r="C19" s="19">
        <v>524449.21666875854</v>
      </c>
      <c r="D19" s="19">
        <v>272424.81634327152</v>
      </c>
      <c r="E19" s="19">
        <v>252024.40032548708</v>
      </c>
    </row>
    <row r="20" spans="2:5" ht="15" x14ac:dyDescent="0.25">
      <c r="B20"/>
      <c r="C20"/>
      <c r="D20"/>
    </row>
    <row r="21" spans="2:5" ht="15" x14ac:dyDescent="0.25">
      <c r="B21"/>
      <c r="C21"/>
      <c r="D21"/>
    </row>
    <row r="22" spans="2:5" ht="15" x14ac:dyDescent="0.25">
      <c r="B22"/>
      <c r="C22"/>
      <c r="D22"/>
    </row>
    <row r="23" spans="2:5" ht="15" x14ac:dyDescent="0.25">
      <c r="B23"/>
      <c r="C23"/>
      <c r="D23"/>
    </row>
    <row r="24" spans="2:5" ht="15" x14ac:dyDescent="0.25">
      <c r="B24"/>
      <c r="C24"/>
      <c r="D24"/>
    </row>
    <row r="25" spans="2:5" ht="15" x14ac:dyDescent="0.25">
      <c r="B25"/>
      <c r="C25"/>
      <c r="D25"/>
    </row>
    <row r="26" spans="2:5" ht="15" x14ac:dyDescent="0.25">
      <c r="B26"/>
      <c r="C26"/>
      <c r="D26"/>
    </row>
    <row r="27" spans="2:5" ht="15" x14ac:dyDescent="0.25">
      <c r="B27"/>
      <c r="C27"/>
      <c r="D27"/>
    </row>
    <row r="28" spans="2:5" ht="15" x14ac:dyDescent="0.25">
      <c r="B28"/>
      <c r="C28"/>
      <c r="D28"/>
    </row>
    <row r="29" spans="2:5" ht="15" x14ac:dyDescent="0.25">
      <c r="B29"/>
      <c r="C29"/>
      <c r="D29"/>
    </row>
    <row r="30" spans="2:5" ht="15" x14ac:dyDescent="0.25">
      <c r="B30"/>
      <c r="C30"/>
      <c r="D30"/>
    </row>
    <row r="31" spans="2:5" ht="15" x14ac:dyDescent="0.25">
      <c r="B31"/>
      <c r="C31"/>
      <c r="D31"/>
    </row>
  </sheetData>
  <mergeCells count="2">
    <mergeCell ref="B3:F3"/>
    <mergeCell ref="B4:E4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55"/>
  <sheetViews>
    <sheetView showGridLines="0" workbookViewId="0"/>
  </sheetViews>
  <sheetFormatPr defaultRowHeight="12" x14ac:dyDescent="0.2"/>
  <cols>
    <col min="1" max="1" width="2" style="1" customWidth="1"/>
    <col min="2" max="2" width="13.140625" style="1" bestFit="1" customWidth="1"/>
    <col min="3" max="3" width="16.7109375" style="1" bestFit="1" customWidth="1"/>
    <col min="4" max="4" width="14.140625" style="1" bestFit="1" customWidth="1"/>
    <col min="5" max="5" width="16.7109375" style="1" bestFit="1" customWidth="1"/>
    <col min="6" max="6" width="14.140625" style="1" bestFit="1" customWidth="1"/>
    <col min="7" max="7" width="16.7109375" style="1" bestFit="1" customWidth="1"/>
    <col min="8" max="8" width="14.140625" style="1" bestFit="1" customWidth="1"/>
    <col min="9" max="9" width="21.85546875" style="1" bestFit="1" customWidth="1"/>
    <col min="10" max="10" width="19.140625" style="1" bestFit="1" customWidth="1"/>
    <col min="11" max="14" width="10.85546875" style="1" bestFit="1" customWidth="1"/>
    <col min="15" max="15" width="11.85546875" style="1" bestFit="1" customWidth="1"/>
    <col min="16" max="16384" width="9.140625" style="1"/>
  </cols>
  <sheetData>
    <row r="1" spans="2:15" ht="15.75" x14ac:dyDescent="0.25">
      <c r="B1" s="2" t="s">
        <v>27</v>
      </c>
    </row>
    <row r="3" spans="2:15" x14ac:dyDescent="0.2">
      <c r="B3" s="25" t="s">
        <v>36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5" x14ac:dyDescent="0.2">
      <c r="B4" s="25" t="s">
        <v>31</v>
      </c>
      <c r="C4" s="25"/>
      <c r="D4" s="25"/>
      <c r="E4" s="25"/>
      <c r="F4" s="25"/>
      <c r="G4" s="25"/>
      <c r="H4" s="25"/>
    </row>
    <row r="6" spans="2:15" ht="15" x14ac:dyDescent="0.25">
      <c r="B6"/>
      <c r="C6" s="21" t="s">
        <v>55</v>
      </c>
      <c r="D6"/>
      <c r="E6"/>
      <c r="F6"/>
      <c r="G6"/>
      <c r="H6"/>
      <c r="I6"/>
      <c r="J6"/>
      <c r="K6"/>
      <c r="L6"/>
      <c r="M6"/>
      <c r="N6"/>
      <c r="O6"/>
    </row>
    <row r="7" spans="2:15" ht="15" x14ac:dyDescent="0.25">
      <c r="B7"/>
      <c r="C7" t="s">
        <v>19</v>
      </c>
      <c r="D7"/>
      <c r="E7" t="s">
        <v>20</v>
      </c>
      <c r="F7"/>
      <c r="G7" t="s">
        <v>18</v>
      </c>
      <c r="H7"/>
      <c r="I7" t="s">
        <v>56</v>
      </c>
      <c r="J7" t="s">
        <v>57</v>
      </c>
      <c r="K7"/>
      <c r="L7"/>
      <c r="M7"/>
      <c r="N7"/>
      <c r="O7"/>
    </row>
    <row r="8" spans="2:15" ht="15" x14ac:dyDescent="0.25">
      <c r="B8" s="21" t="s">
        <v>37</v>
      </c>
      <c r="C8" t="s">
        <v>51</v>
      </c>
      <c r="D8" t="s">
        <v>58</v>
      </c>
      <c r="E8" t="s">
        <v>51</v>
      </c>
      <c r="F8" t="s">
        <v>58</v>
      </c>
      <c r="G8" t="s">
        <v>51</v>
      </c>
      <c r="H8" t="s">
        <v>58</v>
      </c>
      <c r="I8"/>
      <c r="J8"/>
      <c r="K8"/>
      <c r="L8"/>
      <c r="M8"/>
      <c r="N8"/>
      <c r="O8"/>
    </row>
    <row r="9" spans="2:15" ht="15" x14ac:dyDescent="0.25">
      <c r="B9" s="23" t="s">
        <v>39</v>
      </c>
      <c r="C9" s="22">
        <v>4520</v>
      </c>
      <c r="D9" s="24">
        <v>0.113</v>
      </c>
      <c r="E9" s="22">
        <v>10720</v>
      </c>
      <c r="F9" s="24">
        <v>0.26800000000000002</v>
      </c>
      <c r="G9" s="22">
        <v>24760</v>
      </c>
      <c r="H9" s="24">
        <v>0.61899999999999999</v>
      </c>
      <c r="I9" s="22">
        <v>40000</v>
      </c>
      <c r="J9" s="24">
        <v>1</v>
      </c>
      <c r="K9"/>
      <c r="L9"/>
      <c r="M9"/>
      <c r="N9"/>
      <c r="O9"/>
    </row>
    <row r="10" spans="2:15" ht="15" x14ac:dyDescent="0.25">
      <c r="B10" s="23" t="s">
        <v>40</v>
      </c>
      <c r="C10" s="22">
        <v>5852</v>
      </c>
      <c r="D10" s="24">
        <v>0.13300000000000001</v>
      </c>
      <c r="E10" s="22">
        <v>13552</v>
      </c>
      <c r="F10" s="24">
        <v>0.308</v>
      </c>
      <c r="G10" s="22">
        <v>24596</v>
      </c>
      <c r="H10" s="24">
        <v>0.55900000000000005</v>
      </c>
      <c r="I10" s="22">
        <v>44000</v>
      </c>
      <c r="J10" s="24">
        <v>1</v>
      </c>
      <c r="K10"/>
      <c r="L10"/>
      <c r="M10"/>
      <c r="N10"/>
      <c r="O10"/>
    </row>
    <row r="11" spans="2:15" ht="15" x14ac:dyDescent="0.25">
      <c r="B11" s="23" t="s">
        <v>41</v>
      </c>
      <c r="C11" s="22">
        <v>4872.5600000000004</v>
      </c>
      <c r="D11" s="24">
        <v>0.11299999999999999</v>
      </c>
      <c r="E11" s="22">
        <v>12418.560000000001</v>
      </c>
      <c r="F11" s="24">
        <v>0.28799999999999998</v>
      </c>
      <c r="G11" s="22">
        <v>25828.880000000005</v>
      </c>
      <c r="H11" s="24">
        <v>0.59899999999999998</v>
      </c>
      <c r="I11" s="22">
        <v>43120.000000000007</v>
      </c>
      <c r="J11" s="24">
        <v>1</v>
      </c>
      <c r="K11"/>
      <c r="L11"/>
      <c r="M11"/>
      <c r="N11"/>
      <c r="O11"/>
    </row>
    <row r="12" spans="2:15" ht="15" x14ac:dyDescent="0.25">
      <c r="B12" s="23" t="s">
        <v>42</v>
      </c>
      <c r="C12" s="22">
        <v>6817.7032000000008</v>
      </c>
      <c r="D12" s="24">
        <v>0.16299999999999998</v>
      </c>
      <c r="E12" s="22">
        <v>12882.531199999999</v>
      </c>
      <c r="F12" s="24">
        <v>0.30799999999999994</v>
      </c>
      <c r="G12" s="22">
        <v>22126.1656</v>
      </c>
      <c r="H12" s="24">
        <v>0.52899999999999991</v>
      </c>
      <c r="I12" s="22">
        <v>41826.400000000001</v>
      </c>
      <c r="J12" s="24">
        <v>1</v>
      </c>
      <c r="K12"/>
      <c r="L12"/>
      <c r="M12"/>
      <c r="N12"/>
      <c r="O12"/>
    </row>
    <row r="13" spans="2:15" ht="15" x14ac:dyDescent="0.25">
      <c r="B13" s="23" t="s">
        <v>43</v>
      </c>
      <c r="C13" s="22">
        <v>6318.2959840000003</v>
      </c>
      <c r="D13" s="24">
        <v>0.16600000000000001</v>
      </c>
      <c r="E13" s="22">
        <v>12103.723631999999</v>
      </c>
      <c r="F13" s="24">
        <v>0.318</v>
      </c>
      <c r="G13" s="22">
        <v>19640.004384</v>
      </c>
      <c r="H13" s="24">
        <v>0.51600000000000001</v>
      </c>
      <c r="I13" s="22">
        <v>38062.023999999998</v>
      </c>
      <c r="J13" s="24">
        <v>1</v>
      </c>
    </row>
    <row r="14" spans="2:15" ht="15" x14ac:dyDescent="0.25">
      <c r="B14" s="23" t="s">
        <v>44</v>
      </c>
      <c r="C14" s="22">
        <v>6353.3130460800003</v>
      </c>
      <c r="D14" s="24">
        <v>0.15600000000000003</v>
      </c>
      <c r="E14" s="22">
        <v>11321.929659040001</v>
      </c>
      <c r="F14" s="24">
        <v>0.27800000000000002</v>
      </c>
      <c r="G14" s="22">
        <v>23051.122974880003</v>
      </c>
      <c r="H14" s="24">
        <v>0.56600000000000017</v>
      </c>
      <c r="I14" s="22">
        <v>40726.365680000003</v>
      </c>
      <c r="J14" s="24">
        <v>1</v>
      </c>
    </row>
    <row r="15" spans="2:15" ht="15" x14ac:dyDescent="0.25">
      <c r="B15" s="23" t="s">
        <v>45</v>
      </c>
      <c r="C15" s="22">
        <v>5234.1525171936009</v>
      </c>
      <c r="D15" s="24">
        <v>0.12352941176470586</v>
      </c>
      <c r="E15" s="22">
        <v>11548.3682522208</v>
      </c>
      <c r="F15" s="24">
        <v>0.272549019607843</v>
      </c>
      <c r="G15" s="22">
        <v>25589.190084057602</v>
      </c>
      <c r="H15" s="24">
        <v>0.60392156862745072</v>
      </c>
      <c r="I15" s="22">
        <v>42371.710853472003</v>
      </c>
      <c r="J15" s="24">
        <v>1</v>
      </c>
    </row>
    <row r="16" spans="2:15" ht="15" x14ac:dyDescent="0.25">
      <c r="B16" s="23" t="s">
        <v>46</v>
      </c>
      <c r="C16" s="22">
        <v>5011.493330747905</v>
      </c>
      <c r="D16" s="24">
        <v>0.11600000000000001</v>
      </c>
      <c r="E16" s="22">
        <v>9418.1512595089953</v>
      </c>
      <c r="F16" s="24">
        <v>0.21800000000000003</v>
      </c>
      <c r="G16" s="22">
        <v>28772.884123087115</v>
      </c>
      <c r="H16" s="24">
        <v>0.66600000000000015</v>
      </c>
      <c r="I16" s="22">
        <v>43202.528713344014</v>
      </c>
      <c r="J16" s="24">
        <v>1</v>
      </c>
    </row>
    <row r="17" spans="2:10" ht="15" x14ac:dyDescent="0.25">
      <c r="B17" s="23" t="s">
        <v>47</v>
      </c>
      <c r="C17" s="22">
        <v>8440.0460094388854</v>
      </c>
      <c r="D17" s="24">
        <v>0.17599999999999999</v>
      </c>
      <c r="E17" s="22">
        <v>11892.792104209339</v>
      </c>
      <c r="F17" s="24">
        <v>0.24799999999999997</v>
      </c>
      <c r="G17" s="22">
        <v>27621.968758163628</v>
      </c>
      <c r="H17" s="24">
        <v>0.57600000000000007</v>
      </c>
      <c r="I17" s="22">
        <v>47954.806871811852</v>
      </c>
      <c r="J17" s="24">
        <v>1</v>
      </c>
    </row>
    <row r="18" spans="2:10" ht="15" x14ac:dyDescent="0.25">
      <c r="B18" s="23" t="s">
        <v>48</v>
      </c>
      <c r="C18" s="22">
        <v>9352.6259842094641</v>
      </c>
      <c r="D18" s="24">
        <v>0.19699999999999998</v>
      </c>
      <c r="E18" s="22">
        <v>12675.894100426027</v>
      </c>
      <c r="F18" s="24">
        <v>0.26700000000000002</v>
      </c>
      <c r="G18" s="22">
        <v>25446.738718458233</v>
      </c>
      <c r="H18" s="24">
        <v>0.53599999999999981</v>
      </c>
      <c r="I18" s="22">
        <v>47475.258803093726</v>
      </c>
      <c r="J18" s="24">
        <v>1</v>
      </c>
    </row>
    <row r="19" spans="2:10" ht="15" x14ac:dyDescent="0.25">
      <c r="B19" s="23" t="s">
        <v>49</v>
      </c>
      <c r="C19" s="22">
        <v>9890.0459138604856</v>
      </c>
      <c r="D19" s="24">
        <v>0.21699999999999997</v>
      </c>
      <c r="E19" s="22">
        <v>10345.808398370185</v>
      </c>
      <c r="F19" s="24">
        <v>0.22699999999999998</v>
      </c>
      <c r="G19" s="22">
        <v>25340.394138739306</v>
      </c>
      <c r="H19" s="24">
        <v>0.55599999999999983</v>
      </c>
      <c r="I19" s="22">
        <v>45576.248450969979</v>
      </c>
      <c r="J19" s="24">
        <v>1</v>
      </c>
    </row>
    <row r="20" spans="2:10" ht="15" x14ac:dyDescent="0.25">
      <c r="B20" s="23" t="s">
        <v>50</v>
      </c>
      <c r="C20" s="22">
        <v>11380.389238207204</v>
      </c>
      <c r="D20" s="24">
        <v>0.22700000000000001</v>
      </c>
      <c r="E20" s="22">
        <v>14639.09100245156</v>
      </c>
      <c r="F20" s="24">
        <v>0.29200000000000004</v>
      </c>
      <c r="G20" s="22">
        <v>24114.393055408218</v>
      </c>
      <c r="H20" s="24">
        <v>0.48099999999999998</v>
      </c>
      <c r="I20" s="22">
        <v>50133.87329606698</v>
      </c>
      <c r="J20" s="24">
        <v>1</v>
      </c>
    </row>
    <row r="21" spans="2:10" ht="15" x14ac:dyDescent="0.25">
      <c r="B21" s="23" t="s">
        <v>38</v>
      </c>
      <c r="C21" s="22">
        <v>84042.625223737545</v>
      </c>
      <c r="D21" s="24">
        <v>0.16024931023363267</v>
      </c>
      <c r="E21" s="22">
        <v>143518.84960822688</v>
      </c>
      <c r="F21" s="24">
        <v>0.27365633324774924</v>
      </c>
      <c r="G21" s="22">
        <v>296887.74183679413</v>
      </c>
      <c r="H21" s="24">
        <v>0.56609435651861784</v>
      </c>
      <c r="I21" s="22">
        <v>524449.21666875854</v>
      </c>
      <c r="J21" s="24">
        <v>1</v>
      </c>
    </row>
    <row r="22" spans="2:10" ht="15" x14ac:dyDescent="0.25">
      <c r="B22"/>
      <c r="C22"/>
      <c r="D22"/>
    </row>
    <row r="23" spans="2:10" ht="15" x14ac:dyDescent="0.25">
      <c r="B23"/>
      <c r="C23"/>
      <c r="D23"/>
    </row>
    <row r="24" spans="2:10" ht="15" x14ac:dyDescent="0.25">
      <c r="B24"/>
      <c r="C24"/>
    </row>
    <row r="25" spans="2:10" ht="15" x14ac:dyDescent="0.25">
      <c r="B25"/>
      <c r="C25"/>
    </row>
    <row r="26" spans="2:10" ht="15" x14ac:dyDescent="0.25">
      <c r="B26"/>
      <c r="C26"/>
    </row>
    <row r="27" spans="2:10" ht="15" x14ac:dyDescent="0.25">
      <c r="B27"/>
      <c r="C27"/>
    </row>
    <row r="28" spans="2:10" ht="15" x14ac:dyDescent="0.25">
      <c r="B28"/>
      <c r="C28"/>
    </row>
    <row r="29" spans="2:10" ht="15" x14ac:dyDescent="0.25">
      <c r="B29"/>
      <c r="C29"/>
    </row>
    <row r="30" spans="2:10" ht="15" x14ac:dyDescent="0.25">
      <c r="B30"/>
      <c r="C30"/>
    </row>
    <row r="31" spans="2:10" ht="15" x14ac:dyDescent="0.25">
      <c r="B31"/>
      <c r="C31"/>
    </row>
    <row r="32" spans="2:10" ht="15" x14ac:dyDescent="0.25">
      <c r="B32"/>
      <c r="C32"/>
    </row>
    <row r="33" spans="2:3" ht="15" x14ac:dyDescent="0.25">
      <c r="B33"/>
      <c r="C33"/>
    </row>
    <row r="34" spans="2:3" ht="15" x14ac:dyDescent="0.25">
      <c r="B34"/>
      <c r="C34"/>
    </row>
    <row r="35" spans="2:3" ht="15" x14ac:dyDescent="0.25">
      <c r="B35"/>
      <c r="C35"/>
    </row>
    <row r="36" spans="2:3" ht="15" x14ac:dyDescent="0.25">
      <c r="B36"/>
      <c r="C36"/>
    </row>
    <row r="37" spans="2:3" ht="15" x14ac:dyDescent="0.25">
      <c r="B37"/>
      <c r="C37"/>
    </row>
    <row r="38" spans="2:3" ht="15" x14ac:dyDescent="0.25">
      <c r="B38"/>
      <c r="C38"/>
    </row>
    <row r="39" spans="2:3" ht="15" x14ac:dyDescent="0.25">
      <c r="B39"/>
      <c r="C39"/>
    </row>
    <row r="40" spans="2:3" ht="15" x14ac:dyDescent="0.25">
      <c r="B40"/>
      <c r="C40"/>
    </row>
    <row r="41" spans="2:3" ht="15" x14ac:dyDescent="0.25">
      <c r="B41"/>
      <c r="C41"/>
    </row>
    <row r="42" spans="2:3" ht="15" x14ac:dyDescent="0.25">
      <c r="B42"/>
      <c r="C42"/>
    </row>
    <row r="43" spans="2:3" ht="15" x14ac:dyDescent="0.25">
      <c r="B43"/>
      <c r="C43"/>
    </row>
    <row r="44" spans="2:3" ht="15" x14ac:dyDescent="0.25">
      <c r="B44"/>
      <c r="C44"/>
    </row>
    <row r="45" spans="2:3" ht="15" x14ac:dyDescent="0.25">
      <c r="B45"/>
      <c r="C45"/>
    </row>
    <row r="46" spans="2:3" ht="15" x14ac:dyDescent="0.25">
      <c r="B46"/>
      <c r="C46"/>
    </row>
    <row r="47" spans="2:3" ht="15" x14ac:dyDescent="0.25">
      <c r="B47"/>
      <c r="C47"/>
    </row>
    <row r="48" spans="2:3" ht="15" x14ac:dyDescent="0.25">
      <c r="B48"/>
      <c r="C48"/>
    </row>
    <row r="49" spans="2:3" ht="15" x14ac:dyDescent="0.25">
      <c r="B49"/>
      <c r="C49"/>
    </row>
    <row r="50" spans="2:3" ht="15" x14ac:dyDescent="0.25">
      <c r="B50"/>
      <c r="C50"/>
    </row>
    <row r="51" spans="2:3" ht="15" x14ac:dyDescent="0.25">
      <c r="B51"/>
      <c r="C51"/>
    </row>
    <row r="52" spans="2:3" ht="15" x14ac:dyDescent="0.25">
      <c r="B52"/>
      <c r="C52"/>
    </row>
    <row r="53" spans="2:3" ht="15" x14ac:dyDescent="0.25">
      <c r="B53"/>
      <c r="C53"/>
    </row>
    <row r="54" spans="2:3" ht="15" x14ac:dyDescent="0.25">
      <c r="B54"/>
      <c r="C54"/>
    </row>
    <row r="55" spans="2:3" ht="15" x14ac:dyDescent="0.25">
      <c r="B55"/>
      <c r="C55"/>
    </row>
  </sheetData>
  <mergeCells count="2">
    <mergeCell ref="B3:L3"/>
    <mergeCell ref="B4:H4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O35"/>
  <sheetViews>
    <sheetView showGridLines="0" workbookViewId="0"/>
  </sheetViews>
  <sheetFormatPr defaultRowHeight="12" x14ac:dyDescent="0.2"/>
  <cols>
    <col min="1" max="1" width="2" style="1" customWidth="1"/>
    <col min="2" max="2" width="13.85546875" style="1" bestFit="1" customWidth="1"/>
    <col min="3" max="3" width="16.28515625" style="1" bestFit="1" customWidth="1"/>
    <col min="4" max="14" width="10.85546875" style="1" bestFit="1" customWidth="1"/>
    <col min="15" max="15" width="11.5703125" style="1" bestFit="1" customWidth="1"/>
    <col min="16" max="26" width="10.85546875" style="1" bestFit="1" customWidth="1"/>
    <col min="27" max="27" width="13.5703125" style="1" bestFit="1" customWidth="1"/>
    <col min="28" max="38" width="8.140625" style="1" bestFit="1" customWidth="1"/>
    <col min="39" max="39" width="20.42578125" style="1" bestFit="1" customWidth="1"/>
    <col min="40" max="40" width="16.5703125" style="1" bestFit="1" customWidth="1"/>
    <col min="41" max="41" width="18.5703125" style="1" bestFit="1" customWidth="1"/>
    <col min="42" max="16384" width="9.140625" style="1"/>
  </cols>
  <sheetData>
    <row r="1" spans="2:41" ht="15.75" x14ac:dyDescent="0.25">
      <c r="B1" s="2" t="s">
        <v>24</v>
      </c>
    </row>
    <row r="3" spans="2:41" x14ac:dyDescent="0.2">
      <c r="B3" s="25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41" x14ac:dyDescent="0.2">
      <c r="B4" s="25" t="s">
        <v>33</v>
      </c>
      <c r="C4" s="25"/>
      <c r="D4" s="25"/>
      <c r="E4" s="25"/>
      <c r="F4" s="25"/>
      <c r="G4" s="25"/>
      <c r="H4" s="25"/>
    </row>
    <row r="6" spans="2:41" ht="15" x14ac:dyDescent="0.25">
      <c r="B6"/>
      <c r="C6" s="21" t="s">
        <v>55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2:41" ht="15" x14ac:dyDescent="0.25">
      <c r="B7"/>
      <c r="C7" t="s">
        <v>60</v>
      </c>
      <c r="D7"/>
      <c r="E7"/>
      <c r="F7"/>
      <c r="G7"/>
      <c r="H7"/>
      <c r="I7"/>
      <c r="J7"/>
      <c r="K7"/>
      <c r="L7"/>
      <c r="M7"/>
      <c r="N7"/>
      <c r="O7" t="s">
        <v>61</v>
      </c>
      <c r="P7"/>
      <c r="Q7"/>
      <c r="R7"/>
      <c r="S7"/>
      <c r="T7"/>
      <c r="U7"/>
      <c r="V7"/>
      <c r="W7"/>
      <c r="X7"/>
      <c r="Y7"/>
      <c r="Z7"/>
      <c r="AA7" t="s">
        <v>64</v>
      </c>
      <c r="AB7"/>
      <c r="AC7"/>
      <c r="AD7"/>
      <c r="AE7"/>
      <c r="AF7"/>
      <c r="AG7"/>
      <c r="AH7"/>
      <c r="AI7"/>
      <c r="AJ7"/>
      <c r="AK7"/>
      <c r="AL7"/>
      <c r="AM7" t="s">
        <v>62</v>
      </c>
      <c r="AN7" t="s">
        <v>63</v>
      </c>
      <c r="AO7" t="s">
        <v>65</v>
      </c>
    </row>
    <row r="8" spans="2:41" ht="15" x14ac:dyDescent="0.25">
      <c r="B8" s="21" t="s">
        <v>37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 t="s">
        <v>48</v>
      </c>
      <c r="M8" t="s">
        <v>49</v>
      </c>
      <c r="N8" t="s">
        <v>50</v>
      </c>
      <c r="O8" t="s">
        <v>39</v>
      </c>
      <c r="P8" t="s">
        <v>40</v>
      </c>
      <c r="Q8" t="s">
        <v>41</v>
      </c>
      <c r="R8" t="s">
        <v>42</v>
      </c>
      <c r="S8" t="s">
        <v>43</v>
      </c>
      <c r="T8" t="s">
        <v>44</v>
      </c>
      <c r="U8" t="s">
        <v>45</v>
      </c>
      <c r="V8" t="s">
        <v>46</v>
      </c>
      <c r="W8" t="s">
        <v>47</v>
      </c>
      <c r="X8" t="s">
        <v>48</v>
      </c>
      <c r="Y8" t="s">
        <v>49</v>
      </c>
      <c r="Z8" t="s">
        <v>50</v>
      </c>
      <c r="AA8" t="s">
        <v>39</v>
      </c>
      <c r="AB8" t="s">
        <v>40</v>
      </c>
      <c r="AC8" t="s">
        <v>41</v>
      </c>
      <c r="AD8" t="s">
        <v>42</v>
      </c>
      <c r="AE8" t="s">
        <v>43</v>
      </c>
      <c r="AF8" t="s">
        <v>44</v>
      </c>
      <c r="AG8" t="s">
        <v>45</v>
      </c>
      <c r="AH8" t="s">
        <v>46</v>
      </c>
      <c r="AI8" t="s">
        <v>47</v>
      </c>
      <c r="AJ8" t="s">
        <v>48</v>
      </c>
      <c r="AK8" t="s">
        <v>49</v>
      </c>
      <c r="AL8" t="s">
        <v>50</v>
      </c>
      <c r="AM8"/>
      <c r="AN8"/>
      <c r="AO8"/>
    </row>
    <row r="9" spans="2:41" ht="15" x14ac:dyDescent="0.25">
      <c r="B9" s="23" t="s">
        <v>3</v>
      </c>
      <c r="C9" s="22">
        <v>2600</v>
      </c>
      <c r="D9" s="22">
        <v>1980</v>
      </c>
      <c r="E9" s="22">
        <v>2802.8</v>
      </c>
      <c r="F9" s="22">
        <v>3136.98</v>
      </c>
      <c r="G9" s="22">
        <v>1712.7910799999997</v>
      </c>
      <c r="H9" s="22">
        <v>3461.7410828000006</v>
      </c>
      <c r="I9" s="22">
        <v>4361.7937643280002</v>
      </c>
      <c r="J9" s="22">
        <v>5400.3160891680009</v>
      </c>
      <c r="K9" s="22">
        <v>4555.7066528221258</v>
      </c>
      <c r="L9" s="22">
        <v>4510.1495862939037</v>
      </c>
      <c r="M9" s="22">
        <v>5241.2685718615476</v>
      </c>
      <c r="N9" s="22">
        <v>4762.7179631263634</v>
      </c>
      <c r="O9" s="22">
        <v>1391</v>
      </c>
      <c r="P9" s="22">
        <v>1101.672</v>
      </c>
      <c r="Q9" s="22">
        <v>1621.8570368000003</v>
      </c>
      <c r="R9" s="22">
        <v>1851.5369448576002</v>
      </c>
      <c r="S9" s="22">
        <v>1031.1579553300946</v>
      </c>
      <c r="T9" s="22">
        <v>2042.4031048117042</v>
      </c>
      <c r="U9" s="22">
        <v>2676.3650285452568</v>
      </c>
      <c r="V9" s="22">
        <v>3446.1385891363693</v>
      </c>
      <c r="W9" s="22">
        <v>2819.9476383815781</v>
      </c>
      <c r="X9" s="22">
        <v>2509.4472298139281</v>
      </c>
      <c r="Y9" s="22">
        <v>3155.4203235905684</v>
      </c>
      <c r="Z9" s="22">
        <v>3160.8345375591989</v>
      </c>
      <c r="AA9" s="24">
        <v>5.9126974811615288E-2</v>
      </c>
      <c r="AB9" s="24">
        <v>3.9884208323040272E-2</v>
      </c>
      <c r="AC9" s="24">
        <v>5.5208805260159546E-2</v>
      </c>
      <c r="AD9" s="24">
        <v>6.2557212204252186E-2</v>
      </c>
      <c r="AE9" s="24">
        <v>3.6557285385496359E-2</v>
      </c>
      <c r="AF9" s="24">
        <v>7.3565949780559345E-2</v>
      </c>
      <c r="AG9" s="24">
        <v>8.4465385106585994E-2</v>
      </c>
      <c r="AH9" s="24">
        <v>9.8987936541460084E-2</v>
      </c>
      <c r="AI9" s="24">
        <v>7.8993797839888774E-2</v>
      </c>
      <c r="AJ9" s="24">
        <v>8.5171380168847996E-2</v>
      </c>
      <c r="AK9" s="24">
        <v>9.6134326049175864E-2</v>
      </c>
      <c r="AL9" s="24">
        <v>7.0194628481574192E-2</v>
      </c>
      <c r="AM9" s="22">
        <v>44526.264790399946</v>
      </c>
      <c r="AN9" s="22">
        <v>26807.780388826301</v>
      </c>
      <c r="AO9" s="24">
        <v>7.0304638672646011E-2</v>
      </c>
    </row>
    <row r="10" spans="2:41" ht="15" x14ac:dyDescent="0.25">
      <c r="B10" s="23" t="s">
        <v>8</v>
      </c>
      <c r="C10" s="22">
        <v>3120</v>
      </c>
      <c r="D10" s="22">
        <v>3652</v>
      </c>
      <c r="E10" s="22">
        <v>3492.72</v>
      </c>
      <c r="F10" s="22">
        <v>1714.8824000000002</v>
      </c>
      <c r="G10" s="22">
        <v>1560.5429840000002</v>
      </c>
      <c r="H10" s="22">
        <v>1669.78099288</v>
      </c>
      <c r="I10" s="22">
        <v>1703.1766127376002</v>
      </c>
      <c r="J10" s="22">
        <v>1771.3036772471044</v>
      </c>
      <c r="K10" s="22">
        <v>1966.147081744286</v>
      </c>
      <c r="L10" s="22">
        <v>996.9804348649684</v>
      </c>
      <c r="M10" s="22">
        <v>957.10121747036965</v>
      </c>
      <c r="N10" s="22">
        <v>551.47260625673675</v>
      </c>
      <c r="O10" s="22">
        <v>1404</v>
      </c>
      <c r="P10" s="22">
        <v>1725.5700000000002</v>
      </c>
      <c r="Q10" s="22">
        <v>1683.3164040000001</v>
      </c>
      <c r="R10" s="22">
        <v>843.01732413360014</v>
      </c>
      <c r="S10" s="22">
        <v>790.16013791042349</v>
      </c>
      <c r="T10" s="22">
        <v>837.01663408851152</v>
      </c>
      <c r="U10" s="22">
        <v>845.21939710257902</v>
      </c>
      <c r="V10" s="22">
        <v>852.65732779708185</v>
      </c>
      <c r="W10" s="22">
        <v>965.37862653185607</v>
      </c>
      <c r="X10" s="22">
        <v>471.0732554736976</v>
      </c>
      <c r="Y10" s="22">
        <v>484.61544330689281</v>
      </c>
      <c r="Z10" s="22">
        <v>257.49997016260198</v>
      </c>
      <c r="AA10" s="24">
        <v>8.3922157797131372E-2</v>
      </c>
      <c r="AB10" s="24">
        <v>8.747772522309942E-2</v>
      </c>
      <c r="AC10" s="24">
        <v>8.4589191757331761E-2</v>
      </c>
      <c r="AD10" s="24">
        <v>4.2430077587846775E-2</v>
      </c>
      <c r="AE10" s="24">
        <v>4.1317102325721236E-2</v>
      </c>
      <c r="AF10" s="24">
        <v>4.3163152080750923E-2</v>
      </c>
      <c r="AG10" s="24">
        <v>4.2996588989525568E-2</v>
      </c>
      <c r="AH10" s="24">
        <v>4.6533596125188655E-2</v>
      </c>
      <c r="AI10" s="24">
        <v>4.55446293972257E-2</v>
      </c>
      <c r="AJ10" s="24">
        <v>2.2388257885729533E-2</v>
      </c>
      <c r="AK10" s="24">
        <v>2.1776321218324807E-2</v>
      </c>
      <c r="AL10" s="24">
        <v>1.2881898673163836E-2</v>
      </c>
      <c r="AM10" s="22">
        <v>23156.108007201063</v>
      </c>
      <c r="AN10" s="22">
        <v>11159.524520507244</v>
      </c>
      <c r="AO10" s="24">
        <v>4.7600880990889591E-2</v>
      </c>
    </row>
    <row r="11" spans="2:41" ht="15" x14ac:dyDescent="0.25">
      <c r="B11" s="23" t="s">
        <v>11</v>
      </c>
      <c r="C11" s="22">
        <v>440</v>
      </c>
      <c r="D11" s="22">
        <v>924</v>
      </c>
      <c r="E11" s="22">
        <v>474.32</v>
      </c>
      <c r="F11" s="22">
        <v>878.35440000000006</v>
      </c>
      <c r="G11" s="22">
        <v>418.68226399999998</v>
      </c>
      <c r="H11" s="22">
        <v>855.25367928000003</v>
      </c>
      <c r="I11" s="22">
        <v>456.94982292960003</v>
      </c>
      <c r="J11" s="22">
        <v>475.22781584678404</v>
      </c>
      <c r="K11" s="22">
        <v>1007.0509443080489</v>
      </c>
      <c r="L11" s="22">
        <v>1329.3072464866245</v>
      </c>
      <c r="M11" s="22">
        <v>2187.6599256465588</v>
      </c>
      <c r="N11" s="22">
        <v>2406.425918211215</v>
      </c>
      <c r="O11" s="22">
        <v>268.39999999999998</v>
      </c>
      <c r="P11" s="22">
        <v>591.822</v>
      </c>
      <c r="Q11" s="22">
        <v>312.91601879999996</v>
      </c>
      <c r="R11" s="22">
        <v>561.71330418588002</v>
      </c>
      <c r="S11" s="22">
        <v>262.3826097241469</v>
      </c>
      <c r="T11" s="22">
        <v>550.57261363682369</v>
      </c>
      <c r="U11" s="22">
        <v>271.96108163047626</v>
      </c>
      <c r="V11" s="22">
        <v>288.85036702148852</v>
      </c>
      <c r="W11" s="22">
        <v>599.85818310595278</v>
      </c>
      <c r="X11" s="22">
        <v>851.42129137468294</v>
      </c>
      <c r="Y11" s="22">
        <v>1370.9773970269669</v>
      </c>
      <c r="Z11" s="22">
        <v>1448.034009461981</v>
      </c>
      <c r="AA11" s="24">
        <v>8.3922157797131375E-3</v>
      </c>
      <c r="AB11" s="24">
        <v>1.5083951043722701E-2</v>
      </c>
      <c r="AC11" s="24">
        <v>7.545598088953713E-3</v>
      </c>
      <c r="AD11" s="24">
        <v>1.5409616275251128E-2</v>
      </c>
      <c r="AE11" s="24">
        <v>8.3826487596004758E-3</v>
      </c>
      <c r="AF11" s="24">
        <v>1.5791976486081202E-2</v>
      </c>
      <c r="AG11" s="24">
        <v>9.270724381566035E-3</v>
      </c>
      <c r="AH11" s="24">
        <v>9.4408614758786993E-3</v>
      </c>
      <c r="AI11" s="24">
        <v>1.8531203002642514E-2</v>
      </c>
      <c r="AJ11" s="24">
        <v>2.0343958824441753E-2</v>
      </c>
      <c r="AK11" s="24">
        <v>3.763995034157519E-2</v>
      </c>
      <c r="AL11" s="24">
        <v>4.199679133990674E-2</v>
      </c>
      <c r="AM11" s="22">
        <v>11853.232016708831</v>
      </c>
      <c r="AN11" s="22">
        <v>7378.9088759684</v>
      </c>
      <c r="AO11" s="24">
        <v>1.7753531542826367E-2</v>
      </c>
    </row>
    <row r="12" spans="2:41" ht="15" x14ac:dyDescent="0.25">
      <c r="B12" s="23" t="s">
        <v>6</v>
      </c>
      <c r="C12" s="22">
        <v>2839.9999999999995</v>
      </c>
      <c r="D12" s="22">
        <v>924</v>
      </c>
      <c r="E12" s="22">
        <v>1121.1199999999999</v>
      </c>
      <c r="F12" s="22">
        <v>1505.7503999999999</v>
      </c>
      <c r="G12" s="22">
        <v>1370.2328639999998</v>
      </c>
      <c r="H12" s="22">
        <v>2280.6764780800004</v>
      </c>
      <c r="I12" s="22">
        <v>3157.1078675136005</v>
      </c>
      <c r="J12" s="22">
        <v>1987.3163208138244</v>
      </c>
      <c r="K12" s="22">
        <v>2685.4691848214638</v>
      </c>
      <c r="L12" s="22">
        <v>2183.8619049423119</v>
      </c>
      <c r="M12" s="22">
        <v>2552.2699132543189</v>
      </c>
      <c r="N12" s="22">
        <v>1804.8194386584114</v>
      </c>
      <c r="O12" s="22">
        <v>1533.6</v>
      </c>
      <c r="P12" s="22">
        <v>488.98079999999999</v>
      </c>
      <c r="Q12" s="22">
        <v>581.43076991999988</v>
      </c>
      <c r="R12" s="22">
        <v>765.28812445747189</v>
      </c>
      <c r="S12" s="22">
        <v>675.51982745861039</v>
      </c>
      <c r="T12" s="22">
        <v>1146.8525284040652</v>
      </c>
      <c r="U12" s="22">
        <v>1651.0744343206866</v>
      </c>
      <c r="V12" s="22">
        <v>1080.8802233607594</v>
      </c>
      <c r="W12" s="22">
        <v>1519.0220711188913</v>
      </c>
      <c r="X12" s="22">
        <v>1155.6997200954715</v>
      </c>
      <c r="Y12" s="22">
        <v>1258.2598014736861</v>
      </c>
      <c r="Z12" s="22">
        <v>1020.8869933053431</v>
      </c>
      <c r="AA12" s="24">
        <v>6.3890388663270625E-2</v>
      </c>
      <c r="AB12" s="24">
        <v>1.9753891937092205E-2</v>
      </c>
      <c r="AC12" s="24">
        <v>2.523034433750726E-2</v>
      </c>
      <c r="AD12" s="24">
        <v>3.6035245213741476E-2</v>
      </c>
      <c r="AE12" s="24">
        <v>3.7258786022418243E-2</v>
      </c>
      <c r="AF12" s="24">
        <v>5.8767423288481252E-2</v>
      </c>
      <c r="AG12" s="24">
        <v>7.5474976317498096E-2</v>
      </c>
      <c r="AH12" s="24">
        <v>4.5915091588210569E-2</v>
      </c>
      <c r="AI12" s="24">
        <v>5.3084608361052402E-2</v>
      </c>
      <c r="AJ12" s="24">
        <v>4.3769625220461954E-2</v>
      </c>
      <c r="AK12" s="24">
        <v>5.9639424919798296E-2</v>
      </c>
      <c r="AL12" s="24">
        <v>3.4351967114415564E-2</v>
      </c>
      <c r="AM12" s="22">
        <v>24412.62437208393</v>
      </c>
      <c r="AN12" s="22">
        <v>12877.495293914986</v>
      </c>
      <c r="AO12" s="24">
        <v>4.5769889991887469E-2</v>
      </c>
    </row>
    <row r="13" spans="2:41" ht="15" x14ac:dyDescent="0.25">
      <c r="B13" s="23" t="s">
        <v>9</v>
      </c>
      <c r="C13" s="22">
        <v>3360</v>
      </c>
      <c r="D13" s="22">
        <v>3916</v>
      </c>
      <c r="E13" s="22">
        <v>3018.4000000000005</v>
      </c>
      <c r="F13" s="22">
        <v>1254.7919999999999</v>
      </c>
      <c r="G13" s="22">
        <v>1903.1012000000003</v>
      </c>
      <c r="H13" s="22">
        <v>1629.0546271999999</v>
      </c>
      <c r="I13" s="22">
        <v>1246.2267898079999</v>
      </c>
      <c r="J13" s="22">
        <v>1296.0758614003203</v>
      </c>
      <c r="K13" s="22">
        <v>1438.6442061543555</v>
      </c>
      <c r="L13" s="22">
        <v>1424.2577640928118</v>
      </c>
      <c r="M13" s="22">
        <v>1367.2874535290991</v>
      </c>
      <c r="N13" s="22">
        <v>752.00809944100467</v>
      </c>
      <c r="O13" s="22">
        <v>1811.0400000000002</v>
      </c>
      <c r="P13" s="22">
        <v>2279.5819200000005</v>
      </c>
      <c r="Q13" s="22">
        <v>1721.9295878400003</v>
      </c>
      <c r="R13" s="22">
        <v>701.51411408601598</v>
      </c>
      <c r="S13" s="22">
        <v>1053.3234423001531</v>
      </c>
      <c r="T13" s="22">
        <v>874.5955206106629</v>
      </c>
      <c r="U13" s="22">
        <v>655.68426180181393</v>
      </c>
      <c r="V13" s="22">
        <v>709.18809756484222</v>
      </c>
      <c r="W13" s="22">
        <v>795.07077617994469</v>
      </c>
      <c r="X13" s="22">
        <v>829.08892963370772</v>
      </c>
      <c r="Y13" s="22">
        <v>756.76266042241014</v>
      </c>
      <c r="Z13" s="22">
        <v>427.94393264333848</v>
      </c>
      <c r="AA13" s="24">
        <v>7.575295194722878E-2</v>
      </c>
      <c r="AB13" s="24">
        <v>7.4308503891837172E-2</v>
      </c>
      <c r="AC13" s="24">
        <v>6.0609686276930128E-2</v>
      </c>
      <c r="AD13" s="24">
        <v>2.6925752936762266E-2</v>
      </c>
      <c r="AE13" s="24">
        <v>4.5575202962040068E-2</v>
      </c>
      <c r="AF13" s="24">
        <v>3.9104499145089816E-2</v>
      </c>
      <c r="AG13" s="24">
        <v>2.9595082242794436E-2</v>
      </c>
      <c r="AH13" s="24">
        <v>2.9728521960039632E-2</v>
      </c>
      <c r="AI13" s="24">
        <v>2.9288806222278568E-2</v>
      </c>
      <c r="AJ13" s="24">
        <v>2.5336777807145983E-2</v>
      </c>
      <c r="AK13" s="24">
        <v>2.8138379467574366E-2</v>
      </c>
      <c r="AL13" s="24">
        <v>1.4200511366486635E-2</v>
      </c>
      <c r="AM13" s="22">
        <v>22605.848001625593</v>
      </c>
      <c r="AN13" s="22">
        <v>12615.72324308289</v>
      </c>
      <c r="AO13" s="24">
        <v>3.9639514053562114E-2</v>
      </c>
    </row>
    <row r="14" spans="2:41" ht="15" x14ac:dyDescent="0.25">
      <c r="B14" s="23" t="s">
        <v>7</v>
      </c>
      <c r="C14" s="22">
        <v>3320</v>
      </c>
      <c r="D14" s="22">
        <v>3652</v>
      </c>
      <c r="E14" s="22">
        <v>3492.72</v>
      </c>
      <c r="F14" s="22">
        <v>2969.6743999999999</v>
      </c>
      <c r="G14" s="22">
        <v>2512.0935840000002</v>
      </c>
      <c r="H14" s="22">
        <v>3095.20379168</v>
      </c>
      <c r="I14" s="22">
        <v>3157.1078675136005</v>
      </c>
      <c r="J14" s="22">
        <v>3283.3921822141447</v>
      </c>
      <c r="K14" s="22">
        <v>2685.4691848214638</v>
      </c>
      <c r="L14" s="22">
        <v>1709.1093169113742</v>
      </c>
      <c r="M14" s="22">
        <v>1640.7449442349191</v>
      </c>
      <c r="N14" s="22">
        <v>802.1419727370718</v>
      </c>
      <c r="O14" s="22">
        <v>1593.6</v>
      </c>
      <c r="P14" s="22">
        <v>1893.1967999999999</v>
      </c>
      <c r="Q14" s="22">
        <v>1792.5197875199999</v>
      </c>
      <c r="R14" s="22">
        <v>1508.8435727016958</v>
      </c>
      <c r="S14" s="22">
        <v>1301.8812376900441</v>
      </c>
      <c r="T14" s="22">
        <v>1668.238508165342</v>
      </c>
      <c r="U14" s="22">
        <v>1667.5712127620759</v>
      </c>
      <c r="V14" s="22">
        <v>1751.6168018852845</v>
      </c>
      <c r="W14" s="22">
        <v>1475.6173081229601</v>
      </c>
      <c r="X14" s="22">
        <v>886.00226988685631</v>
      </c>
      <c r="Y14" s="22">
        <v>850.30871156201283</v>
      </c>
      <c r="Z14" s="22">
        <v>432.20417536480119</v>
      </c>
      <c r="AA14" s="24">
        <v>8.4430776935295812E-2</v>
      </c>
      <c r="AB14" s="24">
        <v>7.9865919369563387E-2</v>
      </c>
      <c r="AC14" s="24">
        <v>7.9483959309721047E-2</v>
      </c>
      <c r="AD14" s="24">
        <v>7.1092611759211471E-2</v>
      </c>
      <c r="AE14" s="24">
        <v>6.4905997845291552E-2</v>
      </c>
      <c r="AF14" s="24">
        <v>7.396128195937457E-2</v>
      </c>
      <c r="AG14" s="24">
        <v>7.4648239052084828E-2</v>
      </c>
      <c r="AH14" s="24">
        <v>7.7591357049863557E-2</v>
      </c>
      <c r="AI14" s="24">
        <v>5.5059944248617404E-2</v>
      </c>
      <c r="AJ14" s="24">
        <v>3.5040276228356967E-2</v>
      </c>
      <c r="AK14" s="24">
        <v>3.6430289008727329E-2</v>
      </c>
      <c r="AL14" s="24">
        <v>1.6210696629590432E-2</v>
      </c>
      <c r="AM14" s="22">
        <v>32319.657244112575</v>
      </c>
      <c r="AN14" s="22">
        <v>16821.60038566107</v>
      </c>
      <c r="AO14" s="24">
        <v>6.1494271342123721E-2</v>
      </c>
    </row>
    <row r="15" spans="2:41" ht="15" x14ac:dyDescent="0.25">
      <c r="B15" s="23" t="s">
        <v>17</v>
      </c>
      <c r="C15" s="22">
        <v>840</v>
      </c>
      <c r="D15" s="22">
        <v>1804</v>
      </c>
      <c r="E15" s="22">
        <v>1336.72</v>
      </c>
      <c r="F15" s="22">
        <v>1296.6183999999998</v>
      </c>
      <c r="G15" s="22">
        <v>1941.1632239999999</v>
      </c>
      <c r="H15" s="22">
        <v>2077.04464968</v>
      </c>
      <c r="I15" s="22">
        <v>2533.9944726096001</v>
      </c>
      <c r="J15" s="22">
        <v>2635.3542515139843</v>
      </c>
      <c r="K15" s="22">
        <v>3404.7912878986413</v>
      </c>
      <c r="L15" s="22">
        <v>3370.7433750196546</v>
      </c>
      <c r="M15" s="22">
        <v>2324.3886709994686</v>
      </c>
      <c r="N15" s="22">
        <v>3559.5050040207557</v>
      </c>
      <c r="O15" s="22">
        <v>352.8</v>
      </c>
      <c r="P15" s="22">
        <v>780.41039999999998</v>
      </c>
      <c r="Q15" s="22">
        <v>595.61302416000001</v>
      </c>
      <c r="R15" s="22">
        <v>600.85441877260791</v>
      </c>
      <c r="S15" s="22">
        <v>908.53258422545491</v>
      </c>
      <c r="T15" s="22">
        <v>1001.2937610748741</v>
      </c>
      <c r="U15" s="22">
        <v>1233.7941723964598</v>
      </c>
      <c r="V15" s="22">
        <v>1257.4830205064718</v>
      </c>
      <c r="W15" s="22">
        <v>1673.3656385491558</v>
      </c>
      <c r="X15" s="22">
        <v>1458.1835840335025</v>
      </c>
      <c r="Y15" s="22">
        <v>1087.8955565910298</v>
      </c>
      <c r="Z15" s="22">
        <v>1664.4808793218765</v>
      </c>
      <c r="AA15" s="24">
        <v>2.3826850395549187E-2</v>
      </c>
      <c r="AB15" s="24">
        <v>4.6480427407184409E-2</v>
      </c>
      <c r="AC15" s="24">
        <v>3.4646576491067178E-2</v>
      </c>
      <c r="AD15" s="24">
        <v>3.3859963569444658E-2</v>
      </c>
      <c r="AE15" s="24">
        <v>5.5381952005819884E-2</v>
      </c>
      <c r="AF15" s="24">
        <v>5.575742851585231E-2</v>
      </c>
      <c r="AG15" s="24">
        <v>6.5159633713138487E-2</v>
      </c>
      <c r="AH15" s="24">
        <v>6.9795415193894816E-2</v>
      </c>
      <c r="AI15" s="24">
        <v>7.8796587879795252E-2</v>
      </c>
      <c r="AJ15" s="24">
        <v>8.1419085915573772E-2</v>
      </c>
      <c r="AK15" s="24">
        <v>5.6988533234206336E-2</v>
      </c>
      <c r="AL15" s="24">
        <v>8.3040071626785672E-2</v>
      </c>
      <c r="AM15" s="22">
        <v>27124.323335742109</v>
      </c>
      <c r="AN15" s="22">
        <v>12614.707039631432</v>
      </c>
      <c r="AO15" s="24">
        <v>5.7572267912835651E-2</v>
      </c>
    </row>
    <row r="16" spans="2:41" ht="15" x14ac:dyDescent="0.25">
      <c r="B16" s="23" t="s">
        <v>2</v>
      </c>
      <c r="C16" s="22">
        <v>4680</v>
      </c>
      <c r="D16" s="22">
        <v>4268</v>
      </c>
      <c r="E16" s="22">
        <v>5045.04</v>
      </c>
      <c r="F16" s="22">
        <v>5730.2168000000011</v>
      </c>
      <c r="G16" s="22">
        <v>5290.6213360000002</v>
      </c>
      <c r="H16" s="22">
        <v>6475.49214312</v>
      </c>
      <c r="I16" s="22">
        <v>5774.1841261104009</v>
      </c>
      <c r="J16" s="22">
        <v>6869.2020654216976</v>
      </c>
      <c r="K16" s="22">
        <v>4747.525880309373</v>
      </c>
      <c r="L16" s="22">
        <v>5174.8032095372164</v>
      </c>
      <c r="M16" s="22">
        <v>6335.0985346848274</v>
      </c>
      <c r="N16" s="22">
        <v>5965.9309222319716</v>
      </c>
      <c r="O16" s="22">
        <v>2569.3200000000002</v>
      </c>
      <c r="P16" s="22">
        <v>2577.4452000000006</v>
      </c>
      <c r="Q16" s="22">
        <v>2955.2986663200004</v>
      </c>
      <c r="R16" s="22">
        <v>3255.9636801217689</v>
      </c>
      <c r="S16" s="22">
        <v>2946.0577297856239</v>
      </c>
      <c r="T16" s="22">
        <v>3750.081393029966</v>
      </c>
      <c r="U16" s="22">
        <v>3377.3799075649467</v>
      </c>
      <c r="V16" s="22">
        <v>4098.2245492463198</v>
      </c>
      <c r="W16" s="22">
        <v>2775.7661497002796</v>
      </c>
      <c r="X16" s="22">
        <v>3125.0636582395255</v>
      </c>
      <c r="Y16" s="22">
        <v>3527.6699695110847</v>
      </c>
      <c r="Z16" s="22">
        <v>3630.5117855577018</v>
      </c>
      <c r="AA16" s="24">
        <v>0.10322425409047158</v>
      </c>
      <c r="AB16" s="24">
        <v>7.6766811287714454E-2</v>
      </c>
      <c r="AC16" s="24">
        <v>9.7694914936976698E-2</v>
      </c>
      <c r="AD16" s="24">
        <v>0.12041169528906825</v>
      </c>
      <c r="AE16" s="24">
        <v>0.12574342084436507</v>
      </c>
      <c r="AF16" s="24">
        <v>0.14126123127959681</v>
      </c>
      <c r="AG16" s="24">
        <v>0.1201160197678199</v>
      </c>
      <c r="AH16" s="24">
        <v>0.14036255484700907</v>
      </c>
      <c r="AI16" s="24">
        <v>8.9734109546750776E-2</v>
      </c>
      <c r="AJ16" s="24">
        <v>8.7258929847942562E-2</v>
      </c>
      <c r="AK16" s="24">
        <v>0.12939112577719999</v>
      </c>
      <c r="AL16" s="24">
        <v>0.10233820765675661</v>
      </c>
      <c r="AM16" s="22">
        <v>66356.11501741549</v>
      </c>
      <c r="AN16" s="22">
        <v>38588.782689077227</v>
      </c>
      <c r="AO16" s="24">
        <v>0.11017715861034504</v>
      </c>
    </row>
    <row r="17" spans="2:41" ht="15" x14ac:dyDescent="0.25">
      <c r="B17" s="23" t="s">
        <v>12</v>
      </c>
      <c r="C17" s="22">
        <v>760</v>
      </c>
      <c r="D17" s="22">
        <v>1716</v>
      </c>
      <c r="E17" s="22">
        <v>1250.48</v>
      </c>
      <c r="F17" s="22">
        <v>2049.4936000000002</v>
      </c>
      <c r="G17" s="22">
        <v>2626.2796560000006</v>
      </c>
      <c r="H17" s="22">
        <v>2402.8555751199997</v>
      </c>
      <c r="I17" s="22">
        <v>2035.5037566864003</v>
      </c>
      <c r="J17" s="22">
        <v>2116.9239069538562</v>
      </c>
      <c r="K17" s="22">
        <v>2829.3336054368992</v>
      </c>
      <c r="L17" s="22">
        <v>2801.0402693825299</v>
      </c>
      <c r="M17" s="22">
        <v>2688.9986586072287</v>
      </c>
      <c r="N17" s="22">
        <v>3960.5759903892917</v>
      </c>
      <c r="O17" s="22">
        <v>418.00000000000006</v>
      </c>
      <c r="P17" s="22">
        <v>953.23800000000017</v>
      </c>
      <c r="Q17" s="22">
        <v>701.58805640000014</v>
      </c>
      <c r="R17" s="22">
        <v>1161.3774180654802</v>
      </c>
      <c r="S17" s="22">
        <v>1503.1044277782619</v>
      </c>
      <c r="T17" s="22">
        <v>1416.4885797305926</v>
      </c>
      <c r="U17" s="22">
        <v>1247.9312403988549</v>
      </c>
      <c r="V17" s="22">
        <v>1271.8915202145129</v>
      </c>
      <c r="W17" s="22">
        <v>1750.9196107880391</v>
      </c>
      <c r="X17" s="22">
        <v>1555.9778696419958</v>
      </c>
      <c r="Y17" s="22">
        <v>1539.0005328672169</v>
      </c>
      <c r="Z17" s="22">
        <v>2332.0037818922497</v>
      </c>
      <c r="AA17" s="24">
        <v>1.6725744735791914E-2</v>
      </c>
      <c r="AB17" s="24">
        <v>3.4636443912637233E-2</v>
      </c>
      <c r="AC17" s="24">
        <v>2.5660569026101865E-2</v>
      </c>
      <c r="AD17" s="24">
        <v>4.3220951899073712E-2</v>
      </c>
      <c r="AE17" s="24">
        <v>6.0238031090267763E-2</v>
      </c>
      <c r="AF17" s="24">
        <v>5.1124556640741614E-2</v>
      </c>
      <c r="AG17" s="24">
        <v>3.9469254602862928E-2</v>
      </c>
      <c r="AH17" s="24">
        <v>4.2804715678426697E-2</v>
      </c>
      <c r="AI17" s="24">
        <v>4.9078251285047135E-2</v>
      </c>
      <c r="AJ17" s="24">
        <v>5.3003227910828218E-2</v>
      </c>
      <c r="AK17" s="24">
        <v>5.3002079546042302E-2</v>
      </c>
      <c r="AL17" s="24">
        <v>7.1364132561888172E-2</v>
      </c>
      <c r="AM17" s="22">
        <v>27237.485018576208</v>
      </c>
      <c r="AN17" s="22">
        <v>15851.521037777205</v>
      </c>
      <c r="AO17" s="24">
        <v>4.5178022310911753E-2</v>
      </c>
    </row>
    <row r="18" spans="2:41" ht="15" x14ac:dyDescent="0.25">
      <c r="B18" s="23" t="s">
        <v>10</v>
      </c>
      <c r="C18" s="22">
        <v>1520</v>
      </c>
      <c r="D18" s="22">
        <v>2112</v>
      </c>
      <c r="E18" s="22">
        <v>2500.96</v>
      </c>
      <c r="F18" s="22">
        <v>2425.9312</v>
      </c>
      <c r="G18" s="22">
        <v>1941.1632239999999</v>
      </c>
      <c r="H18" s="22">
        <v>1669.78099288</v>
      </c>
      <c r="I18" s="22">
        <v>1287.7676828016001</v>
      </c>
      <c r="J18" s="22">
        <v>1339.2783901136643</v>
      </c>
      <c r="K18" s="22">
        <v>2445.6951504624044</v>
      </c>
      <c r="L18" s="22">
        <v>2895.9907869887174</v>
      </c>
      <c r="M18" s="22">
        <v>2780.1511555091688</v>
      </c>
      <c r="N18" s="22">
        <v>2055.4888051387466</v>
      </c>
      <c r="O18" s="22">
        <v>820.80000000000007</v>
      </c>
      <c r="P18" s="22">
        <v>1197.5040000000001</v>
      </c>
      <c r="Q18" s="22">
        <v>1432.2247632000001</v>
      </c>
      <c r="R18" s="22">
        <v>1430.93576091312</v>
      </c>
      <c r="S18" s="22">
        <v>1122.095415356868</v>
      </c>
      <c r="T18" s="22">
        <v>994.17873819327406</v>
      </c>
      <c r="U18" s="22">
        <v>743.72814025905336</v>
      </c>
      <c r="V18" s="22">
        <v>796.68158384549804</v>
      </c>
      <c r="W18" s="22">
        <v>1513.0371045146255</v>
      </c>
      <c r="X18" s="22">
        <v>1642.0267762226031</v>
      </c>
      <c r="Y18" s="22">
        <v>1607.0749883503549</v>
      </c>
      <c r="Z18" s="22">
        <v>1259.4074477802305</v>
      </c>
      <c r="AA18" s="24">
        <v>3.4194855904285691E-2</v>
      </c>
      <c r="AB18" s="24">
        <v>4.1526569771869998E-2</v>
      </c>
      <c r="AC18" s="24">
        <v>4.996312049083193E-2</v>
      </c>
      <c r="AD18" s="24">
        <v>4.8422324564448095E-2</v>
      </c>
      <c r="AE18" s="24">
        <v>4.3928169783621587E-2</v>
      </c>
      <c r="AF18" s="24">
        <v>3.5017256150899796E-2</v>
      </c>
      <c r="AG18" s="24">
        <v>2.7264581704622426E-2</v>
      </c>
      <c r="AH18" s="24">
        <v>2.7484984463081147E-2</v>
      </c>
      <c r="AI18" s="24">
        <v>4.2444948015488468E-2</v>
      </c>
      <c r="AJ18" s="24">
        <v>5.338217608086427E-2</v>
      </c>
      <c r="AK18" s="24">
        <v>5.406571970307221E-2</v>
      </c>
      <c r="AL18" s="24">
        <v>3.4884333172436173E-2</v>
      </c>
      <c r="AM18" s="22">
        <v>24974.207387894301</v>
      </c>
      <c r="AN18" s="22">
        <v>14559.69471863563</v>
      </c>
      <c r="AO18" s="24">
        <v>4.1323430016333478E-2</v>
      </c>
    </row>
    <row r="19" spans="2:41" ht="15" x14ac:dyDescent="0.25">
      <c r="B19" s="23" t="s">
        <v>5</v>
      </c>
      <c r="C19" s="22">
        <v>1800</v>
      </c>
      <c r="D19" s="22">
        <v>2420</v>
      </c>
      <c r="E19" s="22">
        <v>2285.36</v>
      </c>
      <c r="F19" s="22">
        <v>1798.5352</v>
      </c>
      <c r="G19" s="22">
        <v>1636.6670319999998</v>
      </c>
      <c r="H19" s="22">
        <v>529.44275384000002</v>
      </c>
      <c r="I19" s="22">
        <v>1370.8494687888001</v>
      </c>
      <c r="J19" s="22">
        <v>2289.7340218072322</v>
      </c>
      <c r="K19" s="22">
        <v>3980.2489703603837</v>
      </c>
      <c r="L19" s="22">
        <v>2990.941304594905</v>
      </c>
      <c r="M19" s="22">
        <v>3327.0661369208083</v>
      </c>
      <c r="N19" s="22">
        <v>4161.1114835735598</v>
      </c>
      <c r="O19" s="22">
        <v>882</v>
      </c>
      <c r="P19" s="22">
        <v>1114.6519999999998</v>
      </c>
      <c r="Q19" s="22">
        <v>1031.5840796800001</v>
      </c>
      <c r="R19" s="22">
        <v>795.60046272044792</v>
      </c>
      <c r="S19" s="22">
        <v>731.23638528636366</v>
      </c>
      <c r="T19" s="22">
        <v>241.277397249302</v>
      </c>
      <c r="U19" s="22">
        <v>637.21731809536425</v>
      </c>
      <c r="V19" s="22">
        <v>1043.0590970287317</v>
      </c>
      <c r="W19" s="22">
        <v>1849.4146283290984</v>
      </c>
      <c r="X19" s="22">
        <v>1377.6275648964131</v>
      </c>
      <c r="Y19" s="22">
        <v>1486.4793925724032</v>
      </c>
      <c r="Z19" s="22">
        <v>1857.630380842711</v>
      </c>
      <c r="AA19" s="24">
        <v>4.4895420080283563E-2</v>
      </c>
      <c r="AB19" s="24">
        <v>5.927486265502635E-2</v>
      </c>
      <c r="AC19" s="24">
        <v>5.8613728843652423E-2</v>
      </c>
      <c r="AD19" s="24">
        <v>4.8808697465063916E-2</v>
      </c>
      <c r="AE19" s="24">
        <v>4.8559973614419522E-2</v>
      </c>
      <c r="AF19" s="24">
        <v>1.493594794207858E-2</v>
      </c>
      <c r="AG19" s="24">
        <v>3.6766029212214432E-2</v>
      </c>
      <c r="AH19" s="24">
        <v>6.3149728384349013E-2</v>
      </c>
      <c r="AI19" s="24">
        <v>9.6973540591960478E-2</v>
      </c>
      <c r="AJ19" s="24">
        <v>6.8679960020260722E-2</v>
      </c>
      <c r="AK19" s="24">
        <v>8.4830507851975517E-2</v>
      </c>
      <c r="AL19" s="24">
        <v>0.10093868107991061</v>
      </c>
      <c r="AM19" s="22">
        <v>28589.956371885684</v>
      </c>
      <c r="AN19" s="22">
        <v>13047.778706700836</v>
      </c>
      <c r="AO19" s="24">
        <v>6.1669336957502083E-2</v>
      </c>
    </row>
    <row r="20" spans="2:41" ht="15" x14ac:dyDescent="0.25">
      <c r="B20" s="23" t="s">
        <v>20</v>
      </c>
      <c r="C20" s="22">
        <v>2280</v>
      </c>
      <c r="D20" s="22">
        <v>3388</v>
      </c>
      <c r="E20" s="22">
        <v>4182.6400000000003</v>
      </c>
      <c r="F20" s="22">
        <v>4057.1608000000001</v>
      </c>
      <c r="G20" s="22">
        <v>3692.0163280000002</v>
      </c>
      <c r="H20" s="22">
        <v>3950.4574709600001</v>
      </c>
      <c r="I20" s="22">
        <v>4444.8755503152006</v>
      </c>
      <c r="J20" s="22">
        <v>2894.5694237940488</v>
      </c>
      <c r="K20" s="22">
        <v>3212.9720604113941</v>
      </c>
      <c r="L20" s="22">
        <v>3180.8423398072805</v>
      </c>
      <c r="M20" s="22">
        <v>2142.0836771955892</v>
      </c>
      <c r="N20" s="22">
        <v>3158.4340176522201</v>
      </c>
      <c r="O20" s="22">
        <v>889.2</v>
      </c>
      <c r="P20" s="22">
        <v>1374.1728000000001</v>
      </c>
      <c r="Q20" s="22">
        <v>1713.4435718400002</v>
      </c>
      <c r="R20" s="22">
        <v>1678.6606673316483</v>
      </c>
      <c r="S20" s="22">
        <v>1588.6844555626722</v>
      </c>
      <c r="T20" s="22">
        <v>1767.8880621501416</v>
      </c>
      <c r="U20" s="22">
        <v>2048.8218783109123</v>
      </c>
      <c r="V20" s="22">
        <v>1374.2501470572479</v>
      </c>
      <c r="W20" s="22">
        <v>1494.9093099688741</v>
      </c>
      <c r="X20" s="22">
        <v>1290.149653025833</v>
      </c>
      <c r="Y20" s="22">
        <v>921.74430938084436</v>
      </c>
      <c r="Z20" s="22">
        <v>1544.5104646224395</v>
      </c>
      <c r="AA20" s="24">
        <v>6.8018028592220461E-2</v>
      </c>
      <c r="AB20" s="24">
        <v>9.1446365789778855E-2</v>
      </c>
      <c r="AC20" s="24">
        <v>0.11543435119167575</v>
      </c>
      <c r="AD20" s="24">
        <v>0.11575179229599794</v>
      </c>
      <c r="AE20" s="24">
        <v>0.11280570256666796</v>
      </c>
      <c r="AF20" s="24">
        <v>0.11312512876507778</v>
      </c>
      <c r="AG20" s="24">
        <v>0.12007840607268459</v>
      </c>
      <c r="AH20" s="24">
        <v>7.7011053543470306E-2</v>
      </c>
      <c r="AI20" s="24">
        <v>7.8188446930487307E-2</v>
      </c>
      <c r="AJ20" s="24">
        <v>8.0488187104274578E-2</v>
      </c>
      <c r="AK20" s="24">
        <v>5.6244025793053223E-2</v>
      </c>
      <c r="AL20" s="24">
        <v>7.0722227594356007E-2</v>
      </c>
      <c r="AM20" s="22">
        <v>40584.051668135726</v>
      </c>
      <c r="AN20" s="22">
        <v>17686.435319250617</v>
      </c>
      <c r="AO20" s="24">
        <v>9.0854759774502289E-2</v>
      </c>
    </row>
    <row r="21" spans="2:41" ht="15" x14ac:dyDescent="0.25">
      <c r="B21" s="23" t="s">
        <v>4</v>
      </c>
      <c r="C21" s="22">
        <v>3040</v>
      </c>
      <c r="D21" s="22">
        <v>3783.9999999999995</v>
      </c>
      <c r="E21" s="22">
        <v>4570.72</v>
      </c>
      <c r="F21" s="22">
        <v>4015.3343999999997</v>
      </c>
      <c r="G21" s="22">
        <v>3653.9543039999999</v>
      </c>
      <c r="H21" s="22">
        <v>3909.7311052800001</v>
      </c>
      <c r="I21" s="22">
        <v>4818.7435872576007</v>
      </c>
      <c r="J21" s="22">
        <v>5875.5439050147861</v>
      </c>
      <c r="K21" s="22">
        <v>5562.7575971301749</v>
      </c>
      <c r="L21" s="22">
        <v>6456.6351972207485</v>
      </c>
      <c r="M21" s="22">
        <v>3919.5573667834178</v>
      </c>
      <c r="N21" s="22">
        <v>5314.1905693831004</v>
      </c>
      <c r="O21" s="22">
        <v>1605.1200000000001</v>
      </c>
      <c r="P21" s="22">
        <v>1818.1363199999998</v>
      </c>
      <c r="Q21" s="22">
        <v>2240.062336512</v>
      </c>
      <c r="R21" s="22">
        <v>1987.5523662618623</v>
      </c>
      <c r="S21" s="22">
        <v>1772.4992002323288</v>
      </c>
      <c r="T21" s="22">
        <v>1915.5398856910779</v>
      </c>
      <c r="U21" s="22">
        <v>2408.1209672965392</v>
      </c>
      <c r="V21" s="22">
        <v>2994.9717431613021</v>
      </c>
      <c r="W21" s="22">
        <v>2948.9548832016703</v>
      </c>
      <c r="X21" s="22">
        <v>3102.2840795606253</v>
      </c>
      <c r="Y21" s="22">
        <v>1901.3407721828864</v>
      </c>
      <c r="Z21" s="22">
        <v>2763.0067730550536</v>
      </c>
      <c r="AA21" s="24">
        <v>7.0173791247055861E-2</v>
      </c>
      <c r="AB21" s="24">
        <v>8.9268378723914715E-2</v>
      </c>
      <c r="AC21" s="24">
        <v>0.10895769658760052</v>
      </c>
      <c r="AD21" s="24">
        <v>9.8683788815891335E-2</v>
      </c>
      <c r="AE21" s="24">
        <v>0.10090602800698979</v>
      </c>
      <c r="AF21" s="24">
        <v>0.10336126658221552</v>
      </c>
      <c r="AG21" s="24">
        <v>0.12080852997151272</v>
      </c>
      <c r="AH21" s="24">
        <v>0.14591401976331916</v>
      </c>
      <c r="AI21" s="24">
        <v>0.11895326566629966</v>
      </c>
      <c r="AJ21" s="24">
        <v>0.14279720985818212</v>
      </c>
      <c r="AK21" s="24">
        <v>9.3017261588427463E-2</v>
      </c>
      <c r="AL21" s="24">
        <v>0.111793028077592</v>
      </c>
      <c r="AM21" s="22">
        <v>54921.168032069829</v>
      </c>
      <c r="AN21" s="22">
        <v>27457.589327155347</v>
      </c>
      <c r="AO21" s="24">
        <v>0.1089719037896551</v>
      </c>
    </row>
    <row r="22" spans="2:41" ht="15" x14ac:dyDescent="0.25">
      <c r="B22" s="23" t="s">
        <v>15</v>
      </c>
      <c r="C22" s="22">
        <v>2960</v>
      </c>
      <c r="D22" s="22">
        <v>1936</v>
      </c>
      <c r="E22" s="22">
        <v>1897.28</v>
      </c>
      <c r="F22" s="22">
        <v>3513.4176000000002</v>
      </c>
      <c r="G22" s="22">
        <v>2816.5897760000003</v>
      </c>
      <c r="H22" s="22">
        <v>2199.2237467200002</v>
      </c>
      <c r="I22" s="22">
        <v>1412.3903617824001</v>
      </c>
      <c r="J22" s="22">
        <v>1036.8606891202562</v>
      </c>
      <c r="K22" s="22">
        <v>2110.0115023597214</v>
      </c>
      <c r="L22" s="22">
        <v>2326.2876813515927</v>
      </c>
      <c r="M22" s="22">
        <v>3144.7611431169285</v>
      </c>
      <c r="N22" s="22">
        <v>4461.9147233499616</v>
      </c>
      <c r="O22" s="22">
        <v>1036</v>
      </c>
      <c r="P22" s="22">
        <v>745.36</v>
      </c>
      <c r="Q22" s="22">
        <v>759.67091200000004</v>
      </c>
      <c r="R22" s="22">
        <v>1463.0433033216002</v>
      </c>
      <c r="S22" s="22">
        <v>1208.0592396077009</v>
      </c>
      <c r="T22" s="22">
        <v>924.4004000978689</v>
      </c>
      <c r="U22" s="22">
        <v>611.4805935491836</v>
      </c>
      <c r="V22" s="22">
        <v>453.38768150404417</v>
      </c>
      <c r="W22" s="22">
        <v>913.41749254212255</v>
      </c>
      <c r="X22" s="22">
        <v>895.62075732036317</v>
      </c>
      <c r="Y22" s="22">
        <v>1348.8147218573445</v>
      </c>
      <c r="Z22" s="22">
        <v>1970.5703617106738</v>
      </c>
      <c r="AA22" s="24">
        <v>9.409454056042002E-2</v>
      </c>
      <c r="AB22" s="24">
        <v>5.4066059373883861E-2</v>
      </c>
      <c r="AC22" s="24">
        <v>5.3182956805461833E-2</v>
      </c>
      <c r="AD22" s="24">
        <v>9.978326108055087E-2</v>
      </c>
      <c r="AE22" s="24">
        <v>8.6268562577054383E-2</v>
      </c>
      <c r="AF22" s="24">
        <v>6.6075587175940156E-2</v>
      </c>
      <c r="AG22" s="24">
        <v>4.0137651965467223E-2</v>
      </c>
      <c r="AH22" s="24">
        <v>2.9555549099625579E-2</v>
      </c>
      <c r="AI22" s="24">
        <v>5.4456583270817205E-2</v>
      </c>
      <c r="AJ22" s="24">
        <v>6.0904549888193125E-2</v>
      </c>
      <c r="AK22" s="24">
        <v>8.2773087146361571E-2</v>
      </c>
      <c r="AL22" s="24">
        <v>0.10917086043450171</v>
      </c>
      <c r="AM22" s="22">
        <v>29814.737223800861</v>
      </c>
      <c r="AN22" s="22">
        <v>12329.825463510902</v>
      </c>
      <c r="AO22" s="24">
        <v>6.937785284959859E-2</v>
      </c>
    </row>
    <row r="23" spans="2:41" ht="15" x14ac:dyDescent="0.25">
      <c r="B23" s="23" t="s">
        <v>16</v>
      </c>
      <c r="C23" s="22">
        <v>4640</v>
      </c>
      <c r="D23" s="22">
        <v>6424</v>
      </c>
      <c r="E23" s="22">
        <v>5001.92</v>
      </c>
      <c r="F23" s="22">
        <v>4015.3343999999997</v>
      </c>
      <c r="G23" s="22">
        <v>3653.9543039999999</v>
      </c>
      <c r="H23" s="22">
        <v>3095.20379168</v>
      </c>
      <c r="I23" s="22">
        <v>3157.1078675136005</v>
      </c>
      <c r="J23" s="22">
        <v>2851.3668950807046</v>
      </c>
      <c r="K23" s="22">
        <v>3165.0172535395823</v>
      </c>
      <c r="L23" s="22">
        <v>3798.0207042474985</v>
      </c>
      <c r="M23" s="22">
        <v>2734.5749070581983</v>
      </c>
      <c r="N23" s="22">
        <v>3459.2372574286223</v>
      </c>
      <c r="O23" s="22">
        <v>2041.6</v>
      </c>
      <c r="P23" s="22">
        <v>2770.0288</v>
      </c>
      <c r="Q23" s="22">
        <v>2243.1010201600002</v>
      </c>
      <c r="R23" s="22">
        <v>1872.6954282516479</v>
      </c>
      <c r="S23" s="22">
        <v>1772.3189532973597</v>
      </c>
      <c r="T23" s="22">
        <v>1516.3148651558615</v>
      </c>
      <c r="U23" s="22">
        <v>1515.7083392097993</v>
      </c>
      <c r="V23" s="22">
        <v>1409.9916712560719</v>
      </c>
      <c r="W23" s="22">
        <v>1612.0434777470671</v>
      </c>
      <c r="X23" s="22">
        <v>1637.7065276715214</v>
      </c>
      <c r="Y23" s="22">
        <v>1326.3819231907426</v>
      </c>
      <c r="Z23" s="22">
        <v>1761.8990394384348</v>
      </c>
      <c r="AA23" s="24">
        <v>0.12707653544292899</v>
      </c>
      <c r="AB23" s="24">
        <v>0.16592406088293832</v>
      </c>
      <c r="AC23" s="24">
        <v>0.12897413723800966</v>
      </c>
      <c r="AD23" s="24">
        <v>0.10427340230790219</v>
      </c>
      <c r="AE23" s="24">
        <v>0.1009156949941168</v>
      </c>
      <c r="AF23" s="24">
        <v>8.1835662315176777E-2</v>
      </c>
      <c r="AG23" s="24">
        <v>8.2258858134136165E-2</v>
      </c>
      <c r="AH23" s="24">
        <v>7.3012179899766563E-2</v>
      </c>
      <c r="AI23" s="24">
        <v>7.067530427611933E-2</v>
      </c>
      <c r="AJ23" s="24">
        <v>9.1966173489707675E-2</v>
      </c>
      <c r="AK23" s="24">
        <v>6.4901981035050224E-2</v>
      </c>
      <c r="AL23" s="24">
        <v>7.4377463252180254E-2</v>
      </c>
      <c r="AM23" s="22">
        <v>45995.737380548206</v>
      </c>
      <c r="AN23" s="22">
        <v>21479.790045378508</v>
      </c>
      <c r="AO23" s="24">
        <v>9.727608637698415E-2</v>
      </c>
    </row>
    <row r="24" spans="2:41" ht="15" x14ac:dyDescent="0.25">
      <c r="B24" s="23" t="s">
        <v>13</v>
      </c>
      <c r="C24" s="22">
        <v>1800</v>
      </c>
      <c r="D24" s="22">
        <v>1100</v>
      </c>
      <c r="E24" s="22">
        <v>646.79999999999995</v>
      </c>
      <c r="F24" s="22">
        <v>1463.9240000000002</v>
      </c>
      <c r="G24" s="22">
        <v>1332.17084</v>
      </c>
      <c r="H24" s="22">
        <v>1425.4227988000002</v>
      </c>
      <c r="I24" s="22">
        <v>1453.9312547760003</v>
      </c>
      <c r="J24" s="22">
        <v>1080.0632178336002</v>
      </c>
      <c r="K24" s="22">
        <v>2157.9663092315332</v>
      </c>
      <c r="L24" s="22">
        <v>2326.2876813515927</v>
      </c>
      <c r="M24" s="22">
        <v>2233.2361740975293</v>
      </c>
      <c r="N24" s="22">
        <v>2957.898524467952</v>
      </c>
      <c r="O24" s="22">
        <v>936</v>
      </c>
      <c r="P24" s="22">
        <v>566.28000000000009</v>
      </c>
      <c r="Q24" s="22">
        <v>342.96181919999998</v>
      </c>
      <c r="R24" s="22">
        <v>799.52402497968023</v>
      </c>
      <c r="S24" s="22">
        <v>749.39386861345417</v>
      </c>
      <c r="T24" s="22">
        <v>785.81441062806823</v>
      </c>
      <c r="U24" s="22">
        <v>825.57661980584851</v>
      </c>
      <c r="V24" s="22">
        <v>631.68405366858929</v>
      </c>
      <c r="W24" s="22">
        <v>1274.7257866221396</v>
      </c>
      <c r="X24" s="22">
        <v>1197.5728983598001</v>
      </c>
      <c r="Y24" s="22">
        <v>1256.2754308857691</v>
      </c>
      <c r="Z24" s="22">
        <v>1781.8503754296369</v>
      </c>
      <c r="AA24" s="24">
        <v>4.2254513016737473E-2</v>
      </c>
      <c r="AB24" s="24">
        <v>2.4235820406696647E-2</v>
      </c>
      <c r="AC24" s="24">
        <v>1.4204363358018904E-2</v>
      </c>
      <c r="AD24" s="24">
        <v>3.2333606735493792E-2</v>
      </c>
      <c r="AE24" s="24">
        <v>3.1255441216109417E-2</v>
      </c>
      <c r="AF24" s="24">
        <v>3.3151651892082926E-2</v>
      </c>
      <c r="AG24" s="24">
        <v>3.1490038765485694E-2</v>
      </c>
      <c r="AH24" s="24">
        <v>2.2712434386416066E-2</v>
      </c>
      <c r="AI24" s="24">
        <v>4.0195973465528494E-2</v>
      </c>
      <c r="AJ24" s="24">
        <v>4.805022374918911E-2</v>
      </c>
      <c r="AK24" s="24">
        <v>4.5026987319435691E-2</v>
      </c>
      <c r="AL24" s="24">
        <v>5.1534500938455609E-2</v>
      </c>
      <c r="AM24" s="22">
        <v>19977.70080055821</v>
      </c>
      <c r="AN24" s="22">
        <v>11147.659288192985</v>
      </c>
      <c r="AO24" s="24">
        <v>3.5036454807396894E-2</v>
      </c>
    </row>
    <row r="25" spans="2:41" ht="15" x14ac:dyDescent="0.25">
      <c r="B25" s="23" t="s">
        <v>38</v>
      </c>
      <c r="C25" s="22">
        <v>40000</v>
      </c>
      <c r="D25" s="22">
        <v>44000</v>
      </c>
      <c r="E25" s="22">
        <v>43120</v>
      </c>
      <c r="F25" s="22">
        <v>41826.400000000001</v>
      </c>
      <c r="G25" s="22">
        <v>38062.023999999998</v>
      </c>
      <c r="H25" s="22">
        <v>40726.36568000001</v>
      </c>
      <c r="I25" s="22">
        <v>42371.71085347201</v>
      </c>
      <c r="J25" s="22">
        <v>43202.528713344014</v>
      </c>
      <c r="K25" s="22">
        <v>47954.806871811859</v>
      </c>
      <c r="L25" s="22">
        <v>47475.258803093726</v>
      </c>
      <c r="M25" s="22">
        <v>45576.248450969972</v>
      </c>
      <c r="N25" s="22">
        <v>50133.87329606698</v>
      </c>
      <c r="O25" s="22">
        <v>19552.479999999996</v>
      </c>
      <c r="P25" s="22">
        <v>21978.051040000002</v>
      </c>
      <c r="Q25" s="22">
        <v>21729.517854352005</v>
      </c>
      <c r="R25" s="22">
        <v>21278.12091516213</v>
      </c>
      <c r="S25" s="22">
        <v>19416.40747015956</v>
      </c>
      <c r="T25" s="22">
        <v>21432.956402718133</v>
      </c>
      <c r="U25" s="22">
        <v>22417.634593049846</v>
      </c>
      <c r="V25" s="22">
        <v>23460.956474254614</v>
      </c>
      <c r="W25" s="22">
        <v>25981.448685404252</v>
      </c>
      <c r="X25" s="22">
        <v>23984.94606525053</v>
      </c>
      <c r="Y25" s="22">
        <v>23879.021934772216</v>
      </c>
      <c r="Z25" s="22">
        <v>27313.274908148273</v>
      </c>
      <c r="AA25" s="24">
        <v>1</v>
      </c>
      <c r="AB25" s="24">
        <v>1</v>
      </c>
      <c r="AC25" s="24">
        <v>1</v>
      </c>
      <c r="AD25" s="24">
        <v>1</v>
      </c>
      <c r="AE25" s="24">
        <v>1</v>
      </c>
      <c r="AF25" s="24">
        <v>1</v>
      </c>
      <c r="AG25" s="24">
        <v>1</v>
      </c>
      <c r="AH25" s="24">
        <v>1</v>
      </c>
      <c r="AI25" s="24">
        <v>1</v>
      </c>
      <c r="AJ25" s="24">
        <v>1</v>
      </c>
      <c r="AK25" s="24">
        <v>1</v>
      </c>
      <c r="AL25" s="24">
        <v>1</v>
      </c>
      <c r="AM25" s="22">
        <v>524449.21666875854</v>
      </c>
      <c r="AN25" s="22">
        <v>272424.81634327164</v>
      </c>
      <c r="AO25" s="24">
        <v>1</v>
      </c>
    </row>
    <row r="26" spans="2:41" ht="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1" ht="15" x14ac:dyDescent="0.25">
      <c r="B27"/>
      <c r="C27"/>
      <c r="D27"/>
    </row>
    <row r="28" spans="2:41" ht="15" x14ac:dyDescent="0.25">
      <c r="B28"/>
      <c r="C28"/>
      <c r="D28"/>
    </row>
    <row r="29" spans="2:41" ht="15" x14ac:dyDescent="0.25">
      <c r="B29"/>
      <c r="C29"/>
      <c r="D29"/>
    </row>
    <row r="30" spans="2:41" ht="15" x14ac:dyDescent="0.25">
      <c r="B30"/>
      <c r="C30"/>
      <c r="D30"/>
    </row>
    <row r="31" spans="2:41" ht="15" x14ac:dyDescent="0.25">
      <c r="B31"/>
      <c r="C31"/>
      <c r="D31"/>
    </row>
    <row r="32" spans="2:41" ht="15" x14ac:dyDescent="0.25">
      <c r="B32"/>
      <c r="C32"/>
      <c r="D32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/>
      <c r="C35"/>
      <c r="D35"/>
    </row>
  </sheetData>
  <mergeCells count="2">
    <mergeCell ref="B3:L3"/>
    <mergeCell ref="B4:H4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Ali</cp:lastModifiedBy>
  <dcterms:created xsi:type="dcterms:W3CDTF">2015-12-26T11:23:26Z</dcterms:created>
  <dcterms:modified xsi:type="dcterms:W3CDTF">2025-06-18T13:27:57Z</dcterms:modified>
</cp:coreProperties>
</file>