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-my.sharepoint.com/personal/meesam_ali_nutrien_com/Documents/Dev/"/>
    </mc:Choice>
  </mc:AlternateContent>
  <xr:revisionPtr revIDLastSave="0" documentId="8_{9B713BE3-F8EE-4CAF-A91D-1ACC5F417625}" xr6:coauthVersionLast="47" xr6:coauthVersionMax="47" xr10:uidLastSave="{00000000-0000-0000-0000-000000000000}"/>
  <bookViews>
    <workbookView xWindow="-28920" yWindow="-120" windowWidth="29040" windowHeight="15840" tabRatio="959" xr2:uid="{00000000-000D-0000-FFFF-FFFF00000000}"/>
  </bookViews>
  <sheets>
    <sheet name="Region" sheetId="2" r:id="rId1"/>
    <sheet name="Country" sheetId="14" r:id="rId2"/>
    <sheet name="Grade" sheetId="4" r:id="rId3"/>
    <sheet name="Liftings - Nutrien" sheetId="15" r:id="rId4"/>
  </sheets>
  <definedNames>
    <definedName name="___mds_allowwriteback___">""</definedName>
    <definedName name="___mds_asyncwriteback___">FALSE</definedName>
    <definedName name="___mds_description___">""</definedName>
    <definedName name="___mds_spreading___">FALSE</definedName>
    <definedName name="_xlnm.Print_Area" localSheetId="1">Country!$A$1:$W$13</definedName>
    <definedName name="_xlnm.Print_Area" localSheetId="0">Region!$A$1:$W$37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7" i="15" l="1"/>
  <c r="AE4" i="15" s="1"/>
  <c r="AE5" i="15"/>
  <c r="B17" i="15"/>
  <c r="B5" i="15"/>
  <c r="B4" i="15" s="1"/>
  <c r="AD17" i="15"/>
  <c r="AD5" i="15"/>
  <c r="AD4" i="15"/>
  <c r="AA17" i="15"/>
  <c r="AA4" i="15" s="1"/>
  <c r="Z17" i="15"/>
  <c r="Y17" i="15"/>
  <c r="X17" i="15"/>
  <c r="W17" i="15"/>
  <c r="V17" i="15"/>
  <c r="U17" i="15"/>
  <c r="T17" i="15"/>
  <c r="AB17" i="15" s="1"/>
  <c r="S17" i="15"/>
  <c r="R17" i="15"/>
  <c r="Q17" i="15"/>
  <c r="P17" i="15"/>
  <c r="AA5" i="15"/>
  <c r="Z5" i="15"/>
  <c r="Z4" i="15"/>
  <c r="Y5" i="15"/>
  <c r="X5" i="15"/>
  <c r="X4" i="15" s="1"/>
  <c r="W5" i="15"/>
  <c r="W4" i="15"/>
  <c r="V5" i="15"/>
  <c r="V4" i="15"/>
  <c r="U5" i="15"/>
  <c r="U4" i="15" s="1"/>
  <c r="T5" i="15"/>
  <c r="T4" i="15" s="1"/>
  <c r="S5" i="15"/>
  <c r="S4" i="15"/>
  <c r="R5" i="15"/>
  <c r="R4" i="15"/>
  <c r="Q5" i="15"/>
  <c r="Q4" i="15" s="1"/>
  <c r="P5" i="15"/>
  <c r="P4" i="15" s="1"/>
  <c r="M17" i="15"/>
  <c r="L17" i="15"/>
  <c r="K17" i="15"/>
  <c r="J17" i="15"/>
  <c r="I17" i="15"/>
  <c r="I4" i="15" s="1"/>
  <c r="H17" i="15"/>
  <c r="G17" i="15"/>
  <c r="G4" i="15" s="1"/>
  <c r="F17" i="15"/>
  <c r="E17" i="15"/>
  <c r="D17" i="15"/>
  <c r="C17" i="15"/>
  <c r="M5" i="15"/>
  <c r="M4" i="15" s="1"/>
  <c r="L5" i="15"/>
  <c r="L4" i="15" s="1"/>
  <c r="K5" i="15"/>
  <c r="J5" i="15"/>
  <c r="I5" i="15"/>
  <c r="H5" i="15"/>
  <c r="G5" i="15"/>
  <c r="F5" i="15"/>
  <c r="F4" i="15" s="1"/>
  <c r="E5" i="15"/>
  <c r="E4" i="15"/>
  <c r="D5" i="15"/>
  <c r="C5" i="15"/>
  <c r="AB42" i="15"/>
  <c r="N42" i="15"/>
  <c r="AB41" i="15"/>
  <c r="N41" i="15"/>
  <c r="AB40" i="15"/>
  <c r="N40" i="15"/>
  <c r="AB39" i="15"/>
  <c r="N39" i="15"/>
  <c r="AB38" i="15"/>
  <c r="N38" i="15"/>
  <c r="AB37" i="15"/>
  <c r="N37" i="15"/>
  <c r="AB36" i="15"/>
  <c r="N36" i="15"/>
  <c r="AB35" i="15"/>
  <c r="N35" i="15"/>
  <c r="AB34" i="15"/>
  <c r="N34" i="15"/>
  <c r="AB33" i="15"/>
  <c r="N33" i="15"/>
  <c r="AB32" i="15"/>
  <c r="N32" i="15"/>
  <c r="AB31" i="15"/>
  <c r="N31" i="15"/>
  <c r="AB30" i="15"/>
  <c r="N30" i="15"/>
  <c r="AB29" i="15"/>
  <c r="N29" i="15"/>
  <c r="AB28" i="15"/>
  <c r="N28" i="15"/>
  <c r="AB27" i="15"/>
  <c r="N27" i="15"/>
  <c r="AB26" i="15"/>
  <c r="N26" i="15"/>
  <c r="AB25" i="15"/>
  <c r="N25" i="15"/>
  <c r="AB24" i="15"/>
  <c r="N24" i="15"/>
  <c r="AB23" i="15"/>
  <c r="N23" i="15"/>
  <c r="AB22" i="15"/>
  <c r="N22" i="15"/>
  <c r="AB21" i="15"/>
  <c r="N21" i="15"/>
  <c r="AB20" i="15"/>
  <c r="N20" i="15"/>
  <c r="AB19" i="15"/>
  <c r="N19" i="15"/>
  <c r="AB18" i="15"/>
  <c r="N18" i="15"/>
  <c r="AB16" i="15"/>
  <c r="N16" i="15"/>
  <c r="AB15" i="15"/>
  <c r="N15" i="15"/>
  <c r="AB14" i="15"/>
  <c r="N14" i="15"/>
  <c r="AB13" i="15"/>
  <c r="N13" i="15"/>
  <c r="AB12" i="15"/>
  <c r="N12" i="15"/>
  <c r="AB11" i="15"/>
  <c r="N11" i="15"/>
  <c r="AB10" i="15"/>
  <c r="N10" i="15"/>
  <c r="AB9" i="15"/>
  <c r="N9" i="15"/>
  <c r="AB8" i="15"/>
  <c r="N8" i="15"/>
  <c r="AB7" i="15"/>
  <c r="N7" i="15"/>
  <c r="AB6" i="15"/>
  <c r="N6" i="15"/>
  <c r="Y4" i="15"/>
  <c r="AB4" i="15" l="1"/>
  <c r="AB5" i="15"/>
  <c r="C4" i="15"/>
  <c r="H4" i="15"/>
  <c r="N17" i="15"/>
  <c r="K4" i="15"/>
  <c r="N5" i="15"/>
  <c r="J4" i="15"/>
  <c r="D4" i="15"/>
  <c r="N4" i="15" s="1"/>
</calcChain>
</file>

<file path=xl/sharedStrings.xml><?xml version="1.0" encoding="utf-8"?>
<sst xmlns="http://schemas.openxmlformats.org/spreadsheetml/2006/main" count="372" uniqueCount="89">
  <si>
    <t>mt</t>
  </si>
  <si>
    <t>Asia</t>
  </si>
  <si>
    <t>Latin America</t>
  </si>
  <si>
    <t>Oceania</t>
  </si>
  <si>
    <t>Europe</t>
  </si>
  <si>
    <t>Africa</t>
  </si>
  <si>
    <t xml:space="preserve">  AS</t>
  </si>
  <si>
    <t>All_Grades</t>
  </si>
  <si>
    <t xml:space="preserve">  STD _P</t>
  </si>
  <si>
    <t xml:space="preserve">  PRM _P</t>
  </si>
  <si>
    <t xml:space="preserve">  LA</t>
  </si>
  <si>
    <t xml:space="preserve">  OC</t>
  </si>
  <si>
    <t xml:space="preserve">  EU</t>
  </si>
  <si>
    <t xml:space="preserve">  AF</t>
  </si>
  <si>
    <t xml:space="preserve">      BRAZ</t>
  </si>
  <si>
    <t xml:space="preserve">      CHIN</t>
  </si>
  <si>
    <t xml:space="preserve">      INDI</t>
  </si>
  <si>
    <t>Brazil</t>
  </si>
  <si>
    <t>China</t>
  </si>
  <si>
    <t>India</t>
  </si>
  <si>
    <t xml:space="preserve">    RSTD</t>
  </si>
  <si>
    <t xml:space="preserve">    PSTD</t>
  </si>
  <si>
    <t xml:space="preserve">    WSTD</t>
  </si>
  <si>
    <t xml:space="preserve">    WFSS</t>
  </si>
  <si>
    <t xml:space="preserve">    RFSS</t>
  </si>
  <si>
    <t xml:space="preserve">    PGRN</t>
  </si>
  <si>
    <t xml:space="preserve">    CGRN</t>
  </si>
  <si>
    <t xml:space="preserve">    5GRN</t>
  </si>
  <si>
    <t xml:space="preserve">    2GRN</t>
  </si>
  <si>
    <t xml:space="preserve">    7GRN</t>
  </si>
  <si>
    <t xml:space="preserve">    G5I5</t>
  </si>
  <si>
    <t xml:space="preserve">    F2I5</t>
  </si>
  <si>
    <t xml:space="preserve">    G6I1</t>
  </si>
  <si>
    <t xml:space="preserve">    F1I1</t>
  </si>
  <si>
    <t xml:space="preserve">    G1I1</t>
  </si>
  <si>
    <t xml:space="preserve">    CWIC</t>
  </si>
  <si>
    <t xml:space="preserve">    XSTD</t>
  </si>
  <si>
    <t xml:space="preserve">    RSST</t>
  </si>
  <si>
    <t xml:space="preserve">    FSS</t>
  </si>
  <si>
    <t xml:space="preserve">    STD</t>
  </si>
  <si>
    <t xml:space="preserve">    ISTD</t>
  </si>
  <si>
    <t xml:space="preserve">    IFSS</t>
  </si>
  <si>
    <t xml:space="preserve">    AGRN</t>
  </si>
  <si>
    <t xml:space="preserve">    CCRS</t>
  </si>
  <si>
    <t xml:space="preserve">    WCRS</t>
  </si>
  <si>
    <t xml:space="preserve">    PCRS</t>
  </si>
  <si>
    <t xml:space="preserve">    RCRS</t>
  </si>
  <si>
    <t xml:space="preserve">    KWIC</t>
  </si>
  <si>
    <t xml:space="preserve">    RGRN</t>
  </si>
  <si>
    <t xml:space="preserve">    GRN</t>
  </si>
  <si>
    <t xml:space="preserve">    WGRN</t>
  </si>
  <si>
    <t xml:space="preserve">    IC</t>
  </si>
  <si>
    <t xml:space="preserve">    I1</t>
  </si>
  <si>
    <t xml:space="preserve">    CRS</t>
  </si>
  <si>
    <t xml:space="preserve">    8GRN</t>
  </si>
  <si>
    <t xml:space="preserve">    I5</t>
  </si>
  <si>
    <t xml:space="preserve">    GRNS</t>
  </si>
  <si>
    <t xml:space="preserve">    C2I5</t>
  </si>
  <si>
    <t xml:space="preserve">    C2IC</t>
  </si>
  <si>
    <t xml:space="preserve">    KCIC</t>
  </si>
  <si>
    <t>Netback Forecast, by Region</t>
  </si>
  <si>
    <r>
      <t>Netback ($/</t>
    </r>
    <r>
      <rPr>
        <b/>
        <i/>
        <u val="singleAccounting"/>
        <sz val="11"/>
        <color theme="0"/>
        <rFont val="Calibri"/>
        <family val="2"/>
        <scheme val="minor"/>
      </rPr>
      <t>mt</t>
    </r>
    <r>
      <rPr>
        <b/>
        <u val="singleAccounting"/>
        <sz val="11"/>
        <color theme="0"/>
        <rFont val="Calibri"/>
        <family val="2"/>
        <scheme val="minor"/>
      </rPr>
      <t>)</t>
    </r>
  </si>
  <si>
    <t>Netback Forecast, by Country</t>
  </si>
  <si>
    <t>Netback Forecast, by Grade</t>
  </si>
  <si>
    <t>All Regions</t>
  </si>
  <si>
    <t>All_Regions</t>
  </si>
  <si>
    <t>Allocation %:</t>
  </si>
  <si>
    <t>2019 Forecasted Liftings (MT)</t>
  </si>
  <si>
    <t>2020 Forecasted Liftings (MT)</t>
  </si>
  <si>
    <t>Total 
2020</t>
  </si>
  <si>
    <t>2021 Forecasted Liftings (MT)</t>
  </si>
  <si>
    <t>Total 
2021</t>
  </si>
  <si>
    <t>Two Year Liftings Forecast, by Grade - Nutrien</t>
  </si>
  <si>
    <t>Total 
2019</t>
  </si>
  <si>
    <t>Jan-19
 Forecast</t>
  </si>
  <si>
    <t>Feb-19
 Forecast</t>
  </si>
  <si>
    <t>Mar-19
 Forecast</t>
  </si>
  <si>
    <t>Apr-19
 Forecast</t>
  </si>
  <si>
    <t>May-19
 Forecast</t>
  </si>
  <si>
    <t>Qtr 1 2019 
Forecast</t>
  </si>
  <si>
    <t>Qtr 2 2019 
Forecast</t>
  </si>
  <si>
    <t>Qtr 3 2019 
Forecast</t>
  </si>
  <si>
    <t>Qtr 4 2019 
Forecast</t>
  </si>
  <si>
    <t>2019 
Forecast</t>
  </si>
  <si>
    <t>Jan-19 
Actual</t>
  </si>
  <si>
    <t>Feb-19 
Forecast</t>
  </si>
  <si>
    <t>Mar-19 
Forecast</t>
  </si>
  <si>
    <t>Apr-19 
Forecast</t>
  </si>
  <si>
    <t>May-19 
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</si>
</sst>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#,##0_ ;[Red]\-#,##0_ ;#,##0_ "/>
    <numFmt numFmtId="166" formatCode="#,##0.0_ ;[Red]\-#,##0.0_ ;#,##0.0_ "/>
    <numFmt numFmtId="167" formatCode="_ @"/>
    <numFmt numFmtId="168" formatCode="@_ "/>
    <numFmt numFmtId="169" formatCode="h:mm;@"/>
    <numFmt numFmtId="170" formatCode="dd/mm/yy;@"/>
    <numFmt numFmtId="171" formatCode="_(* #,##0_);_(* \(#,##0\);_(* &quot;-&quot;??_);_(@_)"/>
    <numFmt numFmtId="172" formatCode="[$-409]mmm\-yy;@"/>
    <numFmt numFmtId="173" formatCode="0.0%"/>
    <numFmt numFmtId="174" formatCode="#,##0.00_ ;[Red]\-#,##0.00_ ;#,##0.00_ 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Tahoma"/>
      <family val="2"/>
    </font>
    <font>
      <sz val="10"/>
      <name val="Tahoma"/>
      <family val="2"/>
    </font>
    <font>
      <sz val="8"/>
      <color indexed="45"/>
      <name val="Tahoma"/>
      <family val="2"/>
    </font>
    <font>
      <b/>
      <sz val="8"/>
      <name val="Tahoma"/>
      <family val="2"/>
    </font>
    <font>
      <sz val="8"/>
      <color indexed="8"/>
      <name val="Tahoma"/>
      <family val="2"/>
    </font>
    <font>
      <u/>
      <sz val="8"/>
      <name val="Tahoma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name val="Tahoma"/>
      <family val="2"/>
    </font>
    <font>
      <i/>
      <sz val="10"/>
      <name val="Tahoma"/>
      <family val="2"/>
    </font>
    <font>
      <sz val="9"/>
      <color theme="0"/>
      <name val="Tahoma"/>
      <family val="2"/>
    </font>
    <font>
      <b/>
      <sz val="9"/>
      <color theme="0"/>
      <name val="Tahoma"/>
      <family val="2"/>
    </font>
    <font>
      <i/>
      <sz val="10"/>
      <color theme="0"/>
      <name val="Tahoma"/>
      <family val="2"/>
    </font>
    <font>
      <sz val="10"/>
      <color theme="0"/>
      <name val="Tahoma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2"/>
      <name val="Arial"/>
      <family val="2"/>
    </font>
    <font>
      <sz val="11"/>
      <color theme="0"/>
      <name val="Calibri"/>
      <family val="2"/>
      <scheme val="minor"/>
    </font>
    <font>
      <b/>
      <u val="singleAccounting"/>
      <sz val="12"/>
      <color rgb="FF005C00"/>
      <name val="Calibri"/>
      <family val="2"/>
      <scheme val="minor"/>
    </font>
    <font>
      <b/>
      <u val="singleAccounting"/>
      <sz val="18"/>
      <color rgb="FF005C00"/>
      <name val="Calibri"/>
      <family val="2"/>
      <scheme val="minor"/>
    </font>
    <font>
      <b/>
      <u val="singleAccounting"/>
      <sz val="11"/>
      <color theme="0"/>
      <name val="Calibri"/>
      <family val="2"/>
      <scheme val="minor"/>
    </font>
    <font>
      <b/>
      <i/>
      <u val="singleAccounting"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9"/>
      <color theme="0" tint="-0.34998626667073579"/>
      <name val="Tahoma"/>
      <family val="2"/>
    </font>
    <font>
      <sz val="10"/>
      <name val="Arial"/>
      <family val="2"/>
    </font>
    <font>
      <u/>
      <sz val="8"/>
      <color indexed="1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3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6600"/>
        <bgColor auto="1"/>
      </patternFill>
    </fill>
    <fill>
      <patternFill patternType="lightGray">
        <fgColor theme="9"/>
        <bgColor rgb="FF006600"/>
      </patternFill>
    </fill>
    <fill>
      <patternFill patternType="lightGray">
        <fgColor theme="9"/>
        <bgColor theme="1"/>
      </patternFill>
    </fill>
    <fill>
      <patternFill patternType="lightGray">
        <fgColor theme="9"/>
        <bgColor theme="0" tint="-0.34998626667073579"/>
      </patternFill>
    </fill>
    <fill>
      <patternFill patternType="mediumGray">
        <fgColor theme="1" tint="0.499984740745262"/>
        <bgColor theme="1"/>
      </patternFill>
    </fill>
    <fill>
      <patternFill patternType="mediumGray">
        <fgColor theme="1" tint="0.499984740745262"/>
        <bgColor theme="0" tint="-0.34998626667073579"/>
      </patternFill>
    </fill>
    <fill>
      <patternFill patternType="solid">
        <fgColor theme="0" tint="-4.9989318521683403E-2"/>
        <bgColor indexed="64"/>
      </patternFill>
    </fill>
    <fill>
      <patternFill patternType="mediumGray">
        <fgColor theme="1" tint="0.499984740745262"/>
        <bgColor theme="0" tint="-4.9989318521683403E-2"/>
      </patternFill>
    </fill>
    <fill>
      <patternFill patternType="lightGray">
        <fgColor theme="9"/>
        <bgColor theme="0" tint="-4.9989318521683403E-2"/>
      </patternFill>
    </fill>
    <fill>
      <patternFill patternType="solid">
        <fgColor indexed="2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6">
    <border>
      <left/>
      <right/>
      <top/>
      <bottom/>
      <diagonal/>
    </border>
    <border>
      <left style="thin">
        <color indexed="45"/>
      </left>
      <right style="thin">
        <color indexed="54"/>
      </right>
      <top style="thin">
        <color indexed="45"/>
      </top>
      <bottom style="thin">
        <color indexed="54"/>
      </bottom>
      <diagonal/>
    </border>
    <border>
      <left/>
      <right/>
      <top/>
      <bottom style="thin">
        <color indexed="14"/>
      </bottom>
      <diagonal/>
    </border>
    <border>
      <left/>
      <right/>
      <top/>
      <bottom style="thin">
        <color indexed="2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auto="1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theme="0" tint="-0.499984740745262"/>
      </bottom>
      <diagonal/>
    </border>
    <border>
      <left/>
      <right/>
      <top style="hair">
        <color auto="1"/>
      </top>
      <bottom style="hair">
        <color theme="0" tint="-0.499984740745262"/>
      </bottom>
      <diagonal/>
    </border>
    <border>
      <left style="hair">
        <color auto="1"/>
      </left>
      <right/>
      <top style="hair">
        <color theme="0" tint="-0.499984740745262"/>
      </top>
      <bottom style="hair">
        <color auto="1"/>
      </bottom>
      <diagonal/>
    </border>
    <border>
      <left/>
      <right/>
      <top style="hair">
        <color theme="0" tint="-0.499984740745262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theme="0"/>
      </left>
      <right/>
      <top/>
      <bottom/>
      <diagonal/>
    </border>
    <border>
      <left style="hair">
        <color theme="0" tint="-0.499984740745262"/>
      </left>
      <right/>
      <top style="hair">
        <color auto="1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auto="1"/>
      </bottom>
      <diagonal/>
    </border>
    <border>
      <left style="thick">
        <color theme="0"/>
      </left>
      <right style="hair">
        <color theme="0" tint="-0.499984740745262"/>
      </right>
      <top style="hair">
        <color auto="1"/>
      </top>
      <bottom style="hair">
        <color theme="0" tint="-0.499984740745262"/>
      </bottom>
      <diagonal/>
    </border>
    <border>
      <left style="thick">
        <color theme="0"/>
      </left>
      <right style="hair">
        <color theme="0" tint="-0.499984740745262"/>
      </right>
      <top style="hair">
        <color theme="0" tint="-0.499984740745262"/>
      </top>
      <bottom style="hair">
        <color auto="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ck">
        <color theme="0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indexed="45"/>
      </right>
      <top style="thin">
        <color indexed="64"/>
      </top>
      <bottom style="thin">
        <color indexed="64"/>
      </bottom>
      <diagonal/>
    </border>
    <border>
      <left/>
      <right style="thin">
        <color indexed="45"/>
      </right>
      <top style="thin">
        <color indexed="64"/>
      </top>
      <bottom style="thin">
        <color indexed="20"/>
      </bottom>
      <diagonal/>
    </border>
    <border>
      <left/>
      <right style="thin">
        <color indexed="45"/>
      </right>
      <top style="thin">
        <color indexed="20"/>
      </top>
      <bottom style="thin">
        <color indexed="20"/>
      </bottom>
      <diagonal/>
    </border>
    <border>
      <left/>
      <right/>
      <top style="thin">
        <color indexed="20"/>
      </top>
      <bottom style="thin">
        <color indexed="20"/>
      </bottom>
      <diagonal/>
    </border>
  </borders>
  <cellStyleXfs count="106">
    <xf numFmtId="0" fontId="0" fillId="0" borderId="0"/>
    <xf numFmtId="4" fontId="2" fillId="0" borderId="0">
      <alignment horizontal="right"/>
    </xf>
    <xf numFmtId="167" fontId="5" fillId="2" borderId="1"/>
    <xf numFmtId="168" fontId="6" fillId="3" borderId="0">
      <alignment horizontal="right"/>
    </xf>
    <xf numFmtId="168" fontId="6" fillId="3" borderId="0">
      <alignment horizontal="right"/>
    </xf>
    <xf numFmtId="168" fontId="6" fillId="3" borderId="0">
      <alignment horizontal="right"/>
    </xf>
    <xf numFmtId="168" fontId="6" fillId="3" borderId="0">
      <alignment horizontal="right"/>
    </xf>
    <xf numFmtId="168" fontId="6" fillId="3" borderId="0">
      <alignment horizontal="right"/>
    </xf>
    <xf numFmtId="168" fontId="6" fillId="3" borderId="0">
      <alignment horizontal="right"/>
    </xf>
    <xf numFmtId="168" fontId="4" fillId="3" borderId="0">
      <alignment horizontal="right"/>
    </xf>
    <xf numFmtId="165" fontId="3" fillId="4" borderId="2"/>
    <xf numFmtId="0" fontId="7" fillId="0" borderId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166" fontId="3" fillId="5" borderId="3" applyFont="0" applyFill="0" applyBorder="0" applyProtection="0">
      <alignment horizontal="right"/>
    </xf>
    <xf numFmtId="170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49" fontId="3" fillId="6" borderId="3" applyFont="0" applyFill="0" applyBorder="0" applyProtection="0">
      <alignment horizontal="left"/>
    </xf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19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28" fillId="0" borderId="0"/>
    <xf numFmtId="0" fontId="8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" fillId="0" borderId="0"/>
    <xf numFmtId="167" fontId="5" fillId="19" borderId="1"/>
    <xf numFmtId="168" fontId="4" fillId="20" borderId="22">
      <alignment horizontal="right"/>
    </xf>
    <xf numFmtId="168" fontId="4" fillId="20" borderId="22">
      <alignment horizontal="right"/>
    </xf>
    <xf numFmtId="168" fontId="4" fillId="20" borderId="22">
      <alignment horizontal="right"/>
    </xf>
    <xf numFmtId="168" fontId="4" fillId="20" borderId="22">
      <alignment horizontal="right"/>
    </xf>
    <xf numFmtId="168" fontId="4" fillId="20" borderId="22">
      <alignment horizontal="right"/>
    </xf>
    <xf numFmtId="168" fontId="4" fillId="20" borderId="22">
      <alignment horizontal="right"/>
    </xf>
    <xf numFmtId="168" fontId="4" fillId="20" borderId="23">
      <alignment horizontal="right"/>
    </xf>
    <xf numFmtId="174" fontId="3" fillId="21" borderId="24"/>
    <xf numFmtId="0" fontId="29" fillId="0" borderId="14"/>
    <xf numFmtId="0" fontId="2" fillId="0" borderId="25"/>
    <xf numFmtId="0" fontId="2" fillId="0" borderId="25"/>
    <xf numFmtId="0" fontId="2" fillId="0" borderId="25"/>
    <xf numFmtId="0" fontId="2" fillId="0" borderId="25"/>
    <xf numFmtId="0" fontId="2" fillId="0" borderId="25"/>
    <xf numFmtId="0" fontId="2" fillId="0" borderId="25"/>
    <xf numFmtId="0" fontId="2" fillId="0" borderId="25"/>
    <xf numFmtId="43" fontId="3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8" fillId="0" borderId="0" applyFont="0" applyFill="0" applyBorder="0" applyAlignment="0" applyProtection="0"/>
  </cellStyleXfs>
  <cellXfs count="82">
    <xf numFmtId="0" fontId="0" fillId="0" borderId="0" xfId="0"/>
    <xf numFmtId="0" fontId="10" fillId="7" borderId="0" xfId="13" applyFont="1" applyFill="1" applyBorder="1" applyAlignment="1">
      <alignment horizontal="left"/>
    </xf>
    <xf numFmtId="0" fontId="12" fillId="7" borderId="0" xfId="12" applyFont="1" applyFill="1" applyBorder="1" applyAlignment="1">
      <alignment horizontal="left"/>
    </xf>
    <xf numFmtId="0" fontId="13" fillId="7" borderId="0" xfId="13" applyFont="1" applyFill="1" applyBorder="1" applyAlignment="1">
      <alignment horizontal="left"/>
    </xf>
    <xf numFmtId="44" fontId="15" fillId="7" borderId="0" xfId="24" applyFont="1" applyFill="1" applyBorder="1"/>
    <xf numFmtId="0" fontId="10" fillId="9" borderId="0" xfId="13" applyFont="1" applyFill="1" applyBorder="1" applyAlignment="1">
      <alignment horizontal="left"/>
    </xf>
    <xf numFmtId="44" fontId="3" fillId="9" borderId="0" xfId="24" applyFont="1" applyFill="1" applyBorder="1"/>
    <xf numFmtId="0" fontId="16" fillId="0" borderId="0" xfId="0" applyFont="1" applyAlignment="1">
      <alignment wrapText="1"/>
    </xf>
    <xf numFmtId="0" fontId="9" fillId="7" borderId="0" xfId="0" applyFont="1" applyFill="1" applyBorder="1"/>
    <xf numFmtId="0" fontId="20" fillId="10" borderId="0" xfId="0" applyFont="1" applyFill="1" applyBorder="1" applyAlignment="1">
      <alignment wrapText="1"/>
    </xf>
    <xf numFmtId="0" fontId="20" fillId="8" borderId="0" xfId="0" applyFont="1" applyFill="1" applyBorder="1"/>
    <xf numFmtId="0" fontId="24" fillId="8" borderId="0" xfId="0" applyFont="1" applyFill="1" applyBorder="1" applyAlignment="1">
      <alignment horizontal="center"/>
    </xf>
    <xf numFmtId="0" fontId="23" fillId="8" borderId="0" xfId="0" applyFont="1" applyFill="1" applyBorder="1" applyAlignment="1">
      <alignment horizontal="center"/>
    </xf>
    <xf numFmtId="0" fontId="20" fillId="10" borderId="0" xfId="0" applyFont="1" applyFill="1" applyAlignment="1">
      <alignment wrapText="1"/>
    </xf>
    <xf numFmtId="0" fontId="20" fillId="8" borderId="0" xfId="0" applyFont="1" applyFill="1"/>
    <xf numFmtId="0" fontId="24" fillId="8" borderId="0" xfId="0" applyFont="1" applyFill="1" applyAlignment="1">
      <alignment horizontal="center"/>
    </xf>
    <xf numFmtId="0" fontId="23" fillId="8" borderId="0" xfId="0" applyFont="1" applyFill="1" applyAlignment="1">
      <alignment horizontal="center"/>
    </xf>
    <xf numFmtId="0" fontId="23" fillId="10" borderId="0" xfId="0" applyFont="1" applyFill="1" applyAlignment="1">
      <alignment wrapText="1"/>
    </xf>
    <xf numFmtId="172" fontId="23" fillId="8" borderId="0" xfId="0" applyNumberFormat="1" applyFont="1" applyFill="1" applyAlignment="1">
      <alignment horizontal="center"/>
    </xf>
    <xf numFmtId="0" fontId="0" fillId="0" borderId="0" xfId="0"/>
    <xf numFmtId="0" fontId="13" fillId="7" borderId="0" xfId="13" applyFont="1" applyFill="1" applyBorder="1" applyAlignment="1">
      <alignment horizontal="left"/>
    </xf>
    <xf numFmtId="171" fontId="14" fillId="7" borderId="0" xfId="23" applyNumberFormat="1" applyFont="1" applyFill="1" applyBorder="1"/>
    <xf numFmtId="0" fontId="10" fillId="9" borderId="0" xfId="13" applyFont="1" applyFill="1" applyBorder="1" applyAlignment="1">
      <alignment horizontal="left"/>
    </xf>
    <xf numFmtId="171" fontId="11" fillId="9" borderId="0" xfId="23" applyNumberFormat="1" applyFont="1" applyFill="1" applyBorder="1"/>
    <xf numFmtId="0" fontId="25" fillId="9" borderId="0" xfId="0" applyFont="1" applyFill="1" applyBorder="1"/>
    <xf numFmtId="0" fontId="2" fillId="9" borderId="0" xfId="12" applyFont="1" applyFill="1" applyBorder="1" applyAlignment="1">
      <alignment horizontal="left"/>
    </xf>
    <xf numFmtId="0" fontId="25" fillId="9" borderId="13" xfId="0" applyFont="1" applyFill="1" applyBorder="1"/>
    <xf numFmtId="0" fontId="2" fillId="9" borderId="13" xfId="12" applyFont="1" applyFill="1" applyBorder="1" applyAlignment="1">
      <alignment horizontal="left"/>
    </xf>
    <xf numFmtId="0" fontId="27" fillId="9" borderId="0" xfId="13" applyFont="1" applyFill="1" applyBorder="1" applyAlignment="1">
      <alignment horizontal="left"/>
    </xf>
    <xf numFmtId="0" fontId="27" fillId="9" borderId="13" xfId="13" applyFont="1" applyFill="1" applyBorder="1" applyAlignment="1">
      <alignment horizontal="left"/>
    </xf>
    <xf numFmtId="0" fontId="2" fillId="7" borderId="0" xfId="12" applyFont="1" applyFill="1" applyBorder="1" applyAlignment="1">
      <alignment horizontal="left"/>
    </xf>
    <xf numFmtId="0" fontId="0" fillId="0" borderId="0" xfId="0"/>
    <xf numFmtId="9" fontId="3" fillId="7" borderId="0" xfId="79" applyFont="1" applyFill="1" applyBorder="1"/>
    <xf numFmtId="173" fontId="3" fillId="9" borderId="0" xfId="79" applyNumberFormat="1" applyFont="1" applyFill="1" applyBorder="1"/>
    <xf numFmtId="172" fontId="23" fillId="11" borderId="0" xfId="0" applyNumberFormat="1" applyFont="1" applyFill="1" applyAlignment="1">
      <alignment horizontal="center" wrapText="1"/>
    </xf>
    <xf numFmtId="171" fontId="14" fillId="12" borderId="0" xfId="23" applyNumberFormat="1" applyFont="1" applyFill="1" applyBorder="1"/>
    <xf numFmtId="171" fontId="11" fillId="13" borderId="0" xfId="23" applyNumberFormat="1" applyFont="1" applyFill="1" applyBorder="1"/>
    <xf numFmtId="171" fontId="14" fillId="14" borderId="0" xfId="23" applyNumberFormat="1" applyFont="1" applyFill="1" applyBorder="1"/>
    <xf numFmtId="171" fontId="11" fillId="15" borderId="0" xfId="23" applyNumberFormat="1" applyFont="1" applyFill="1" applyBorder="1"/>
    <xf numFmtId="171" fontId="14" fillId="7" borderId="15" xfId="23" applyNumberFormat="1" applyFont="1" applyFill="1" applyBorder="1"/>
    <xf numFmtId="171" fontId="11" fillId="9" borderId="15" xfId="23" applyNumberFormat="1" applyFont="1" applyFill="1" applyBorder="1"/>
    <xf numFmtId="0" fontId="1" fillId="16" borderId="9" xfId="0" applyFont="1" applyFill="1" applyBorder="1"/>
    <xf numFmtId="0" fontId="2" fillId="16" borderId="10" xfId="12" applyFont="1" applyFill="1" applyBorder="1" applyAlignment="1">
      <alignment horizontal="left"/>
    </xf>
    <xf numFmtId="43" fontId="3" fillId="16" borderId="7" xfId="23" applyFont="1" applyFill="1" applyBorder="1"/>
    <xf numFmtId="0" fontId="1" fillId="16" borderId="11" xfId="0" applyFont="1" applyFill="1" applyBorder="1"/>
    <xf numFmtId="0" fontId="2" fillId="16" borderId="12" xfId="12" applyFont="1" applyFill="1" applyBorder="1" applyAlignment="1">
      <alignment horizontal="left"/>
    </xf>
    <xf numFmtId="43" fontId="3" fillId="16" borderId="8" xfId="23" applyFont="1" applyFill="1" applyBorder="1"/>
    <xf numFmtId="173" fontId="3" fillId="16" borderId="7" xfId="79" applyNumberFormat="1" applyFont="1" applyFill="1" applyBorder="1"/>
    <xf numFmtId="0" fontId="10" fillId="16" borderId="10" xfId="13" applyFont="1" applyFill="1" applyBorder="1" applyAlignment="1">
      <alignment horizontal="left"/>
    </xf>
    <xf numFmtId="0" fontId="10" fillId="16" borderId="12" xfId="13" applyFont="1" applyFill="1" applyBorder="1" applyAlignment="1">
      <alignment horizontal="left"/>
    </xf>
    <xf numFmtId="43" fontId="3" fillId="16" borderId="16" xfId="23" applyFont="1" applyFill="1" applyBorder="1"/>
    <xf numFmtId="43" fontId="3" fillId="16" borderId="17" xfId="23" applyFont="1" applyFill="1" applyBorder="1"/>
    <xf numFmtId="173" fontId="3" fillId="16" borderId="16" xfId="79" applyNumberFormat="1" applyFont="1" applyFill="1" applyBorder="1"/>
    <xf numFmtId="171" fontId="11" fillId="16" borderId="18" xfId="23" applyNumberFormat="1" applyFont="1" applyFill="1" applyBorder="1"/>
    <xf numFmtId="171" fontId="11" fillId="16" borderId="19" xfId="23" applyNumberFormat="1" applyFont="1" applyFill="1" applyBorder="1"/>
    <xf numFmtId="171" fontId="17" fillId="16" borderId="18" xfId="23" applyNumberFormat="1" applyFont="1" applyFill="1" applyBorder="1"/>
    <xf numFmtId="171" fontId="17" fillId="16" borderId="19" xfId="23" applyNumberFormat="1" applyFont="1" applyFill="1" applyBorder="1"/>
    <xf numFmtId="171" fontId="26" fillId="9" borderId="15" xfId="23" applyNumberFormat="1" applyFont="1" applyFill="1" applyBorder="1"/>
    <xf numFmtId="9" fontId="11" fillId="7" borderId="15" xfId="79" applyFont="1" applyFill="1" applyBorder="1"/>
    <xf numFmtId="173" fontId="11" fillId="9" borderId="15" xfId="79" applyNumberFormat="1" applyFont="1" applyFill="1" applyBorder="1"/>
    <xf numFmtId="173" fontId="11" fillId="16" borderId="18" xfId="79" applyNumberFormat="1" applyFont="1" applyFill="1" applyBorder="1"/>
    <xf numFmtId="173" fontId="17" fillId="16" borderId="18" xfId="79" applyNumberFormat="1" applyFont="1" applyFill="1" applyBorder="1"/>
    <xf numFmtId="173" fontId="26" fillId="9" borderId="15" xfId="79" applyNumberFormat="1" applyFont="1" applyFill="1" applyBorder="1"/>
    <xf numFmtId="0" fontId="1" fillId="16" borderId="5" xfId="0" applyFont="1" applyFill="1" applyBorder="1"/>
    <xf numFmtId="0" fontId="2" fillId="16" borderId="6" xfId="12" applyFont="1" applyFill="1" applyBorder="1" applyAlignment="1">
      <alignment horizontal="left"/>
    </xf>
    <xf numFmtId="0" fontId="10" fillId="16" borderId="6" xfId="13" applyFont="1" applyFill="1" applyBorder="1" applyAlignment="1">
      <alignment horizontal="left"/>
    </xf>
    <xf numFmtId="171" fontId="18" fillId="7" borderId="15" xfId="23" applyNumberFormat="1" applyFont="1" applyFill="1" applyBorder="1"/>
    <xf numFmtId="0" fontId="10" fillId="16" borderId="4" xfId="13" applyFont="1" applyFill="1" applyBorder="1" applyAlignment="1">
      <alignment horizontal="left"/>
    </xf>
    <xf numFmtId="171" fontId="11" fillId="16" borderId="4" xfId="23" applyNumberFormat="1" applyFont="1" applyFill="1" applyBorder="1"/>
    <xf numFmtId="43" fontId="3" fillId="16" borderId="4" xfId="23" applyFont="1" applyFill="1" applyBorder="1"/>
    <xf numFmtId="0" fontId="10" fillId="16" borderId="20" xfId="13" applyFont="1" applyFill="1" applyBorder="1" applyAlignment="1">
      <alignment horizontal="left"/>
    </xf>
    <xf numFmtId="43" fontId="3" fillId="16" borderId="20" xfId="23" applyFont="1" applyFill="1" applyBorder="1"/>
    <xf numFmtId="171" fontId="11" fillId="16" borderId="21" xfId="23" applyNumberFormat="1" applyFont="1" applyFill="1" applyBorder="1"/>
    <xf numFmtId="0" fontId="0" fillId="0" borderId="15" xfId="0" applyBorder="1"/>
    <xf numFmtId="0" fontId="0" fillId="0" borderId="0" xfId="0" applyBorder="1"/>
    <xf numFmtId="171" fontId="11" fillId="17" borderId="4" xfId="23" applyNumberFormat="1" applyFont="1" applyFill="1" applyBorder="1"/>
    <xf numFmtId="171" fontId="11" fillId="18" borderId="4" xfId="23" applyNumberFormat="1" applyFont="1" applyFill="1" applyBorder="1"/>
    <xf numFmtId="0" fontId="22" fillId="0" borderId="0" xfId="0" applyFont="1" applyFill="1" applyBorder="1" applyAlignment="1">
      <alignment horizontal="left"/>
    </xf>
    <xf numFmtId="0" fontId="23" fillId="10" borderId="0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21" fillId="0" borderId="0" xfId="0" applyFont="1" applyFill="1" applyBorder="1" applyAlignment="1">
      <alignment horizontal="left"/>
    </xf>
    <xf numFmtId="0" fontId="23" fillId="10" borderId="0" xfId="0" applyFont="1" applyFill="1" applyAlignment="1">
      <alignment horizontal="center" wrapText="1"/>
    </xf>
  </cellXfs>
  <cellStyles count="106">
    <cellStyle name="_Button" xfId="2" xr:uid="{00000000-0005-0000-0000-000000000000}"/>
    <cellStyle name="_Button 2" xfId="81" xr:uid="{00000000-0005-0000-0000-000001000000}"/>
    <cellStyle name="_Column1" xfId="3" xr:uid="{00000000-0005-0000-0000-000002000000}"/>
    <cellStyle name="_Column1 2" xfId="82" xr:uid="{00000000-0005-0000-0000-000003000000}"/>
    <cellStyle name="_Column2" xfId="4" xr:uid="{00000000-0005-0000-0000-000004000000}"/>
    <cellStyle name="_Column2 2" xfId="83" xr:uid="{00000000-0005-0000-0000-000005000000}"/>
    <cellStyle name="_Column3" xfId="5" xr:uid="{00000000-0005-0000-0000-000006000000}"/>
    <cellStyle name="_Column3 2" xfId="84" xr:uid="{00000000-0005-0000-0000-000007000000}"/>
    <cellStyle name="_Column4" xfId="6" xr:uid="{00000000-0005-0000-0000-000008000000}"/>
    <cellStyle name="_Column4 2" xfId="85" xr:uid="{00000000-0005-0000-0000-000009000000}"/>
    <cellStyle name="_Column5" xfId="7" xr:uid="{00000000-0005-0000-0000-00000A000000}"/>
    <cellStyle name="_Column5 2" xfId="86" xr:uid="{00000000-0005-0000-0000-00000B000000}"/>
    <cellStyle name="_Column6" xfId="8" xr:uid="{00000000-0005-0000-0000-00000C000000}"/>
    <cellStyle name="_Column6 2" xfId="87" xr:uid="{00000000-0005-0000-0000-00000D000000}"/>
    <cellStyle name="_Column7" xfId="9" xr:uid="{00000000-0005-0000-0000-00000E000000}"/>
    <cellStyle name="_Column7 2" xfId="88" xr:uid="{00000000-0005-0000-0000-00000F000000}"/>
    <cellStyle name="_Data" xfId="10" xr:uid="{00000000-0005-0000-0000-000010000000}"/>
    <cellStyle name="_Data 2" xfId="89" xr:uid="{00000000-0005-0000-0000-000011000000}"/>
    <cellStyle name="_Header" xfId="11" xr:uid="{00000000-0005-0000-0000-000012000000}"/>
    <cellStyle name="_Header 2" xfId="90" xr:uid="{00000000-0005-0000-0000-000013000000}"/>
    <cellStyle name="_Row1" xfId="12" xr:uid="{00000000-0005-0000-0000-000014000000}"/>
    <cellStyle name="_Row1 2" xfId="91" xr:uid="{00000000-0005-0000-0000-000015000000}"/>
    <cellStyle name="_Row2" xfId="13" xr:uid="{00000000-0005-0000-0000-000016000000}"/>
    <cellStyle name="_Row2 2" xfId="92" xr:uid="{00000000-0005-0000-0000-000017000000}"/>
    <cellStyle name="_Row3" xfId="14" xr:uid="{00000000-0005-0000-0000-000018000000}"/>
    <cellStyle name="_Row3 2" xfId="93" xr:uid="{00000000-0005-0000-0000-000019000000}"/>
    <cellStyle name="_Row4" xfId="15" xr:uid="{00000000-0005-0000-0000-00001A000000}"/>
    <cellStyle name="_Row4 2" xfId="94" xr:uid="{00000000-0005-0000-0000-00001B000000}"/>
    <cellStyle name="_Row5" xfId="16" xr:uid="{00000000-0005-0000-0000-00001C000000}"/>
    <cellStyle name="_Row5 2" xfId="95" xr:uid="{00000000-0005-0000-0000-00001D000000}"/>
    <cellStyle name="_Row6" xfId="17" xr:uid="{00000000-0005-0000-0000-00001E000000}"/>
    <cellStyle name="_Row6 2" xfId="96" xr:uid="{00000000-0005-0000-0000-00001F000000}"/>
    <cellStyle name="_Row7" xfId="18" xr:uid="{00000000-0005-0000-0000-000020000000}"/>
    <cellStyle name="_Row7 2" xfId="97" xr:uid="{00000000-0005-0000-0000-000021000000}"/>
    <cellStyle name="Comma" xfId="23" builtinId="3"/>
    <cellStyle name="Comma [1]" xfId="19" xr:uid="{00000000-0005-0000-0000-000023000000}"/>
    <cellStyle name="Comma 10" xfId="36" xr:uid="{00000000-0005-0000-0000-000024000000}"/>
    <cellStyle name="Comma 11" xfId="37" xr:uid="{00000000-0005-0000-0000-000025000000}"/>
    <cellStyle name="Comma 12" xfId="38" xr:uid="{00000000-0005-0000-0000-000026000000}"/>
    <cellStyle name="Comma 13" xfId="39" xr:uid="{00000000-0005-0000-0000-000027000000}"/>
    <cellStyle name="Comma 14" xfId="40" xr:uid="{00000000-0005-0000-0000-000028000000}"/>
    <cellStyle name="Comma 15" xfId="41" xr:uid="{00000000-0005-0000-0000-000029000000}"/>
    <cellStyle name="Comma 16" xfId="42" xr:uid="{00000000-0005-0000-0000-00002A000000}"/>
    <cellStyle name="Comma 17" xfId="43" xr:uid="{00000000-0005-0000-0000-00002B000000}"/>
    <cellStyle name="Comma 18" xfId="44" xr:uid="{00000000-0005-0000-0000-00002C000000}"/>
    <cellStyle name="Comma 19" xfId="45" xr:uid="{00000000-0005-0000-0000-00002D000000}"/>
    <cellStyle name="Comma 2" xfId="27" xr:uid="{00000000-0005-0000-0000-00002E000000}"/>
    <cellStyle name="Comma 2 2" xfId="100" xr:uid="{00000000-0005-0000-0000-00002F000000}"/>
    <cellStyle name="Comma 20" xfId="46" xr:uid="{00000000-0005-0000-0000-000030000000}"/>
    <cellStyle name="Comma 21" xfId="47" xr:uid="{00000000-0005-0000-0000-000031000000}"/>
    <cellStyle name="Comma 22" xfId="49" xr:uid="{00000000-0005-0000-0000-000032000000}"/>
    <cellStyle name="Comma 23" xfId="50" xr:uid="{00000000-0005-0000-0000-000033000000}"/>
    <cellStyle name="Comma 24" xfId="48" xr:uid="{00000000-0005-0000-0000-000034000000}"/>
    <cellStyle name="Comma 25" xfId="51" xr:uid="{00000000-0005-0000-0000-000035000000}"/>
    <cellStyle name="Comma 26" xfId="52" xr:uid="{00000000-0005-0000-0000-000036000000}"/>
    <cellStyle name="Comma 27" xfId="53" xr:uid="{00000000-0005-0000-0000-000037000000}"/>
    <cellStyle name="Comma 28" xfId="54" xr:uid="{00000000-0005-0000-0000-000038000000}"/>
    <cellStyle name="Comma 29" xfId="55" xr:uid="{00000000-0005-0000-0000-000039000000}"/>
    <cellStyle name="Comma 3" xfId="30" xr:uid="{00000000-0005-0000-0000-00003A000000}"/>
    <cellStyle name="Comma 30" xfId="56" xr:uid="{00000000-0005-0000-0000-00003B000000}"/>
    <cellStyle name="Comma 31" xfId="57" xr:uid="{00000000-0005-0000-0000-00003C000000}"/>
    <cellStyle name="Comma 32" xfId="58" xr:uid="{00000000-0005-0000-0000-00003D000000}"/>
    <cellStyle name="Comma 33" xfId="59" xr:uid="{00000000-0005-0000-0000-00003E000000}"/>
    <cellStyle name="Comma 34" xfId="60" xr:uid="{00000000-0005-0000-0000-00003F000000}"/>
    <cellStyle name="Comma 35" xfId="61" xr:uid="{00000000-0005-0000-0000-000040000000}"/>
    <cellStyle name="Comma 36" xfId="62" xr:uid="{00000000-0005-0000-0000-000041000000}"/>
    <cellStyle name="Comma 37" xfId="63" xr:uid="{00000000-0005-0000-0000-000042000000}"/>
    <cellStyle name="Comma 38" xfId="64" xr:uid="{00000000-0005-0000-0000-000043000000}"/>
    <cellStyle name="Comma 39" xfId="65" xr:uid="{00000000-0005-0000-0000-000044000000}"/>
    <cellStyle name="Comma 4" xfId="31" xr:uid="{00000000-0005-0000-0000-000045000000}"/>
    <cellStyle name="Comma 40" xfId="66" xr:uid="{00000000-0005-0000-0000-000046000000}"/>
    <cellStyle name="Comma 41" xfId="67" xr:uid="{00000000-0005-0000-0000-000047000000}"/>
    <cellStyle name="Comma 42" xfId="68" xr:uid="{00000000-0005-0000-0000-000048000000}"/>
    <cellStyle name="Comma 43" xfId="69" xr:uid="{00000000-0005-0000-0000-000049000000}"/>
    <cellStyle name="Comma 44" xfId="70" xr:uid="{00000000-0005-0000-0000-00004A000000}"/>
    <cellStyle name="Comma 45" xfId="71" xr:uid="{00000000-0005-0000-0000-00004B000000}"/>
    <cellStyle name="Comma 46" xfId="72" xr:uid="{00000000-0005-0000-0000-00004C000000}"/>
    <cellStyle name="Comma 47" xfId="73" xr:uid="{00000000-0005-0000-0000-00004D000000}"/>
    <cellStyle name="Comma 48" xfId="74" xr:uid="{00000000-0005-0000-0000-00004E000000}"/>
    <cellStyle name="Comma 49" xfId="75" xr:uid="{00000000-0005-0000-0000-00004F000000}"/>
    <cellStyle name="Comma 5" xfId="26" xr:uid="{00000000-0005-0000-0000-000050000000}"/>
    <cellStyle name="Comma 50" xfId="76" xr:uid="{00000000-0005-0000-0000-000051000000}"/>
    <cellStyle name="Comma 51" xfId="77" xr:uid="{00000000-0005-0000-0000-000052000000}"/>
    <cellStyle name="Comma 52" xfId="78" xr:uid="{00000000-0005-0000-0000-000053000000}"/>
    <cellStyle name="Comma 53" xfId="98" xr:uid="{00000000-0005-0000-0000-000054000000}"/>
    <cellStyle name="Comma 54" xfId="103" xr:uid="{00000000-0005-0000-0000-000055000000}"/>
    <cellStyle name="Comma 55" xfId="101" xr:uid="{00000000-0005-0000-0000-000056000000}"/>
    <cellStyle name="Comma 56" xfId="102" xr:uid="{00000000-0005-0000-0000-000057000000}"/>
    <cellStyle name="Comma 57" xfId="104" xr:uid="{00000000-0005-0000-0000-000058000000}"/>
    <cellStyle name="Comma 58" xfId="105" xr:uid="{00000000-0005-0000-0000-000059000000}"/>
    <cellStyle name="Comma 6" xfId="32" xr:uid="{00000000-0005-0000-0000-00005A000000}"/>
    <cellStyle name="Comma 7" xfId="33" xr:uid="{00000000-0005-0000-0000-00005B000000}"/>
    <cellStyle name="Comma 8" xfId="34" xr:uid="{00000000-0005-0000-0000-00005C000000}"/>
    <cellStyle name="Comma 9" xfId="35" xr:uid="{00000000-0005-0000-0000-00005D000000}"/>
    <cellStyle name="Currency" xfId="24" builtinId="4"/>
    <cellStyle name="Normal" xfId="0" builtinId="0"/>
    <cellStyle name="Normal 2" xfId="1" xr:uid="{00000000-0005-0000-0000-000060000000}"/>
    <cellStyle name="Normal 2 2" xfId="28" xr:uid="{00000000-0005-0000-0000-000061000000}"/>
    <cellStyle name="Normal 2 3" xfId="99" xr:uid="{00000000-0005-0000-0000-000062000000}"/>
    <cellStyle name="Normal 3" xfId="80" xr:uid="{00000000-0005-0000-0000-000063000000}"/>
    <cellStyle name="Normal 6 9" xfId="29" xr:uid="{00000000-0005-0000-0000-000064000000}"/>
    <cellStyle name="Normal 9" xfId="25" xr:uid="{00000000-0005-0000-0000-000065000000}"/>
    <cellStyle name="Percent" xfId="79" builtinId="5"/>
    <cellStyle name="Short Date" xfId="20" xr:uid="{00000000-0005-0000-0000-000067000000}"/>
    <cellStyle name="Short Time" xfId="21" xr:uid="{00000000-0005-0000-0000-000068000000}"/>
    <cellStyle name="Text" xfId="22" xr:uid="{00000000-0005-0000-0000-000069000000}"/>
  </cellStyles>
  <dxfs count="0"/>
  <tableStyles count="0" defaultTableStyle="TableStyleMedium2" defaultPivotStyle="PivotStyleLight16"/>
  <colors>
    <mruColors>
      <color rgb="FF005C00"/>
      <color rgb="FF1C5E3A"/>
      <color rgb="FF1D5D32"/>
      <color rgb="FF2A8649"/>
      <color rgb="FF1D593C"/>
      <color rgb="FF007E00"/>
      <color rgb="FF006600"/>
      <color rgb="FF9BC993"/>
      <color rgb="FFA3FF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5C00"/>
  </sheetPr>
  <dimension ref="A1:AF37"/>
  <sheetViews>
    <sheetView showGridLines="0" tabSelected="1" zoomScale="85" zoomScaleNormal="85" workbookViewId="0">
      <selection sqref="A1:W1"/>
    </sheetView>
  </sheetViews>
  <sheetFormatPr defaultRowHeight="14.5" outlineLevelCol="1" x14ac:dyDescent="0.35"/>
  <cols>
    <col min="1" max="1" width="12.1796875" customWidth="1"/>
    <col min="2" max="2" width="4.453125" hidden="1" customWidth="1" outlineLevel="1"/>
    <col min="3" max="3" width="8.453125" customWidth="1" collapsed="1"/>
    <col min="4" max="4" width="13" style="31" customWidth="1"/>
    <col min="5" max="5" width="14" style="31" customWidth="1"/>
    <col min="6" max="6" width="13" customWidth="1"/>
    <col min="7" max="7" width="14" customWidth="1"/>
    <col min="8" max="8" width="13" style="31" customWidth="1"/>
    <col min="9" max="9" width="14" style="31" customWidth="1"/>
    <col min="10" max="10" width="13" style="31" customWidth="1"/>
    <col min="11" max="11" width="14" style="31" customWidth="1"/>
    <col min="12" max="12" width="13" style="31" customWidth="1"/>
    <col min="13" max="13" width="14" style="31" customWidth="1"/>
    <col min="14" max="14" width="13" customWidth="1"/>
    <col min="15" max="15" width="14" customWidth="1"/>
    <col min="16" max="16" width="13" style="31" customWidth="1"/>
    <col min="17" max="17" width="14" style="31" customWidth="1"/>
    <col min="18" max="18" width="13" style="31" customWidth="1"/>
    <col min="19" max="19" width="14" style="31" customWidth="1"/>
    <col min="20" max="20" width="13" style="31" customWidth="1"/>
    <col min="21" max="21" width="14" style="31" customWidth="1"/>
    <col min="22" max="22" width="13" style="31" customWidth="1"/>
    <col min="23" max="23" width="14" style="31" customWidth="1"/>
    <col min="28" max="28" width="16" bestFit="1" customWidth="1"/>
    <col min="30" max="30" width="16" bestFit="1" customWidth="1"/>
    <col min="31" max="31" width="13.90625" customWidth="1"/>
    <col min="32" max="32" width="16" bestFit="1" customWidth="1"/>
  </cols>
  <sheetData>
    <row r="1" spans="1:32" ht="26.5" x14ac:dyDescent="0.85">
      <c r="A1" s="77" t="s">
        <v>60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</row>
    <row r="2" spans="1:32" s="7" customFormat="1" ht="37.5" customHeight="1" x14ac:dyDescent="0.5">
      <c r="A2" s="9"/>
      <c r="B2" s="9"/>
      <c r="C2" s="9"/>
      <c r="D2" s="78" t="s">
        <v>74</v>
      </c>
      <c r="E2" s="78"/>
      <c r="F2" s="78" t="s">
        <v>75</v>
      </c>
      <c r="G2" s="78"/>
      <c r="H2" s="78" t="s">
        <v>76</v>
      </c>
      <c r="I2" s="78"/>
      <c r="J2" s="78" t="s">
        <v>77</v>
      </c>
      <c r="K2" s="78"/>
      <c r="L2" s="78" t="s">
        <v>78</v>
      </c>
      <c r="M2" s="78"/>
      <c r="N2" s="78" t="s">
        <v>79</v>
      </c>
      <c r="O2" s="78"/>
      <c r="P2" s="78" t="s">
        <v>80</v>
      </c>
      <c r="Q2" s="78"/>
      <c r="R2" s="78" t="s">
        <v>81</v>
      </c>
      <c r="S2" s="78"/>
      <c r="T2" s="78" t="s">
        <v>82</v>
      </c>
      <c r="U2" s="78"/>
      <c r="V2" s="78" t="s">
        <v>83</v>
      </c>
      <c r="W2" s="78"/>
    </row>
    <row r="3" spans="1:32" ht="16" x14ac:dyDescent="0.5">
      <c r="A3" s="10"/>
      <c r="B3" s="10"/>
      <c r="C3" s="10"/>
      <c r="D3" s="11" t="s">
        <v>0</v>
      </c>
      <c r="E3" s="12" t="s">
        <v>61</v>
      </c>
      <c r="F3" s="11" t="s">
        <v>0</v>
      </c>
      <c r="G3" s="12" t="s">
        <v>61</v>
      </c>
      <c r="H3" s="11" t="s">
        <v>0</v>
      </c>
      <c r="I3" s="12" t="s">
        <v>61</v>
      </c>
      <c r="J3" s="11" t="s">
        <v>0</v>
      </c>
      <c r="K3" s="12" t="s">
        <v>61</v>
      </c>
      <c r="L3" s="11" t="s">
        <v>0</v>
      </c>
      <c r="M3" s="12" t="s">
        <v>61</v>
      </c>
      <c r="N3" s="11" t="s">
        <v>0</v>
      </c>
      <c r="O3" s="12" t="s">
        <v>61</v>
      </c>
      <c r="P3" s="11" t="s">
        <v>0</v>
      </c>
      <c r="Q3" s="12" t="s">
        <v>61</v>
      </c>
      <c r="R3" s="11" t="s">
        <v>0</v>
      </c>
      <c r="S3" s="12" t="s">
        <v>61</v>
      </c>
      <c r="T3" s="11" t="s">
        <v>0</v>
      </c>
      <c r="U3" s="12" t="s">
        <v>61</v>
      </c>
      <c r="V3" s="11" t="s">
        <v>0</v>
      </c>
      <c r="W3" s="12" t="s">
        <v>61</v>
      </c>
      <c r="AA3" s="79"/>
      <c r="AB3" s="79"/>
      <c r="AC3" s="79"/>
      <c r="AD3" s="79"/>
      <c r="AE3" s="79"/>
      <c r="AF3" s="79"/>
    </row>
    <row r="4" spans="1:32" s="19" customFormat="1" x14ac:dyDescent="0.35">
      <c r="A4" s="8" t="s">
        <v>64</v>
      </c>
      <c r="B4" s="30" t="s">
        <v>65</v>
      </c>
      <c r="C4" s="1" t="s">
        <v>7</v>
      </c>
      <c r="D4" s="39">
        <v>823897.31</v>
      </c>
      <c r="E4" s="4">
        <v>207.87390454024001</v>
      </c>
      <c r="F4" s="39">
        <v>1167397.6399999999</v>
      </c>
      <c r="G4" s="4">
        <v>221.80646346416</v>
      </c>
      <c r="H4" s="39">
        <v>939976</v>
      </c>
      <c r="I4" s="4">
        <v>231.48622898328</v>
      </c>
      <c r="J4" s="39">
        <v>1145720</v>
      </c>
      <c r="K4" s="4">
        <v>233.57975988192999</v>
      </c>
      <c r="L4" s="39">
        <v>1231152</v>
      </c>
      <c r="M4" s="4">
        <v>228.22233205775001</v>
      </c>
      <c r="N4" s="39">
        <v>2931270.95</v>
      </c>
      <c r="O4" s="4">
        <v>220.99444349541</v>
      </c>
      <c r="P4" s="39">
        <v>3511179</v>
      </c>
      <c r="Q4" s="4">
        <v>224.14832696820307</v>
      </c>
      <c r="R4" s="39">
        <v>3635764.9999999991</v>
      </c>
      <c r="S4" s="4">
        <v>218.84927341841413</v>
      </c>
      <c r="T4" s="39">
        <v>3415050.0100000016</v>
      </c>
      <c r="U4" s="4">
        <v>211.27751794548385</v>
      </c>
      <c r="V4" s="39">
        <v>13493264.960000001</v>
      </c>
      <c r="W4" s="4">
        <v>218.77783605074001</v>
      </c>
      <c r="AB4" s="31"/>
      <c r="AD4" s="31"/>
    </row>
    <row r="5" spans="1:32" x14ac:dyDescent="0.35">
      <c r="A5" s="24" t="s">
        <v>1</v>
      </c>
      <c r="B5" s="25" t="s">
        <v>6</v>
      </c>
      <c r="C5" s="28" t="s">
        <v>7</v>
      </c>
      <c r="D5" s="40">
        <v>576507</v>
      </c>
      <c r="E5" s="6">
        <v>202.24409564826999</v>
      </c>
      <c r="F5" s="40">
        <v>848581</v>
      </c>
      <c r="G5" s="6">
        <v>210.67579489107999</v>
      </c>
      <c r="H5" s="40">
        <v>636381</v>
      </c>
      <c r="I5" s="6">
        <v>221.62259444572001</v>
      </c>
      <c r="J5" s="40">
        <v>765180</v>
      </c>
      <c r="K5" s="6">
        <v>227.02999568925</v>
      </c>
      <c r="L5" s="40">
        <v>909500</v>
      </c>
      <c r="M5" s="6">
        <v>221.94765741270001</v>
      </c>
      <c r="N5" s="40">
        <v>2061469</v>
      </c>
      <c r="O5" s="6">
        <v>211.69710620452</v>
      </c>
      <c r="P5" s="40">
        <v>2331280</v>
      </c>
      <c r="Q5" s="6">
        <v>217.63979890872582</v>
      </c>
      <c r="R5" s="40">
        <v>1691100</v>
      </c>
      <c r="S5" s="6">
        <v>205.13076000351248</v>
      </c>
      <c r="T5" s="40">
        <v>2013700</v>
      </c>
      <c r="U5" s="6">
        <v>201.58286344912355</v>
      </c>
      <c r="V5" s="40">
        <v>8097549</v>
      </c>
      <c r="W5" s="6">
        <v>209.52147033623999</v>
      </c>
    </row>
    <row r="6" spans="1:32" x14ac:dyDescent="0.35">
      <c r="A6" s="41"/>
      <c r="B6" s="42" t="s">
        <v>6</v>
      </c>
      <c r="C6" s="48" t="s">
        <v>8</v>
      </c>
      <c r="D6" s="55">
        <v>411189</v>
      </c>
      <c r="E6" s="50">
        <v>199.94135100380001</v>
      </c>
      <c r="F6" s="55">
        <v>496418</v>
      </c>
      <c r="G6" s="50">
        <v>205.02399725863</v>
      </c>
      <c r="H6" s="55">
        <v>458893</v>
      </c>
      <c r="I6" s="50">
        <v>212.99476254012001</v>
      </c>
      <c r="J6" s="55">
        <v>429679</v>
      </c>
      <c r="K6" s="50">
        <v>218.90592551866001</v>
      </c>
      <c r="L6" s="55">
        <v>672000</v>
      </c>
      <c r="M6" s="50">
        <v>219.31827111148999</v>
      </c>
      <c r="N6" s="53">
        <v>1366500</v>
      </c>
      <c r="O6" s="50">
        <v>206.17130802441</v>
      </c>
      <c r="P6" s="53">
        <v>1632479</v>
      </c>
      <c r="Q6" s="50">
        <v>212.04268636648541</v>
      </c>
      <c r="R6" s="53">
        <v>1246800</v>
      </c>
      <c r="S6" s="50">
        <v>199.59504864131378</v>
      </c>
      <c r="T6" s="53">
        <v>1477200</v>
      </c>
      <c r="U6" s="50">
        <v>197.35677882932563</v>
      </c>
      <c r="V6" s="53">
        <v>5722979</v>
      </c>
      <c r="W6" s="43">
        <v>204.13824082612999</v>
      </c>
    </row>
    <row r="7" spans="1:32" x14ac:dyDescent="0.35">
      <c r="A7" s="44"/>
      <c r="B7" s="45" t="s">
        <v>6</v>
      </c>
      <c r="C7" s="49" t="s">
        <v>9</v>
      </c>
      <c r="D7" s="56">
        <v>165318</v>
      </c>
      <c r="E7" s="51">
        <v>207.97162240046001</v>
      </c>
      <c r="F7" s="56">
        <v>352163</v>
      </c>
      <c r="G7" s="51">
        <v>218.64271383798999</v>
      </c>
      <c r="H7" s="56">
        <v>177488</v>
      </c>
      <c r="I7" s="51">
        <v>243.92974572723</v>
      </c>
      <c r="J7" s="56">
        <v>335501</v>
      </c>
      <c r="K7" s="51">
        <v>237.43456183608001</v>
      </c>
      <c r="L7" s="56">
        <v>237500</v>
      </c>
      <c r="M7" s="51">
        <v>229.38743675759</v>
      </c>
      <c r="N7" s="54">
        <v>694969</v>
      </c>
      <c r="O7" s="51">
        <v>222.56234366563999</v>
      </c>
      <c r="P7" s="54">
        <v>698801</v>
      </c>
      <c r="Q7" s="51">
        <v>230.71529348563305</v>
      </c>
      <c r="R7" s="54">
        <v>444300</v>
      </c>
      <c r="S7" s="51">
        <v>220.66513976135488</v>
      </c>
      <c r="T7" s="54">
        <v>536500</v>
      </c>
      <c r="U7" s="51">
        <v>213.21897193075492</v>
      </c>
      <c r="V7" s="54">
        <v>2374570</v>
      </c>
      <c r="W7" s="46">
        <v>222.49565489956001</v>
      </c>
    </row>
    <row r="8" spans="1:32" x14ac:dyDescent="0.35">
      <c r="A8" s="24" t="s">
        <v>2</v>
      </c>
      <c r="B8" s="25" t="s">
        <v>10</v>
      </c>
      <c r="C8" s="28" t="s">
        <v>7</v>
      </c>
      <c r="D8" s="57">
        <v>142201</v>
      </c>
      <c r="E8" s="6">
        <v>237.64240007736001</v>
      </c>
      <c r="F8" s="57">
        <v>248011</v>
      </c>
      <c r="G8" s="6">
        <v>259.76558867965002</v>
      </c>
      <c r="H8" s="57">
        <v>216283</v>
      </c>
      <c r="I8" s="6">
        <v>258.96660857192001</v>
      </c>
      <c r="J8" s="57">
        <v>224619</v>
      </c>
      <c r="K8" s="6">
        <v>259.52666057019002</v>
      </c>
      <c r="L8" s="57">
        <v>229800</v>
      </c>
      <c r="M8" s="6">
        <v>246.59197250494</v>
      </c>
      <c r="N8" s="40">
        <v>606495</v>
      </c>
      <c r="O8" s="6">
        <v>254.29358090205</v>
      </c>
      <c r="P8" s="40">
        <v>867376</v>
      </c>
      <c r="Q8" s="6">
        <v>240.79030945601585</v>
      </c>
      <c r="R8" s="40">
        <v>1567965</v>
      </c>
      <c r="S8" s="6">
        <v>234.15211488251967</v>
      </c>
      <c r="T8" s="40">
        <v>1110200.0099999998</v>
      </c>
      <c r="U8" s="6">
        <v>229.46281783056378</v>
      </c>
      <c r="V8" s="40">
        <v>4152036.01</v>
      </c>
      <c r="W8" s="6">
        <v>237.22710060643001</v>
      </c>
    </row>
    <row r="9" spans="1:32" x14ac:dyDescent="0.35">
      <c r="A9" s="41"/>
      <c r="B9" s="42" t="s">
        <v>10</v>
      </c>
      <c r="C9" s="48" t="s">
        <v>8</v>
      </c>
      <c r="D9" s="55">
        <v>16205</v>
      </c>
      <c r="E9" s="50">
        <v>211.29596147485</v>
      </c>
      <c r="F9" s="55">
        <v>13470</v>
      </c>
      <c r="G9" s="50">
        <v>215.83434747223001</v>
      </c>
      <c r="H9" s="55">
        <v>30500</v>
      </c>
      <c r="I9" s="50">
        <v>218.33411427140999</v>
      </c>
      <c r="J9" s="55">
        <v>9064</v>
      </c>
      <c r="K9" s="50">
        <v>253.23522345754</v>
      </c>
      <c r="L9" s="55">
        <v>49000</v>
      </c>
      <c r="M9" s="50">
        <v>204.99083442808001</v>
      </c>
      <c r="N9" s="53">
        <v>60175</v>
      </c>
      <c r="O9" s="50">
        <v>215.87918905574</v>
      </c>
      <c r="P9" s="53">
        <v>94021</v>
      </c>
      <c r="Q9" s="50">
        <v>212.17674080631824</v>
      </c>
      <c r="R9" s="53">
        <v>75484</v>
      </c>
      <c r="S9" s="50">
        <v>203.1271397533385</v>
      </c>
      <c r="T9" s="53">
        <v>75000.010000000009</v>
      </c>
      <c r="U9" s="50">
        <v>193.96107537501646</v>
      </c>
      <c r="V9" s="53">
        <v>304680.01</v>
      </c>
      <c r="W9" s="43">
        <v>206.18199125915001</v>
      </c>
    </row>
    <row r="10" spans="1:32" x14ac:dyDescent="0.35">
      <c r="A10" s="44"/>
      <c r="B10" s="45" t="s">
        <v>10</v>
      </c>
      <c r="C10" s="49" t="s">
        <v>9</v>
      </c>
      <c r="D10" s="56">
        <v>125996</v>
      </c>
      <c r="E10" s="51">
        <v>241.03095239293</v>
      </c>
      <c r="F10" s="56">
        <v>234541</v>
      </c>
      <c r="G10" s="51">
        <v>262.28861799676002</v>
      </c>
      <c r="H10" s="56">
        <v>185783</v>
      </c>
      <c r="I10" s="51">
        <v>265.63724623072</v>
      </c>
      <c r="J10" s="56">
        <v>215555</v>
      </c>
      <c r="K10" s="51">
        <v>259.79121293959997</v>
      </c>
      <c r="L10" s="56">
        <v>180800</v>
      </c>
      <c r="M10" s="51">
        <v>257.86661722709999</v>
      </c>
      <c r="N10" s="54">
        <v>546320</v>
      </c>
      <c r="O10" s="51">
        <v>258.52477512769002</v>
      </c>
      <c r="P10" s="54">
        <v>773355</v>
      </c>
      <c r="Q10" s="51">
        <v>244.26901760170992</v>
      </c>
      <c r="R10" s="54">
        <v>1492481</v>
      </c>
      <c r="S10" s="51">
        <v>235.72123986478223</v>
      </c>
      <c r="T10" s="54">
        <v>1035200</v>
      </c>
      <c r="U10" s="51">
        <v>232.03491118371326</v>
      </c>
      <c r="V10" s="54">
        <v>3847356</v>
      </c>
      <c r="W10" s="46">
        <v>239.68562646845001</v>
      </c>
    </row>
    <row r="11" spans="1:32" x14ac:dyDescent="0.35">
      <c r="A11" s="26" t="s">
        <v>3</v>
      </c>
      <c r="B11" s="27" t="s">
        <v>11</v>
      </c>
      <c r="C11" s="29" t="s">
        <v>7</v>
      </c>
      <c r="D11" s="57">
        <v>20596</v>
      </c>
      <c r="E11" s="6">
        <v>200.12587905903999</v>
      </c>
      <c r="F11" s="57">
        <v>33344</v>
      </c>
      <c r="G11" s="6">
        <v>207.16035889195001</v>
      </c>
      <c r="H11" s="57">
        <v>54459</v>
      </c>
      <c r="I11" s="6">
        <v>238.73499421853001</v>
      </c>
      <c r="J11" s="57">
        <v>50900</v>
      </c>
      <c r="K11" s="6">
        <v>229.83274087778</v>
      </c>
      <c r="L11" s="57">
        <v>55550</v>
      </c>
      <c r="M11" s="6">
        <v>239.35624883033</v>
      </c>
      <c r="N11" s="40">
        <v>108399</v>
      </c>
      <c r="O11" s="6">
        <v>221.68670063505999</v>
      </c>
      <c r="P11" s="40">
        <v>139200</v>
      </c>
      <c r="Q11" s="6">
        <v>228.87595848519493</v>
      </c>
      <c r="R11" s="40">
        <v>125700</v>
      </c>
      <c r="S11" s="6">
        <v>231.52939058093881</v>
      </c>
      <c r="T11" s="40">
        <v>132150</v>
      </c>
      <c r="U11" s="6">
        <v>221.91913725264473</v>
      </c>
      <c r="V11" s="40">
        <v>505449</v>
      </c>
      <c r="W11" s="6">
        <v>226.17516004037</v>
      </c>
    </row>
    <row r="12" spans="1:32" s="31" customFormat="1" x14ac:dyDescent="0.35">
      <c r="A12" s="41"/>
      <c r="B12" s="42" t="s">
        <v>11</v>
      </c>
      <c r="C12" s="48" t="s">
        <v>8</v>
      </c>
      <c r="D12" s="55">
        <v>0</v>
      </c>
      <c r="E12" s="50">
        <v>0</v>
      </c>
      <c r="F12" s="55">
        <v>13891</v>
      </c>
      <c r="G12" s="50">
        <v>199.33862910555999</v>
      </c>
      <c r="H12" s="55">
        <v>0</v>
      </c>
      <c r="I12" s="50">
        <v>0</v>
      </c>
      <c r="J12" s="55">
        <v>8800</v>
      </c>
      <c r="K12" s="50">
        <v>210.52225708738999</v>
      </c>
      <c r="L12" s="55">
        <v>0</v>
      </c>
      <c r="M12" s="50">
        <v>0</v>
      </c>
      <c r="N12" s="53">
        <v>13891</v>
      </c>
      <c r="O12" s="50">
        <v>199.38656085994</v>
      </c>
      <c r="P12" s="53">
        <v>8800</v>
      </c>
      <c r="Q12" s="50">
        <v>210.52225708738334</v>
      </c>
      <c r="R12" s="53">
        <v>0</v>
      </c>
      <c r="S12" s="50">
        <v>0</v>
      </c>
      <c r="T12" s="53">
        <v>15000</v>
      </c>
      <c r="U12" s="50">
        <v>180.21522722179998</v>
      </c>
      <c r="V12" s="53">
        <v>37691</v>
      </c>
      <c r="W12" s="43">
        <v>194.35682225469</v>
      </c>
    </row>
    <row r="13" spans="1:32" s="31" customFormat="1" x14ac:dyDescent="0.35">
      <c r="A13" s="41"/>
      <c r="B13" s="42" t="s">
        <v>11</v>
      </c>
      <c r="C13" s="48" t="s">
        <v>9</v>
      </c>
      <c r="D13" s="55">
        <v>20596</v>
      </c>
      <c r="E13" s="50">
        <v>200.09355142261001</v>
      </c>
      <c r="F13" s="55">
        <v>19453</v>
      </c>
      <c r="G13" s="50">
        <v>212.74570040547999</v>
      </c>
      <c r="H13" s="55">
        <v>54459</v>
      </c>
      <c r="I13" s="50">
        <v>238.73499421853001</v>
      </c>
      <c r="J13" s="55">
        <v>42100</v>
      </c>
      <c r="K13" s="50">
        <v>233.86913653943</v>
      </c>
      <c r="L13" s="55">
        <v>55550</v>
      </c>
      <c r="M13" s="50">
        <v>239.35624883033</v>
      </c>
      <c r="N13" s="53">
        <v>94508</v>
      </c>
      <c r="O13" s="50">
        <v>224.96442571247999</v>
      </c>
      <c r="P13" s="53">
        <v>130400</v>
      </c>
      <c r="Q13" s="50">
        <v>230.11455183105016</v>
      </c>
      <c r="R13" s="53">
        <v>125700</v>
      </c>
      <c r="S13" s="50">
        <v>231.52939058094671</v>
      </c>
      <c r="T13" s="53">
        <v>117150</v>
      </c>
      <c r="U13" s="50">
        <v>227.25894647555273</v>
      </c>
      <c r="V13" s="53">
        <v>467758</v>
      </c>
      <c r="W13" s="43">
        <v>228.73901778192999</v>
      </c>
    </row>
    <row r="14" spans="1:32" x14ac:dyDescent="0.35">
      <c r="A14" s="24" t="s">
        <v>4</v>
      </c>
      <c r="B14" s="25" t="s">
        <v>12</v>
      </c>
      <c r="C14" s="28" t="s">
        <v>7</v>
      </c>
      <c r="D14" s="57">
        <v>84593.31</v>
      </c>
      <c r="E14" s="6">
        <v>198.08699271254</v>
      </c>
      <c r="F14" s="57">
        <v>37461.64</v>
      </c>
      <c r="G14" s="6">
        <v>235.67005767561</v>
      </c>
      <c r="H14" s="57">
        <v>32853</v>
      </c>
      <c r="I14" s="6">
        <v>229.62125976086</v>
      </c>
      <c r="J14" s="57">
        <v>55021</v>
      </c>
      <c r="K14" s="6">
        <v>240.66346831886</v>
      </c>
      <c r="L14" s="57">
        <v>36302</v>
      </c>
      <c r="M14" s="6">
        <v>252.10487677133</v>
      </c>
      <c r="N14" s="40">
        <v>154907.95000000001</v>
      </c>
      <c r="O14" s="6">
        <v>213.86357825952001</v>
      </c>
      <c r="P14" s="40">
        <v>92323</v>
      </c>
      <c r="Q14" s="6">
        <v>244.99844977182485</v>
      </c>
      <c r="R14" s="40">
        <v>220000</v>
      </c>
      <c r="S14" s="6">
        <v>213.70681728522277</v>
      </c>
      <c r="T14" s="40">
        <v>118999.99999999994</v>
      </c>
      <c r="U14" s="6">
        <v>209.9870013626051</v>
      </c>
      <c r="V14" s="40">
        <v>586230.94999999995</v>
      </c>
      <c r="W14" s="6">
        <v>217.92113386547001</v>
      </c>
    </row>
    <row r="15" spans="1:32" s="31" customFormat="1" x14ac:dyDescent="0.35">
      <c r="A15" s="41"/>
      <c r="B15" s="42" t="s">
        <v>12</v>
      </c>
      <c r="C15" s="48" t="s">
        <v>8</v>
      </c>
      <c r="D15" s="55">
        <v>7112</v>
      </c>
      <c r="E15" s="50">
        <v>201.15834843926001</v>
      </c>
      <c r="F15" s="55">
        <v>0</v>
      </c>
      <c r="G15" s="50">
        <v>0</v>
      </c>
      <c r="H15" s="55">
        <v>0</v>
      </c>
      <c r="I15" s="50">
        <v>0</v>
      </c>
      <c r="J15" s="55">
        <v>0</v>
      </c>
      <c r="K15" s="50">
        <v>0</v>
      </c>
      <c r="L15" s="55">
        <v>0</v>
      </c>
      <c r="M15" s="50">
        <v>0</v>
      </c>
      <c r="N15" s="53">
        <v>7112</v>
      </c>
      <c r="O15" s="50">
        <v>201.15834843926001</v>
      </c>
      <c r="P15" s="53">
        <v>0</v>
      </c>
      <c r="Q15" s="50">
        <v>0</v>
      </c>
      <c r="R15" s="53">
        <v>15000</v>
      </c>
      <c r="S15" s="50">
        <v>195.89301617777889</v>
      </c>
      <c r="T15" s="53">
        <v>8000</v>
      </c>
      <c r="U15" s="50">
        <v>162.07091800046246</v>
      </c>
      <c r="V15" s="53">
        <v>30112</v>
      </c>
      <c r="W15" s="43">
        <v>188.15092855905999</v>
      </c>
    </row>
    <row r="16" spans="1:32" s="31" customFormat="1" x14ac:dyDescent="0.35">
      <c r="A16" s="41"/>
      <c r="B16" s="42" t="s">
        <v>12</v>
      </c>
      <c r="C16" s="48" t="s">
        <v>9</v>
      </c>
      <c r="D16" s="55">
        <v>77481.31</v>
      </c>
      <c r="E16" s="50">
        <v>197.80507334478</v>
      </c>
      <c r="F16" s="55">
        <v>37461.64</v>
      </c>
      <c r="G16" s="50">
        <v>235.67005767561</v>
      </c>
      <c r="H16" s="55">
        <v>32853</v>
      </c>
      <c r="I16" s="50">
        <v>229.62125976086</v>
      </c>
      <c r="J16" s="55">
        <v>55021</v>
      </c>
      <c r="K16" s="50">
        <v>240.66346831886</v>
      </c>
      <c r="L16" s="55">
        <v>36302</v>
      </c>
      <c r="M16" s="50">
        <v>252.10487677133</v>
      </c>
      <c r="N16" s="53">
        <v>147795.95000000001</v>
      </c>
      <c r="O16" s="50">
        <v>214.47495898059</v>
      </c>
      <c r="P16" s="53">
        <v>92323</v>
      </c>
      <c r="Q16" s="50">
        <v>244.99844977181925</v>
      </c>
      <c r="R16" s="53">
        <v>205000</v>
      </c>
      <c r="S16" s="50">
        <v>215.0102661467366</v>
      </c>
      <c r="T16" s="53">
        <v>110999.99999999994</v>
      </c>
      <c r="U16" s="50">
        <v>213.44041277610825</v>
      </c>
      <c r="V16" s="53">
        <v>556118.94999999995</v>
      </c>
      <c r="W16" s="43">
        <v>219.53309192262</v>
      </c>
    </row>
    <row r="17" spans="1:23" x14ac:dyDescent="0.35">
      <c r="A17" s="24" t="s">
        <v>5</v>
      </c>
      <c r="B17" s="25" t="s">
        <v>13</v>
      </c>
      <c r="C17" s="28" t="s">
        <v>7</v>
      </c>
      <c r="D17" s="57">
        <v>0</v>
      </c>
      <c r="E17" s="6">
        <v>0</v>
      </c>
      <c r="F17" s="57">
        <v>0</v>
      </c>
      <c r="G17" s="6">
        <v>0</v>
      </c>
      <c r="H17" s="57">
        <v>0</v>
      </c>
      <c r="I17" s="6">
        <v>0</v>
      </c>
      <c r="J17" s="57">
        <v>50000</v>
      </c>
      <c r="K17" s="6">
        <v>213.27080437511</v>
      </c>
      <c r="L17" s="57">
        <v>0</v>
      </c>
      <c r="M17" s="6">
        <v>0</v>
      </c>
      <c r="N17" s="40">
        <v>0</v>
      </c>
      <c r="O17" s="6">
        <v>0</v>
      </c>
      <c r="P17" s="40">
        <v>81000</v>
      </c>
      <c r="Q17" s="6">
        <v>201.3744121214321</v>
      </c>
      <c r="R17" s="40">
        <v>31000</v>
      </c>
      <c r="S17" s="6">
        <v>178.28501024651612</v>
      </c>
      <c r="T17" s="40">
        <v>40000</v>
      </c>
      <c r="U17" s="6">
        <v>163.27969612007496</v>
      </c>
      <c r="V17" s="40">
        <v>152000</v>
      </c>
      <c r="W17" s="6">
        <v>186.64046410711001</v>
      </c>
    </row>
    <row r="18" spans="1:23" s="31" customFormat="1" x14ac:dyDescent="0.35">
      <c r="A18" s="41"/>
      <c r="B18" s="42" t="s">
        <v>13</v>
      </c>
      <c r="C18" s="48" t="s">
        <v>8</v>
      </c>
      <c r="D18" s="55">
        <v>0</v>
      </c>
      <c r="E18" s="50">
        <v>0</v>
      </c>
      <c r="F18" s="55">
        <v>0</v>
      </c>
      <c r="G18" s="50">
        <v>0</v>
      </c>
      <c r="H18" s="55">
        <v>0</v>
      </c>
      <c r="I18" s="50">
        <v>0</v>
      </c>
      <c r="J18" s="55">
        <v>25000</v>
      </c>
      <c r="K18" s="50">
        <v>208.27680437511</v>
      </c>
      <c r="L18" s="55">
        <v>0</v>
      </c>
      <c r="M18" s="50">
        <v>0</v>
      </c>
      <c r="N18" s="53">
        <v>0</v>
      </c>
      <c r="O18" s="50">
        <v>0</v>
      </c>
      <c r="P18" s="53">
        <v>40000</v>
      </c>
      <c r="Q18" s="50">
        <v>196.55984744808251</v>
      </c>
      <c r="R18" s="53">
        <v>15000</v>
      </c>
      <c r="S18" s="50">
        <v>173.12991347251335</v>
      </c>
      <c r="T18" s="53">
        <v>40000</v>
      </c>
      <c r="U18" s="50">
        <v>163.27969612007499</v>
      </c>
      <c r="V18" s="53">
        <v>95000</v>
      </c>
      <c r="W18" s="43">
        <v>178.84768889278001</v>
      </c>
    </row>
    <row r="19" spans="1:23" s="31" customFormat="1" x14ac:dyDescent="0.35">
      <c r="A19" s="41"/>
      <c r="B19" s="42" t="s">
        <v>13</v>
      </c>
      <c r="C19" s="48" t="s">
        <v>9</v>
      </c>
      <c r="D19" s="55">
        <v>0</v>
      </c>
      <c r="E19" s="50">
        <v>0</v>
      </c>
      <c r="F19" s="55">
        <v>0</v>
      </c>
      <c r="G19" s="50">
        <v>0</v>
      </c>
      <c r="H19" s="55">
        <v>0</v>
      </c>
      <c r="I19" s="50">
        <v>0</v>
      </c>
      <c r="J19" s="55">
        <v>25000</v>
      </c>
      <c r="K19" s="50">
        <v>218.26480437511</v>
      </c>
      <c r="L19" s="55">
        <v>0</v>
      </c>
      <c r="M19" s="50">
        <v>0</v>
      </c>
      <c r="N19" s="53">
        <v>0</v>
      </c>
      <c r="O19" s="50">
        <v>0</v>
      </c>
      <c r="P19" s="53">
        <v>41000</v>
      </c>
      <c r="Q19" s="50">
        <v>206.07154838812195</v>
      </c>
      <c r="R19" s="53">
        <v>16000</v>
      </c>
      <c r="S19" s="50">
        <v>183.11791347212497</v>
      </c>
      <c r="T19" s="53">
        <v>0</v>
      </c>
      <c r="U19" s="50">
        <v>0</v>
      </c>
      <c r="V19" s="53">
        <v>57000</v>
      </c>
      <c r="W19" s="43">
        <v>199.62842279765999</v>
      </c>
    </row>
    <row r="20" spans="1:23" ht="7.5" customHeight="1" x14ac:dyDescent="0.35"/>
    <row r="21" spans="1:23" s="31" customFormat="1" ht="18.5" x14ac:dyDescent="0.65">
      <c r="A21" s="80" t="s">
        <v>66</v>
      </c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</row>
    <row r="22" spans="1:23" x14ac:dyDescent="0.35">
      <c r="A22" s="8" t="s">
        <v>64</v>
      </c>
      <c r="B22" s="30" t="s">
        <v>65</v>
      </c>
      <c r="C22" s="1" t="s">
        <v>7</v>
      </c>
      <c r="D22" s="58">
        <v>1</v>
      </c>
      <c r="E22" s="32">
        <v>0.99999999999998224</v>
      </c>
      <c r="F22" s="58">
        <v>1</v>
      </c>
      <c r="G22" s="32">
        <v>1.0000000000000222</v>
      </c>
      <c r="H22" s="58">
        <v>1</v>
      </c>
      <c r="I22" s="32">
        <v>1.000000000000024</v>
      </c>
      <c r="J22" s="58">
        <v>0.99999999999999989</v>
      </c>
      <c r="K22" s="32">
        <v>0.99999999999999056</v>
      </c>
      <c r="L22" s="58">
        <v>1</v>
      </c>
      <c r="M22" s="32">
        <v>1.0000000000000018</v>
      </c>
      <c r="N22" s="58">
        <v>1</v>
      </c>
      <c r="O22" s="32">
        <v>0.99999999999998357</v>
      </c>
      <c r="P22" s="58">
        <v>0.99999999999999989</v>
      </c>
      <c r="Q22" s="32">
        <v>1.0000000000000338</v>
      </c>
      <c r="R22" s="58">
        <v>1.0000000000000002</v>
      </c>
      <c r="S22" s="32">
        <v>1.0000000000000311</v>
      </c>
      <c r="T22" s="58">
        <v>0.99999999999999956</v>
      </c>
      <c r="U22" s="32">
        <v>1.0000000000000138</v>
      </c>
      <c r="V22" s="58">
        <v>0.99999999999999989</v>
      </c>
      <c r="W22" s="32">
        <v>1.0000000000000075</v>
      </c>
    </row>
    <row r="23" spans="1:23" x14ac:dyDescent="0.35">
      <c r="A23" s="24" t="s">
        <v>1</v>
      </c>
      <c r="B23" s="25" t="s">
        <v>6</v>
      </c>
      <c r="C23" s="28" t="s">
        <v>7</v>
      </c>
      <c r="D23" s="59">
        <v>0.69973162067976646</v>
      </c>
      <c r="E23" s="33">
        <v>0.68078092406006185</v>
      </c>
      <c r="F23" s="59">
        <v>0.72689970488547506</v>
      </c>
      <c r="G23" s="33">
        <v>0.69042250050383969</v>
      </c>
      <c r="H23" s="59">
        <v>0.67701834940466565</v>
      </c>
      <c r="I23" s="33">
        <v>0.64817057905098285</v>
      </c>
      <c r="J23" s="59">
        <v>0.66785951192263382</v>
      </c>
      <c r="K23" s="33">
        <v>0.64913219445667381</v>
      </c>
      <c r="L23" s="59">
        <v>0.73873900217032507</v>
      </c>
      <c r="M23" s="33">
        <v>0.7184283391233155</v>
      </c>
      <c r="N23" s="59">
        <v>0.70326798005486324</v>
      </c>
      <c r="O23" s="33">
        <v>0.67368117455407805</v>
      </c>
      <c r="P23" s="59">
        <v>0.66395931395123975</v>
      </c>
      <c r="Q23" s="33">
        <v>0.64468012555106968</v>
      </c>
      <c r="R23" s="59">
        <v>0.46512907187345731</v>
      </c>
      <c r="S23" s="33">
        <v>0.4359725692610073</v>
      </c>
      <c r="T23" s="59">
        <v>0.58965461533607211</v>
      </c>
      <c r="U23" s="33">
        <v>0.56259779536082755</v>
      </c>
      <c r="V23" s="59">
        <v>0.60011783834414523</v>
      </c>
      <c r="W23" s="33">
        <v>0.5747271941921468</v>
      </c>
    </row>
    <row r="24" spans="1:23" x14ac:dyDescent="0.35">
      <c r="A24" s="41"/>
      <c r="B24" s="42" t="s">
        <v>6</v>
      </c>
      <c r="C24" s="48" t="s">
        <v>8</v>
      </c>
      <c r="D24" s="61">
        <v>0.49907797368582252</v>
      </c>
      <c r="E24" s="52">
        <v>0.48003295332178542</v>
      </c>
      <c r="F24" s="61">
        <v>0.4252347126554068</v>
      </c>
      <c r="G24" s="52">
        <v>0.39306032475389846</v>
      </c>
      <c r="H24" s="61">
        <v>0.48819650714486329</v>
      </c>
      <c r="I24" s="52">
        <v>0.4491986394566338</v>
      </c>
      <c r="J24" s="61">
        <v>0.37502967566246553</v>
      </c>
      <c r="K24" s="52">
        <v>0.35146974330889347</v>
      </c>
      <c r="L24" s="61">
        <v>0.54583024679324732</v>
      </c>
      <c r="M24" s="52">
        <v>0.52453475945010064</v>
      </c>
      <c r="N24" s="60">
        <v>0.46618003702455413</v>
      </c>
      <c r="O24" s="52">
        <v>0.43491115200919728</v>
      </c>
      <c r="P24" s="60">
        <v>0.46493756085918719</v>
      </c>
      <c r="Q24" s="52">
        <v>0.43982754959954939</v>
      </c>
      <c r="R24" s="60">
        <v>0.34292645426753388</v>
      </c>
      <c r="S24" s="52">
        <v>0.31275599526008097</v>
      </c>
      <c r="T24" s="60">
        <v>0.43255589103364239</v>
      </c>
      <c r="U24" s="52">
        <v>0.40405547238621004</v>
      </c>
      <c r="V24" s="60">
        <v>0.42413596834905698</v>
      </c>
      <c r="W24" s="47">
        <v>0.39575476205817783</v>
      </c>
    </row>
    <row r="25" spans="1:23" s="31" customFormat="1" x14ac:dyDescent="0.35">
      <c r="A25" s="41"/>
      <c r="B25" s="42" t="s">
        <v>6</v>
      </c>
      <c r="C25" s="48" t="s">
        <v>9</v>
      </c>
      <c r="D25" s="61">
        <v>0.20065364699394392</v>
      </c>
      <c r="E25" s="52">
        <v>0.20074797073829728</v>
      </c>
      <c r="F25" s="61">
        <v>0.30166499223006826</v>
      </c>
      <c r="G25" s="52">
        <v>0.29736217574992241</v>
      </c>
      <c r="H25" s="61">
        <v>0.18882184225980239</v>
      </c>
      <c r="I25" s="52">
        <v>0.19897193959433127</v>
      </c>
      <c r="J25" s="61">
        <v>0.29282983626016829</v>
      </c>
      <c r="K25" s="52">
        <v>0.29766245114777551</v>
      </c>
      <c r="L25" s="61">
        <v>0.19290875537707772</v>
      </c>
      <c r="M25" s="52">
        <v>0.19389357967320855</v>
      </c>
      <c r="N25" s="60">
        <v>0.23708794303030908</v>
      </c>
      <c r="O25" s="52">
        <v>0.23877002254487581</v>
      </c>
      <c r="P25" s="60">
        <v>0.19902175309205256</v>
      </c>
      <c r="Q25" s="52">
        <v>0.20485257595151171</v>
      </c>
      <c r="R25" s="60">
        <v>0.12220261760592341</v>
      </c>
      <c r="S25" s="52">
        <v>0.12321657400095153</v>
      </c>
      <c r="T25" s="60">
        <v>0.15709872430242969</v>
      </c>
      <c r="U25" s="52">
        <v>0.15854232297465876</v>
      </c>
      <c r="V25" s="60">
        <v>0.17598186999508827</v>
      </c>
      <c r="W25" s="47">
        <v>0.17897243213396319</v>
      </c>
    </row>
    <row r="26" spans="1:23" x14ac:dyDescent="0.35">
      <c r="A26" s="24" t="s">
        <v>2</v>
      </c>
      <c r="B26" s="25" t="s">
        <v>10</v>
      </c>
      <c r="C26" s="28" t="s">
        <v>7</v>
      </c>
      <c r="D26" s="62">
        <v>0.17259553863575547</v>
      </c>
      <c r="E26" s="33">
        <v>0.19731201054197645</v>
      </c>
      <c r="F26" s="62">
        <v>0.21244774830965055</v>
      </c>
      <c r="G26" s="33">
        <v>0.24880525815804133</v>
      </c>
      <c r="H26" s="62">
        <v>0.23009417261717321</v>
      </c>
      <c r="I26" s="33">
        <v>0.25740929728971124</v>
      </c>
      <c r="J26" s="62">
        <v>0.19605051845127955</v>
      </c>
      <c r="K26" s="33">
        <v>0.21782853267095584</v>
      </c>
      <c r="L26" s="62">
        <v>0.18665445046590509</v>
      </c>
      <c r="M26" s="33">
        <v>0.20167828758127943</v>
      </c>
      <c r="N26" s="59">
        <v>0.2069051310319846</v>
      </c>
      <c r="O26" s="33">
        <v>0.23808131030327931</v>
      </c>
      <c r="P26" s="59">
        <v>0.24703269186788826</v>
      </c>
      <c r="Q26" s="33">
        <v>0.26537373321131008</v>
      </c>
      <c r="R26" s="59">
        <v>0.43126137140326737</v>
      </c>
      <c r="S26" s="33">
        <v>0.46141694054495436</v>
      </c>
      <c r="T26" s="59">
        <v>0.32509041060865729</v>
      </c>
      <c r="U26" s="33">
        <v>0.3530719330355141</v>
      </c>
      <c r="V26" s="59">
        <v>0.30771173784169131</v>
      </c>
      <c r="W26" s="33">
        <v>0.33366068843381547</v>
      </c>
    </row>
    <row r="27" spans="1:23" s="31" customFormat="1" x14ac:dyDescent="0.35">
      <c r="A27" s="41"/>
      <c r="B27" s="42" t="s">
        <v>10</v>
      </c>
      <c r="C27" s="48" t="s">
        <v>8</v>
      </c>
      <c r="D27" s="61">
        <v>1.9668713325450716E-2</v>
      </c>
      <c r="E27" s="52">
        <v>1.9992503158422201E-2</v>
      </c>
      <c r="F27" s="61">
        <v>1.1538484864505981E-2</v>
      </c>
      <c r="G27" s="52">
        <v>1.1227812357917403E-2</v>
      </c>
      <c r="H27" s="61">
        <v>3.2447636960943681E-2</v>
      </c>
      <c r="I27" s="52">
        <v>3.0604092982911765E-2</v>
      </c>
      <c r="J27" s="61">
        <v>7.9111824878678912E-3</v>
      </c>
      <c r="K27" s="52">
        <v>8.5768992405047314E-3</v>
      </c>
      <c r="L27" s="61">
        <v>3.9800122162007616E-2</v>
      </c>
      <c r="M27" s="52">
        <v>3.5748737552401183E-2</v>
      </c>
      <c r="N27" s="60">
        <v>2.0528637927517412E-2</v>
      </c>
      <c r="O27" s="52">
        <v>2.0053471200978012E-2</v>
      </c>
      <c r="P27" s="60">
        <v>2.6777615154339896E-2</v>
      </c>
      <c r="Q27" s="52">
        <v>2.5347443752367093E-2</v>
      </c>
      <c r="R27" s="60">
        <v>2.0761517864878509E-2</v>
      </c>
      <c r="S27" s="52">
        <v>1.9270010244757666E-2</v>
      </c>
      <c r="T27" s="60">
        <v>2.1961613967697056E-2</v>
      </c>
      <c r="U27" s="52">
        <v>2.0161625825444607E-2</v>
      </c>
      <c r="V27" s="60">
        <v>2.2580154684815439E-2</v>
      </c>
      <c r="W27" s="47">
        <v>2.1280132118936937E-2</v>
      </c>
    </row>
    <row r="28" spans="1:23" s="31" customFormat="1" x14ac:dyDescent="0.35">
      <c r="A28" s="41"/>
      <c r="B28" s="42" t="s">
        <v>10</v>
      </c>
      <c r="C28" s="48" t="s">
        <v>9</v>
      </c>
      <c r="D28" s="61">
        <v>0.15292682531030474</v>
      </c>
      <c r="E28" s="52">
        <v>0.17731950738354776</v>
      </c>
      <c r="F28" s="61">
        <v>0.20090926344514456</v>
      </c>
      <c r="G28" s="52">
        <v>0.23757744580012527</v>
      </c>
      <c r="H28" s="61">
        <v>0.19764653565622953</v>
      </c>
      <c r="I28" s="52">
        <v>0.22680520430679618</v>
      </c>
      <c r="J28" s="61">
        <v>0.18813933596341165</v>
      </c>
      <c r="K28" s="52">
        <v>0.20925163343044775</v>
      </c>
      <c r="L28" s="61">
        <v>0.1468543283038975</v>
      </c>
      <c r="M28" s="52">
        <v>0.1659295500288796</v>
      </c>
      <c r="N28" s="60">
        <v>0.18637649310446719</v>
      </c>
      <c r="O28" s="52">
        <v>0.21802783910230125</v>
      </c>
      <c r="P28" s="60">
        <v>0.22025507671354835</v>
      </c>
      <c r="Q28" s="52">
        <v>0.240026289458943</v>
      </c>
      <c r="R28" s="60">
        <v>0.41049985353838886</v>
      </c>
      <c r="S28" s="52">
        <v>0.44214693030019808</v>
      </c>
      <c r="T28" s="60">
        <v>0.30312879664096032</v>
      </c>
      <c r="U28" s="52">
        <v>0.33291030721006526</v>
      </c>
      <c r="V28" s="60">
        <v>0.28513158315687592</v>
      </c>
      <c r="W28" s="47">
        <v>0.31238055631488448</v>
      </c>
    </row>
    <row r="29" spans="1:23" x14ac:dyDescent="0.35">
      <c r="A29" s="26" t="s">
        <v>3</v>
      </c>
      <c r="B29" s="27" t="s">
        <v>11</v>
      </c>
      <c r="C29" s="29" t="s">
        <v>7</v>
      </c>
      <c r="D29" s="62">
        <v>2.4998261009008513E-2</v>
      </c>
      <c r="E29" s="33">
        <v>2.4066507868988993E-2</v>
      </c>
      <c r="F29" s="62">
        <v>2.856267552502505E-2</v>
      </c>
      <c r="G29" s="33">
        <v>2.6676653242048542E-2</v>
      </c>
      <c r="H29" s="62">
        <v>5.7936585614951873E-2</v>
      </c>
      <c r="I29" s="33">
        <v>5.9750813223649425E-2</v>
      </c>
      <c r="J29" s="62">
        <v>4.4426212338093074E-2</v>
      </c>
      <c r="K29" s="33">
        <v>4.3713539878812428E-2</v>
      </c>
      <c r="L29" s="62">
        <v>4.5120342573459656E-2</v>
      </c>
      <c r="M29" s="33">
        <v>4.7321556339148793E-2</v>
      </c>
      <c r="N29" s="59">
        <v>3.6980204781137678E-2</v>
      </c>
      <c r="O29" s="33">
        <v>3.7096043941528128E-2</v>
      </c>
      <c r="P29" s="59">
        <v>3.9644803070421647E-2</v>
      </c>
      <c r="Q29" s="33">
        <v>4.04809726863887E-2</v>
      </c>
      <c r="R29" s="59">
        <v>3.457319161166908E-2</v>
      </c>
      <c r="S29" s="33">
        <v>3.6576360795055975E-2</v>
      </c>
      <c r="T29" s="59">
        <v>3.8696358651567724E-2</v>
      </c>
      <c r="U29" s="33">
        <v>4.0645415613935101E-2</v>
      </c>
      <c r="V29" s="59">
        <v>3.7459354833568756E-2</v>
      </c>
      <c r="W29" s="33">
        <v>3.8725931874225447E-2</v>
      </c>
    </row>
    <row r="30" spans="1:23" s="31" customFormat="1" x14ac:dyDescent="0.35">
      <c r="A30" s="41"/>
      <c r="B30" s="42" t="s">
        <v>11</v>
      </c>
      <c r="C30" s="48" t="s">
        <v>8</v>
      </c>
      <c r="D30" s="61">
        <v>0</v>
      </c>
      <c r="E30" s="52">
        <v>0</v>
      </c>
      <c r="F30" s="61">
        <v>1.1899116054406279E-2</v>
      </c>
      <c r="G30" s="52">
        <v>1.0693797848846606E-2</v>
      </c>
      <c r="H30" s="61">
        <v>0</v>
      </c>
      <c r="I30" s="52">
        <v>0</v>
      </c>
      <c r="J30" s="61">
        <v>7.6807596969591177E-3</v>
      </c>
      <c r="K30" s="52">
        <v>6.9225641312716402E-3</v>
      </c>
      <c r="L30" s="61">
        <v>0</v>
      </c>
      <c r="M30" s="52">
        <v>0</v>
      </c>
      <c r="N30" s="60">
        <v>4.7389000324245013E-3</v>
      </c>
      <c r="O30" s="52">
        <v>4.2755508454392632E-3</v>
      </c>
      <c r="P30" s="60">
        <v>2.5062806538772306E-3</v>
      </c>
      <c r="Q30" s="52">
        <v>2.3539228121186246E-3</v>
      </c>
      <c r="R30" s="60">
        <v>0</v>
      </c>
      <c r="S30" s="52">
        <v>0</v>
      </c>
      <c r="T30" s="60">
        <v>4.3923222078964498E-3</v>
      </c>
      <c r="U30" s="52">
        <v>3.7465573830324189E-3</v>
      </c>
      <c r="V30" s="60">
        <v>2.793319490259235E-3</v>
      </c>
      <c r="W30" s="47">
        <v>2.4815159957198006E-3</v>
      </c>
    </row>
    <row r="31" spans="1:23" s="31" customFormat="1" x14ac:dyDescent="0.35">
      <c r="A31" s="41"/>
      <c r="B31" s="42" t="s">
        <v>11</v>
      </c>
      <c r="C31" s="48" t="s">
        <v>9</v>
      </c>
      <c r="D31" s="61">
        <v>2.4998261009008513E-2</v>
      </c>
      <c r="E31" s="52">
        <v>2.4062620249255921E-2</v>
      </c>
      <c r="F31" s="61">
        <v>1.6663559470618771E-2</v>
      </c>
      <c r="G31" s="52">
        <v>1.5982855393201763E-2</v>
      </c>
      <c r="H31" s="61">
        <v>5.7936585614951873E-2</v>
      </c>
      <c r="I31" s="52">
        <v>5.9750813223649425E-2</v>
      </c>
      <c r="J31" s="61">
        <v>3.6745452641133956E-2</v>
      </c>
      <c r="K31" s="52">
        <v>3.6790975747540922E-2</v>
      </c>
      <c r="L31" s="61">
        <v>4.5120342573459656E-2</v>
      </c>
      <c r="M31" s="52">
        <v>4.7321556339148793E-2</v>
      </c>
      <c r="N31" s="60">
        <v>3.224130474871318E-2</v>
      </c>
      <c r="O31" s="52">
        <v>3.2820493096089816E-2</v>
      </c>
      <c r="P31" s="60">
        <v>3.7138522416544417E-2</v>
      </c>
      <c r="Q31" s="52">
        <v>3.8127049874268529E-2</v>
      </c>
      <c r="R31" s="60">
        <v>3.457319161166908E-2</v>
      </c>
      <c r="S31" s="52">
        <v>3.6576360795057224E-2</v>
      </c>
      <c r="T31" s="60">
        <v>3.4304036443671269E-2</v>
      </c>
      <c r="U31" s="52">
        <v>3.6898858230904073E-2</v>
      </c>
      <c r="V31" s="60">
        <v>3.4666035343309524E-2</v>
      </c>
      <c r="W31" s="47">
        <v>3.624441587850448E-2</v>
      </c>
    </row>
    <row r="32" spans="1:23" x14ac:dyDescent="0.35">
      <c r="A32" s="24" t="s">
        <v>4</v>
      </c>
      <c r="B32" s="25" t="s">
        <v>12</v>
      </c>
      <c r="C32" s="28" t="s">
        <v>7</v>
      </c>
      <c r="D32" s="62">
        <v>0.1026745796754695</v>
      </c>
      <c r="E32" s="33">
        <v>9.7840557528954916E-2</v>
      </c>
      <c r="F32" s="62">
        <v>3.2089871279849427E-2</v>
      </c>
      <c r="G32" s="33">
        <v>3.4095588096092616E-2</v>
      </c>
      <c r="H32" s="62">
        <v>3.4950892363209272E-2</v>
      </c>
      <c r="I32" s="33">
        <v>3.466931043568041E-2</v>
      </c>
      <c r="J32" s="62">
        <v>4.8023077191634955E-2</v>
      </c>
      <c r="K32" s="33">
        <v>4.9479459702010342E-2</v>
      </c>
      <c r="L32" s="62">
        <v>2.9486204790310215E-2</v>
      </c>
      <c r="M32" s="33">
        <v>3.2571816956257958E-2</v>
      </c>
      <c r="N32" s="59">
        <v>5.2846684132014474E-2</v>
      </c>
      <c r="O32" s="33">
        <v>5.1141471201098104E-2</v>
      </c>
      <c r="P32" s="59">
        <v>2.6294016909989493E-2</v>
      </c>
      <c r="Q32" s="33">
        <v>2.8739868230805102E-2</v>
      </c>
      <c r="R32" s="59">
        <v>6.0509961452404115E-2</v>
      </c>
      <c r="S32" s="33">
        <v>5.9088116099528909E-2</v>
      </c>
      <c r="T32" s="59">
        <v>3.4845756182645148E-2</v>
      </c>
      <c r="U32" s="33">
        <v>3.4632912778226436E-2</v>
      </c>
      <c r="V32" s="59">
        <v>4.3446189764882515E-2</v>
      </c>
      <c r="W32" s="33">
        <v>4.327606080490598E-2</v>
      </c>
    </row>
    <row r="33" spans="1:23" s="31" customFormat="1" x14ac:dyDescent="0.35">
      <c r="A33" s="41"/>
      <c r="B33" s="42" t="s">
        <v>12</v>
      </c>
      <c r="C33" s="48" t="s">
        <v>8</v>
      </c>
      <c r="D33" s="61">
        <v>8.632143731601696E-3</v>
      </c>
      <c r="E33" s="52">
        <v>8.353274454433372E-3</v>
      </c>
      <c r="F33" s="61">
        <v>0</v>
      </c>
      <c r="G33" s="52">
        <v>0</v>
      </c>
      <c r="H33" s="61">
        <v>0</v>
      </c>
      <c r="I33" s="52">
        <v>0</v>
      </c>
      <c r="J33" s="61">
        <v>0</v>
      </c>
      <c r="K33" s="52">
        <v>0</v>
      </c>
      <c r="L33" s="61">
        <v>0</v>
      </c>
      <c r="M33" s="52">
        <v>0</v>
      </c>
      <c r="N33" s="60">
        <v>2.4262513160033874E-3</v>
      </c>
      <c r="O33" s="52">
        <v>2.2084750182235213E-3</v>
      </c>
      <c r="P33" s="60">
        <v>0</v>
      </c>
      <c r="Q33" s="52">
        <v>0</v>
      </c>
      <c r="R33" s="60">
        <v>4.1256791899366447E-3</v>
      </c>
      <c r="S33" s="52">
        <v>3.6929148892051243E-3</v>
      </c>
      <c r="T33" s="60">
        <v>2.3425718442114398E-3</v>
      </c>
      <c r="U33" s="52">
        <v>1.796986129737425E-3</v>
      </c>
      <c r="V33" s="60">
        <v>2.231631861470539E-3</v>
      </c>
      <c r="W33" s="47">
        <v>1.9192236952205891E-3</v>
      </c>
    </row>
    <row r="34" spans="1:23" s="31" customFormat="1" x14ac:dyDescent="0.35">
      <c r="A34" s="41"/>
      <c r="B34" s="42" t="s">
        <v>12</v>
      </c>
      <c r="C34" s="48" t="s">
        <v>9</v>
      </c>
      <c r="D34" s="61">
        <v>9.4042435943867797E-2</v>
      </c>
      <c r="E34" s="52">
        <v>8.948728307452164E-2</v>
      </c>
      <c r="F34" s="61">
        <v>3.2089871279849427E-2</v>
      </c>
      <c r="G34" s="52">
        <v>3.4095588096092616E-2</v>
      </c>
      <c r="H34" s="61">
        <v>3.4950892363209272E-2</v>
      </c>
      <c r="I34" s="52">
        <v>3.466931043568041E-2</v>
      </c>
      <c r="J34" s="61">
        <v>4.8023077191634955E-2</v>
      </c>
      <c r="K34" s="52">
        <v>4.9479459702010342E-2</v>
      </c>
      <c r="L34" s="61">
        <v>2.9486204790310215E-2</v>
      </c>
      <c r="M34" s="52">
        <v>3.2571816956257958E-2</v>
      </c>
      <c r="N34" s="60">
        <v>5.0420432816011093E-2</v>
      </c>
      <c r="O34" s="52">
        <v>4.8932996182875416E-2</v>
      </c>
      <c r="P34" s="60">
        <v>2.6294016909989493E-2</v>
      </c>
      <c r="Q34" s="52">
        <v>2.8739868230804443E-2</v>
      </c>
      <c r="R34" s="60">
        <v>5.6384282262467472E-2</v>
      </c>
      <c r="S34" s="52">
        <v>5.5395201210322126E-2</v>
      </c>
      <c r="T34" s="60">
        <v>3.2503184338433709E-2</v>
      </c>
      <c r="U34" s="52">
        <v>3.2835926648491373E-2</v>
      </c>
      <c r="V34" s="60">
        <v>4.1214557903411976E-2</v>
      </c>
      <c r="W34" s="47">
        <v>4.1356837109685282E-2</v>
      </c>
    </row>
    <row r="35" spans="1:23" x14ac:dyDescent="0.35">
      <c r="A35" s="24" t="s">
        <v>5</v>
      </c>
      <c r="B35" s="25" t="s">
        <v>13</v>
      </c>
      <c r="C35" s="28" t="s">
        <v>7</v>
      </c>
      <c r="D35" s="62">
        <v>0</v>
      </c>
      <c r="E35" s="33">
        <v>0</v>
      </c>
      <c r="F35" s="62">
        <v>0</v>
      </c>
      <c r="G35" s="33">
        <v>0</v>
      </c>
      <c r="H35" s="62">
        <v>0</v>
      </c>
      <c r="I35" s="33">
        <v>0</v>
      </c>
      <c r="J35" s="62">
        <v>4.3640680096358624E-2</v>
      </c>
      <c r="K35" s="33">
        <v>3.9846273291538219E-2</v>
      </c>
      <c r="L35" s="62">
        <v>0</v>
      </c>
      <c r="M35" s="33">
        <v>0</v>
      </c>
      <c r="N35" s="59">
        <v>0</v>
      </c>
      <c r="O35" s="33">
        <v>0</v>
      </c>
      <c r="P35" s="59">
        <v>2.3069174200460871E-2</v>
      </c>
      <c r="Q35" s="33">
        <v>2.0725300320460199E-2</v>
      </c>
      <c r="R35" s="59">
        <v>8.5264036592023976E-3</v>
      </c>
      <c r="S35" s="33">
        <v>6.9460132994845361E-3</v>
      </c>
      <c r="T35" s="59">
        <v>1.1712859221057199E-2</v>
      </c>
      <c r="U35" s="33">
        <v>9.0519432115106265E-3</v>
      </c>
      <c r="V35" s="59">
        <v>1.1264879215712072E-2</v>
      </c>
      <c r="W35" s="33">
        <v>9.6101246949138897E-3</v>
      </c>
    </row>
    <row r="36" spans="1:23" s="31" customFormat="1" x14ac:dyDescent="0.35">
      <c r="A36" s="41"/>
      <c r="B36" s="42" t="s">
        <v>13</v>
      </c>
      <c r="C36" s="48" t="s">
        <v>8</v>
      </c>
      <c r="D36" s="61">
        <v>0</v>
      </c>
      <c r="E36" s="52">
        <v>0</v>
      </c>
      <c r="F36" s="61">
        <v>0</v>
      </c>
      <c r="G36" s="52">
        <v>0</v>
      </c>
      <c r="H36" s="61">
        <v>0</v>
      </c>
      <c r="I36" s="52">
        <v>0</v>
      </c>
      <c r="J36" s="61">
        <v>2.1820340048179312E-2</v>
      </c>
      <c r="K36" s="52">
        <v>1.9456611728303271E-2</v>
      </c>
      <c r="L36" s="61">
        <v>0</v>
      </c>
      <c r="M36" s="52">
        <v>0</v>
      </c>
      <c r="N36" s="60">
        <v>0</v>
      </c>
      <c r="O36" s="52">
        <v>0</v>
      </c>
      <c r="P36" s="60">
        <v>1.1392184790351048E-2</v>
      </c>
      <c r="Q36" s="52">
        <v>9.9900192643838891E-3</v>
      </c>
      <c r="R36" s="60">
        <v>4.1256791899366447E-3</v>
      </c>
      <c r="S36" s="52">
        <v>3.2637918783649041E-3</v>
      </c>
      <c r="T36" s="60">
        <v>1.1712859221057199E-2</v>
      </c>
      <c r="U36" s="52">
        <v>9.05194321151063E-3</v>
      </c>
      <c r="V36" s="60">
        <v>7.0405495098200457E-3</v>
      </c>
      <c r="W36" s="47">
        <v>5.7555464991182826E-3</v>
      </c>
    </row>
    <row r="37" spans="1:23" s="31" customFormat="1" x14ac:dyDescent="0.35">
      <c r="A37" s="41"/>
      <c r="B37" s="42" t="s">
        <v>13</v>
      </c>
      <c r="C37" s="48" t="s">
        <v>9</v>
      </c>
      <c r="D37" s="61">
        <v>0</v>
      </c>
      <c r="E37" s="52">
        <v>0</v>
      </c>
      <c r="F37" s="61">
        <v>0</v>
      </c>
      <c r="G37" s="52">
        <v>0</v>
      </c>
      <c r="H37" s="61">
        <v>0</v>
      </c>
      <c r="I37" s="52">
        <v>0</v>
      </c>
      <c r="J37" s="61">
        <v>2.1820340048179312E-2</v>
      </c>
      <c r="K37" s="52">
        <v>2.0389661563234945E-2</v>
      </c>
      <c r="L37" s="61">
        <v>0</v>
      </c>
      <c r="M37" s="52">
        <v>0</v>
      </c>
      <c r="N37" s="60">
        <v>0</v>
      </c>
      <c r="O37" s="52">
        <v>0</v>
      </c>
      <c r="P37" s="60">
        <v>1.1676989410109823E-2</v>
      </c>
      <c r="Q37" s="52">
        <v>1.0735281056076689E-2</v>
      </c>
      <c r="R37" s="60">
        <v>4.4007244692657538E-3</v>
      </c>
      <c r="S37" s="52">
        <v>3.6822214211192556E-3</v>
      </c>
      <c r="T37" s="60">
        <v>0</v>
      </c>
      <c r="U37" s="52">
        <v>0</v>
      </c>
      <c r="V37" s="60">
        <v>4.2243297058920269E-3</v>
      </c>
      <c r="W37" s="47">
        <v>3.8545781957956063E-3</v>
      </c>
    </row>
  </sheetData>
  <mergeCells count="15">
    <mergeCell ref="AA3:AB3"/>
    <mergeCell ref="AC3:AD3"/>
    <mergeCell ref="AE3:AF3"/>
    <mergeCell ref="H2:I2"/>
    <mergeCell ref="A21:W21"/>
    <mergeCell ref="A1:W1"/>
    <mergeCell ref="F2:G2"/>
    <mergeCell ref="N2:O2"/>
    <mergeCell ref="J2:K2"/>
    <mergeCell ref="P2:Q2"/>
    <mergeCell ref="T2:U2"/>
    <mergeCell ref="D2:E2"/>
    <mergeCell ref="V2:W2"/>
    <mergeCell ref="R2:S2"/>
    <mergeCell ref="L2:M2"/>
  </mergeCells>
  <printOptions horizontalCentered="1"/>
  <pageMargins left="0.51181102362204722" right="0.51181102362204722" top="0.51181102362204722" bottom="0.51181102362204722" header="0.31496062992125984" footer="0.31496062992125984"/>
  <pageSetup paperSize="5" scale="57" orientation="landscape" horizontalDpi="300" verticalDpi="300" r:id="rId1"/>
  <headerFooter>
    <oddFooter>&amp;RPage &amp;P of &amp;N</oddFooter>
  </headerFooter>
  <customProperties>
    <customPr name="Epm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5C00"/>
    <pageSetUpPr fitToPage="1"/>
  </sheetPr>
  <dimension ref="A1:AF13"/>
  <sheetViews>
    <sheetView showGridLines="0" zoomScale="85" zoomScaleNormal="85" workbookViewId="0">
      <selection sqref="A1:W1"/>
    </sheetView>
  </sheetViews>
  <sheetFormatPr defaultColWidth="9.08984375" defaultRowHeight="14.5" outlineLevelCol="1" x14ac:dyDescent="0.35"/>
  <cols>
    <col min="1" max="1" width="12.1796875" style="31" customWidth="1"/>
    <col min="2" max="2" width="4.54296875" style="31" hidden="1" customWidth="1" outlineLevel="1"/>
    <col min="3" max="3" width="9.08984375" style="31" customWidth="1" collapsed="1"/>
    <col min="4" max="23" width="13.08984375" style="31" customWidth="1"/>
    <col min="24" max="27" width="9.08984375" style="31"/>
    <col min="28" max="28" width="16" style="31" bestFit="1" customWidth="1"/>
    <col min="29" max="29" width="9.08984375" style="31"/>
    <col min="30" max="30" width="16" style="31" bestFit="1" customWidth="1"/>
    <col min="31" max="31" width="13.90625" style="31" customWidth="1"/>
    <col min="32" max="32" width="16" style="31" bestFit="1" customWidth="1"/>
    <col min="33" max="16384" width="9.08984375" style="31"/>
  </cols>
  <sheetData>
    <row r="1" spans="1:32" ht="26.5" x14ac:dyDescent="0.85">
      <c r="A1" s="77" t="s">
        <v>62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</row>
    <row r="2" spans="1:32" s="7" customFormat="1" ht="37.5" customHeight="1" x14ac:dyDescent="0.5">
      <c r="A2" s="9"/>
      <c r="B2" s="9"/>
      <c r="C2" s="9"/>
      <c r="D2" s="78" t="s">
        <v>84</v>
      </c>
      <c r="E2" s="78"/>
      <c r="F2" s="78" t="s">
        <v>75</v>
      </c>
      <c r="G2" s="78"/>
      <c r="H2" s="78" t="s">
        <v>76</v>
      </c>
      <c r="I2" s="78"/>
      <c r="J2" s="78" t="s">
        <v>77</v>
      </c>
      <c r="K2" s="78"/>
      <c r="L2" s="78" t="s">
        <v>78</v>
      </c>
      <c r="M2" s="78"/>
      <c r="N2" s="78" t="s">
        <v>79</v>
      </c>
      <c r="O2" s="78"/>
      <c r="P2" s="78" t="s">
        <v>80</v>
      </c>
      <c r="Q2" s="78"/>
      <c r="R2" s="78" t="s">
        <v>81</v>
      </c>
      <c r="S2" s="78"/>
      <c r="T2" s="78" t="s">
        <v>82</v>
      </c>
      <c r="U2" s="78"/>
      <c r="V2" s="78" t="s">
        <v>83</v>
      </c>
      <c r="W2" s="78"/>
    </row>
    <row r="3" spans="1:32" ht="16" x14ac:dyDescent="0.5">
      <c r="A3" s="10"/>
      <c r="B3" s="10"/>
      <c r="C3" s="10"/>
      <c r="D3" s="11" t="s">
        <v>0</v>
      </c>
      <c r="E3" s="12" t="s">
        <v>61</v>
      </c>
      <c r="F3" s="11" t="s">
        <v>0</v>
      </c>
      <c r="G3" s="12" t="s">
        <v>61</v>
      </c>
      <c r="H3" s="11" t="s">
        <v>0</v>
      </c>
      <c r="I3" s="12" t="s">
        <v>61</v>
      </c>
      <c r="J3" s="11" t="s">
        <v>0</v>
      </c>
      <c r="K3" s="12" t="s">
        <v>61</v>
      </c>
      <c r="L3" s="11" t="s">
        <v>0</v>
      </c>
      <c r="M3" s="12" t="s">
        <v>61</v>
      </c>
      <c r="N3" s="11" t="s">
        <v>0</v>
      </c>
      <c r="O3" s="12" t="s">
        <v>61</v>
      </c>
      <c r="P3" s="11" t="s">
        <v>0</v>
      </c>
      <c r="Q3" s="12" t="s">
        <v>61</v>
      </c>
      <c r="R3" s="11" t="s">
        <v>0</v>
      </c>
      <c r="S3" s="12" t="s">
        <v>61</v>
      </c>
      <c r="T3" s="11" t="s">
        <v>0</v>
      </c>
      <c r="U3" s="12" t="s">
        <v>61</v>
      </c>
      <c r="V3" s="11" t="s">
        <v>0</v>
      </c>
      <c r="W3" s="12" t="s">
        <v>61</v>
      </c>
      <c r="AA3" s="79"/>
      <c r="AB3" s="79"/>
      <c r="AC3" s="79"/>
      <c r="AD3" s="79"/>
      <c r="AE3" s="79"/>
      <c r="AF3" s="79"/>
    </row>
    <row r="4" spans="1:32" x14ac:dyDescent="0.35">
      <c r="A4" s="8" t="s">
        <v>17</v>
      </c>
      <c r="B4" s="2" t="s">
        <v>14</v>
      </c>
      <c r="C4" s="1" t="s">
        <v>7</v>
      </c>
      <c r="D4" s="39">
        <v>99808</v>
      </c>
      <c r="E4" s="4">
        <v>239.56588800496999</v>
      </c>
      <c r="F4" s="39">
        <v>230741</v>
      </c>
      <c r="G4" s="4">
        <v>262.46344193312001</v>
      </c>
      <c r="H4" s="39">
        <v>166408</v>
      </c>
      <c r="I4" s="4">
        <v>267.98706532953997</v>
      </c>
      <c r="J4" s="39">
        <v>150755</v>
      </c>
      <c r="K4" s="4">
        <v>266.50243869742002</v>
      </c>
      <c r="L4" s="39">
        <v>83000</v>
      </c>
      <c r="M4" s="4">
        <v>262.73140230909002</v>
      </c>
      <c r="N4" s="39">
        <v>496957</v>
      </c>
      <c r="O4" s="4">
        <v>259.71434303661999</v>
      </c>
      <c r="P4" s="39">
        <v>562755</v>
      </c>
      <c r="Q4" s="4">
        <v>244.05480469380186</v>
      </c>
      <c r="R4" s="39">
        <v>1185000</v>
      </c>
      <c r="S4" s="4">
        <v>237.51038118458226</v>
      </c>
      <c r="T4" s="39">
        <v>818000</v>
      </c>
      <c r="U4" s="4">
        <v>234.88063072889963</v>
      </c>
      <c r="V4" s="39">
        <v>3062712</v>
      </c>
      <c r="W4" s="4">
        <v>241.61334138759</v>
      </c>
    </row>
    <row r="5" spans="1:32" x14ac:dyDescent="0.35">
      <c r="A5" s="63"/>
      <c r="B5" s="64" t="s">
        <v>14</v>
      </c>
      <c r="C5" s="65" t="s">
        <v>8</v>
      </c>
      <c r="D5" s="53">
        <v>0</v>
      </c>
      <c r="E5" s="50">
        <v>0</v>
      </c>
      <c r="F5" s="55">
        <v>0</v>
      </c>
      <c r="G5" s="50">
        <v>0</v>
      </c>
      <c r="H5" s="55">
        <v>0</v>
      </c>
      <c r="I5" s="50">
        <v>0</v>
      </c>
      <c r="J5" s="55">
        <v>0</v>
      </c>
      <c r="K5" s="50">
        <v>0</v>
      </c>
      <c r="L5" s="55">
        <v>0</v>
      </c>
      <c r="M5" s="50">
        <v>0</v>
      </c>
      <c r="N5" s="53">
        <v>0</v>
      </c>
      <c r="O5" s="50">
        <v>0</v>
      </c>
      <c r="P5" s="53">
        <v>0</v>
      </c>
      <c r="Q5" s="50">
        <v>0</v>
      </c>
      <c r="R5" s="53">
        <v>0</v>
      </c>
      <c r="S5" s="50">
        <v>0</v>
      </c>
      <c r="T5" s="53">
        <v>0</v>
      </c>
      <c r="U5" s="50">
        <v>0</v>
      </c>
      <c r="V5" s="53">
        <v>0</v>
      </c>
      <c r="W5" s="43">
        <v>0</v>
      </c>
    </row>
    <row r="6" spans="1:32" x14ac:dyDescent="0.35">
      <c r="A6" s="63"/>
      <c r="B6" s="64" t="s">
        <v>14</v>
      </c>
      <c r="C6" s="65" t="s">
        <v>9</v>
      </c>
      <c r="D6" s="53">
        <v>99808</v>
      </c>
      <c r="E6" s="50">
        <v>239.56588800496999</v>
      </c>
      <c r="F6" s="55">
        <v>230741</v>
      </c>
      <c r="G6" s="50">
        <v>262.46344193312001</v>
      </c>
      <c r="H6" s="55">
        <v>166408</v>
      </c>
      <c r="I6" s="50">
        <v>267.98706532953997</v>
      </c>
      <c r="J6" s="55">
        <v>150755</v>
      </c>
      <c r="K6" s="50">
        <v>266.50243869742002</v>
      </c>
      <c r="L6" s="55">
        <v>83000</v>
      </c>
      <c r="M6" s="50">
        <v>262.73140230909002</v>
      </c>
      <c r="N6" s="53">
        <v>496957</v>
      </c>
      <c r="O6" s="50">
        <v>259.71434303661999</v>
      </c>
      <c r="P6" s="53">
        <v>562755</v>
      </c>
      <c r="Q6" s="50">
        <v>244.05480469380186</v>
      </c>
      <c r="R6" s="53">
        <v>1185000</v>
      </c>
      <c r="S6" s="50">
        <v>237.51038118458226</v>
      </c>
      <c r="T6" s="53">
        <v>818000</v>
      </c>
      <c r="U6" s="50">
        <v>234.88063072889963</v>
      </c>
      <c r="V6" s="53">
        <v>3062712</v>
      </c>
      <c r="W6" s="43">
        <v>241.61334138759</v>
      </c>
    </row>
    <row r="7" spans="1:32" x14ac:dyDescent="0.35">
      <c r="A7" s="8" t="s">
        <v>18</v>
      </c>
      <c r="B7" s="2" t="s">
        <v>15</v>
      </c>
      <c r="C7" s="1" t="s">
        <v>7</v>
      </c>
      <c r="D7" s="39">
        <v>270753</v>
      </c>
      <c r="E7" s="4">
        <v>204.52151672298999</v>
      </c>
      <c r="F7" s="66">
        <v>435581</v>
      </c>
      <c r="G7" s="4">
        <v>209.53618086943001</v>
      </c>
      <c r="H7" s="66">
        <v>113907</v>
      </c>
      <c r="I7" s="4">
        <v>212.82200278885</v>
      </c>
      <c r="J7" s="66">
        <v>424400</v>
      </c>
      <c r="K7" s="4">
        <v>223.93643591759999</v>
      </c>
      <c r="L7" s="66">
        <v>347500</v>
      </c>
      <c r="M7" s="4">
        <v>221.13830410609</v>
      </c>
      <c r="N7" s="39">
        <v>820241</v>
      </c>
      <c r="O7" s="4">
        <v>208.33719515148999</v>
      </c>
      <c r="P7" s="39">
        <v>975900</v>
      </c>
      <c r="Q7" s="4">
        <v>219.17593765163102</v>
      </c>
      <c r="R7" s="39">
        <v>315000</v>
      </c>
      <c r="S7" s="4">
        <v>199.46073915631752</v>
      </c>
      <c r="T7" s="39">
        <v>676000</v>
      </c>
      <c r="U7" s="4">
        <v>201.57484596739647</v>
      </c>
      <c r="V7" s="39">
        <v>2787141</v>
      </c>
      <c r="W7" s="4">
        <v>209.48894783245001</v>
      </c>
    </row>
    <row r="8" spans="1:32" x14ac:dyDescent="0.35">
      <c r="A8" s="63"/>
      <c r="B8" s="64" t="s">
        <v>15</v>
      </c>
      <c r="C8" s="65" t="s">
        <v>8</v>
      </c>
      <c r="D8" s="53">
        <v>145198</v>
      </c>
      <c r="E8" s="50">
        <v>203.31502826279001</v>
      </c>
      <c r="F8" s="55">
        <v>159876</v>
      </c>
      <c r="G8" s="50">
        <v>203.32603694362001</v>
      </c>
      <c r="H8" s="55">
        <v>49387</v>
      </c>
      <c r="I8" s="50">
        <v>226.19166706920001</v>
      </c>
      <c r="J8" s="55">
        <v>180500</v>
      </c>
      <c r="K8" s="50">
        <v>217.56726520897999</v>
      </c>
      <c r="L8" s="55">
        <v>186500</v>
      </c>
      <c r="M8" s="50">
        <v>222.71267593479999</v>
      </c>
      <c r="N8" s="53">
        <v>354461</v>
      </c>
      <c r="O8" s="50">
        <v>206.50739240042</v>
      </c>
      <c r="P8" s="53">
        <v>512500</v>
      </c>
      <c r="Q8" s="50">
        <v>215.7430335092775</v>
      </c>
      <c r="R8" s="53">
        <v>157000</v>
      </c>
      <c r="S8" s="50">
        <v>202.38824374216568</v>
      </c>
      <c r="T8" s="53">
        <v>343000</v>
      </c>
      <c r="U8" s="50">
        <v>200.77052852580178</v>
      </c>
      <c r="V8" s="53">
        <v>1366961</v>
      </c>
      <c r="W8" s="43">
        <v>208.05741132558001</v>
      </c>
    </row>
    <row r="9" spans="1:32" x14ac:dyDescent="0.35">
      <c r="A9" s="63"/>
      <c r="B9" s="64" t="s">
        <v>15</v>
      </c>
      <c r="C9" s="65" t="s">
        <v>9</v>
      </c>
      <c r="D9" s="53">
        <v>125555</v>
      </c>
      <c r="E9" s="50">
        <v>205.91675953646001</v>
      </c>
      <c r="F9" s="55">
        <v>275705</v>
      </c>
      <c r="G9" s="50">
        <v>213.13732328717001</v>
      </c>
      <c r="H9" s="55">
        <v>64520</v>
      </c>
      <c r="I9" s="50">
        <v>202.58815886737</v>
      </c>
      <c r="J9" s="55">
        <v>243900</v>
      </c>
      <c r="K9" s="50">
        <v>228.64998783602999</v>
      </c>
      <c r="L9" s="55">
        <v>161000</v>
      </c>
      <c r="M9" s="50">
        <v>219.31457524861</v>
      </c>
      <c r="N9" s="53">
        <v>465780</v>
      </c>
      <c r="O9" s="50">
        <v>209.72968455195999</v>
      </c>
      <c r="P9" s="53">
        <v>463400</v>
      </c>
      <c r="Q9" s="50">
        <v>222.97257850823928</v>
      </c>
      <c r="R9" s="53">
        <v>158000</v>
      </c>
      <c r="S9" s="50">
        <v>196.55176308050619</v>
      </c>
      <c r="T9" s="53">
        <v>333000</v>
      </c>
      <c r="U9" s="50">
        <v>202.40331708591586</v>
      </c>
      <c r="V9" s="53">
        <v>1420180</v>
      </c>
      <c r="W9" s="43">
        <v>210.86683977217999</v>
      </c>
    </row>
    <row r="10" spans="1:32" x14ac:dyDescent="0.35">
      <c r="A10" s="8" t="s">
        <v>19</v>
      </c>
      <c r="B10" s="2" t="s">
        <v>16</v>
      </c>
      <c r="C10" s="1" t="s">
        <v>7</v>
      </c>
      <c r="D10" s="39">
        <v>77972</v>
      </c>
      <c r="E10" s="4">
        <v>185.76305871467</v>
      </c>
      <c r="F10" s="66">
        <v>66057</v>
      </c>
      <c r="G10" s="4">
        <v>188.41493138867</v>
      </c>
      <c r="H10" s="66">
        <v>145164</v>
      </c>
      <c r="I10" s="4">
        <v>197.80360759158</v>
      </c>
      <c r="J10" s="66">
        <v>21120</v>
      </c>
      <c r="K10" s="4">
        <v>193.49139077689</v>
      </c>
      <c r="L10" s="66">
        <v>136000</v>
      </c>
      <c r="M10" s="4">
        <v>201.79760764939999</v>
      </c>
      <c r="N10" s="39">
        <v>289193</v>
      </c>
      <c r="O10" s="4">
        <v>192.41269750397001</v>
      </c>
      <c r="P10" s="39">
        <v>313120</v>
      </c>
      <c r="Q10" s="4">
        <v>197.74079774864077</v>
      </c>
      <c r="R10" s="39">
        <v>234000</v>
      </c>
      <c r="S10" s="4">
        <v>187.63890649482903</v>
      </c>
      <c r="T10" s="39">
        <v>368000</v>
      </c>
      <c r="U10" s="4">
        <v>189.54140081293477</v>
      </c>
      <c r="V10" s="39">
        <v>1204313</v>
      </c>
      <c r="W10" s="4">
        <v>191.99306446021001</v>
      </c>
    </row>
    <row r="11" spans="1:32" x14ac:dyDescent="0.35">
      <c r="A11" s="63"/>
      <c r="B11" s="64" t="s">
        <v>16</v>
      </c>
      <c r="C11" s="65" t="s">
        <v>8</v>
      </c>
      <c r="D11" s="53">
        <v>77972</v>
      </c>
      <c r="E11" s="50">
        <v>185.76305871467</v>
      </c>
      <c r="F11" s="55">
        <v>66057</v>
      </c>
      <c r="G11" s="50">
        <v>188.41493138867</v>
      </c>
      <c r="H11" s="55">
        <v>145164</v>
      </c>
      <c r="I11" s="50">
        <v>197.80360759158</v>
      </c>
      <c r="J11" s="55">
        <v>21120</v>
      </c>
      <c r="K11" s="50">
        <v>193.49139077689</v>
      </c>
      <c r="L11" s="55">
        <v>136000</v>
      </c>
      <c r="M11" s="50">
        <v>201.79760764939999</v>
      </c>
      <c r="N11" s="53">
        <v>289193</v>
      </c>
      <c r="O11" s="50">
        <v>192.41269750397001</v>
      </c>
      <c r="P11" s="53">
        <v>313120</v>
      </c>
      <c r="Q11" s="50">
        <v>197.74079774864077</v>
      </c>
      <c r="R11" s="53">
        <v>234000</v>
      </c>
      <c r="S11" s="50">
        <v>187.63890649482903</v>
      </c>
      <c r="T11" s="53">
        <v>368000</v>
      </c>
      <c r="U11" s="50">
        <v>189.54140081293477</v>
      </c>
      <c r="V11" s="53">
        <v>1204313</v>
      </c>
      <c r="W11" s="43">
        <v>191.99306446021001</v>
      </c>
    </row>
    <row r="12" spans="1:32" x14ac:dyDescent="0.35">
      <c r="A12" s="63"/>
      <c r="B12" s="64" t="s">
        <v>16</v>
      </c>
      <c r="C12" s="65" t="s">
        <v>9</v>
      </c>
      <c r="D12" s="53">
        <v>0</v>
      </c>
      <c r="E12" s="50">
        <v>0</v>
      </c>
      <c r="F12" s="55">
        <v>0</v>
      </c>
      <c r="G12" s="50">
        <v>0</v>
      </c>
      <c r="H12" s="55">
        <v>0</v>
      </c>
      <c r="I12" s="50">
        <v>0</v>
      </c>
      <c r="J12" s="55">
        <v>0</v>
      </c>
      <c r="K12" s="50">
        <v>0</v>
      </c>
      <c r="L12" s="55">
        <v>0</v>
      </c>
      <c r="M12" s="50">
        <v>0</v>
      </c>
      <c r="N12" s="53">
        <v>0</v>
      </c>
      <c r="O12" s="50">
        <v>0</v>
      </c>
      <c r="P12" s="53">
        <v>0</v>
      </c>
      <c r="Q12" s="50">
        <v>0</v>
      </c>
      <c r="R12" s="53">
        <v>0</v>
      </c>
      <c r="S12" s="50">
        <v>0</v>
      </c>
      <c r="T12" s="53">
        <v>0</v>
      </c>
      <c r="U12" s="50">
        <v>0</v>
      </c>
      <c r="V12" s="53">
        <v>0</v>
      </c>
      <c r="W12" s="43">
        <v>0</v>
      </c>
    </row>
    <row r="13" spans="1:32" ht="7.5" customHeight="1" x14ac:dyDescent="0.35"/>
  </sheetData>
  <mergeCells count="14">
    <mergeCell ref="V2:W2"/>
    <mergeCell ref="AA3:AB3"/>
    <mergeCell ref="AC3:AD3"/>
    <mergeCell ref="AE3:AF3"/>
    <mergeCell ref="A1:W1"/>
    <mergeCell ref="D2:E2"/>
    <mergeCell ref="F2:G2"/>
    <mergeCell ref="H2:I2"/>
    <mergeCell ref="J2:K2"/>
    <mergeCell ref="L2:M2"/>
    <mergeCell ref="N2:O2"/>
    <mergeCell ref="P2:Q2"/>
    <mergeCell ref="R2:S2"/>
    <mergeCell ref="T2:U2"/>
  </mergeCells>
  <printOptions horizontalCentered="1"/>
  <pageMargins left="0.51181102362204722" right="0.51181102362204722" top="0.51181102362204722" bottom="0.51181102362204722" header="0.31496062992125984" footer="0.31496062992125984"/>
  <pageSetup paperSize="5" scale="58" orientation="landscape" horizontalDpi="1200" verticalDpi="1200" r:id="rId1"/>
  <headerFooter differentFirst="1">
    <oddFooter>&amp;RPage &amp;P of &amp;N</oddFooter>
  </headerFooter>
  <customProperties>
    <customPr name="EpmWorksheetKeyString_GU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5C00"/>
    <pageSetUpPr fitToPage="1"/>
  </sheetPr>
  <dimension ref="A1:U47"/>
  <sheetViews>
    <sheetView zoomScale="95" zoomScaleNormal="95" workbookViewId="0">
      <selection sqref="A1:U1"/>
    </sheetView>
  </sheetViews>
  <sheetFormatPr defaultRowHeight="14.5" x14ac:dyDescent="0.35"/>
  <cols>
    <col min="1" max="1" width="10.08984375" bestFit="1" customWidth="1"/>
    <col min="2" max="3" width="13.54296875" customWidth="1"/>
    <col min="4" max="21" width="13.54296875" style="31" customWidth="1"/>
  </cols>
  <sheetData>
    <row r="1" spans="1:21" ht="26.5" x14ac:dyDescent="0.85">
      <c r="A1" s="77" t="s">
        <v>63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</row>
    <row r="2" spans="1:21" s="7" customFormat="1" ht="37.5" customHeight="1" x14ac:dyDescent="0.5">
      <c r="A2" s="13"/>
      <c r="B2" s="81" t="s">
        <v>84</v>
      </c>
      <c r="C2" s="81"/>
      <c r="D2" s="81" t="s">
        <v>85</v>
      </c>
      <c r="E2" s="81"/>
      <c r="F2" s="81" t="s">
        <v>86</v>
      </c>
      <c r="G2" s="81"/>
      <c r="H2" s="81" t="s">
        <v>87</v>
      </c>
      <c r="I2" s="81"/>
      <c r="J2" s="81" t="s">
        <v>88</v>
      </c>
      <c r="K2" s="81"/>
      <c r="L2" s="81" t="s">
        <v>79</v>
      </c>
      <c r="M2" s="81"/>
      <c r="N2" s="81" t="s">
        <v>80</v>
      </c>
      <c r="O2" s="81"/>
      <c r="P2" s="81" t="s">
        <v>81</v>
      </c>
      <c r="Q2" s="81"/>
      <c r="R2" s="81" t="s">
        <v>82</v>
      </c>
      <c r="S2" s="81"/>
      <c r="T2" s="81" t="s">
        <v>83</v>
      </c>
      <c r="U2" s="81"/>
    </row>
    <row r="3" spans="1:21" ht="16" x14ac:dyDescent="0.5">
      <c r="A3" s="14"/>
      <c r="B3" s="15" t="s">
        <v>0</v>
      </c>
      <c r="C3" s="16" t="s">
        <v>61</v>
      </c>
      <c r="D3" s="15" t="s">
        <v>0</v>
      </c>
      <c r="E3" s="16" t="s">
        <v>61</v>
      </c>
      <c r="F3" s="15" t="s">
        <v>0</v>
      </c>
      <c r="G3" s="16" t="s">
        <v>61</v>
      </c>
      <c r="H3" s="15" t="s">
        <v>0</v>
      </c>
      <c r="I3" s="16" t="s">
        <v>61</v>
      </c>
      <c r="J3" s="15" t="s">
        <v>0</v>
      </c>
      <c r="K3" s="16" t="s">
        <v>61</v>
      </c>
      <c r="L3" s="15" t="s">
        <v>0</v>
      </c>
      <c r="M3" s="16" t="s">
        <v>61</v>
      </c>
      <c r="N3" s="15" t="s">
        <v>0</v>
      </c>
      <c r="O3" s="16" t="s">
        <v>61</v>
      </c>
      <c r="P3" s="15" t="s">
        <v>0</v>
      </c>
      <c r="Q3" s="16" t="s">
        <v>61</v>
      </c>
      <c r="R3" s="15" t="s">
        <v>0</v>
      </c>
      <c r="S3" s="16" t="s">
        <v>61</v>
      </c>
      <c r="T3" s="15" t="s">
        <v>0</v>
      </c>
      <c r="U3" s="16" t="s">
        <v>61</v>
      </c>
    </row>
    <row r="4" spans="1:21" x14ac:dyDescent="0.35">
      <c r="A4" s="3" t="s">
        <v>7</v>
      </c>
      <c r="B4" s="39">
        <v>823897.31</v>
      </c>
      <c r="C4" s="4">
        <v>207.87390454024001</v>
      </c>
      <c r="D4" s="39">
        <v>1167397.6399999999</v>
      </c>
      <c r="E4" s="4">
        <v>221.80646346416</v>
      </c>
      <c r="F4" s="39">
        <v>939976</v>
      </c>
      <c r="G4" s="4">
        <v>231.48622898328</v>
      </c>
      <c r="H4" s="39">
        <v>1145720</v>
      </c>
      <c r="I4" s="4">
        <v>233.57975988192999</v>
      </c>
      <c r="J4" s="39">
        <v>1231152</v>
      </c>
      <c r="K4" s="4">
        <v>228.22233205775001</v>
      </c>
      <c r="L4" s="39">
        <v>2931270.95</v>
      </c>
      <c r="M4" s="4">
        <v>220.99444349541</v>
      </c>
      <c r="N4" s="39">
        <v>3511179</v>
      </c>
      <c r="O4" s="4">
        <v>224.14832696820307</v>
      </c>
      <c r="P4" s="39">
        <v>3635764.9999999991</v>
      </c>
      <c r="Q4" s="4">
        <v>218.84927341841413</v>
      </c>
      <c r="R4" s="39">
        <v>3415050.0100000026</v>
      </c>
      <c r="S4" s="4">
        <v>211.27751794548379</v>
      </c>
      <c r="T4" s="39">
        <v>13493264.960000001</v>
      </c>
      <c r="U4" s="4">
        <v>218.77783605074001</v>
      </c>
    </row>
    <row r="5" spans="1:21" x14ac:dyDescent="0.35">
      <c r="A5" s="5" t="s">
        <v>8</v>
      </c>
      <c r="B5" s="40">
        <v>434506</v>
      </c>
      <c r="C5" s="6">
        <v>200.38627597248001</v>
      </c>
      <c r="D5" s="40">
        <v>523779</v>
      </c>
      <c r="E5" s="6">
        <v>205.15122643040999</v>
      </c>
      <c r="F5" s="40">
        <v>489393</v>
      </c>
      <c r="G5" s="6">
        <v>213.32752215827</v>
      </c>
      <c r="H5" s="40">
        <v>472543</v>
      </c>
      <c r="I5" s="6">
        <v>218.84594461899999</v>
      </c>
      <c r="J5" s="40">
        <v>721000</v>
      </c>
      <c r="K5" s="6">
        <v>218.34456182232</v>
      </c>
      <c r="L5" s="40">
        <v>1447678</v>
      </c>
      <c r="M5" s="6">
        <v>206.48510201011001</v>
      </c>
      <c r="N5" s="40">
        <v>1775300</v>
      </c>
      <c r="O5" s="6">
        <v>211.69339925900857</v>
      </c>
      <c r="P5" s="40">
        <v>1352284</v>
      </c>
      <c r="Q5" s="6">
        <v>199.45758406362131</v>
      </c>
      <c r="R5" s="40">
        <v>1615200.0099999998</v>
      </c>
      <c r="S5" s="6">
        <v>196.0212344702129</v>
      </c>
      <c r="T5" s="40">
        <v>6190462.0099999998</v>
      </c>
      <c r="U5" s="6">
        <v>203.71339468033</v>
      </c>
    </row>
    <row r="6" spans="1:21" s="31" customFormat="1" hidden="1" x14ac:dyDescent="0.35">
      <c r="A6" s="70" t="s">
        <v>36</v>
      </c>
      <c r="B6" s="72">
        <v>0</v>
      </c>
      <c r="C6" s="71">
        <v>0</v>
      </c>
      <c r="D6" s="72">
        <v>0</v>
      </c>
      <c r="E6" s="71">
        <v>0</v>
      </c>
      <c r="F6" s="72">
        <v>0</v>
      </c>
      <c r="G6" s="71">
        <v>0</v>
      </c>
      <c r="H6" s="72">
        <v>0</v>
      </c>
      <c r="I6" s="71">
        <v>0</v>
      </c>
      <c r="J6" s="72">
        <v>0</v>
      </c>
      <c r="K6" s="71">
        <v>0</v>
      </c>
      <c r="L6" s="72">
        <v>0</v>
      </c>
      <c r="M6" s="71">
        <v>0</v>
      </c>
      <c r="N6" s="72">
        <v>0</v>
      </c>
      <c r="O6" s="71">
        <v>0</v>
      </c>
      <c r="P6" s="72">
        <v>0</v>
      </c>
      <c r="Q6" s="71">
        <v>0</v>
      </c>
      <c r="R6" s="72">
        <v>0</v>
      </c>
      <c r="S6" s="71">
        <v>0</v>
      </c>
      <c r="T6" s="72">
        <v>0</v>
      </c>
      <c r="U6" s="69">
        <v>0</v>
      </c>
    </row>
    <row r="7" spans="1:21" s="31" customFormat="1" x14ac:dyDescent="0.35">
      <c r="A7" s="70" t="s">
        <v>37</v>
      </c>
      <c r="B7" s="72">
        <v>0</v>
      </c>
      <c r="C7" s="71">
        <v>0</v>
      </c>
      <c r="D7" s="72">
        <v>0</v>
      </c>
      <c r="E7" s="71">
        <v>0</v>
      </c>
      <c r="F7" s="72">
        <v>0</v>
      </c>
      <c r="G7" s="71">
        <v>0</v>
      </c>
      <c r="H7" s="72">
        <v>0</v>
      </c>
      <c r="I7" s="71">
        <v>0</v>
      </c>
      <c r="J7" s="72">
        <v>0</v>
      </c>
      <c r="K7" s="71">
        <v>0</v>
      </c>
      <c r="L7" s="72">
        <v>0</v>
      </c>
      <c r="M7" s="71">
        <v>0</v>
      </c>
      <c r="N7" s="72">
        <v>0</v>
      </c>
      <c r="O7" s="71">
        <v>0</v>
      </c>
      <c r="P7" s="72">
        <v>32000</v>
      </c>
      <c r="Q7" s="71">
        <v>197.46058060071877</v>
      </c>
      <c r="R7" s="72">
        <v>80000</v>
      </c>
      <c r="S7" s="71">
        <v>194.586626677</v>
      </c>
      <c r="T7" s="72">
        <v>112000</v>
      </c>
      <c r="U7" s="69">
        <v>195.40775636948999</v>
      </c>
    </row>
    <row r="8" spans="1:21" s="31" customFormat="1" hidden="1" x14ac:dyDescent="0.35">
      <c r="A8" s="70" t="s">
        <v>38</v>
      </c>
      <c r="B8" s="72">
        <v>0</v>
      </c>
      <c r="C8" s="71">
        <v>0</v>
      </c>
      <c r="D8" s="72">
        <v>0</v>
      </c>
      <c r="E8" s="71">
        <v>0</v>
      </c>
      <c r="F8" s="72">
        <v>0</v>
      </c>
      <c r="G8" s="71">
        <v>0</v>
      </c>
      <c r="H8" s="72">
        <v>0</v>
      </c>
      <c r="I8" s="71">
        <v>0</v>
      </c>
      <c r="J8" s="72">
        <v>0</v>
      </c>
      <c r="K8" s="71">
        <v>0</v>
      </c>
      <c r="L8" s="72">
        <v>0</v>
      </c>
      <c r="M8" s="71">
        <v>0</v>
      </c>
      <c r="N8" s="72">
        <v>0</v>
      </c>
      <c r="O8" s="71">
        <v>0</v>
      </c>
      <c r="P8" s="72">
        <v>0</v>
      </c>
      <c r="Q8" s="71">
        <v>0</v>
      </c>
      <c r="R8" s="72">
        <v>0</v>
      </c>
      <c r="S8" s="71">
        <v>0</v>
      </c>
      <c r="T8" s="72">
        <v>0</v>
      </c>
      <c r="U8" s="69">
        <v>0</v>
      </c>
    </row>
    <row r="9" spans="1:21" s="31" customFormat="1" hidden="1" x14ac:dyDescent="0.35">
      <c r="A9" s="70" t="s">
        <v>39</v>
      </c>
      <c r="B9" s="72">
        <v>0</v>
      </c>
      <c r="C9" s="71">
        <v>0</v>
      </c>
      <c r="D9" s="72">
        <v>0</v>
      </c>
      <c r="E9" s="71">
        <v>0</v>
      </c>
      <c r="F9" s="72">
        <v>0</v>
      </c>
      <c r="G9" s="71">
        <v>0</v>
      </c>
      <c r="H9" s="72">
        <v>0</v>
      </c>
      <c r="I9" s="71">
        <v>0</v>
      </c>
      <c r="J9" s="72">
        <v>0</v>
      </c>
      <c r="K9" s="71">
        <v>0</v>
      </c>
      <c r="L9" s="72">
        <v>0</v>
      </c>
      <c r="M9" s="71">
        <v>0</v>
      </c>
      <c r="N9" s="72">
        <v>0</v>
      </c>
      <c r="O9" s="71">
        <v>0</v>
      </c>
      <c r="P9" s="72">
        <v>0</v>
      </c>
      <c r="Q9" s="71">
        <v>0</v>
      </c>
      <c r="R9" s="72">
        <v>0</v>
      </c>
      <c r="S9" s="71">
        <v>0</v>
      </c>
      <c r="T9" s="72">
        <v>0</v>
      </c>
      <c r="U9" s="69">
        <v>0</v>
      </c>
    </row>
    <row r="10" spans="1:21" x14ac:dyDescent="0.35">
      <c r="A10" s="70" t="s">
        <v>40</v>
      </c>
      <c r="B10" s="72">
        <v>0</v>
      </c>
      <c r="C10" s="71">
        <v>0</v>
      </c>
      <c r="D10" s="72">
        <v>66057</v>
      </c>
      <c r="E10" s="71">
        <v>188.41493138867</v>
      </c>
      <c r="F10" s="72">
        <v>134556</v>
      </c>
      <c r="G10" s="71">
        <v>193.28002918096999</v>
      </c>
      <c r="H10" s="72">
        <v>0</v>
      </c>
      <c r="I10" s="71">
        <v>0</v>
      </c>
      <c r="J10" s="72">
        <v>128000</v>
      </c>
      <c r="K10" s="71">
        <v>197.55477170661999</v>
      </c>
      <c r="L10" s="72">
        <v>200613</v>
      </c>
      <c r="M10" s="71">
        <v>191.58719040747999</v>
      </c>
      <c r="N10" s="72">
        <v>253000</v>
      </c>
      <c r="O10" s="71">
        <v>194.33714625929733</v>
      </c>
      <c r="P10" s="72">
        <v>174000</v>
      </c>
      <c r="Q10" s="71">
        <v>187.4933876523103</v>
      </c>
      <c r="R10" s="72">
        <v>338000</v>
      </c>
      <c r="S10" s="71">
        <v>187.6091972392604</v>
      </c>
      <c r="T10" s="72">
        <v>965613</v>
      </c>
      <c r="U10" s="69">
        <v>190.17757336654</v>
      </c>
    </row>
    <row r="11" spans="1:21" s="31" customFormat="1" x14ac:dyDescent="0.35">
      <c r="A11" s="70" t="s">
        <v>41</v>
      </c>
      <c r="B11" s="72">
        <v>0</v>
      </c>
      <c r="C11" s="71">
        <v>0</v>
      </c>
      <c r="D11" s="72">
        <v>0</v>
      </c>
      <c r="E11" s="71">
        <v>0</v>
      </c>
      <c r="F11" s="72">
        <v>0</v>
      </c>
      <c r="G11" s="71">
        <v>0</v>
      </c>
      <c r="H11" s="72">
        <v>21120</v>
      </c>
      <c r="I11" s="71">
        <v>193.49139077689</v>
      </c>
      <c r="J11" s="72">
        <v>0</v>
      </c>
      <c r="K11" s="71">
        <v>0</v>
      </c>
      <c r="L11" s="72">
        <v>0</v>
      </c>
      <c r="M11" s="71">
        <v>0</v>
      </c>
      <c r="N11" s="72">
        <v>42120</v>
      </c>
      <c r="O11" s="71">
        <v>190.21876214807929</v>
      </c>
      <c r="P11" s="72">
        <v>60000</v>
      </c>
      <c r="Q11" s="71">
        <v>188.06091113816504</v>
      </c>
      <c r="R11" s="72">
        <v>20000</v>
      </c>
      <c r="S11" s="71">
        <v>187.58487826834991</v>
      </c>
      <c r="T11" s="72">
        <v>122120</v>
      </c>
      <c r="U11" s="69">
        <v>188.72720680750999</v>
      </c>
    </row>
    <row r="12" spans="1:21" s="31" customFormat="1" x14ac:dyDescent="0.35">
      <c r="A12" s="70" t="s">
        <v>20</v>
      </c>
      <c r="B12" s="72">
        <v>274580</v>
      </c>
      <c r="C12" s="71">
        <v>199.46617401521999</v>
      </c>
      <c r="D12" s="72">
        <v>249784</v>
      </c>
      <c r="E12" s="71">
        <v>207.34749041998001</v>
      </c>
      <c r="F12" s="72">
        <v>252651</v>
      </c>
      <c r="G12" s="71">
        <v>217.23041578245</v>
      </c>
      <c r="H12" s="72">
        <v>255099</v>
      </c>
      <c r="I12" s="71">
        <v>218.70363625548001</v>
      </c>
      <c r="J12" s="72">
        <v>354000</v>
      </c>
      <c r="K12" s="71">
        <v>220.51148282241999</v>
      </c>
      <c r="L12" s="72">
        <v>777015</v>
      </c>
      <c r="M12" s="71">
        <v>207.77589800198999</v>
      </c>
      <c r="N12" s="72">
        <v>905556</v>
      </c>
      <c r="O12" s="71">
        <v>211.66603176299839</v>
      </c>
      <c r="P12" s="72">
        <v>750000</v>
      </c>
      <c r="Q12" s="71">
        <v>201.79856023247996</v>
      </c>
      <c r="R12" s="72">
        <v>705500.00999999978</v>
      </c>
      <c r="S12" s="71">
        <v>198.35472250792751</v>
      </c>
      <c r="T12" s="72">
        <v>3138071.01</v>
      </c>
      <c r="U12" s="69">
        <v>205.35182641786</v>
      </c>
    </row>
    <row r="13" spans="1:21" s="31" customFormat="1" x14ac:dyDescent="0.35">
      <c r="A13" s="70" t="s">
        <v>21</v>
      </c>
      <c r="B13" s="72">
        <v>35118</v>
      </c>
      <c r="C13" s="71">
        <v>204.19248338174</v>
      </c>
      <c r="D13" s="72">
        <v>44584</v>
      </c>
      <c r="E13" s="71">
        <v>199.60231259400001</v>
      </c>
      <c r="F13" s="72">
        <v>0</v>
      </c>
      <c r="G13" s="71">
        <v>0</v>
      </c>
      <c r="H13" s="72">
        <v>60000</v>
      </c>
      <c r="I13" s="71">
        <v>210.18153722843999</v>
      </c>
      <c r="J13" s="72">
        <v>52500</v>
      </c>
      <c r="K13" s="71">
        <v>211.58383904920001</v>
      </c>
      <c r="L13" s="72">
        <v>79702</v>
      </c>
      <c r="M13" s="71">
        <v>201.62481664313</v>
      </c>
      <c r="N13" s="72">
        <v>162500</v>
      </c>
      <c r="O13" s="71">
        <v>205.26253026369383</v>
      </c>
      <c r="P13" s="72">
        <v>67500</v>
      </c>
      <c r="Q13" s="71">
        <v>194.82408631731857</v>
      </c>
      <c r="R13" s="72">
        <v>130000</v>
      </c>
      <c r="S13" s="71">
        <v>192.47746881018463</v>
      </c>
      <c r="T13" s="72">
        <v>439702</v>
      </c>
      <c r="U13" s="69">
        <v>199.22074285694001</v>
      </c>
    </row>
    <row r="14" spans="1:21" s="31" customFormat="1" x14ac:dyDescent="0.35">
      <c r="A14" s="70" t="s">
        <v>22</v>
      </c>
      <c r="B14" s="72">
        <v>12862</v>
      </c>
      <c r="C14" s="71">
        <v>210.6075560877</v>
      </c>
      <c r="D14" s="72">
        <v>47068</v>
      </c>
      <c r="E14" s="71">
        <v>225.69377494459999</v>
      </c>
      <c r="F14" s="72">
        <v>25611</v>
      </c>
      <c r="G14" s="71">
        <v>244.05463153220001</v>
      </c>
      <c r="H14" s="72">
        <v>52324</v>
      </c>
      <c r="I14" s="71">
        <v>237.49250395178001</v>
      </c>
      <c r="J14" s="72">
        <v>21500</v>
      </c>
      <c r="K14" s="71">
        <v>248.68288660383999</v>
      </c>
      <c r="L14" s="72">
        <v>85541</v>
      </c>
      <c r="M14" s="71">
        <v>228.92264707758</v>
      </c>
      <c r="N14" s="72">
        <v>91324</v>
      </c>
      <c r="O14" s="71">
        <v>242.19660112796996</v>
      </c>
      <c r="P14" s="72">
        <v>116484</v>
      </c>
      <c r="Q14" s="71">
        <v>206.81943128140344</v>
      </c>
      <c r="R14" s="72">
        <v>84500</v>
      </c>
      <c r="S14" s="71">
        <v>204.48378555511246</v>
      </c>
      <c r="T14" s="72">
        <v>377849</v>
      </c>
      <c r="U14" s="69">
        <v>219.85149905879001</v>
      </c>
    </row>
    <row r="15" spans="1:21" s="31" customFormat="1" x14ac:dyDescent="0.35">
      <c r="A15" s="70" t="s">
        <v>23</v>
      </c>
      <c r="B15" s="72">
        <v>83578</v>
      </c>
      <c r="C15" s="71">
        <v>203.95964612338</v>
      </c>
      <c r="D15" s="72">
        <v>107381</v>
      </c>
      <c r="E15" s="71">
        <v>202.97961924353001</v>
      </c>
      <c r="F15" s="72">
        <v>65137</v>
      </c>
      <c r="G15" s="71">
        <v>221.70388062077001</v>
      </c>
      <c r="H15" s="72">
        <v>80500</v>
      </c>
      <c r="I15" s="71">
        <v>218.71221808115999</v>
      </c>
      <c r="J15" s="72">
        <v>165000</v>
      </c>
      <c r="K15" s="71">
        <v>228.02133190452</v>
      </c>
      <c r="L15" s="72">
        <v>256096</v>
      </c>
      <c r="M15" s="71">
        <v>208.06189659223</v>
      </c>
      <c r="N15" s="72">
        <v>305600</v>
      </c>
      <c r="O15" s="71">
        <v>222.55468589540664</v>
      </c>
      <c r="P15" s="72">
        <v>122000</v>
      </c>
      <c r="Q15" s="71">
        <v>201.34643155778687</v>
      </c>
      <c r="R15" s="72">
        <v>221500</v>
      </c>
      <c r="S15" s="71">
        <v>199.98858105042893</v>
      </c>
      <c r="T15" s="72">
        <v>905196</v>
      </c>
      <c r="U15" s="69">
        <v>210.07413513984</v>
      </c>
    </row>
    <row r="16" spans="1:21" s="31" customFormat="1" x14ac:dyDescent="0.35">
      <c r="A16" s="70" t="s">
        <v>24</v>
      </c>
      <c r="B16" s="72">
        <v>28368</v>
      </c>
      <c r="C16" s="71">
        <v>190.06075666596001</v>
      </c>
      <c r="D16" s="72">
        <v>8905</v>
      </c>
      <c r="E16" s="71">
        <v>213.08421795766</v>
      </c>
      <c r="F16" s="72">
        <v>11438</v>
      </c>
      <c r="G16" s="71">
        <v>246.45198698267001</v>
      </c>
      <c r="H16" s="72">
        <v>3500</v>
      </c>
      <c r="I16" s="71">
        <v>255.06244678252</v>
      </c>
      <c r="J16" s="72">
        <v>0</v>
      </c>
      <c r="K16" s="71">
        <v>0</v>
      </c>
      <c r="L16" s="72">
        <v>48711</v>
      </c>
      <c r="M16" s="71">
        <v>207.51116448278</v>
      </c>
      <c r="N16" s="72">
        <v>15200</v>
      </c>
      <c r="O16" s="71">
        <v>228.83544744495424</v>
      </c>
      <c r="P16" s="72">
        <v>30300</v>
      </c>
      <c r="Q16" s="71">
        <v>209.30995460914184</v>
      </c>
      <c r="R16" s="72">
        <v>35700</v>
      </c>
      <c r="S16" s="71">
        <v>205.75023164843145</v>
      </c>
      <c r="T16" s="72">
        <v>129911</v>
      </c>
      <c r="U16" s="69">
        <v>209.94180653517</v>
      </c>
    </row>
    <row r="17" spans="1:21" x14ac:dyDescent="0.35">
      <c r="A17" s="5" t="s">
        <v>9</v>
      </c>
      <c r="B17" s="40">
        <v>389391.31</v>
      </c>
      <c r="C17" s="6">
        <v>216.22904615463</v>
      </c>
      <c r="D17" s="40">
        <v>643618.64</v>
      </c>
      <c r="E17" s="6">
        <v>235.36055101872</v>
      </c>
      <c r="F17" s="40">
        <v>450583</v>
      </c>
      <c r="G17" s="6">
        <v>251.20899706200001</v>
      </c>
      <c r="H17" s="40">
        <v>673177</v>
      </c>
      <c r="I17" s="6">
        <v>243.92230168859001</v>
      </c>
      <c r="J17" s="40">
        <v>510152</v>
      </c>
      <c r="K17" s="6">
        <v>242.18262691053999</v>
      </c>
      <c r="L17" s="40">
        <v>1483592.95</v>
      </c>
      <c r="M17" s="6">
        <v>235.15254155239001</v>
      </c>
      <c r="N17" s="40">
        <v>1735879.0000000002</v>
      </c>
      <c r="O17" s="6">
        <v>236.88610025894207</v>
      </c>
      <c r="P17" s="40">
        <v>2283481</v>
      </c>
      <c r="Q17" s="6">
        <v>230.33308749330521</v>
      </c>
      <c r="R17" s="40">
        <v>1799850</v>
      </c>
      <c r="S17" s="6">
        <v>224.96863066144388</v>
      </c>
      <c r="T17" s="40">
        <v>7302802.9500000002</v>
      </c>
      <c r="U17" s="6">
        <v>231.54770710489001</v>
      </c>
    </row>
    <row r="18" spans="1:21" s="31" customFormat="1" x14ac:dyDescent="0.35">
      <c r="A18" s="70" t="s">
        <v>42</v>
      </c>
      <c r="B18" s="72">
        <v>0</v>
      </c>
      <c r="C18" s="71">
        <v>0</v>
      </c>
      <c r="D18" s="72">
        <v>7737</v>
      </c>
      <c r="E18" s="71">
        <v>199.51050590342001</v>
      </c>
      <c r="F18" s="72">
        <v>6405</v>
      </c>
      <c r="G18" s="71">
        <v>256.11156968287003</v>
      </c>
      <c r="H18" s="72">
        <v>0</v>
      </c>
      <c r="I18" s="71">
        <v>0</v>
      </c>
      <c r="J18" s="72">
        <v>0</v>
      </c>
      <c r="K18" s="71">
        <v>0</v>
      </c>
      <c r="L18" s="72">
        <v>14142</v>
      </c>
      <c r="M18" s="71">
        <v>225.00830207845999</v>
      </c>
      <c r="N18" s="72">
        <v>10000</v>
      </c>
      <c r="O18" s="71">
        <v>233.91560080043189</v>
      </c>
      <c r="P18" s="72">
        <v>65000</v>
      </c>
      <c r="Q18" s="71">
        <v>237.72011170890923</v>
      </c>
      <c r="R18" s="72">
        <v>12000</v>
      </c>
      <c r="S18" s="71">
        <v>234.6141245515002</v>
      </c>
      <c r="T18" s="72">
        <v>101142</v>
      </c>
      <c r="U18" s="69">
        <v>235.19804009902001</v>
      </c>
    </row>
    <row r="19" spans="1:21" s="31" customFormat="1" hidden="1" x14ac:dyDescent="0.35">
      <c r="A19" s="70" t="s">
        <v>43</v>
      </c>
      <c r="B19" s="72">
        <v>0</v>
      </c>
      <c r="C19" s="71">
        <v>0</v>
      </c>
      <c r="D19" s="72">
        <v>0</v>
      </c>
      <c r="E19" s="71">
        <v>0</v>
      </c>
      <c r="F19" s="72">
        <v>0</v>
      </c>
      <c r="G19" s="71">
        <v>0</v>
      </c>
      <c r="H19" s="72">
        <v>0</v>
      </c>
      <c r="I19" s="71">
        <v>0</v>
      </c>
      <c r="J19" s="72">
        <v>0</v>
      </c>
      <c r="K19" s="71">
        <v>0</v>
      </c>
      <c r="L19" s="72">
        <v>0</v>
      </c>
      <c r="M19" s="71">
        <v>0</v>
      </c>
      <c r="N19" s="72">
        <v>0</v>
      </c>
      <c r="O19" s="71">
        <v>0</v>
      </c>
      <c r="P19" s="72">
        <v>0</v>
      </c>
      <c r="Q19" s="71">
        <v>0</v>
      </c>
      <c r="R19" s="72">
        <v>0</v>
      </c>
      <c r="S19" s="71">
        <v>0</v>
      </c>
      <c r="T19" s="72">
        <v>0</v>
      </c>
      <c r="U19" s="69">
        <v>0</v>
      </c>
    </row>
    <row r="20" spans="1:21" s="31" customFormat="1" hidden="1" x14ac:dyDescent="0.35">
      <c r="A20" s="70" t="s">
        <v>44</v>
      </c>
      <c r="B20" s="72">
        <v>0</v>
      </c>
      <c r="C20" s="71">
        <v>0</v>
      </c>
      <c r="D20" s="72">
        <v>0</v>
      </c>
      <c r="E20" s="71">
        <v>0</v>
      </c>
      <c r="F20" s="72">
        <v>0</v>
      </c>
      <c r="G20" s="71">
        <v>0</v>
      </c>
      <c r="H20" s="72">
        <v>0</v>
      </c>
      <c r="I20" s="71">
        <v>0</v>
      </c>
      <c r="J20" s="72">
        <v>0</v>
      </c>
      <c r="K20" s="71">
        <v>0</v>
      </c>
      <c r="L20" s="72">
        <v>0</v>
      </c>
      <c r="M20" s="71">
        <v>0</v>
      </c>
      <c r="N20" s="72">
        <v>0</v>
      </c>
      <c r="O20" s="71">
        <v>0</v>
      </c>
      <c r="P20" s="72">
        <v>0</v>
      </c>
      <c r="Q20" s="71">
        <v>0</v>
      </c>
      <c r="R20" s="72">
        <v>0</v>
      </c>
      <c r="S20" s="71">
        <v>0</v>
      </c>
      <c r="T20" s="72">
        <v>0</v>
      </c>
      <c r="U20" s="69">
        <v>0</v>
      </c>
    </row>
    <row r="21" spans="1:21" s="31" customFormat="1" hidden="1" x14ac:dyDescent="0.35">
      <c r="A21" s="70" t="s">
        <v>45</v>
      </c>
      <c r="B21" s="72">
        <v>0</v>
      </c>
      <c r="C21" s="71">
        <v>0</v>
      </c>
      <c r="D21" s="72">
        <v>0</v>
      </c>
      <c r="E21" s="71">
        <v>0</v>
      </c>
      <c r="F21" s="72">
        <v>0</v>
      </c>
      <c r="G21" s="71">
        <v>0</v>
      </c>
      <c r="H21" s="72">
        <v>0</v>
      </c>
      <c r="I21" s="71">
        <v>0</v>
      </c>
      <c r="J21" s="72">
        <v>0</v>
      </c>
      <c r="K21" s="71">
        <v>0</v>
      </c>
      <c r="L21" s="72">
        <v>0</v>
      </c>
      <c r="M21" s="71">
        <v>0</v>
      </c>
      <c r="N21" s="72">
        <v>0</v>
      </c>
      <c r="O21" s="71">
        <v>0</v>
      </c>
      <c r="P21" s="72">
        <v>0</v>
      </c>
      <c r="Q21" s="71">
        <v>0</v>
      </c>
      <c r="R21" s="72">
        <v>0</v>
      </c>
      <c r="S21" s="71">
        <v>0</v>
      </c>
      <c r="T21" s="72">
        <v>0</v>
      </c>
      <c r="U21" s="69">
        <v>0</v>
      </c>
    </row>
    <row r="22" spans="1:21" s="31" customFormat="1" hidden="1" x14ac:dyDescent="0.35">
      <c r="A22" s="70" t="s">
        <v>46</v>
      </c>
      <c r="B22" s="72">
        <v>0</v>
      </c>
      <c r="C22" s="71">
        <v>0</v>
      </c>
      <c r="D22" s="72">
        <v>0</v>
      </c>
      <c r="E22" s="71">
        <v>0</v>
      </c>
      <c r="F22" s="72">
        <v>0</v>
      </c>
      <c r="G22" s="71">
        <v>0</v>
      </c>
      <c r="H22" s="72">
        <v>0</v>
      </c>
      <c r="I22" s="71">
        <v>0</v>
      </c>
      <c r="J22" s="72">
        <v>0</v>
      </c>
      <c r="K22" s="71">
        <v>0</v>
      </c>
      <c r="L22" s="72">
        <v>0</v>
      </c>
      <c r="M22" s="71">
        <v>0</v>
      </c>
      <c r="N22" s="72">
        <v>0</v>
      </c>
      <c r="O22" s="71">
        <v>0</v>
      </c>
      <c r="P22" s="72">
        <v>0</v>
      </c>
      <c r="Q22" s="71">
        <v>0</v>
      </c>
      <c r="R22" s="72">
        <v>0</v>
      </c>
      <c r="S22" s="71">
        <v>0</v>
      </c>
      <c r="T22" s="72">
        <v>0</v>
      </c>
      <c r="U22" s="69">
        <v>0</v>
      </c>
    </row>
    <row r="23" spans="1:21" s="31" customFormat="1" hidden="1" x14ac:dyDescent="0.35">
      <c r="A23" s="70" t="s">
        <v>47</v>
      </c>
      <c r="B23" s="72">
        <v>0</v>
      </c>
      <c r="C23" s="71">
        <v>0</v>
      </c>
      <c r="D23" s="72">
        <v>0</v>
      </c>
      <c r="E23" s="71">
        <v>0</v>
      </c>
      <c r="F23" s="72">
        <v>0</v>
      </c>
      <c r="G23" s="71">
        <v>0</v>
      </c>
      <c r="H23" s="72">
        <v>0</v>
      </c>
      <c r="I23" s="71">
        <v>0</v>
      </c>
      <c r="J23" s="72">
        <v>0</v>
      </c>
      <c r="K23" s="71">
        <v>0</v>
      </c>
      <c r="L23" s="72">
        <v>0</v>
      </c>
      <c r="M23" s="71">
        <v>0</v>
      </c>
      <c r="N23" s="72">
        <v>0</v>
      </c>
      <c r="O23" s="71">
        <v>0</v>
      </c>
      <c r="P23" s="72">
        <v>0</v>
      </c>
      <c r="Q23" s="71">
        <v>0</v>
      </c>
      <c r="R23" s="72">
        <v>0</v>
      </c>
      <c r="S23" s="71">
        <v>0</v>
      </c>
      <c r="T23" s="72">
        <v>0</v>
      </c>
      <c r="U23" s="69">
        <v>0</v>
      </c>
    </row>
    <row r="24" spans="1:21" s="31" customFormat="1" hidden="1" x14ac:dyDescent="0.35">
      <c r="A24" s="70" t="s">
        <v>48</v>
      </c>
      <c r="B24" s="72">
        <v>0</v>
      </c>
      <c r="C24" s="71">
        <v>0</v>
      </c>
      <c r="D24" s="72">
        <v>0</v>
      </c>
      <c r="E24" s="71">
        <v>0</v>
      </c>
      <c r="F24" s="72">
        <v>0</v>
      </c>
      <c r="G24" s="71">
        <v>0</v>
      </c>
      <c r="H24" s="72">
        <v>0</v>
      </c>
      <c r="I24" s="71">
        <v>0</v>
      </c>
      <c r="J24" s="72">
        <v>0</v>
      </c>
      <c r="K24" s="71">
        <v>0</v>
      </c>
      <c r="L24" s="72">
        <v>0</v>
      </c>
      <c r="M24" s="71">
        <v>0</v>
      </c>
      <c r="N24" s="72">
        <v>0</v>
      </c>
      <c r="O24" s="71">
        <v>0</v>
      </c>
      <c r="P24" s="72">
        <v>0</v>
      </c>
      <c r="Q24" s="71">
        <v>0</v>
      </c>
      <c r="R24" s="72">
        <v>0</v>
      </c>
      <c r="S24" s="71">
        <v>0</v>
      </c>
      <c r="T24" s="72">
        <v>0</v>
      </c>
      <c r="U24" s="69">
        <v>0</v>
      </c>
    </row>
    <row r="25" spans="1:21" s="31" customFormat="1" hidden="1" x14ac:dyDescent="0.35">
      <c r="A25" s="70" t="s">
        <v>49</v>
      </c>
      <c r="B25" s="72">
        <v>0</v>
      </c>
      <c r="C25" s="71">
        <v>0</v>
      </c>
      <c r="D25" s="72">
        <v>0</v>
      </c>
      <c r="E25" s="71">
        <v>0</v>
      </c>
      <c r="F25" s="72">
        <v>0</v>
      </c>
      <c r="G25" s="71">
        <v>0</v>
      </c>
      <c r="H25" s="72">
        <v>0</v>
      </c>
      <c r="I25" s="71">
        <v>0</v>
      </c>
      <c r="J25" s="72">
        <v>0</v>
      </c>
      <c r="K25" s="71">
        <v>0</v>
      </c>
      <c r="L25" s="72">
        <v>0</v>
      </c>
      <c r="M25" s="71">
        <v>0</v>
      </c>
      <c r="N25" s="72">
        <v>0</v>
      </c>
      <c r="O25" s="71">
        <v>0</v>
      </c>
      <c r="P25" s="72">
        <v>0</v>
      </c>
      <c r="Q25" s="71">
        <v>0</v>
      </c>
      <c r="R25" s="72">
        <v>0</v>
      </c>
      <c r="S25" s="71">
        <v>0</v>
      </c>
      <c r="T25" s="72">
        <v>0</v>
      </c>
      <c r="U25" s="69">
        <v>0</v>
      </c>
    </row>
    <row r="26" spans="1:21" s="31" customFormat="1" hidden="1" x14ac:dyDescent="0.35">
      <c r="A26" s="70" t="s">
        <v>50</v>
      </c>
      <c r="B26" s="72">
        <v>0</v>
      </c>
      <c r="C26" s="71">
        <v>0</v>
      </c>
      <c r="D26" s="72">
        <v>0</v>
      </c>
      <c r="E26" s="71">
        <v>0</v>
      </c>
      <c r="F26" s="72">
        <v>0</v>
      </c>
      <c r="G26" s="71">
        <v>0</v>
      </c>
      <c r="H26" s="72">
        <v>0</v>
      </c>
      <c r="I26" s="71">
        <v>0</v>
      </c>
      <c r="J26" s="72">
        <v>0</v>
      </c>
      <c r="K26" s="71">
        <v>0</v>
      </c>
      <c r="L26" s="72">
        <v>0</v>
      </c>
      <c r="M26" s="71">
        <v>0</v>
      </c>
      <c r="N26" s="72">
        <v>0</v>
      </c>
      <c r="O26" s="71">
        <v>0</v>
      </c>
      <c r="P26" s="72">
        <v>0</v>
      </c>
      <c r="Q26" s="71">
        <v>0</v>
      </c>
      <c r="R26" s="72">
        <v>0</v>
      </c>
      <c r="S26" s="71">
        <v>0</v>
      </c>
      <c r="T26" s="72">
        <v>0</v>
      </c>
      <c r="U26" s="69">
        <v>0</v>
      </c>
    </row>
    <row r="27" spans="1:21" s="31" customFormat="1" hidden="1" x14ac:dyDescent="0.35">
      <c r="A27" s="70" t="s">
        <v>51</v>
      </c>
      <c r="B27" s="72">
        <v>0</v>
      </c>
      <c r="C27" s="71">
        <v>0</v>
      </c>
      <c r="D27" s="72">
        <v>0</v>
      </c>
      <c r="E27" s="71">
        <v>0</v>
      </c>
      <c r="F27" s="72">
        <v>0</v>
      </c>
      <c r="G27" s="71">
        <v>0</v>
      </c>
      <c r="H27" s="72">
        <v>0</v>
      </c>
      <c r="I27" s="71">
        <v>0</v>
      </c>
      <c r="J27" s="72">
        <v>0</v>
      </c>
      <c r="K27" s="71">
        <v>0</v>
      </c>
      <c r="L27" s="72">
        <v>0</v>
      </c>
      <c r="M27" s="71">
        <v>0</v>
      </c>
      <c r="N27" s="72">
        <v>0</v>
      </c>
      <c r="O27" s="71">
        <v>0</v>
      </c>
      <c r="P27" s="72">
        <v>0</v>
      </c>
      <c r="Q27" s="71">
        <v>0</v>
      </c>
      <c r="R27" s="72">
        <v>0</v>
      </c>
      <c r="S27" s="71">
        <v>0</v>
      </c>
      <c r="T27" s="72">
        <v>0</v>
      </c>
      <c r="U27" s="69">
        <v>0</v>
      </c>
    </row>
    <row r="28" spans="1:21" s="31" customFormat="1" hidden="1" x14ac:dyDescent="0.35">
      <c r="A28" s="70" t="s">
        <v>52</v>
      </c>
      <c r="B28" s="72">
        <v>0</v>
      </c>
      <c r="C28" s="71">
        <v>0</v>
      </c>
      <c r="D28" s="72">
        <v>0</v>
      </c>
      <c r="E28" s="71">
        <v>0</v>
      </c>
      <c r="F28" s="72">
        <v>0</v>
      </c>
      <c r="G28" s="71">
        <v>0</v>
      </c>
      <c r="H28" s="72">
        <v>0</v>
      </c>
      <c r="I28" s="71">
        <v>0</v>
      </c>
      <c r="J28" s="72">
        <v>0</v>
      </c>
      <c r="K28" s="71">
        <v>0</v>
      </c>
      <c r="L28" s="72">
        <v>0</v>
      </c>
      <c r="M28" s="71">
        <v>0</v>
      </c>
      <c r="N28" s="72">
        <v>0</v>
      </c>
      <c r="O28" s="71">
        <v>0</v>
      </c>
      <c r="P28" s="72">
        <v>0</v>
      </c>
      <c r="Q28" s="71">
        <v>0</v>
      </c>
      <c r="R28" s="72">
        <v>0</v>
      </c>
      <c r="S28" s="71">
        <v>0</v>
      </c>
      <c r="T28" s="72">
        <v>0</v>
      </c>
      <c r="U28" s="69">
        <v>0</v>
      </c>
    </row>
    <row r="29" spans="1:21" s="31" customFormat="1" hidden="1" x14ac:dyDescent="0.35">
      <c r="A29" s="70" t="s">
        <v>53</v>
      </c>
      <c r="B29" s="72">
        <v>0</v>
      </c>
      <c r="C29" s="71">
        <v>0</v>
      </c>
      <c r="D29" s="72">
        <v>0</v>
      </c>
      <c r="E29" s="71">
        <v>0</v>
      </c>
      <c r="F29" s="72">
        <v>0</v>
      </c>
      <c r="G29" s="71">
        <v>0</v>
      </c>
      <c r="H29" s="72">
        <v>0</v>
      </c>
      <c r="I29" s="71">
        <v>0</v>
      </c>
      <c r="J29" s="72">
        <v>0</v>
      </c>
      <c r="K29" s="71">
        <v>0</v>
      </c>
      <c r="L29" s="72">
        <v>0</v>
      </c>
      <c r="M29" s="71">
        <v>0</v>
      </c>
      <c r="N29" s="72">
        <v>0</v>
      </c>
      <c r="O29" s="71">
        <v>0</v>
      </c>
      <c r="P29" s="72">
        <v>0</v>
      </c>
      <c r="Q29" s="71">
        <v>0</v>
      </c>
      <c r="R29" s="72">
        <v>0</v>
      </c>
      <c r="S29" s="71">
        <v>0</v>
      </c>
      <c r="T29" s="72">
        <v>0</v>
      </c>
      <c r="U29" s="69">
        <v>0</v>
      </c>
    </row>
    <row r="30" spans="1:21" s="31" customFormat="1" hidden="1" x14ac:dyDescent="0.35">
      <c r="A30" s="70" t="s">
        <v>54</v>
      </c>
      <c r="B30" s="72">
        <v>0</v>
      </c>
      <c r="C30" s="71">
        <v>0</v>
      </c>
      <c r="D30" s="72">
        <v>0</v>
      </c>
      <c r="E30" s="71">
        <v>0</v>
      </c>
      <c r="F30" s="72">
        <v>0</v>
      </c>
      <c r="G30" s="71">
        <v>0</v>
      </c>
      <c r="H30" s="72">
        <v>0</v>
      </c>
      <c r="I30" s="71">
        <v>0</v>
      </c>
      <c r="J30" s="72">
        <v>0</v>
      </c>
      <c r="K30" s="71">
        <v>0</v>
      </c>
      <c r="L30" s="72">
        <v>0</v>
      </c>
      <c r="M30" s="71">
        <v>0</v>
      </c>
      <c r="N30" s="72">
        <v>0</v>
      </c>
      <c r="O30" s="71">
        <v>0</v>
      </c>
      <c r="P30" s="72">
        <v>0</v>
      </c>
      <c r="Q30" s="71">
        <v>0</v>
      </c>
      <c r="R30" s="72">
        <v>0</v>
      </c>
      <c r="S30" s="71">
        <v>0</v>
      </c>
      <c r="T30" s="72">
        <v>0</v>
      </c>
      <c r="U30" s="69">
        <v>0</v>
      </c>
    </row>
    <row r="31" spans="1:21" s="31" customFormat="1" hidden="1" x14ac:dyDescent="0.35">
      <c r="A31" s="70" t="s">
        <v>55</v>
      </c>
      <c r="B31" s="72">
        <v>0</v>
      </c>
      <c r="C31" s="71">
        <v>0</v>
      </c>
      <c r="D31" s="72">
        <v>0</v>
      </c>
      <c r="E31" s="71">
        <v>0</v>
      </c>
      <c r="F31" s="72">
        <v>0</v>
      </c>
      <c r="G31" s="71">
        <v>0</v>
      </c>
      <c r="H31" s="72">
        <v>0</v>
      </c>
      <c r="I31" s="71">
        <v>0</v>
      </c>
      <c r="J31" s="72">
        <v>0</v>
      </c>
      <c r="K31" s="71">
        <v>0</v>
      </c>
      <c r="L31" s="72">
        <v>0</v>
      </c>
      <c r="M31" s="71">
        <v>0</v>
      </c>
      <c r="N31" s="72">
        <v>0</v>
      </c>
      <c r="O31" s="71">
        <v>0</v>
      </c>
      <c r="P31" s="72">
        <v>0</v>
      </c>
      <c r="Q31" s="71">
        <v>0</v>
      </c>
      <c r="R31" s="72">
        <v>0</v>
      </c>
      <c r="S31" s="71">
        <v>0</v>
      </c>
      <c r="T31" s="72">
        <v>0</v>
      </c>
      <c r="U31" s="69">
        <v>0</v>
      </c>
    </row>
    <row r="32" spans="1:21" s="31" customFormat="1" hidden="1" x14ac:dyDescent="0.35">
      <c r="A32" s="70" t="s">
        <v>56</v>
      </c>
      <c r="B32" s="72">
        <v>0</v>
      </c>
      <c r="C32" s="71">
        <v>0</v>
      </c>
      <c r="D32" s="72">
        <v>0</v>
      </c>
      <c r="E32" s="71">
        <v>0</v>
      </c>
      <c r="F32" s="72">
        <v>0</v>
      </c>
      <c r="G32" s="71">
        <v>0</v>
      </c>
      <c r="H32" s="72">
        <v>0</v>
      </c>
      <c r="I32" s="71">
        <v>0</v>
      </c>
      <c r="J32" s="72">
        <v>0</v>
      </c>
      <c r="K32" s="71">
        <v>0</v>
      </c>
      <c r="L32" s="72">
        <v>0</v>
      </c>
      <c r="M32" s="71">
        <v>0</v>
      </c>
      <c r="N32" s="72">
        <v>0</v>
      </c>
      <c r="O32" s="71">
        <v>0</v>
      </c>
      <c r="P32" s="72">
        <v>0</v>
      </c>
      <c r="Q32" s="71">
        <v>0</v>
      </c>
      <c r="R32" s="72">
        <v>0</v>
      </c>
      <c r="S32" s="71">
        <v>0</v>
      </c>
      <c r="T32" s="72">
        <v>0</v>
      </c>
      <c r="U32" s="69">
        <v>0</v>
      </c>
    </row>
    <row r="33" spans="1:21" s="31" customFormat="1" x14ac:dyDescent="0.35">
      <c r="A33" s="70" t="s">
        <v>25</v>
      </c>
      <c r="B33" s="72">
        <v>20596</v>
      </c>
      <c r="C33" s="71">
        <v>198.07495072344</v>
      </c>
      <c r="D33" s="72">
        <v>66800</v>
      </c>
      <c r="E33" s="71">
        <v>216.48646695924</v>
      </c>
      <c r="F33" s="72">
        <v>69459</v>
      </c>
      <c r="G33" s="71">
        <v>234.40003459266001</v>
      </c>
      <c r="H33" s="72">
        <v>183322</v>
      </c>
      <c r="I33" s="71">
        <v>232.66965419328</v>
      </c>
      <c r="J33" s="72">
        <v>68550</v>
      </c>
      <c r="K33" s="71">
        <v>237.60710276181999</v>
      </c>
      <c r="L33" s="72">
        <v>156855</v>
      </c>
      <c r="M33" s="71">
        <v>222.00146428707001</v>
      </c>
      <c r="N33" s="72">
        <v>310622</v>
      </c>
      <c r="O33" s="71">
        <v>228.42954083481413</v>
      </c>
      <c r="P33" s="72">
        <v>214700</v>
      </c>
      <c r="Q33" s="71">
        <v>221.01082727936657</v>
      </c>
      <c r="R33" s="72">
        <v>192650</v>
      </c>
      <c r="S33" s="71">
        <v>218.21318460472352</v>
      </c>
      <c r="T33" s="72">
        <v>874827</v>
      </c>
      <c r="U33" s="69">
        <v>223.20650270844999</v>
      </c>
    </row>
    <row r="34" spans="1:21" s="31" customFormat="1" x14ac:dyDescent="0.35">
      <c r="A34" s="70" t="s">
        <v>26</v>
      </c>
      <c r="B34" s="72">
        <v>0</v>
      </c>
      <c r="C34" s="71">
        <v>0</v>
      </c>
      <c r="D34" s="72">
        <v>80175</v>
      </c>
      <c r="E34" s="71">
        <v>198.34885576334</v>
      </c>
      <c r="F34" s="72">
        <v>40742</v>
      </c>
      <c r="G34" s="71">
        <v>188.98222374280999</v>
      </c>
      <c r="H34" s="72">
        <v>40400</v>
      </c>
      <c r="I34" s="71">
        <v>201.88976888273999</v>
      </c>
      <c r="J34" s="72">
        <v>82000</v>
      </c>
      <c r="K34" s="71">
        <v>202.58926305297001</v>
      </c>
      <c r="L34" s="72">
        <v>120917</v>
      </c>
      <c r="M34" s="71">
        <v>195.02857836826001</v>
      </c>
      <c r="N34" s="72">
        <v>163400</v>
      </c>
      <c r="O34" s="71">
        <v>204.1155016400557</v>
      </c>
      <c r="P34" s="72">
        <v>123000</v>
      </c>
      <c r="Q34" s="71">
        <v>192.85812919104063</v>
      </c>
      <c r="R34" s="72">
        <v>123000</v>
      </c>
      <c r="S34" s="71">
        <v>193.98653932481307</v>
      </c>
      <c r="T34" s="72">
        <v>530317</v>
      </c>
      <c r="U34" s="69">
        <v>197.08332526768999</v>
      </c>
    </row>
    <row r="35" spans="1:21" s="31" customFormat="1" x14ac:dyDescent="0.35">
      <c r="A35" s="70" t="s">
        <v>27</v>
      </c>
      <c r="B35" s="72">
        <v>0</v>
      </c>
      <c r="C35" s="71">
        <v>0</v>
      </c>
      <c r="D35" s="72">
        <v>4097</v>
      </c>
      <c r="E35" s="71">
        <v>228.06621795619</v>
      </c>
      <c r="F35" s="72">
        <v>5000</v>
      </c>
      <c r="G35" s="71">
        <v>252.86112372625001</v>
      </c>
      <c r="H35" s="72">
        <v>0</v>
      </c>
      <c r="I35" s="71">
        <v>0</v>
      </c>
      <c r="J35" s="72">
        <v>0</v>
      </c>
      <c r="K35" s="71">
        <v>0</v>
      </c>
      <c r="L35" s="72">
        <v>9097</v>
      </c>
      <c r="M35" s="71">
        <v>241.69428532459</v>
      </c>
      <c r="N35" s="72">
        <v>4500</v>
      </c>
      <c r="O35" s="71">
        <v>213.71535362940105</v>
      </c>
      <c r="P35" s="72">
        <v>5000</v>
      </c>
      <c r="Q35" s="71">
        <v>217.55163710940005</v>
      </c>
      <c r="R35" s="72">
        <v>5000</v>
      </c>
      <c r="S35" s="71">
        <v>212.26002100795992</v>
      </c>
      <c r="T35" s="72">
        <v>23597</v>
      </c>
      <c r="U35" s="69">
        <v>225.00615737241</v>
      </c>
    </row>
    <row r="36" spans="1:21" s="31" customFormat="1" x14ac:dyDescent="0.35">
      <c r="A36" s="70" t="s">
        <v>28</v>
      </c>
      <c r="B36" s="72">
        <v>0</v>
      </c>
      <c r="C36" s="71">
        <v>0</v>
      </c>
      <c r="D36" s="72">
        <v>10761</v>
      </c>
      <c r="E36" s="71">
        <v>223.81605768495001</v>
      </c>
      <c r="F36" s="72">
        <v>0</v>
      </c>
      <c r="G36" s="71">
        <v>0</v>
      </c>
      <c r="H36" s="72">
        <v>0</v>
      </c>
      <c r="I36" s="71">
        <v>0</v>
      </c>
      <c r="J36" s="72">
        <v>0</v>
      </c>
      <c r="K36" s="71">
        <v>0</v>
      </c>
      <c r="L36" s="72">
        <v>10761</v>
      </c>
      <c r="M36" s="71">
        <v>221.72871635979001</v>
      </c>
      <c r="N36" s="72">
        <v>6000</v>
      </c>
      <c r="O36" s="71">
        <v>218.10789302384993</v>
      </c>
      <c r="P36" s="72">
        <v>22000</v>
      </c>
      <c r="Q36" s="71">
        <v>220.47072530688632</v>
      </c>
      <c r="R36" s="72">
        <v>6000</v>
      </c>
      <c r="S36" s="71">
        <v>219.95708468513345</v>
      </c>
      <c r="T36" s="72">
        <v>44761</v>
      </c>
      <c r="U36" s="69">
        <v>220.38758159453999</v>
      </c>
    </row>
    <row r="37" spans="1:21" s="31" customFormat="1" x14ac:dyDescent="0.35">
      <c r="A37" s="70" t="s">
        <v>29</v>
      </c>
      <c r="B37" s="72">
        <v>310539</v>
      </c>
      <c r="C37" s="71">
        <v>216.06967605744001</v>
      </c>
      <c r="D37" s="72">
        <v>375152</v>
      </c>
      <c r="E37" s="71">
        <v>246.6695209909</v>
      </c>
      <c r="F37" s="72">
        <v>234182</v>
      </c>
      <c r="G37" s="71">
        <v>259.18431823661001</v>
      </c>
      <c r="H37" s="72">
        <v>361055</v>
      </c>
      <c r="I37" s="71">
        <v>249.87917929142</v>
      </c>
      <c r="J37" s="72">
        <v>288800</v>
      </c>
      <c r="K37" s="71">
        <v>251.45692826064001</v>
      </c>
      <c r="L37" s="72">
        <v>919873</v>
      </c>
      <c r="M37" s="71">
        <v>239.52537718279001</v>
      </c>
      <c r="N37" s="72">
        <v>1034055</v>
      </c>
      <c r="O37" s="71">
        <v>241.53504415308223</v>
      </c>
      <c r="P37" s="72">
        <v>1618181</v>
      </c>
      <c r="Q37" s="71">
        <v>233.0826051124441</v>
      </c>
      <c r="R37" s="72">
        <v>1261300</v>
      </c>
      <c r="S37" s="71">
        <v>227.77587266634433</v>
      </c>
      <c r="T37" s="72">
        <v>4833409</v>
      </c>
      <c r="U37" s="69">
        <v>234.73225596768</v>
      </c>
    </row>
    <row r="38" spans="1:21" s="31" customFormat="1" x14ac:dyDescent="0.35">
      <c r="A38" s="70" t="s">
        <v>30</v>
      </c>
      <c r="B38" s="72">
        <v>0</v>
      </c>
      <c r="C38" s="71">
        <v>0</v>
      </c>
      <c r="D38" s="72">
        <v>6836</v>
      </c>
      <c r="E38" s="71">
        <v>304.77027378662001</v>
      </c>
      <c r="F38" s="72">
        <v>0</v>
      </c>
      <c r="G38" s="71">
        <v>0</v>
      </c>
      <c r="H38" s="72">
        <v>6500</v>
      </c>
      <c r="I38" s="71">
        <v>294.51504676273998</v>
      </c>
      <c r="J38" s="72">
        <v>0</v>
      </c>
      <c r="K38" s="71">
        <v>0</v>
      </c>
      <c r="L38" s="72">
        <v>6836</v>
      </c>
      <c r="M38" s="71">
        <v>304.77027378662001</v>
      </c>
      <c r="N38" s="72">
        <v>6500</v>
      </c>
      <c r="O38" s="71">
        <v>294.51504676274857</v>
      </c>
      <c r="P38" s="72">
        <v>9000</v>
      </c>
      <c r="Q38" s="71">
        <v>274.02223712494441</v>
      </c>
      <c r="R38" s="72">
        <v>9000</v>
      </c>
      <c r="S38" s="71">
        <v>272.05076977957776</v>
      </c>
      <c r="T38" s="72">
        <v>31336</v>
      </c>
      <c r="U38" s="69">
        <v>284.41455379448001</v>
      </c>
    </row>
    <row r="39" spans="1:21" s="31" customFormat="1" x14ac:dyDescent="0.35">
      <c r="A39" s="70" t="s">
        <v>57</v>
      </c>
      <c r="B39" s="72">
        <v>0</v>
      </c>
      <c r="C39" s="71">
        <v>0</v>
      </c>
      <c r="D39" s="72">
        <v>0</v>
      </c>
      <c r="E39" s="71">
        <v>0</v>
      </c>
      <c r="F39" s="72">
        <v>0</v>
      </c>
      <c r="G39" s="71">
        <v>0</v>
      </c>
      <c r="H39" s="72">
        <v>0</v>
      </c>
      <c r="I39" s="71">
        <v>0</v>
      </c>
      <c r="J39" s="72">
        <v>0</v>
      </c>
      <c r="K39" s="71">
        <v>0</v>
      </c>
      <c r="L39" s="72">
        <v>0</v>
      </c>
      <c r="M39" s="71">
        <v>0</v>
      </c>
      <c r="N39" s="72">
        <v>0</v>
      </c>
      <c r="O39" s="71">
        <v>0</v>
      </c>
      <c r="P39" s="72">
        <v>0</v>
      </c>
      <c r="Q39" s="71">
        <v>0</v>
      </c>
      <c r="R39" s="72">
        <v>0</v>
      </c>
      <c r="S39" s="71">
        <v>0</v>
      </c>
      <c r="T39" s="72">
        <v>0</v>
      </c>
      <c r="U39" s="69">
        <v>0</v>
      </c>
    </row>
    <row r="40" spans="1:21" s="31" customFormat="1" x14ac:dyDescent="0.35">
      <c r="A40" s="70" t="s">
        <v>31</v>
      </c>
      <c r="B40" s="72">
        <v>0</v>
      </c>
      <c r="C40" s="71">
        <v>0</v>
      </c>
      <c r="D40" s="72">
        <v>23582</v>
      </c>
      <c r="E40" s="71">
        <v>243.92391846198001</v>
      </c>
      <c r="F40" s="72">
        <v>34431</v>
      </c>
      <c r="G40" s="71">
        <v>262.88773352759</v>
      </c>
      <c r="H40" s="72">
        <v>29850</v>
      </c>
      <c r="I40" s="71">
        <v>264.69069078808002</v>
      </c>
      <c r="J40" s="72">
        <v>30000</v>
      </c>
      <c r="K40" s="71">
        <v>235.98975311167001</v>
      </c>
      <c r="L40" s="72">
        <v>58013</v>
      </c>
      <c r="M40" s="71">
        <v>254.84908689878</v>
      </c>
      <c r="N40" s="72">
        <v>79850</v>
      </c>
      <c r="O40" s="71">
        <v>242.43695294825395</v>
      </c>
      <c r="P40" s="72">
        <v>70000</v>
      </c>
      <c r="Q40" s="71">
        <v>228.65964981065713</v>
      </c>
      <c r="R40" s="72">
        <v>66800</v>
      </c>
      <c r="S40" s="71">
        <v>219.22088173223057</v>
      </c>
      <c r="T40" s="72">
        <v>274663</v>
      </c>
      <c r="U40" s="69">
        <v>235.90101745643</v>
      </c>
    </row>
    <row r="41" spans="1:21" s="31" customFormat="1" x14ac:dyDescent="0.35">
      <c r="A41" s="70" t="s">
        <v>32</v>
      </c>
      <c r="B41" s="72">
        <v>17081</v>
      </c>
      <c r="C41" s="71">
        <v>227.90416521866001</v>
      </c>
      <c r="D41" s="72">
        <v>47184</v>
      </c>
      <c r="E41" s="71">
        <v>226.05202089720001</v>
      </c>
      <c r="F41" s="72">
        <v>0</v>
      </c>
      <c r="G41" s="71">
        <v>0</v>
      </c>
      <c r="H41" s="72">
        <v>18500</v>
      </c>
      <c r="I41" s="71">
        <v>249.79760763426</v>
      </c>
      <c r="J41" s="72">
        <v>8000</v>
      </c>
      <c r="K41" s="71">
        <v>273.18083747584001</v>
      </c>
      <c r="L41" s="72">
        <v>64265</v>
      </c>
      <c r="M41" s="71">
        <v>226.54430249923999</v>
      </c>
      <c r="N41" s="72">
        <v>48500</v>
      </c>
      <c r="O41" s="71">
        <v>249.82462930978025</v>
      </c>
      <c r="P41" s="72">
        <v>17000</v>
      </c>
      <c r="Q41" s="71">
        <v>231.74691662352947</v>
      </c>
      <c r="R41" s="72">
        <v>23000</v>
      </c>
      <c r="S41" s="71">
        <v>227.08168646613029</v>
      </c>
      <c r="T41" s="72">
        <v>152765</v>
      </c>
      <c r="U41" s="69">
        <v>234.59523119143</v>
      </c>
    </row>
    <row r="42" spans="1:21" s="31" customFormat="1" x14ac:dyDescent="0.35">
      <c r="A42" s="70" t="s">
        <v>33</v>
      </c>
      <c r="B42" s="72">
        <v>20682</v>
      </c>
      <c r="C42" s="71">
        <v>210.01723961415999</v>
      </c>
      <c r="D42" s="72">
        <v>0</v>
      </c>
      <c r="E42" s="71">
        <v>0</v>
      </c>
      <c r="F42" s="72">
        <v>14500</v>
      </c>
      <c r="G42" s="71">
        <v>294.80497614418999</v>
      </c>
      <c r="H42" s="72">
        <v>8500</v>
      </c>
      <c r="I42" s="71">
        <v>287.52344676908001</v>
      </c>
      <c r="J42" s="72">
        <v>0</v>
      </c>
      <c r="K42" s="71">
        <v>0</v>
      </c>
      <c r="L42" s="72">
        <v>35182</v>
      </c>
      <c r="M42" s="71">
        <v>244.96187549857001</v>
      </c>
      <c r="N42" s="72">
        <v>13500</v>
      </c>
      <c r="O42" s="71">
        <v>279.62244930172659</v>
      </c>
      <c r="P42" s="72">
        <v>22000</v>
      </c>
      <c r="Q42" s="71">
        <v>264.99225133500011</v>
      </c>
      <c r="R42" s="72">
        <v>8500</v>
      </c>
      <c r="S42" s="71">
        <v>265.05916977235279</v>
      </c>
      <c r="T42" s="72">
        <v>79182</v>
      </c>
      <c r="U42" s="69">
        <v>258.59392591496999</v>
      </c>
    </row>
    <row r="43" spans="1:21" s="31" customFormat="1" x14ac:dyDescent="0.35">
      <c r="A43" s="70" t="s">
        <v>34</v>
      </c>
      <c r="B43" s="72">
        <v>20493.310000000001</v>
      </c>
      <c r="C43" s="71">
        <v>236.52094113152</v>
      </c>
      <c r="D43" s="72">
        <v>21294.639999999999</v>
      </c>
      <c r="E43" s="71">
        <v>243.80836901487001</v>
      </c>
      <c r="F43" s="72">
        <v>45828</v>
      </c>
      <c r="G43" s="71">
        <v>267.37365888255999</v>
      </c>
      <c r="H43" s="72">
        <v>25050</v>
      </c>
      <c r="I43" s="71">
        <v>251.19254423644</v>
      </c>
      <c r="J43" s="72">
        <v>32802</v>
      </c>
      <c r="K43" s="71">
        <v>267.17166161111999</v>
      </c>
      <c r="L43" s="72">
        <v>87615.95</v>
      </c>
      <c r="M43" s="71">
        <v>254.42979793666001</v>
      </c>
      <c r="N43" s="72">
        <v>58852.000000000015</v>
      </c>
      <c r="O43" s="71">
        <v>259.66278170071524</v>
      </c>
      <c r="P43" s="72">
        <v>117499.99999999999</v>
      </c>
      <c r="Q43" s="71">
        <v>237.49068479748937</v>
      </c>
      <c r="R43" s="72">
        <v>92500.000000000015</v>
      </c>
      <c r="S43" s="71">
        <v>236.43696831144848</v>
      </c>
      <c r="T43" s="72">
        <v>356467.95</v>
      </c>
      <c r="U43" s="69">
        <v>245.04126532468001</v>
      </c>
    </row>
    <row r="44" spans="1:21" s="31" customFormat="1" hidden="1" x14ac:dyDescent="0.35">
      <c r="A44" s="70" t="s">
        <v>58</v>
      </c>
      <c r="B44" s="72">
        <v>0</v>
      </c>
      <c r="C44" s="71">
        <v>0</v>
      </c>
      <c r="D44" s="72">
        <v>0</v>
      </c>
      <c r="E44" s="71">
        <v>0</v>
      </c>
      <c r="F44" s="72">
        <v>0</v>
      </c>
      <c r="G44" s="71">
        <v>0</v>
      </c>
      <c r="H44" s="72">
        <v>0</v>
      </c>
      <c r="I44" s="71">
        <v>0</v>
      </c>
      <c r="J44" s="72">
        <v>0</v>
      </c>
      <c r="K44" s="71">
        <v>0</v>
      </c>
      <c r="L44" s="72">
        <v>0</v>
      </c>
      <c r="M44" s="71">
        <v>0</v>
      </c>
      <c r="N44" s="72">
        <v>0</v>
      </c>
      <c r="O44" s="71">
        <v>0</v>
      </c>
      <c r="P44" s="72">
        <v>0</v>
      </c>
      <c r="Q44" s="71">
        <v>0</v>
      </c>
      <c r="R44" s="72">
        <v>0</v>
      </c>
      <c r="S44" s="71">
        <v>0</v>
      </c>
      <c r="T44" s="72">
        <v>0</v>
      </c>
      <c r="U44" s="69">
        <v>0</v>
      </c>
    </row>
    <row r="45" spans="1:21" s="31" customFormat="1" x14ac:dyDescent="0.35">
      <c r="A45" s="70" t="s">
        <v>35</v>
      </c>
      <c r="B45" s="72">
        <v>0</v>
      </c>
      <c r="C45" s="71">
        <v>0</v>
      </c>
      <c r="D45" s="72">
        <v>0</v>
      </c>
      <c r="E45" s="71">
        <v>0</v>
      </c>
      <c r="F45" s="72">
        <v>36</v>
      </c>
      <c r="G45" s="71">
        <v>817.66051388889002</v>
      </c>
      <c r="H45" s="72">
        <v>0</v>
      </c>
      <c r="I45" s="71">
        <v>0</v>
      </c>
      <c r="J45" s="72">
        <v>0</v>
      </c>
      <c r="K45" s="71">
        <v>0</v>
      </c>
      <c r="L45" s="72">
        <v>36</v>
      </c>
      <c r="M45" s="71">
        <v>817.66051388889002</v>
      </c>
      <c r="N45" s="72">
        <v>100</v>
      </c>
      <c r="O45" s="71">
        <v>818.40378399999963</v>
      </c>
      <c r="P45" s="72">
        <v>100</v>
      </c>
      <c r="Q45" s="71">
        <v>818.31831499999998</v>
      </c>
      <c r="R45" s="72">
        <v>100</v>
      </c>
      <c r="S45" s="71">
        <v>818.42114800000013</v>
      </c>
      <c r="T45" s="72">
        <v>336</v>
      </c>
      <c r="U45" s="69">
        <v>818.30387857143</v>
      </c>
    </row>
    <row r="46" spans="1:21" s="31" customFormat="1" hidden="1" x14ac:dyDescent="0.35">
      <c r="A46" s="70" t="s">
        <v>59</v>
      </c>
      <c r="B46" s="72">
        <v>0</v>
      </c>
      <c r="C46" s="71">
        <v>0</v>
      </c>
      <c r="D46" s="72">
        <v>0</v>
      </c>
      <c r="E46" s="71">
        <v>0</v>
      </c>
      <c r="F46" s="72">
        <v>0</v>
      </c>
      <c r="G46" s="71">
        <v>0</v>
      </c>
      <c r="H46" s="72">
        <v>0</v>
      </c>
      <c r="I46" s="71">
        <v>0</v>
      </c>
      <c r="J46" s="72">
        <v>0</v>
      </c>
      <c r="K46" s="71">
        <v>0</v>
      </c>
      <c r="L46" s="72">
        <v>0</v>
      </c>
      <c r="M46" s="71">
        <v>0</v>
      </c>
      <c r="N46" s="72">
        <v>0</v>
      </c>
      <c r="O46" s="71">
        <v>0</v>
      </c>
      <c r="P46" s="72">
        <v>0</v>
      </c>
      <c r="Q46" s="71">
        <v>0</v>
      </c>
      <c r="R46" s="72">
        <v>0</v>
      </c>
      <c r="S46" s="71">
        <v>0</v>
      </c>
      <c r="T46" s="72">
        <v>0</v>
      </c>
      <c r="U46" s="69">
        <v>0</v>
      </c>
    </row>
    <row r="47" spans="1:21" x14ac:dyDescent="0.35">
      <c r="B47" s="73"/>
      <c r="C47" s="74"/>
      <c r="D47" s="73"/>
      <c r="E47" s="74"/>
      <c r="F47" s="73"/>
      <c r="G47" s="74"/>
      <c r="H47" s="73"/>
      <c r="I47" s="74"/>
      <c r="J47" s="73"/>
      <c r="K47" s="74"/>
      <c r="L47" s="73"/>
      <c r="M47" s="74"/>
      <c r="N47" s="73"/>
      <c r="O47" s="74"/>
      <c r="P47" s="73"/>
      <c r="Q47" s="74"/>
      <c r="R47" s="73"/>
      <c r="S47" s="74"/>
      <c r="T47" s="73"/>
      <c r="U47" s="74"/>
    </row>
  </sheetData>
  <mergeCells count="11">
    <mergeCell ref="A1:U1"/>
    <mergeCell ref="B2:C2"/>
    <mergeCell ref="T2:U2"/>
    <mergeCell ref="D2:E2"/>
    <mergeCell ref="F2:G2"/>
    <mergeCell ref="H2:I2"/>
    <mergeCell ref="J2:K2"/>
    <mergeCell ref="L2:M2"/>
    <mergeCell ref="N2:O2"/>
    <mergeCell ref="P2:Q2"/>
    <mergeCell ref="R2:S2"/>
  </mergeCells>
  <printOptions horizontalCentered="1"/>
  <pageMargins left="0.5" right="0.5" top="0.5" bottom="0.5" header="0.3" footer="0.3"/>
  <pageSetup paperSize="5" scale="59" orientation="landscape" horizontalDpi="1200" verticalDpi="1200" r:id="rId1"/>
  <headerFooter differentFirst="1">
    <oddFooter>&amp;RPage &amp;P of &amp;N</oddFooter>
  </headerFooter>
  <customProperties>
    <customPr name="EpmWorksheetKeyString_GU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5C00"/>
  </sheetPr>
  <dimension ref="A1:AP46"/>
  <sheetViews>
    <sheetView zoomScaleNormal="100" workbookViewId="0">
      <selection sqref="A1:N1"/>
    </sheetView>
  </sheetViews>
  <sheetFormatPr defaultColWidth="9.08984375" defaultRowHeight="14.5" x14ac:dyDescent="0.35"/>
  <cols>
    <col min="1" max="1" width="12.90625" style="31" customWidth="1"/>
    <col min="2" max="14" width="13.54296875" style="31" customWidth="1"/>
    <col min="15" max="15" width="12.90625" style="31" customWidth="1"/>
    <col min="16" max="28" width="13.54296875" style="31" customWidth="1"/>
    <col min="29" max="29" width="12.90625" style="31" customWidth="1"/>
    <col min="30" max="42" width="13.54296875" style="31" customWidth="1"/>
    <col min="43" max="16384" width="9.08984375" style="31"/>
  </cols>
  <sheetData>
    <row r="1" spans="1:42" ht="26.5" x14ac:dyDescent="0.85">
      <c r="A1" s="77" t="s">
        <v>72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 t="s">
        <v>72</v>
      </c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 t="s">
        <v>72</v>
      </c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</row>
    <row r="2" spans="1:42" s="7" customFormat="1" ht="21.75" customHeight="1" x14ac:dyDescent="0.5">
      <c r="A2" s="17"/>
      <c r="B2" s="81" t="s">
        <v>67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17"/>
      <c r="P2" s="81" t="s">
        <v>68</v>
      </c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17"/>
      <c r="AD2" s="81" t="s">
        <v>70</v>
      </c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</row>
    <row r="3" spans="1:42" ht="32" x14ac:dyDescent="0.5">
      <c r="A3" s="14"/>
      <c r="B3" s="18">
        <v>43466</v>
      </c>
      <c r="C3" s="18">
        <v>43497</v>
      </c>
      <c r="D3" s="18">
        <v>43525</v>
      </c>
      <c r="E3" s="18">
        <v>43556</v>
      </c>
      <c r="F3" s="18">
        <v>43586</v>
      </c>
      <c r="G3" s="18">
        <v>43617</v>
      </c>
      <c r="H3" s="18">
        <v>43647</v>
      </c>
      <c r="I3" s="18">
        <v>43678</v>
      </c>
      <c r="J3" s="18">
        <v>43709</v>
      </c>
      <c r="K3" s="18">
        <v>43739</v>
      </c>
      <c r="L3" s="18">
        <v>43770</v>
      </c>
      <c r="M3" s="18">
        <v>43800</v>
      </c>
      <c r="N3" s="34" t="s">
        <v>73</v>
      </c>
      <c r="O3" s="14"/>
      <c r="P3" s="18">
        <v>43831</v>
      </c>
      <c r="Q3" s="18">
        <v>43862</v>
      </c>
      <c r="R3" s="18">
        <v>43891</v>
      </c>
      <c r="S3" s="18">
        <v>43922</v>
      </c>
      <c r="T3" s="18">
        <v>43952</v>
      </c>
      <c r="U3" s="18">
        <v>43983</v>
      </c>
      <c r="V3" s="18">
        <v>44013</v>
      </c>
      <c r="W3" s="18">
        <v>44044</v>
      </c>
      <c r="X3" s="18">
        <v>44075</v>
      </c>
      <c r="Y3" s="18">
        <v>44105</v>
      </c>
      <c r="Z3" s="18">
        <v>44136</v>
      </c>
      <c r="AA3" s="18">
        <v>44166</v>
      </c>
      <c r="AB3" s="34" t="s">
        <v>69</v>
      </c>
      <c r="AC3" s="14"/>
      <c r="AD3" s="18">
        <v>44197</v>
      </c>
      <c r="AE3" s="18">
        <v>43862</v>
      </c>
      <c r="AF3" s="18">
        <v>43891</v>
      </c>
      <c r="AG3" s="18">
        <v>43922</v>
      </c>
      <c r="AH3" s="18">
        <v>43952</v>
      </c>
      <c r="AI3" s="18">
        <v>43983</v>
      </c>
      <c r="AJ3" s="18">
        <v>44013</v>
      </c>
      <c r="AK3" s="18">
        <v>44044</v>
      </c>
      <c r="AL3" s="18">
        <v>44075</v>
      </c>
      <c r="AM3" s="18">
        <v>44105</v>
      </c>
      <c r="AN3" s="18">
        <v>44136</v>
      </c>
      <c r="AO3" s="18">
        <v>44166</v>
      </c>
      <c r="AP3" s="34" t="s">
        <v>71</v>
      </c>
    </row>
    <row r="4" spans="1:42" x14ac:dyDescent="0.35">
      <c r="A4" s="20" t="s">
        <v>7</v>
      </c>
      <c r="B4" s="21">
        <f t="shared" ref="B4" si="0">SUM(B5,B17)</f>
        <v>722517.19099999988</v>
      </c>
      <c r="C4" s="21">
        <f t="shared" ref="C4:M4" si="1">SUM(C5,C17)</f>
        <v>538093.95600000001</v>
      </c>
      <c r="D4" s="21">
        <f t="shared" si="1"/>
        <v>857200.36899999995</v>
      </c>
      <c r="E4" s="21">
        <f t="shared" si="1"/>
        <v>863299</v>
      </c>
      <c r="F4" s="21">
        <f t="shared" si="1"/>
        <v>690599</v>
      </c>
      <c r="G4" s="21">
        <f t="shared" si="1"/>
        <v>787000</v>
      </c>
      <c r="H4" s="21">
        <f t="shared" si="1"/>
        <v>762150</v>
      </c>
      <c r="I4" s="21">
        <f t="shared" si="1"/>
        <v>793300</v>
      </c>
      <c r="J4" s="21">
        <f t="shared" si="1"/>
        <v>794500</v>
      </c>
      <c r="K4" s="21">
        <f t="shared" si="1"/>
        <v>688500</v>
      </c>
      <c r="L4" s="21">
        <f t="shared" si="1"/>
        <v>646290</v>
      </c>
      <c r="M4" s="21">
        <f t="shared" si="1"/>
        <v>472599</v>
      </c>
      <c r="N4" s="35">
        <f>SUM(B4:M4)</f>
        <v>8616048.5159999989</v>
      </c>
      <c r="O4" s="20" t="s">
        <v>7</v>
      </c>
      <c r="P4" s="21">
        <f t="shared" ref="P4:AA4" si="2">SUM(P5,P17)</f>
        <v>647423.5</v>
      </c>
      <c r="Q4" s="21">
        <f t="shared" si="2"/>
        <v>723228.5</v>
      </c>
      <c r="R4" s="21">
        <f t="shared" si="2"/>
        <v>782922</v>
      </c>
      <c r="S4" s="21">
        <f t="shared" si="2"/>
        <v>775000</v>
      </c>
      <c r="T4" s="21">
        <f t="shared" si="2"/>
        <v>754099</v>
      </c>
      <c r="U4" s="21">
        <f t="shared" si="2"/>
        <v>784000</v>
      </c>
      <c r="V4" s="21">
        <f t="shared" si="2"/>
        <v>762150</v>
      </c>
      <c r="W4" s="21">
        <f t="shared" si="2"/>
        <v>793300</v>
      </c>
      <c r="X4" s="21">
        <f t="shared" si="2"/>
        <v>794500</v>
      </c>
      <c r="Y4" s="21">
        <f t="shared" si="2"/>
        <v>722320</v>
      </c>
      <c r="Z4" s="21">
        <f t="shared" si="2"/>
        <v>666290</v>
      </c>
      <c r="AA4" s="21">
        <f t="shared" si="2"/>
        <v>665131</v>
      </c>
      <c r="AB4" s="35">
        <f>SUM(P4:AA4)</f>
        <v>8870364</v>
      </c>
      <c r="AC4" s="20" t="s">
        <v>7</v>
      </c>
      <c r="AD4" s="21">
        <f t="shared" ref="AD4:AE4" si="3">SUM(AD5,AD17)</f>
        <v>647423.5</v>
      </c>
      <c r="AE4" s="21">
        <f t="shared" si="3"/>
        <v>723228.5</v>
      </c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</row>
    <row r="5" spans="1:42" x14ac:dyDescent="0.35">
      <c r="A5" s="22" t="s">
        <v>8</v>
      </c>
      <c r="B5" s="23">
        <f t="shared" ref="B5" si="4">SUM(B6:B16)</f>
        <v>364914.61799999996</v>
      </c>
      <c r="C5" s="23">
        <f t="shared" ref="C5:L5" si="5">SUM(C6:C16)</f>
        <v>197120.90900000001</v>
      </c>
      <c r="D5" s="23">
        <f t="shared" si="5"/>
        <v>358771.29200000002</v>
      </c>
      <c r="E5" s="23">
        <f t="shared" si="5"/>
        <v>360010</v>
      </c>
      <c r="F5" s="23">
        <f t="shared" si="5"/>
        <v>349000</v>
      </c>
      <c r="G5" s="23">
        <f t="shared" si="5"/>
        <v>309000</v>
      </c>
      <c r="H5" s="23">
        <f t="shared" si="5"/>
        <v>290150</v>
      </c>
      <c r="I5" s="23">
        <f t="shared" si="5"/>
        <v>373300</v>
      </c>
      <c r="J5" s="23">
        <f t="shared" si="5"/>
        <v>380500</v>
      </c>
      <c r="K5" s="23">
        <f t="shared" si="5"/>
        <v>317500</v>
      </c>
      <c r="L5" s="23">
        <f t="shared" si="5"/>
        <v>303200</v>
      </c>
      <c r="M5" s="23">
        <f t="shared" ref="M5" si="6">SUM(M6:M16)</f>
        <v>238342.5</v>
      </c>
      <c r="N5" s="36">
        <f>SUM(B5:M5)</f>
        <v>3841809.3190000001</v>
      </c>
      <c r="O5" s="22" t="s">
        <v>8</v>
      </c>
      <c r="P5" s="23">
        <f t="shared" ref="P5:AA5" si="7">SUM(P6:P16)</f>
        <v>285142</v>
      </c>
      <c r="Q5" s="23">
        <f t="shared" si="7"/>
        <v>340644.5</v>
      </c>
      <c r="R5" s="23">
        <f t="shared" si="7"/>
        <v>311922</v>
      </c>
      <c r="S5" s="23">
        <f t="shared" si="7"/>
        <v>349000</v>
      </c>
      <c r="T5" s="23">
        <f t="shared" si="7"/>
        <v>344500</v>
      </c>
      <c r="U5" s="23">
        <f t="shared" si="7"/>
        <v>313000</v>
      </c>
      <c r="V5" s="23">
        <f t="shared" si="7"/>
        <v>290150</v>
      </c>
      <c r="W5" s="23">
        <f t="shared" si="7"/>
        <v>373300</v>
      </c>
      <c r="X5" s="23">
        <f t="shared" si="7"/>
        <v>380500</v>
      </c>
      <c r="Y5" s="23">
        <f t="shared" si="7"/>
        <v>317500</v>
      </c>
      <c r="Z5" s="23">
        <f t="shared" si="7"/>
        <v>296200</v>
      </c>
      <c r="AA5" s="23">
        <f t="shared" si="7"/>
        <v>238342.5</v>
      </c>
      <c r="AB5" s="36">
        <f t="shared" ref="AB5:AB42" si="8">SUM(P5:AA5)</f>
        <v>3840201</v>
      </c>
      <c r="AC5" s="22" t="s">
        <v>8</v>
      </c>
      <c r="AD5" s="23">
        <f t="shared" ref="AD5:AE5" si="9">SUM(AD6:AD16)</f>
        <v>285142</v>
      </c>
      <c r="AE5" s="23">
        <f t="shared" si="9"/>
        <v>340644.5</v>
      </c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</row>
    <row r="6" spans="1:42" hidden="1" x14ac:dyDescent="0.35">
      <c r="A6" s="67" t="s">
        <v>38</v>
      </c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76">
        <f t="shared" ref="N6:N42" si="10">SUM(B6:M6)</f>
        <v>0</v>
      </c>
      <c r="O6" s="67" t="s">
        <v>38</v>
      </c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76">
        <f t="shared" si="8"/>
        <v>0</v>
      </c>
      <c r="AC6" s="67" t="s">
        <v>38</v>
      </c>
      <c r="AD6" s="68"/>
      <c r="AE6" s="68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</row>
    <row r="7" spans="1:42" x14ac:dyDescent="0.35">
      <c r="A7" s="67" t="s">
        <v>41</v>
      </c>
      <c r="B7" s="68">
        <v>21224.969000000001</v>
      </c>
      <c r="C7" s="68">
        <v>0</v>
      </c>
      <c r="D7" s="68">
        <v>0</v>
      </c>
      <c r="E7" s="68">
        <v>20000</v>
      </c>
      <c r="F7" s="68">
        <v>22000</v>
      </c>
      <c r="G7" s="68">
        <v>0</v>
      </c>
      <c r="H7" s="68">
        <v>20000</v>
      </c>
      <c r="I7" s="68">
        <v>20000</v>
      </c>
      <c r="J7" s="68">
        <v>20000</v>
      </c>
      <c r="K7" s="68">
        <v>0</v>
      </c>
      <c r="L7" s="68">
        <v>22000</v>
      </c>
      <c r="M7" s="68">
        <v>20000</v>
      </c>
      <c r="N7" s="76">
        <f t="shared" si="10"/>
        <v>165224.96899999998</v>
      </c>
      <c r="O7" s="67" t="s">
        <v>41</v>
      </c>
      <c r="P7" s="68">
        <v>0</v>
      </c>
      <c r="Q7" s="68">
        <v>20000</v>
      </c>
      <c r="R7" s="68">
        <v>0</v>
      </c>
      <c r="S7" s="68">
        <v>21000</v>
      </c>
      <c r="T7" s="68">
        <v>0</v>
      </c>
      <c r="U7" s="68">
        <v>20000</v>
      </c>
      <c r="V7" s="68">
        <v>20000</v>
      </c>
      <c r="W7" s="68">
        <v>20000</v>
      </c>
      <c r="X7" s="68">
        <v>20000</v>
      </c>
      <c r="Y7" s="68">
        <v>0</v>
      </c>
      <c r="Z7" s="68">
        <v>22000</v>
      </c>
      <c r="AA7" s="68">
        <v>20000</v>
      </c>
      <c r="AB7" s="76">
        <f t="shared" si="8"/>
        <v>163000</v>
      </c>
      <c r="AC7" s="67" t="s">
        <v>41</v>
      </c>
      <c r="AD7" s="68">
        <v>0</v>
      </c>
      <c r="AE7" s="68">
        <v>20000</v>
      </c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</row>
    <row r="8" spans="1:42" x14ac:dyDescent="0.35">
      <c r="A8" s="67" t="s">
        <v>40</v>
      </c>
      <c r="B8" s="68">
        <v>49163.964999999997</v>
      </c>
      <c r="C8" s="68">
        <v>35192.198000000004</v>
      </c>
      <c r="D8" s="68">
        <v>17550</v>
      </c>
      <c r="E8" s="68">
        <v>83360</v>
      </c>
      <c r="F8" s="68">
        <v>84500</v>
      </c>
      <c r="G8" s="68">
        <v>35000</v>
      </c>
      <c r="H8" s="68">
        <v>70150</v>
      </c>
      <c r="I8" s="68">
        <v>70000</v>
      </c>
      <c r="J8" s="68">
        <v>87500</v>
      </c>
      <c r="K8" s="68">
        <v>70000</v>
      </c>
      <c r="L8" s="68">
        <v>35000</v>
      </c>
      <c r="M8" s="68">
        <v>17500</v>
      </c>
      <c r="N8" s="76">
        <f t="shared" si="10"/>
        <v>654916.16299999994</v>
      </c>
      <c r="O8" s="67" t="s">
        <v>40</v>
      </c>
      <c r="P8" s="68">
        <v>35190</v>
      </c>
      <c r="Q8" s="68">
        <v>75000</v>
      </c>
      <c r="R8" s="68">
        <v>70000</v>
      </c>
      <c r="S8" s="68">
        <v>80000</v>
      </c>
      <c r="T8" s="68">
        <v>52000</v>
      </c>
      <c r="U8" s="68">
        <v>35000</v>
      </c>
      <c r="V8" s="68">
        <v>70150</v>
      </c>
      <c r="W8" s="68">
        <v>70000</v>
      </c>
      <c r="X8" s="68">
        <v>87500</v>
      </c>
      <c r="Y8" s="68">
        <v>70000</v>
      </c>
      <c r="Z8" s="68">
        <v>35000</v>
      </c>
      <c r="AA8" s="68">
        <v>17500</v>
      </c>
      <c r="AB8" s="76">
        <f t="shared" si="8"/>
        <v>697340</v>
      </c>
      <c r="AC8" s="67" t="s">
        <v>40</v>
      </c>
      <c r="AD8" s="68">
        <v>35190</v>
      </c>
      <c r="AE8" s="68">
        <v>75000</v>
      </c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</row>
    <row r="9" spans="1:42" x14ac:dyDescent="0.35">
      <c r="A9" s="67" t="s">
        <v>21</v>
      </c>
      <c r="B9" s="68">
        <v>17556.983</v>
      </c>
      <c r="C9" s="68">
        <v>0</v>
      </c>
      <c r="D9" s="68">
        <v>52740</v>
      </c>
      <c r="E9" s="68">
        <v>0</v>
      </c>
      <c r="F9" s="68">
        <v>0</v>
      </c>
      <c r="G9" s="68">
        <v>0</v>
      </c>
      <c r="H9" s="68">
        <v>0</v>
      </c>
      <c r="I9" s="68">
        <v>35000</v>
      </c>
      <c r="J9" s="68">
        <v>35000</v>
      </c>
      <c r="K9" s="68">
        <v>7500</v>
      </c>
      <c r="L9" s="68">
        <v>17500</v>
      </c>
      <c r="M9" s="68">
        <v>0</v>
      </c>
      <c r="N9" s="76">
        <f t="shared" si="10"/>
        <v>165296.98300000001</v>
      </c>
      <c r="O9" s="67" t="s">
        <v>21</v>
      </c>
      <c r="P9" s="68">
        <v>17595</v>
      </c>
      <c r="Q9" s="68">
        <v>17500</v>
      </c>
      <c r="R9" s="68">
        <v>17500</v>
      </c>
      <c r="S9" s="68">
        <v>44500</v>
      </c>
      <c r="T9" s="68">
        <v>50000</v>
      </c>
      <c r="U9" s="68">
        <v>0</v>
      </c>
      <c r="V9" s="68">
        <v>0</v>
      </c>
      <c r="W9" s="68">
        <v>35000</v>
      </c>
      <c r="X9" s="68">
        <v>35000</v>
      </c>
      <c r="Y9" s="68">
        <v>7500</v>
      </c>
      <c r="Z9" s="68">
        <v>17500</v>
      </c>
      <c r="AA9" s="68">
        <v>0</v>
      </c>
      <c r="AB9" s="76">
        <f t="shared" si="8"/>
        <v>242095</v>
      </c>
      <c r="AC9" s="67" t="s">
        <v>21</v>
      </c>
      <c r="AD9" s="68">
        <v>17595</v>
      </c>
      <c r="AE9" s="68">
        <v>17500</v>
      </c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</row>
    <row r="10" spans="1:42" x14ac:dyDescent="0.35">
      <c r="A10" s="67" t="s">
        <v>24</v>
      </c>
      <c r="B10" s="68">
        <v>8898.9660000000003</v>
      </c>
      <c r="C10" s="68">
        <v>4436.8580000000002</v>
      </c>
      <c r="D10" s="68">
        <v>7038</v>
      </c>
      <c r="E10" s="68">
        <v>3500</v>
      </c>
      <c r="F10" s="68">
        <v>0</v>
      </c>
      <c r="G10" s="68">
        <v>26500</v>
      </c>
      <c r="H10" s="68">
        <v>0</v>
      </c>
      <c r="I10" s="68">
        <v>16300</v>
      </c>
      <c r="J10" s="68">
        <v>6000</v>
      </c>
      <c r="K10" s="68">
        <v>8000</v>
      </c>
      <c r="L10" s="68">
        <v>17200</v>
      </c>
      <c r="M10" s="68">
        <v>10500</v>
      </c>
      <c r="N10" s="76">
        <f t="shared" si="10"/>
        <v>108373.82399999999</v>
      </c>
      <c r="O10" s="67" t="s">
        <v>24</v>
      </c>
      <c r="P10" s="68">
        <v>15525</v>
      </c>
      <c r="Q10" s="68">
        <v>4500</v>
      </c>
      <c r="R10" s="68">
        <v>20800</v>
      </c>
      <c r="S10" s="68">
        <v>3500</v>
      </c>
      <c r="T10" s="68">
        <v>8000</v>
      </c>
      <c r="U10" s="68">
        <v>10500</v>
      </c>
      <c r="V10" s="68">
        <v>0</v>
      </c>
      <c r="W10" s="68">
        <v>16300</v>
      </c>
      <c r="X10" s="68">
        <v>6000</v>
      </c>
      <c r="Y10" s="68">
        <v>8000</v>
      </c>
      <c r="Z10" s="68">
        <v>17200</v>
      </c>
      <c r="AA10" s="68">
        <v>10500</v>
      </c>
      <c r="AB10" s="76">
        <f t="shared" si="8"/>
        <v>120825</v>
      </c>
      <c r="AC10" s="67" t="s">
        <v>24</v>
      </c>
      <c r="AD10" s="68">
        <v>15525</v>
      </c>
      <c r="AE10" s="68">
        <v>4500</v>
      </c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</row>
    <row r="11" spans="1:42" x14ac:dyDescent="0.35">
      <c r="A11" s="67" t="s">
        <v>37</v>
      </c>
      <c r="B11" s="68">
        <v>0</v>
      </c>
      <c r="C11" s="68">
        <v>0</v>
      </c>
      <c r="D11" s="68">
        <v>0</v>
      </c>
      <c r="E11" s="68">
        <v>0</v>
      </c>
      <c r="F11" s="68">
        <v>32000</v>
      </c>
      <c r="G11" s="68">
        <v>0</v>
      </c>
      <c r="H11" s="68">
        <v>0</v>
      </c>
      <c r="I11" s="68">
        <v>32000</v>
      </c>
      <c r="J11" s="68">
        <v>32000</v>
      </c>
      <c r="K11" s="68">
        <v>32000</v>
      </c>
      <c r="L11" s="68">
        <v>32000</v>
      </c>
      <c r="M11" s="68">
        <v>0</v>
      </c>
      <c r="N11" s="76">
        <f t="shared" si="10"/>
        <v>160000</v>
      </c>
      <c r="O11" s="67" t="s">
        <v>37</v>
      </c>
      <c r="P11" s="68">
        <v>0</v>
      </c>
      <c r="Q11" s="68">
        <v>0</v>
      </c>
      <c r="R11" s="68">
        <v>0</v>
      </c>
      <c r="S11" s="68">
        <v>0</v>
      </c>
      <c r="T11" s="68">
        <v>32000</v>
      </c>
      <c r="U11" s="68">
        <v>0</v>
      </c>
      <c r="V11" s="68">
        <v>0</v>
      </c>
      <c r="W11" s="68">
        <v>32000</v>
      </c>
      <c r="X11" s="68">
        <v>32000</v>
      </c>
      <c r="Y11" s="68">
        <v>32000</v>
      </c>
      <c r="Z11" s="68">
        <v>32000</v>
      </c>
      <c r="AA11" s="68">
        <v>0</v>
      </c>
      <c r="AB11" s="76">
        <f t="shared" si="8"/>
        <v>160000</v>
      </c>
      <c r="AC11" s="67" t="s">
        <v>37</v>
      </c>
      <c r="AD11" s="68">
        <v>0</v>
      </c>
      <c r="AE11" s="68">
        <v>0</v>
      </c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</row>
    <row r="12" spans="1:42" x14ac:dyDescent="0.35">
      <c r="A12" s="67" t="s">
        <v>20</v>
      </c>
      <c r="B12" s="68">
        <v>268069.73499999999</v>
      </c>
      <c r="C12" s="68">
        <v>157491.853</v>
      </c>
      <c r="D12" s="68">
        <v>281443.29200000002</v>
      </c>
      <c r="E12" s="68">
        <v>253150</v>
      </c>
      <c r="F12" s="68">
        <v>210500</v>
      </c>
      <c r="G12" s="68">
        <v>247500</v>
      </c>
      <c r="H12" s="68">
        <v>200000</v>
      </c>
      <c r="I12" s="68">
        <v>200000</v>
      </c>
      <c r="J12" s="68">
        <v>200000</v>
      </c>
      <c r="K12" s="68">
        <v>200000</v>
      </c>
      <c r="L12" s="68">
        <v>179500</v>
      </c>
      <c r="M12" s="68">
        <v>190342.5</v>
      </c>
      <c r="N12" s="76">
        <f t="shared" si="10"/>
        <v>2587997.38</v>
      </c>
      <c r="O12" s="67" t="s">
        <v>20</v>
      </c>
      <c r="P12" s="68">
        <v>216832</v>
      </c>
      <c r="Q12" s="68">
        <v>223644.5</v>
      </c>
      <c r="R12" s="68">
        <v>203622</v>
      </c>
      <c r="S12" s="68">
        <v>200000</v>
      </c>
      <c r="T12" s="68">
        <v>202500</v>
      </c>
      <c r="U12" s="68">
        <v>247500</v>
      </c>
      <c r="V12" s="68">
        <v>200000</v>
      </c>
      <c r="W12" s="68">
        <v>200000</v>
      </c>
      <c r="X12" s="68">
        <v>200000</v>
      </c>
      <c r="Y12" s="68">
        <v>200000</v>
      </c>
      <c r="Z12" s="68">
        <v>172500</v>
      </c>
      <c r="AA12" s="68">
        <v>190342.5</v>
      </c>
      <c r="AB12" s="76">
        <f t="shared" si="8"/>
        <v>2456941</v>
      </c>
      <c r="AC12" s="67" t="s">
        <v>20</v>
      </c>
      <c r="AD12" s="68">
        <v>216832</v>
      </c>
      <c r="AE12" s="68">
        <v>223644.5</v>
      </c>
      <c r="AF12" s="75"/>
      <c r="AG12" s="75"/>
      <c r="AH12" s="75"/>
      <c r="AI12" s="75"/>
      <c r="AJ12" s="75"/>
      <c r="AK12" s="75"/>
      <c r="AL12" s="75"/>
      <c r="AM12" s="75"/>
      <c r="AN12" s="75"/>
      <c r="AO12" s="75"/>
      <c r="AP12" s="75"/>
    </row>
    <row r="13" spans="1:42" hidden="1" x14ac:dyDescent="0.35">
      <c r="A13" s="67" t="s">
        <v>39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76">
        <f t="shared" si="10"/>
        <v>0</v>
      </c>
      <c r="O13" s="67" t="s">
        <v>39</v>
      </c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76">
        <f t="shared" si="8"/>
        <v>0</v>
      </c>
      <c r="AC13" s="67" t="s">
        <v>39</v>
      </c>
      <c r="AD13" s="68"/>
      <c r="AE13" s="68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</row>
    <row r="14" spans="1:42" hidden="1" x14ac:dyDescent="0.35">
      <c r="A14" s="67" t="s">
        <v>23</v>
      </c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76">
        <f t="shared" si="10"/>
        <v>0</v>
      </c>
      <c r="O14" s="67" t="s">
        <v>23</v>
      </c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76">
        <f t="shared" si="8"/>
        <v>0</v>
      </c>
      <c r="AC14" s="67" t="s">
        <v>23</v>
      </c>
      <c r="AD14" s="68"/>
      <c r="AE14" s="68"/>
      <c r="AF14" s="75"/>
      <c r="AG14" s="75"/>
      <c r="AH14" s="75"/>
      <c r="AI14" s="75"/>
      <c r="AJ14" s="75"/>
      <c r="AK14" s="75"/>
      <c r="AL14" s="75"/>
      <c r="AM14" s="75"/>
      <c r="AN14" s="75"/>
      <c r="AO14" s="75"/>
      <c r="AP14" s="75"/>
    </row>
    <row r="15" spans="1:42" hidden="1" x14ac:dyDescent="0.35">
      <c r="A15" s="67" t="s">
        <v>22</v>
      </c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76">
        <f t="shared" si="10"/>
        <v>0</v>
      </c>
      <c r="O15" s="67" t="s">
        <v>22</v>
      </c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76">
        <f t="shared" si="8"/>
        <v>0</v>
      </c>
      <c r="AC15" s="67" t="s">
        <v>22</v>
      </c>
      <c r="AD15" s="68"/>
      <c r="AE15" s="68"/>
      <c r="AF15" s="75"/>
      <c r="AG15" s="75"/>
      <c r="AH15" s="75"/>
      <c r="AI15" s="75"/>
      <c r="AJ15" s="75"/>
      <c r="AK15" s="75"/>
      <c r="AL15" s="75"/>
      <c r="AM15" s="75"/>
      <c r="AN15" s="75"/>
      <c r="AO15" s="75"/>
      <c r="AP15" s="75"/>
    </row>
    <row r="16" spans="1:42" hidden="1" x14ac:dyDescent="0.35">
      <c r="A16" s="67" t="s">
        <v>36</v>
      </c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76">
        <f t="shared" si="10"/>
        <v>0</v>
      </c>
      <c r="O16" s="67" t="s">
        <v>36</v>
      </c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76">
        <f t="shared" si="8"/>
        <v>0</v>
      </c>
      <c r="AC16" s="67" t="s">
        <v>36</v>
      </c>
      <c r="AD16" s="68"/>
      <c r="AE16" s="68"/>
      <c r="AF16" s="75"/>
      <c r="AG16" s="75"/>
      <c r="AH16" s="75"/>
      <c r="AI16" s="75"/>
      <c r="AJ16" s="75"/>
      <c r="AK16" s="75"/>
      <c r="AL16" s="75"/>
      <c r="AM16" s="75"/>
      <c r="AN16" s="75"/>
      <c r="AO16" s="75"/>
      <c r="AP16" s="75"/>
    </row>
    <row r="17" spans="1:42" x14ac:dyDescent="0.35">
      <c r="A17" s="22" t="s">
        <v>9</v>
      </c>
      <c r="B17" s="23">
        <f t="shared" ref="B17:M17" si="11">SUM(B18:B46)</f>
        <v>357602.57299999997</v>
      </c>
      <c r="C17" s="23">
        <f t="shared" si="11"/>
        <v>340973.04699999996</v>
      </c>
      <c r="D17" s="23">
        <f t="shared" si="11"/>
        <v>498429.07699999993</v>
      </c>
      <c r="E17" s="23">
        <f t="shared" si="11"/>
        <v>503289</v>
      </c>
      <c r="F17" s="23">
        <f t="shared" si="11"/>
        <v>341599</v>
      </c>
      <c r="G17" s="23">
        <f t="shared" si="11"/>
        <v>478000</v>
      </c>
      <c r="H17" s="23">
        <f t="shared" si="11"/>
        <v>472000</v>
      </c>
      <c r="I17" s="23">
        <f t="shared" si="11"/>
        <v>420000</v>
      </c>
      <c r="J17" s="23">
        <f t="shared" si="11"/>
        <v>414000</v>
      </c>
      <c r="K17" s="23">
        <f t="shared" si="11"/>
        <v>371000</v>
      </c>
      <c r="L17" s="23">
        <f t="shared" si="11"/>
        <v>343090</v>
      </c>
      <c r="M17" s="23">
        <f t="shared" si="11"/>
        <v>234256.5</v>
      </c>
      <c r="N17" s="36">
        <f t="shared" si="10"/>
        <v>4774239.1969999997</v>
      </c>
      <c r="O17" s="22" t="s">
        <v>9</v>
      </c>
      <c r="P17" s="23">
        <f t="shared" ref="P17:AA17" si="12">SUM(P18:P46)</f>
        <v>362281.5</v>
      </c>
      <c r="Q17" s="23">
        <f t="shared" si="12"/>
        <v>382584</v>
      </c>
      <c r="R17" s="23">
        <f t="shared" si="12"/>
        <v>471000</v>
      </c>
      <c r="S17" s="23">
        <f t="shared" si="12"/>
        <v>426000</v>
      </c>
      <c r="T17" s="23">
        <f t="shared" si="12"/>
        <v>409599</v>
      </c>
      <c r="U17" s="23">
        <f t="shared" si="12"/>
        <v>471000</v>
      </c>
      <c r="V17" s="23">
        <f t="shared" si="12"/>
        <v>472000</v>
      </c>
      <c r="W17" s="23">
        <f t="shared" si="12"/>
        <v>420000</v>
      </c>
      <c r="X17" s="23">
        <f t="shared" si="12"/>
        <v>414000</v>
      </c>
      <c r="Y17" s="23">
        <f t="shared" si="12"/>
        <v>404820</v>
      </c>
      <c r="Z17" s="23">
        <f t="shared" si="12"/>
        <v>370090</v>
      </c>
      <c r="AA17" s="23">
        <f t="shared" si="12"/>
        <v>426788.5</v>
      </c>
      <c r="AB17" s="36">
        <f t="shared" si="8"/>
        <v>5030163</v>
      </c>
      <c r="AC17" s="22" t="s">
        <v>9</v>
      </c>
      <c r="AD17" s="23">
        <f t="shared" ref="AD17:AE17" si="13">SUM(AD18:AD46)</f>
        <v>362281.5</v>
      </c>
      <c r="AE17" s="23">
        <f t="shared" si="13"/>
        <v>382584</v>
      </c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</row>
    <row r="18" spans="1:42" hidden="1" x14ac:dyDescent="0.35">
      <c r="A18" s="67" t="s">
        <v>28</v>
      </c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76">
        <f t="shared" si="10"/>
        <v>0</v>
      </c>
      <c r="O18" s="67" t="s">
        <v>28</v>
      </c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76">
        <f t="shared" si="8"/>
        <v>0</v>
      </c>
      <c r="AC18" s="67" t="s">
        <v>28</v>
      </c>
      <c r="AD18" s="68"/>
      <c r="AE18" s="68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</row>
    <row r="19" spans="1:42" x14ac:dyDescent="0.35">
      <c r="A19" s="67" t="s">
        <v>27</v>
      </c>
      <c r="B19" s="68">
        <v>4094.5219999999999</v>
      </c>
      <c r="C19" s="68">
        <v>0</v>
      </c>
      <c r="D19" s="68">
        <v>5035</v>
      </c>
      <c r="E19" s="68">
        <v>0</v>
      </c>
      <c r="F19" s="68">
        <v>0</v>
      </c>
      <c r="G19" s="68">
        <v>5000</v>
      </c>
      <c r="H19" s="68">
        <v>0</v>
      </c>
      <c r="I19" s="68">
        <v>5000</v>
      </c>
      <c r="J19" s="68">
        <v>0</v>
      </c>
      <c r="K19" s="68">
        <v>0</v>
      </c>
      <c r="L19" s="68">
        <v>5000</v>
      </c>
      <c r="M19" s="68">
        <v>0</v>
      </c>
      <c r="N19" s="76">
        <f t="shared" si="10"/>
        <v>24129.522000000001</v>
      </c>
      <c r="O19" s="67" t="s">
        <v>27</v>
      </c>
      <c r="P19" s="68">
        <v>5000</v>
      </c>
      <c r="Q19" s="68">
        <v>0</v>
      </c>
      <c r="R19" s="68">
        <v>5000</v>
      </c>
      <c r="S19" s="68">
        <v>0</v>
      </c>
      <c r="T19" s="68">
        <v>0</v>
      </c>
      <c r="U19" s="68">
        <v>5000</v>
      </c>
      <c r="V19" s="68">
        <v>0</v>
      </c>
      <c r="W19" s="68">
        <v>5000</v>
      </c>
      <c r="X19" s="68">
        <v>0</v>
      </c>
      <c r="Y19" s="68">
        <v>0</v>
      </c>
      <c r="Z19" s="68">
        <v>5000</v>
      </c>
      <c r="AA19" s="68">
        <v>0</v>
      </c>
      <c r="AB19" s="76">
        <f t="shared" si="8"/>
        <v>25000</v>
      </c>
      <c r="AC19" s="67" t="s">
        <v>27</v>
      </c>
      <c r="AD19" s="68">
        <v>5000</v>
      </c>
      <c r="AE19" s="68">
        <v>0</v>
      </c>
      <c r="AF19" s="75"/>
      <c r="AG19" s="75"/>
      <c r="AH19" s="75"/>
      <c r="AI19" s="75"/>
      <c r="AJ19" s="75"/>
      <c r="AK19" s="75"/>
      <c r="AL19" s="75"/>
      <c r="AM19" s="75"/>
      <c r="AN19" s="75"/>
      <c r="AO19" s="75"/>
      <c r="AP19" s="75"/>
    </row>
    <row r="20" spans="1:42" x14ac:dyDescent="0.35">
      <c r="A20" s="67" t="s">
        <v>29</v>
      </c>
      <c r="B20" s="68">
        <v>233581.17999999993</v>
      </c>
      <c r="C20" s="68">
        <v>212960.02399999998</v>
      </c>
      <c r="D20" s="68">
        <v>313111.98699999996</v>
      </c>
      <c r="E20" s="68">
        <v>236700</v>
      </c>
      <c r="F20" s="68">
        <v>220000</v>
      </c>
      <c r="G20" s="68">
        <v>260000</v>
      </c>
      <c r="H20" s="68">
        <v>255000</v>
      </c>
      <c r="I20" s="68">
        <v>230000</v>
      </c>
      <c r="J20" s="68">
        <v>208000</v>
      </c>
      <c r="K20" s="68">
        <v>208000</v>
      </c>
      <c r="L20" s="68">
        <v>197000</v>
      </c>
      <c r="M20" s="68">
        <v>110423.5</v>
      </c>
      <c r="N20" s="76">
        <f t="shared" si="10"/>
        <v>2684776.6909999996</v>
      </c>
      <c r="O20" s="67" t="s">
        <v>29</v>
      </c>
      <c r="P20" s="68">
        <v>162701.5</v>
      </c>
      <c r="Q20" s="68">
        <v>170872</v>
      </c>
      <c r="R20" s="68">
        <v>250000</v>
      </c>
      <c r="S20" s="68">
        <v>230000</v>
      </c>
      <c r="T20" s="68">
        <v>220000</v>
      </c>
      <c r="U20" s="68">
        <v>260000</v>
      </c>
      <c r="V20" s="68">
        <v>255000</v>
      </c>
      <c r="W20" s="68">
        <v>230000</v>
      </c>
      <c r="X20" s="68">
        <v>208000</v>
      </c>
      <c r="Y20" s="68">
        <v>241820</v>
      </c>
      <c r="Z20" s="68">
        <v>224000</v>
      </c>
      <c r="AA20" s="68">
        <v>225299.5</v>
      </c>
      <c r="AB20" s="76">
        <f t="shared" si="8"/>
        <v>2677693</v>
      </c>
      <c r="AC20" s="67" t="s">
        <v>29</v>
      </c>
      <c r="AD20" s="68">
        <v>162701.5</v>
      </c>
      <c r="AE20" s="68">
        <v>170872</v>
      </c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75"/>
    </row>
    <row r="21" spans="1:42" hidden="1" x14ac:dyDescent="0.35">
      <c r="A21" s="67" t="s">
        <v>54</v>
      </c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76">
        <f t="shared" si="10"/>
        <v>0</v>
      </c>
      <c r="O21" s="67" t="s">
        <v>54</v>
      </c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76">
        <f t="shared" si="8"/>
        <v>0</v>
      </c>
      <c r="AC21" s="67" t="s">
        <v>54</v>
      </c>
      <c r="AD21" s="68"/>
      <c r="AE21" s="68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</row>
    <row r="22" spans="1:42" hidden="1" x14ac:dyDescent="0.35">
      <c r="A22" s="67" t="s">
        <v>42</v>
      </c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76">
        <f t="shared" si="10"/>
        <v>0</v>
      </c>
      <c r="O22" s="67" t="s">
        <v>42</v>
      </c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76">
        <f t="shared" si="8"/>
        <v>0</v>
      </c>
      <c r="AC22" s="67" t="s">
        <v>42</v>
      </c>
      <c r="AD22" s="68"/>
      <c r="AE22" s="68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75"/>
    </row>
    <row r="23" spans="1:42" hidden="1" x14ac:dyDescent="0.35">
      <c r="A23" s="67" t="s">
        <v>57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76">
        <f t="shared" si="10"/>
        <v>0</v>
      </c>
      <c r="O23" s="67" t="s">
        <v>57</v>
      </c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76">
        <f t="shared" si="8"/>
        <v>0</v>
      </c>
      <c r="AC23" s="67" t="s">
        <v>57</v>
      </c>
      <c r="AD23" s="68"/>
      <c r="AE23" s="68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</row>
    <row r="24" spans="1:42" hidden="1" x14ac:dyDescent="0.35">
      <c r="A24" s="67" t="s">
        <v>58</v>
      </c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76">
        <f t="shared" si="10"/>
        <v>0</v>
      </c>
      <c r="O24" s="67" t="s">
        <v>58</v>
      </c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76">
        <f t="shared" si="8"/>
        <v>0</v>
      </c>
      <c r="AC24" s="67" t="s">
        <v>58</v>
      </c>
      <c r="AD24" s="68"/>
      <c r="AE24" s="68"/>
      <c r="AF24" s="75"/>
      <c r="AG24" s="75"/>
      <c r="AH24" s="75"/>
      <c r="AI24" s="75"/>
      <c r="AJ24" s="75"/>
      <c r="AK24" s="75"/>
      <c r="AL24" s="75"/>
      <c r="AM24" s="75"/>
      <c r="AN24" s="75"/>
      <c r="AO24" s="75"/>
      <c r="AP24" s="75"/>
    </row>
    <row r="25" spans="1:42" hidden="1" x14ac:dyDescent="0.35">
      <c r="A25" s="67" t="s">
        <v>43</v>
      </c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76">
        <f t="shared" si="10"/>
        <v>0</v>
      </c>
      <c r="O25" s="67" t="s">
        <v>43</v>
      </c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76">
        <f t="shared" si="8"/>
        <v>0</v>
      </c>
      <c r="AC25" s="67" t="s">
        <v>43</v>
      </c>
      <c r="AD25" s="68"/>
      <c r="AE25" s="68"/>
      <c r="AF25" s="75"/>
      <c r="AG25" s="75"/>
      <c r="AH25" s="75"/>
      <c r="AI25" s="75"/>
      <c r="AJ25" s="75"/>
      <c r="AK25" s="75"/>
      <c r="AL25" s="75"/>
      <c r="AM25" s="75"/>
      <c r="AN25" s="75"/>
      <c r="AO25" s="75"/>
      <c r="AP25" s="75"/>
    </row>
    <row r="26" spans="1:42" hidden="1" x14ac:dyDescent="0.35">
      <c r="A26" s="67" t="s">
        <v>26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76">
        <f t="shared" si="10"/>
        <v>0</v>
      </c>
      <c r="O26" s="67" t="s">
        <v>26</v>
      </c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76">
        <f t="shared" si="8"/>
        <v>0</v>
      </c>
      <c r="AC26" s="67" t="s">
        <v>26</v>
      </c>
      <c r="AD26" s="68"/>
      <c r="AE26" s="68"/>
      <c r="AF26" s="75"/>
      <c r="AG26" s="75"/>
      <c r="AH26" s="75"/>
      <c r="AI26" s="75"/>
      <c r="AJ26" s="75"/>
      <c r="AK26" s="75"/>
      <c r="AL26" s="75"/>
      <c r="AM26" s="75"/>
      <c r="AN26" s="75"/>
      <c r="AO26" s="75"/>
      <c r="AP26" s="75"/>
    </row>
    <row r="27" spans="1:42" hidden="1" x14ac:dyDescent="0.35">
      <c r="A27" s="67" t="s">
        <v>53</v>
      </c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76">
        <f t="shared" si="10"/>
        <v>0</v>
      </c>
      <c r="O27" s="67" t="s">
        <v>53</v>
      </c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76">
        <f t="shared" si="8"/>
        <v>0</v>
      </c>
      <c r="AC27" s="67" t="s">
        <v>53</v>
      </c>
      <c r="AD27" s="68"/>
      <c r="AE27" s="68"/>
      <c r="AF27" s="75"/>
      <c r="AG27" s="75"/>
      <c r="AH27" s="75"/>
      <c r="AI27" s="75"/>
      <c r="AJ27" s="75"/>
      <c r="AK27" s="75"/>
      <c r="AL27" s="75"/>
      <c r="AM27" s="75"/>
      <c r="AN27" s="75"/>
      <c r="AO27" s="75"/>
      <c r="AP27" s="75"/>
    </row>
    <row r="28" spans="1:42" x14ac:dyDescent="0.35">
      <c r="A28" s="67" t="s">
        <v>35</v>
      </c>
      <c r="B28" s="68">
        <v>0</v>
      </c>
      <c r="C28" s="68">
        <v>0</v>
      </c>
      <c r="D28" s="68">
        <v>0</v>
      </c>
      <c r="E28" s="68">
        <v>0</v>
      </c>
      <c r="F28" s="68">
        <v>0</v>
      </c>
      <c r="G28" s="68">
        <v>0</v>
      </c>
      <c r="H28" s="68">
        <v>3000</v>
      </c>
      <c r="I28" s="68">
        <v>0</v>
      </c>
      <c r="J28" s="68">
        <v>0</v>
      </c>
      <c r="K28" s="68">
        <v>0</v>
      </c>
      <c r="L28" s="68">
        <v>0</v>
      </c>
      <c r="M28" s="68">
        <v>0</v>
      </c>
      <c r="N28" s="76">
        <f t="shared" si="10"/>
        <v>3000</v>
      </c>
      <c r="O28" s="67" t="s">
        <v>35</v>
      </c>
      <c r="P28" s="68">
        <v>0</v>
      </c>
      <c r="Q28" s="68">
        <v>0</v>
      </c>
      <c r="R28" s="68">
        <v>0</v>
      </c>
      <c r="S28" s="68">
        <v>0</v>
      </c>
      <c r="T28" s="68">
        <v>0</v>
      </c>
      <c r="U28" s="68">
        <v>0</v>
      </c>
      <c r="V28" s="68">
        <v>3000</v>
      </c>
      <c r="W28" s="68">
        <v>0</v>
      </c>
      <c r="X28" s="68">
        <v>0</v>
      </c>
      <c r="Y28" s="68">
        <v>0</v>
      </c>
      <c r="Z28" s="68">
        <v>0</v>
      </c>
      <c r="AA28" s="68">
        <v>0</v>
      </c>
      <c r="AB28" s="76">
        <f t="shared" si="8"/>
        <v>3000</v>
      </c>
      <c r="AC28" s="67" t="s">
        <v>35</v>
      </c>
      <c r="AD28" s="68">
        <v>0</v>
      </c>
      <c r="AE28" s="68">
        <v>0</v>
      </c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</row>
    <row r="29" spans="1:42" x14ac:dyDescent="0.35">
      <c r="A29" s="67" t="s">
        <v>33</v>
      </c>
      <c r="B29" s="68">
        <v>53702.593000000008</v>
      </c>
      <c r="C29" s="68">
        <v>8329.2209999999995</v>
      </c>
      <c r="D29" s="68">
        <v>52475</v>
      </c>
      <c r="E29" s="68">
        <v>20286</v>
      </c>
      <c r="F29" s="68">
        <v>19144</v>
      </c>
      <c r="G29" s="68">
        <v>23000</v>
      </c>
      <c r="H29" s="68">
        <v>23000</v>
      </c>
      <c r="I29" s="68">
        <v>20000</v>
      </c>
      <c r="J29" s="68">
        <v>18000</v>
      </c>
      <c r="K29" s="68">
        <v>18000</v>
      </c>
      <c r="L29" s="68">
        <v>26090</v>
      </c>
      <c r="M29" s="68">
        <v>10000</v>
      </c>
      <c r="N29" s="76">
        <f t="shared" si="10"/>
        <v>292026.81400000001</v>
      </c>
      <c r="O29" s="67" t="s">
        <v>33</v>
      </c>
      <c r="P29" s="68">
        <v>26910</v>
      </c>
      <c r="Q29" s="68">
        <v>26000</v>
      </c>
      <c r="R29" s="68">
        <v>20000</v>
      </c>
      <c r="S29" s="68">
        <v>23000</v>
      </c>
      <c r="T29" s="68">
        <v>32599</v>
      </c>
      <c r="U29" s="68">
        <v>23000</v>
      </c>
      <c r="V29" s="68">
        <v>23000</v>
      </c>
      <c r="W29" s="68">
        <v>20000</v>
      </c>
      <c r="X29" s="68">
        <v>18000</v>
      </c>
      <c r="Y29" s="68">
        <v>18000</v>
      </c>
      <c r="Z29" s="68">
        <v>26090</v>
      </c>
      <c r="AA29" s="68">
        <v>10000</v>
      </c>
      <c r="AB29" s="76">
        <f t="shared" si="8"/>
        <v>266599</v>
      </c>
      <c r="AC29" s="67" t="s">
        <v>33</v>
      </c>
      <c r="AD29" s="68">
        <v>26910</v>
      </c>
      <c r="AE29" s="68">
        <v>26000</v>
      </c>
      <c r="AF29" s="75"/>
      <c r="AG29" s="75"/>
      <c r="AH29" s="75"/>
      <c r="AI29" s="75"/>
      <c r="AJ29" s="75"/>
      <c r="AK29" s="75"/>
      <c r="AL29" s="75"/>
      <c r="AM29" s="75"/>
      <c r="AN29" s="75"/>
      <c r="AO29" s="75"/>
      <c r="AP29" s="75"/>
    </row>
    <row r="30" spans="1:42" x14ac:dyDescent="0.35">
      <c r="A30" s="67" t="s">
        <v>31</v>
      </c>
      <c r="B30" s="68">
        <v>13503.428</v>
      </c>
      <c r="C30" s="68">
        <v>34067.536999999997</v>
      </c>
      <c r="D30" s="68">
        <v>26910</v>
      </c>
      <c r="E30" s="68">
        <v>28845</v>
      </c>
      <c r="F30" s="68">
        <v>13455</v>
      </c>
      <c r="G30" s="68">
        <v>30000</v>
      </c>
      <c r="H30" s="68">
        <v>26000</v>
      </c>
      <c r="I30" s="68">
        <v>23000</v>
      </c>
      <c r="J30" s="68">
        <v>26000</v>
      </c>
      <c r="K30" s="68">
        <v>25000</v>
      </c>
      <c r="L30" s="68">
        <v>25000</v>
      </c>
      <c r="M30" s="68">
        <v>26000</v>
      </c>
      <c r="N30" s="76">
        <f t="shared" si="10"/>
        <v>297780.96499999997</v>
      </c>
      <c r="O30" s="67" t="s">
        <v>31</v>
      </c>
      <c r="P30" s="68">
        <v>26910</v>
      </c>
      <c r="Q30" s="68">
        <v>22090</v>
      </c>
      <c r="R30" s="68">
        <v>26000</v>
      </c>
      <c r="S30" s="68">
        <v>23000</v>
      </c>
      <c r="T30" s="68">
        <v>27000</v>
      </c>
      <c r="U30" s="68">
        <v>23000</v>
      </c>
      <c r="V30" s="68">
        <v>26000</v>
      </c>
      <c r="W30" s="68">
        <v>23000</v>
      </c>
      <c r="X30" s="68">
        <v>26000</v>
      </c>
      <c r="Y30" s="68">
        <v>25000</v>
      </c>
      <c r="Z30" s="68">
        <v>25000</v>
      </c>
      <c r="AA30" s="68">
        <v>26000</v>
      </c>
      <c r="AB30" s="76">
        <f t="shared" si="8"/>
        <v>299000</v>
      </c>
      <c r="AC30" s="67" t="s">
        <v>31</v>
      </c>
      <c r="AD30" s="68">
        <v>26910</v>
      </c>
      <c r="AE30" s="68">
        <v>22090</v>
      </c>
      <c r="AF30" s="75"/>
      <c r="AG30" s="75"/>
      <c r="AH30" s="75"/>
      <c r="AI30" s="75"/>
      <c r="AJ30" s="75"/>
      <c r="AK30" s="75"/>
      <c r="AL30" s="75"/>
      <c r="AM30" s="75"/>
      <c r="AN30" s="75"/>
      <c r="AO30" s="75"/>
      <c r="AP30" s="75"/>
    </row>
    <row r="31" spans="1:42" hidden="1" x14ac:dyDescent="0.35">
      <c r="A31" s="67" t="s">
        <v>34</v>
      </c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76">
        <f t="shared" si="10"/>
        <v>0</v>
      </c>
      <c r="O31" s="67" t="s">
        <v>34</v>
      </c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76">
        <f t="shared" si="8"/>
        <v>0</v>
      </c>
      <c r="AC31" s="67" t="s">
        <v>34</v>
      </c>
      <c r="AD31" s="68"/>
      <c r="AE31" s="68"/>
      <c r="AF31" s="75"/>
      <c r="AG31" s="75"/>
      <c r="AH31" s="75"/>
      <c r="AI31" s="75"/>
      <c r="AJ31" s="75"/>
      <c r="AK31" s="75"/>
      <c r="AL31" s="75"/>
      <c r="AM31" s="75"/>
      <c r="AN31" s="75"/>
      <c r="AO31" s="75"/>
      <c r="AP31" s="75"/>
    </row>
    <row r="32" spans="1:42" hidden="1" x14ac:dyDescent="0.35">
      <c r="A32" s="67" t="s">
        <v>30</v>
      </c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76">
        <f t="shared" si="10"/>
        <v>0</v>
      </c>
      <c r="O32" s="67" t="s">
        <v>30</v>
      </c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76">
        <f t="shared" si="8"/>
        <v>0</v>
      </c>
      <c r="AC32" s="67" t="s">
        <v>30</v>
      </c>
      <c r="AD32" s="68"/>
      <c r="AE32" s="68"/>
      <c r="AF32" s="75"/>
      <c r="AG32" s="75"/>
      <c r="AH32" s="75"/>
      <c r="AI32" s="75"/>
      <c r="AJ32" s="75"/>
      <c r="AK32" s="75"/>
      <c r="AL32" s="75"/>
      <c r="AM32" s="75"/>
      <c r="AN32" s="75"/>
      <c r="AO32" s="75"/>
      <c r="AP32" s="75"/>
    </row>
    <row r="33" spans="1:42" hidden="1" x14ac:dyDescent="0.35">
      <c r="A33" s="67" t="s">
        <v>32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76">
        <f t="shared" si="10"/>
        <v>0</v>
      </c>
      <c r="O33" s="67" t="s">
        <v>32</v>
      </c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76">
        <f t="shared" si="8"/>
        <v>0</v>
      </c>
      <c r="AC33" s="67" t="s">
        <v>32</v>
      </c>
      <c r="AD33" s="68"/>
      <c r="AE33" s="68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75"/>
    </row>
    <row r="34" spans="1:42" hidden="1" x14ac:dyDescent="0.35">
      <c r="A34" s="67" t="s">
        <v>49</v>
      </c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76">
        <f t="shared" si="10"/>
        <v>0</v>
      </c>
      <c r="O34" s="67" t="s">
        <v>49</v>
      </c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76">
        <f t="shared" si="8"/>
        <v>0</v>
      </c>
      <c r="AC34" s="67" t="s">
        <v>49</v>
      </c>
      <c r="AD34" s="68"/>
      <c r="AE34" s="68"/>
      <c r="AF34" s="75"/>
      <c r="AG34" s="75"/>
      <c r="AH34" s="75"/>
      <c r="AI34" s="75"/>
      <c r="AJ34" s="75"/>
      <c r="AK34" s="75"/>
      <c r="AL34" s="75"/>
      <c r="AM34" s="75"/>
      <c r="AN34" s="75"/>
      <c r="AO34" s="75"/>
      <c r="AP34" s="75"/>
    </row>
    <row r="35" spans="1:42" hidden="1" x14ac:dyDescent="0.35">
      <c r="A35" s="67" t="s">
        <v>56</v>
      </c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76">
        <f t="shared" si="10"/>
        <v>0</v>
      </c>
      <c r="O35" s="67" t="s">
        <v>56</v>
      </c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76">
        <f t="shared" si="8"/>
        <v>0</v>
      </c>
      <c r="AC35" s="67" t="s">
        <v>56</v>
      </c>
      <c r="AD35" s="68"/>
      <c r="AE35" s="68"/>
      <c r="AF35" s="75"/>
      <c r="AG35" s="75"/>
      <c r="AH35" s="75"/>
      <c r="AI35" s="75"/>
      <c r="AJ35" s="75"/>
      <c r="AK35" s="75"/>
      <c r="AL35" s="75"/>
      <c r="AM35" s="75"/>
      <c r="AN35" s="75"/>
      <c r="AO35" s="75"/>
      <c r="AP35" s="75"/>
    </row>
    <row r="36" spans="1:42" hidden="1" x14ac:dyDescent="0.35">
      <c r="A36" s="67" t="s">
        <v>52</v>
      </c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76">
        <f t="shared" si="10"/>
        <v>0</v>
      </c>
      <c r="O36" s="67" t="s">
        <v>52</v>
      </c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76">
        <f t="shared" si="8"/>
        <v>0</v>
      </c>
      <c r="AC36" s="67" t="s">
        <v>52</v>
      </c>
      <c r="AD36" s="68"/>
      <c r="AE36" s="68"/>
      <c r="AF36" s="75"/>
      <c r="AG36" s="75"/>
      <c r="AH36" s="75"/>
      <c r="AI36" s="75"/>
      <c r="AJ36" s="75"/>
      <c r="AK36" s="75"/>
      <c r="AL36" s="75"/>
      <c r="AM36" s="75"/>
      <c r="AN36" s="75"/>
      <c r="AO36" s="75"/>
      <c r="AP36" s="75"/>
    </row>
    <row r="37" spans="1:42" hidden="1" x14ac:dyDescent="0.35">
      <c r="A37" s="67" t="s">
        <v>55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76">
        <f t="shared" si="10"/>
        <v>0</v>
      </c>
      <c r="O37" s="67" t="s">
        <v>55</v>
      </c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76">
        <f t="shared" si="8"/>
        <v>0</v>
      </c>
      <c r="AC37" s="67" t="s">
        <v>55</v>
      </c>
      <c r="AD37" s="68"/>
      <c r="AE37" s="68"/>
      <c r="AF37" s="75"/>
      <c r="AG37" s="75"/>
      <c r="AH37" s="75"/>
      <c r="AI37" s="75"/>
      <c r="AJ37" s="75"/>
      <c r="AK37" s="75"/>
      <c r="AL37" s="75"/>
      <c r="AM37" s="75"/>
      <c r="AN37" s="75"/>
      <c r="AO37" s="75"/>
      <c r="AP37" s="75"/>
    </row>
    <row r="38" spans="1:42" hidden="1" x14ac:dyDescent="0.35">
      <c r="A38" s="67" t="s">
        <v>51</v>
      </c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76">
        <f t="shared" si="10"/>
        <v>0</v>
      </c>
      <c r="O38" s="67" t="s">
        <v>51</v>
      </c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76">
        <f t="shared" si="8"/>
        <v>0</v>
      </c>
      <c r="AC38" s="67" t="s">
        <v>51</v>
      </c>
      <c r="AD38" s="68"/>
      <c r="AE38" s="68"/>
      <c r="AF38" s="75"/>
      <c r="AG38" s="75"/>
      <c r="AH38" s="75"/>
      <c r="AI38" s="75"/>
      <c r="AJ38" s="75"/>
      <c r="AK38" s="75"/>
      <c r="AL38" s="75"/>
      <c r="AM38" s="75"/>
      <c r="AN38" s="75"/>
      <c r="AO38" s="75"/>
      <c r="AP38" s="75"/>
    </row>
    <row r="39" spans="1:42" hidden="1" x14ac:dyDescent="0.35">
      <c r="A39" s="67" t="s">
        <v>59</v>
      </c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76">
        <f t="shared" si="10"/>
        <v>0</v>
      </c>
      <c r="O39" s="67" t="s">
        <v>59</v>
      </c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76">
        <f t="shared" si="8"/>
        <v>0</v>
      </c>
      <c r="AC39" s="67" t="s">
        <v>59</v>
      </c>
      <c r="AD39" s="68"/>
      <c r="AE39" s="68"/>
      <c r="AF39" s="75"/>
      <c r="AG39" s="75"/>
      <c r="AH39" s="75"/>
      <c r="AI39" s="75"/>
      <c r="AJ39" s="75"/>
      <c r="AK39" s="75"/>
      <c r="AL39" s="75"/>
      <c r="AM39" s="75"/>
      <c r="AN39" s="75"/>
      <c r="AO39" s="75"/>
      <c r="AP39" s="75"/>
    </row>
    <row r="40" spans="1:42" hidden="1" x14ac:dyDescent="0.35">
      <c r="A40" s="67" t="s">
        <v>47</v>
      </c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76">
        <f t="shared" si="10"/>
        <v>0</v>
      </c>
      <c r="O40" s="67" t="s">
        <v>47</v>
      </c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76">
        <f t="shared" si="8"/>
        <v>0</v>
      </c>
      <c r="AC40" s="67" t="s">
        <v>47</v>
      </c>
      <c r="AD40" s="68"/>
      <c r="AE40" s="68"/>
      <c r="AF40" s="75"/>
      <c r="AG40" s="75"/>
      <c r="AH40" s="75"/>
      <c r="AI40" s="75"/>
      <c r="AJ40" s="75"/>
      <c r="AK40" s="75"/>
      <c r="AL40" s="75"/>
      <c r="AM40" s="75"/>
      <c r="AN40" s="75"/>
      <c r="AO40" s="75"/>
      <c r="AP40" s="75"/>
    </row>
    <row r="41" spans="1:42" hidden="1" x14ac:dyDescent="0.35">
      <c r="A41" s="67" t="s">
        <v>45</v>
      </c>
      <c r="B41" s="68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76">
        <f t="shared" si="10"/>
        <v>0</v>
      </c>
      <c r="O41" s="67" t="s">
        <v>45</v>
      </c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76">
        <f t="shared" si="8"/>
        <v>0</v>
      </c>
      <c r="AC41" s="67" t="s">
        <v>45</v>
      </c>
      <c r="AD41" s="68"/>
      <c r="AE41" s="68"/>
      <c r="AF41" s="75"/>
      <c r="AG41" s="75"/>
      <c r="AH41" s="75"/>
      <c r="AI41" s="75"/>
      <c r="AJ41" s="75"/>
      <c r="AK41" s="75"/>
      <c r="AL41" s="75"/>
      <c r="AM41" s="75"/>
      <c r="AN41" s="75"/>
      <c r="AO41" s="75"/>
      <c r="AP41" s="75"/>
    </row>
    <row r="42" spans="1:42" x14ac:dyDescent="0.35">
      <c r="A42" s="67" t="s">
        <v>25</v>
      </c>
      <c r="B42" s="68">
        <v>52720.850000000006</v>
      </c>
      <c r="C42" s="68">
        <v>85616.265000000014</v>
      </c>
      <c r="D42" s="68">
        <v>100897.09</v>
      </c>
      <c r="E42" s="68">
        <v>217458</v>
      </c>
      <c r="F42" s="68">
        <v>89000</v>
      </c>
      <c r="G42" s="68">
        <v>160000</v>
      </c>
      <c r="H42" s="68">
        <v>165000</v>
      </c>
      <c r="I42" s="68">
        <v>142000</v>
      </c>
      <c r="J42" s="68">
        <v>162000</v>
      </c>
      <c r="K42" s="68">
        <v>120000</v>
      </c>
      <c r="L42" s="68">
        <v>90000</v>
      </c>
      <c r="M42" s="68">
        <v>87833</v>
      </c>
      <c r="N42" s="76">
        <f t="shared" si="10"/>
        <v>1472525.2050000001</v>
      </c>
      <c r="O42" s="67" t="s">
        <v>25</v>
      </c>
      <c r="P42" s="68">
        <v>140760</v>
      </c>
      <c r="Q42" s="68">
        <v>163622</v>
      </c>
      <c r="R42" s="68">
        <v>170000</v>
      </c>
      <c r="S42" s="68">
        <v>150000</v>
      </c>
      <c r="T42" s="68">
        <v>130000</v>
      </c>
      <c r="U42" s="68">
        <v>160000</v>
      </c>
      <c r="V42" s="68">
        <v>165000</v>
      </c>
      <c r="W42" s="68">
        <v>142000</v>
      </c>
      <c r="X42" s="68">
        <v>162000</v>
      </c>
      <c r="Y42" s="68">
        <v>120000</v>
      </c>
      <c r="Z42" s="68">
        <v>90000</v>
      </c>
      <c r="AA42" s="68">
        <v>165489</v>
      </c>
      <c r="AB42" s="76">
        <f t="shared" si="8"/>
        <v>1758871</v>
      </c>
      <c r="AC42" s="67" t="s">
        <v>25</v>
      </c>
      <c r="AD42" s="68">
        <v>140760</v>
      </c>
      <c r="AE42" s="68">
        <v>163622</v>
      </c>
      <c r="AF42" s="75"/>
      <c r="AG42" s="75"/>
      <c r="AH42" s="75"/>
      <c r="AI42" s="75"/>
      <c r="AJ42" s="75"/>
      <c r="AK42" s="75"/>
      <c r="AL42" s="75"/>
      <c r="AM42" s="75"/>
      <c r="AN42" s="75"/>
      <c r="AO42" s="75"/>
      <c r="AP42" s="75"/>
    </row>
    <row r="43" spans="1:42" hidden="1" x14ac:dyDescent="0.35">
      <c r="A43" s="67" t="s">
        <v>46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76"/>
      <c r="O43" s="67" t="s">
        <v>46</v>
      </c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76"/>
      <c r="AC43" s="67" t="s">
        <v>46</v>
      </c>
      <c r="AD43" s="68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</row>
    <row r="44" spans="1:42" hidden="1" x14ac:dyDescent="0.35">
      <c r="A44" s="67" t="s">
        <v>48</v>
      </c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76"/>
      <c r="O44" s="67" t="s">
        <v>48</v>
      </c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76"/>
      <c r="AC44" s="67" t="s">
        <v>48</v>
      </c>
      <c r="AD44" s="68"/>
      <c r="AE44" s="75"/>
      <c r="AF44" s="75"/>
      <c r="AG44" s="75"/>
      <c r="AH44" s="75"/>
      <c r="AI44" s="75"/>
      <c r="AJ44" s="75"/>
      <c r="AK44" s="75"/>
      <c r="AL44" s="75"/>
      <c r="AM44" s="75"/>
      <c r="AN44" s="75"/>
      <c r="AO44" s="75"/>
      <c r="AP44" s="75"/>
    </row>
    <row r="45" spans="1:42" hidden="1" x14ac:dyDescent="0.35">
      <c r="A45" s="67" t="s">
        <v>44</v>
      </c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76"/>
      <c r="O45" s="67" t="s">
        <v>44</v>
      </c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76"/>
      <c r="AC45" s="67" t="s">
        <v>44</v>
      </c>
      <c r="AD45" s="68"/>
      <c r="AE45" s="75"/>
      <c r="AF45" s="75"/>
      <c r="AG45" s="75"/>
      <c r="AH45" s="75"/>
      <c r="AI45" s="75"/>
      <c r="AJ45" s="75"/>
      <c r="AK45" s="75"/>
      <c r="AL45" s="75"/>
      <c r="AM45" s="75"/>
      <c r="AN45" s="75"/>
      <c r="AO45" s="75"/>
      <c r="AP45" s="75"/>
    </row>
    <row r="46" spans="1:42" hidden="1" x14ac:dyDescent="0.35">
      <c r="A46" s="67" t="s">
        <v>50</v>
      </c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76"/>
      <c r="O46" s="67" t="s">
        <v>50</v>
      </c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76"/>
      <c r="AC46" s="67" t="s">
        <v>50</v>
      </c>
      <c r="AD46" s="68"/>
      <c r="AE46" s="75"/>
      <c r="AF46" s="75"/>
      <c r="AG46" s="75"/>
      <c r="AH46" s="75"/>
      <c r="AI46" s="75"/>
      <c r="AJ46" s="75"/>
      <c r="AK46" s="75"/>
      <c r="AL46" s="75"/>
      <c r="AM46" s="75"/>
      <c r="AN46" s="75"/>
      <c r="AO46" s="75"/>
      <c r="AP46" s="75"/>
    </row>
  </sheetData>
  <mergeCells count="6">
    <mergeCell ref="A1:N1"/>
    <mergeCell ref="O1:AB1"/>
    <mergeCell ref="AC1:AP1"/>
    <mergeCell ref="B2:N2"/>
    <mergeCell ref="P2:AB2"/>
    <mergeCell ref="AD2:AP2"/>
  </mergeCells>
  <printOptions horizontalCentered="1"/>
  <pageMargins left="0.5" right="0.5" top="0.5" bottom="0.5" header="0.3" footer="0.3"/>
  <pageSetup scale="68" fitToWidth="2" orientation="landscape" horizontalDpi="1200" verticalDpi="1200" r:id="rId1"/>
  <headerFooter differentFirst="1">
    <oddFooter>&amp;RPage &amp;P of &amp;N</oddFooter>
  </headerFooter>
  <colBreaks count="1" manualBreakCount="1">
    <brk id="14" max="1048575" man="1"/>
  </colBreaks>
  <customProperties>
    <customPr name="EpmWorksheetKeyString_GU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B2F2C4BDC43241B713830B591D0982" ma:contentTypeVersion="12" ma:contentTypeDescription="Create a new document." ma:contentTypeScope="" ma:versionID="dcca2534df89f660edbabe0c325f0c16">
  <xsd:schema xmlns:xsd="http://www.w3.org/2001/XMLSchema" xmlns:xs="http://www.w3.org/2001/XMLSchema" xmlns:p="http://schemas.microsoft.com/office/2006/metadata/properties" xmlns:ns2="3a50a144-d77b-4747-b2dc-a6f6391df5a9" xmlns:ns3="2b0687b9-64c9-4187-a173-a9a026029f2d" targetNamespace="http://schemas.microsoft.com/office/2006/metadata/properties" ma:root="true" ma:fieldsID="d1e23fd31d2856da218abdbc7e2443d3" ns2:_="" ns3:_="">
    <xsd:import namespace="3a50a144-d77b-4747-b2dc-a6f6391df5a9"/>
    <xsd:import namespace="2b0687b9-64c9-4187-a173-a9a026029f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50a144-d77b-4747-b2dc-a6f6391df5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0687b9-64c9-4187-a173-a9a026029f2d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E695630-DA42-4A18-A941-23772A21DA7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66B4F2F-7679-4B17-9ABB-4A41F75C978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951EA49-7AF0-46AB-971E-6DFCFB9241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50a144-d77b-4747-b2dc-a6f6391df5a9"/>
    <ds:schemaRef ds:uri="2b0687b9-64c9-4187-a173-a9a026029f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Region</vt:lpstr>
      <vt:lpstr>Country</vt:lpstr>
      <vt:lpstr>Grade</vt:lpstr>
      <vt:lpstr>Liftings - Nutrien</vt:lpstr>
      <vt:lpstr>Country!Print_Area</vt:lpstr>
      <vt:lpstr>Region!Print_Area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 Dion</dc:creator>
  <cp:lastModifiedBy>Meesam Ali</cp:lastModifiedBy>
  <cp:lastPrinted>2019-03-06T15:15:18Z</cp:lastPrinted>
  <dcterms:created xsi:type="dcterms:W3CDTF">2018-09-24T16:54:01Z</dcterms:created>
  <dcterms:modified xsi:type="dcterms:W3CDTF">2022-06-15T21:11:47Z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0x0101005AB2F2C4BDC43241B713830B591D0982</vt:lpwstr>
  </property>
</Properties>
</file>