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C:\Users\tmpMeesam\Downloads\"/>
    </mc:Choice>
  </mc:AlternateContent>
  <xr:revisionPtr revIDLastSave="0" documentId="13_ncr:1_{1FCF6CC1-9AF3-4DC8-8D8E-596F0B07E77B}" xr6:coauthVersionLast="47" xr6:coauthVersionMax="47" xr10:uidLastSave="{00000000-0000-0000-0000-000000000000}"/>
  <bookViews>
    <workbookView xWindow="-110" yWindow="-110" windowWidth="19420" windowHeight="10420" tabRatio="824" firstSheet="1" activeTab="2" xr2:uid="{00000000-000D-0000-FFFF-FFFF00000000}"/>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5" l="1"/>
  <c r="B50" i="37" l="1"/>
  <c r="B65" i="44"/>
  <c r="B74" i="13" l="1"/>
  <c r="B39" i="40" l="1"/>
  <c r="B78" i="47" l="1"/>
  <c r="B54"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F13" i="33"/>
  <c r="P13" i="33"/>
  <c r="Q11" i="33"/>
  <c r="G11" i="33"/>
  <c r="AB13" i="33" l="1"/>
  <c r="AC11" i="33"/>
  <c r="AY11" i="33"/>
  <c r="AN11" i="33"/>
  <c r="AM13" i="33"/>
  <c r="R11" i="33"/>
  <c r="G13" i="33"/>
  <c r="Q13" i="33"/>
  <c r="H11" i="33"/>
  <c r="AC13" i="33" l="1"/>
  <c r="AD11" i="33"/>
  <c r="AO11" i="33"/>
  <c r="AP11" i="33" s="1"/>
  <c r="BK11" i="33"/>
  <c r="BL11" i="33" s="1"/>
  <c r="AY13" i="33"/>
  <c r="AZ11" i="33"/>
  <c r="AN13" i="33"/>
  <c r="S11" i="33"/>
  <c r="R13" i="33"/>
  <c r="H13" i="33"/>
  <c r="AZ13" i="33"/>
  <c r="AO13" i="33"/>
  <c r="AD13" i="33"/>
  <c r="I11" i="33"/>
  <c r="AE11" i="33"/>
  <c r="BA11" i="33"/>
  <c r="BK13" i="33" l="1"/>
  <c r="T11" i="33"/>
  <c r="S13" i="33"/>
  <c r="I13" i="33"/>
  <c r="BL13" i="33"/>
  <c r="AE13" i="33"/>
  <c r="AP13" i="33"/>
  <c r="BA13" i="33"/>
  <c r="J11" i="33"/>
  <c r="AF11" i="33"/>
  <c r="BB11" i="33"/>
  <c r="U11" i="33"/>
  <c r="BM11" i="33"/>
  <c r="AQ11" i="33"/>
  <c r="T13" i="33" l="1"/>
  <c r="J13" i="33"/>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<sst xmlns="http://schemas.openxmlformats.org/spreadsheetml/2006/main" count="3827" uniqueCount="1408">
  <si>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</si>
  <si>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</si>
  <si>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</si>
  <si>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</si>
  <si>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</si>
  <si>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</si>
  <si>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</si>
  <si>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</si>
  <si>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</si>
  <si>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</si>
  <si>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</si>
  <si>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</si>
  <si>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</si>
  <si>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</si>
  <si>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</si>
  <si>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</si>
  <si>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</si>
  <si>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</si>
  <si>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</si>
  <si>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</si>
  <si>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</si>
  <si>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</si>
  <si>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</si>
  <si>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</si>
  <si>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</si>
  <si>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</si>
  <si>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</si>
  <si>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</si>
  <si>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</si>
  <si>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</si>
  <si>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</si>
  <si>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</si>
  <si>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</si>
  <si>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</si>
  <si>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</si>
  <si>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</si>
  <si>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</si>
  <si>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</si>
  <si>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</si>
  <si>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</si>
  <si>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</si>
  <si>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</si>
  <si>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</si>
  <si>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</si>
  <si>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</si>
  <si>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</si>
  <si>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</si>
  <si>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</si>
  <si>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</si>
  <si>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</si>
  <si>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</si>
  <si>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</si>
  <si>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</si>
  <si>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</si>
  <si>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</si>
  <si>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</si>
  <si>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</si>
  <si>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</si>
  <si>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</si>
  <si>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</si>
  <si>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</si>
  <si>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</si>
  <si>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</si>
  <si>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</si>
  <si>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</si>
  <si>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</si>
  <si>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</si>
  <si>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</si>
  <si>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</si>
  <si>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</si>
  <si>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</si>
  <si>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</si>
  <si>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</si>
  <si>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</si>
  <si>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</si>
  <si>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</si>
  <si>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</si>
  <si>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</si>
  <si>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</si>
  <si>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</si>
  <si>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</si>
  <si>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</si>
  <si>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</si>
  <si>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</si>
  <si>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</si>
  <si>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</si>
  <si>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</si>
  <si>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</si>
  <si>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</si>
  <si>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</si>
  <si>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</si>
  <si>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</si>
  <si>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</si>
  <si>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</si>
  <si>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</si>
  <si>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</si>
  <si>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</si>
  <si>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</si>
  <si>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</si>
  <si>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</si>
  <si>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</si>
  <si>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</si>
  <si>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</si>
  <si>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</si>
  <si>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</si>
  <si>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</si>
  <si>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</si>
  <si>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</si>
  <si>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</si>
  <si>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</si>
  <si>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</si>
  <si>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</si>
  <si>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</si>
  <si>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</si>
  <si>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</si>
  <si>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</si>
  <si>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</si>
  <si>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</si>
  <si>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</si>
  <si>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</si>
  <si>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</si>
  <si>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</si>
  <si>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</si>
  <si>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</si>
  <si>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</si>
  <si>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</si>
  <si>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</si>
  <si>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</si>
  <si>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</si>
  <si>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</si>
  <si>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</si>
  <si>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</si>
  <si>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</si>
  <si>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</si>
  <si>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</si>
  <si>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</si>
  <si>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</si>
  <si>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</si>
  <si>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</si>
  <si>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</si>
  <si>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</si>
  <si>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</si>
  <si>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</si>
  <si>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</si>
  <si>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</si>
  <si>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</si>
  <si>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</si>
  <si>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</si>
  <si>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</si>
  <si>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</si>
  <si>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</si>
  <si>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</si>
  <si>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</si>
  <si>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</si>
  <si>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</si>
  <si>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</si>
  <si>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</si>
  <si>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</si>
  <si>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</si>
  <si>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</si>
  <si>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</si>
  <si>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</si>
  <si>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</si>
  <si>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</si>
  <si>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</si>
  <si>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</si>
  <si>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</si>
  <si>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</si>
  <si>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</si>
  <si>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</si>
  <si>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</si>
  <si>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</si>
  <si>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</si>
  <si>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</si>
  <si>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</si>
  <si>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</si>
  <si>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</si>
  <si>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</si>
  <si>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</si>
  <si>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</si>
  <si>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</si>
  <si>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</si>
  <si>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</si>
  <si>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</si>
  <si>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</si>
  <si>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</si>
  <si>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</si>
  <si>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</si>
  <si>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</si>
  <si>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</si>
  <si>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</si>
  <si>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</si>
  <si>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</si>
  <si>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</si>
  <si>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</si>
  <si>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</si>
  <si>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</si>
  <si>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</si>
  <si>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</si>
  <si>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</si>
  <si>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</si>
  <si>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</si>
  <si>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</si>
  <si>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</si>
  <si>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</si>
  <si>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</si>
  <si>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</si>
  <si>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</si>
  <si>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</si>
  <si>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</si>
  <si>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</si>
  <si>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</si>
  <si>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</si>
  <si>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</si>
  <si>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</si>
  <si>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</si>
  <si>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</si>
  <si>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</si>
  <si>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</si>
  <si>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</si>
  <si>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</si>
  <si>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</si>
  <si>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</si>
  <si>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</si>
  <si>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</si>
  <si>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</si>
  <si>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</si>
  <si>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</si>
  <si>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</si>
  <si>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</si>
  <si>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</si>
  <si>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</si>
  <si>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</si>
  <si>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</si>
  <si>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</si>
  <si>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</si>
  <si>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</si>
  <si>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</si>
  <si>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</si>
  <si>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</si>
  <si>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</si>
  <si>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</si>
  <si>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</si>
  <si>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</si>
  <si>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</si>
  <si>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</si>
  <si>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</si>
  <si>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</si>
  <si>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</si>
  <si>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</si>
  <si>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</si>
  <si>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</si>
  <si>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</si>
  <si>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</si>
  <si>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</si>
  <si>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</si>
  <si>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</si>
  <si>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</si>
  <si>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</si>
  <si>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</si>
  <si>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</si>
  <si>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</si>
  <si>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</si>
  <si>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</si>
  <si>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</si>
  <si>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</si>
  <si>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</si>
  <si>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</si>
  <si>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</si>
  <si>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</si>
  <si>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</si>
  <si>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</si>
  <si>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</si>
  <si>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</si>
  <si>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</si>
  <si>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</si>
  <si>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</si>
  <si>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</si>
  <si>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</si>
  <si>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</si>
  <si>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</si>
  <si>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</si>
  <si>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</si>
  <si>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</si>
  <si>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</si>
  <si>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</si>
  <si>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</si>
  <si>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</si>
  <si>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</si>
  <si>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</si>
  <si>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</si>
  <si>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</si>
  <si>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</si>
  <si>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</si>
  <si>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</si>
  <si>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</si>
  <si>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</si>
  <si>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</si>
  <si>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</si>
  <si>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</si>
  <si>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</si>
  <si>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</si>
  <si>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</si>
  <si>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</si>
  <si>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</si>
  <si>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</si>
  <si>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</si>
  <si>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</si>
  <si>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</si>
  <si>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</si>
  <si>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</si>
  <si>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</si>
  <si>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</si>
  <si>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</si>
  <si>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</si>
  <si>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</si>
  <si>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</si>
  <si>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</si>
  <si>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</si>
  <si>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</si>
  <si>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</si>
  <si>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</si>
  <si>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</si>
  <si>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</si>
  <si>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</si>
  <si>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</si>
  <si>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</si>
  <si>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</si>
  <si>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</si>
  <si>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</si>
  <si>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</si>
  <si>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</si>
  <si>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</si>
  <si>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</si>
  <si>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</si>
  <si>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</si>
  <si>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</si>
  <si>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</si>
  <si>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</si>
  <si>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</si>
  <si>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</si>
  <si>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</si>
  <si>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</si>
  <si>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</si>
  <si>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</si>
  <si>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</si>
  <si>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</si>
  <si>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</si>
  <si>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</si>
  <si>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</si>
  <si>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</si>
  <si>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</si>
  <si>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</si>
  <si>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</si>
  <si>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</si>
  <si>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</si>
  <si>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</si>
  <si>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</si>
  <si>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</si>
  <si>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</si>
  <si>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</si>
  <si>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</si>
  <si>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</si>
  <si>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</si>
  <si>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</si>
  <si>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</si>
  <si>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</si>
  <si>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</si>
  <si>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</si>
  <si>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</si>
  <si>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</si>
  <si>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</si>
  <si>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</si>
  <si>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</si>
  <si>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</si>
  <si>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</si>
  <si>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</si>
  <si>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</si>
  <si>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</si>
  <si>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</si>
  <si>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</si>
  <si>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</si>
  <si>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</si>
  <si>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</si>
  <si>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</si>
  <si>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</si>
  <si>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</si>
  <si>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</si>
  <si>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</si>
  <si>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</si>
  <si>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</si>
  <si>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</si>
  <si>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</si>
  <si>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</si>
  <si>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</si>
  <si>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</si>
  <si>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</si>
  <si>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</si>
  <si>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</si>
  <si>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</si>
  <si>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</si>
  <si>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</si>
  <si>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</si>
  <si>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</si>
  <si>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</si>
  <si>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</si>
  <si>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</si>
  <si>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</si>
  <si>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</si>
  <si>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</si>
  <si>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</si>
  <si>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</si>
  <si>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</si>
  <si>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</si>
  <si>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</si>
  <si>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</si>
  <si>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</si>
  <si>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</si>
  <si>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</si>
  <si>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</si>
  <si>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</si>
  <si>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</si>
  <si>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</si>
  <si>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</si>
  <si>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</si>
  <si>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</si>
  <si>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</si>
  <si>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</si>
  <si>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</si>
  <si>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</si>
  <si>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</si>
  <si>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</si>
  <si>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</si>
  <si>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</si>
  <si>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</si>
  <si>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</si>
  <si>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</si>
  <si>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</si>
  <si>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</si>
  <si>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</si>
  <si>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</si>
  <si>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</si>
  <si>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</si>
  <si>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</si>
  <si>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</si>
  <si>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</si>
  <si>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</si>
  <si>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</si>
  <si>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</si>
  <si>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</si>
  <si>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</si>
  <si>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</si>
  <si>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</si>
  <si>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</si>
  <si>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</si>
  <si>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</si>
  <si>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</si>
  <si>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</si>
  <si>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</si>
  <si>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</si>
  <si>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</si>
  <si>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</si>
  <si>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</si>
  <si>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</si>
  <si>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</si>
  <si>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</si>
  <si>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</si>
  <si>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</si>
  <si>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</si>
  <si>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</si>
  <si>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</si>
  <si>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</si>
  <si>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</si>
  <si>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</si>
  <si>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</si>
  <si>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</si>
  <si>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</si>
  <si>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</si>
  <si>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</si>
  <si>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</si>
  <si>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</si>
  <si>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</si>
  <si>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</si>
  <si>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</si>
  <si>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</si>
  <si>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</si>
  <si>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</si>
  <si>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</si>
  <si>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</si>
  <si>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</si>
  <si>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</si>
  <si>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</si>
  <si>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</si>
  <si>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</si>
  <si>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</si>
  <si>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</si>
  <si>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</si>
  <si>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</si>
  <si>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</si>
  <si>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</si>
  <si>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</si>
  <si>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</si>
  <si>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</si>
  <si>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</si>
  <si>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</si>
  <si>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</si>
  <si>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</si>
  <si>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</si>
  <si>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</si>
  <si>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</si>
  <si>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</si>
  <si>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</si>
  <si>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</si>
  <si>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</si>
  <si>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</si>
  <si>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</si>
  <si>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</si>
  <si>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</si>
  <si>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</si>
  <si>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</si>
  <si>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</si>
  <si>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</si>
  <si>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</si>
  <si>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</si>
  <si>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</si>
  <si>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</si>
  <si>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</si>
  <si>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</si>
  <si>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</si>
  <si>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</si>
  <si>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</si>
  <si>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</si>
  <si>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</si>
  <si>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</si>
  <si>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</si>
  <si>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</si>
  <si>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</si>
  <si>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</si>
  <si>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</si>
  <si>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</si>
  <si>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</si>
  <si>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</si>
  <si>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</si>
  <si>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</si>
  <si>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</si>
  <si>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</si>
  <si>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</si>
  <si>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</si>
  <si>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</si>
  <si>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</si>
  <si>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</si>
  <si>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</si>
  <si>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</si>
  <si>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</si>
  <si>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</si>
  <si>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</si>
  <si>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</si>
  <si>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</si>
  <si>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</si>
  <si>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</si>
  <si>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</si>
  <si>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</si>
  <si>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</si>
  <si>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</si>
  <si>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</si>
  <si>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</si>
  <si>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</si>
  <si>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</si>
  <si>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</si>
  <si>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</si>
  <si>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</si>
  <si>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</si>
  <si>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</si>
  <si>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</si>
  <si>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</si>
  <si>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</si>
  <si>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</si>
  <si>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</si>
  <si>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</si>
  <si>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</si>
  <si>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</si>
  <si>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</si>
  <si>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</si>
  <si>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</si>
  <si>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</si>
  <si>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</si>
  <si>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</si>
  <si>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</si>
  <si>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</si>
  <si>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</si>
  <si>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</si>
  <si>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</si>
  <si>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</si>
  <si>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</si>
  <si>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</si>
  <si>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</si>
  <si>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</si>
  <si>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</si>
  <si>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</si>
  <si>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</si>
  <si>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</si>
  <si>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</si>
  <si>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</si>
  <si>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</si>
  <si>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</si>
  <si>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</si>
  <si>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</si>
  <si>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</si>
  <si>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</si>
  <si>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</si>
  <si>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</si>
  <si>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</si>
  <si>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</si>
  <si>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</si>
  <si>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</si>
  <si>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</si>
  <si>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</si>
  <si>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</si>
  <si>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</si>
  <si>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</si>
  <si>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</si>
  <si>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</si>
  <si>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</si>
  <si>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</si>
  <si>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</si>
  <si>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</si>
  <si>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</si>
  <si>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</si>
  <si>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</si>
  <si>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</si>
  <si>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</si>
  <si>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</si>
  <si>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</si>
  <si>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</si>
  <si>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</si>
  <si>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</si>
  <si>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</si>
  <si>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</si>
  <si>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</si>
  <si>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</si>
  <si>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</si>
  <si>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</si>
  <si>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</si>
  <si>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</si>
  <si>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</si>
  <si>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</si>
  <si>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</si>
  <si>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</si>
  <si>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</si>
  <si>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</si>
  <si>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</si>
  <si>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</si>
  <si>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</si>
  <si>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</si>
  <si>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</si>
  <si>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</si>
  <si>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</si>
  <si>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</si>
  <si>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</si>
  <si>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</si>
  <si>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</si>
  <si>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</si>
  <si>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</si>
  <si>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</si>
  <si>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</si>
  <si>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</si>
  <si>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</si>
  <si>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</si>
  <si>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</si>
  <si>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</si>
  <si>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</si>
  <si>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</si>
  <si>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</si>
  <si>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</si>
  <si>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</si>
  <si>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</si>
  <si>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</si>
  <si>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</si>
  <si>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</si>
  <si>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</si>
  <si>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</si>
  <si>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</si>
  <si>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</si>
  <si>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</si>
  <si>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</si>
  <si>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</si>
  <si>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</si>
  <si>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</si>
  <si>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</si>
  <si>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</si>
  <si>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</si>
  <si>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</si>
  <si>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</si>
  <si>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</si>
  <si>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</si>
  <si>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</si>
  <si>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</si>
  <si>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</si>
  <si>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</si>
  <si>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</si>
  <si>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</si>
  <si>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</si>
  <si>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</si>
  <si>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</si>
  <si>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</si>
  <si>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</si>
  <si>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</si>
  <si>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</si>
  <si>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</si>
  <si>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</si>
  <si>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</si>
  <si>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</si>
  <si>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</si>
  <si>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</si>
  <si>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</si>
  <si>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</si>
  <si>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</si>
  <si>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</si>
  <si>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</si>
  <si>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</si>
  <si>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</si>
  <si>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</si>
  <si>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</si>
  <si>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</si>
  <si>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</si>
  <si>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</si>
  <si>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</si>
  <si>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</si>
  <si>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</si>
  <si>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</si>
  <si>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</si>
  <si>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</si>
  <si>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</si>
  <si>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</si>
  <si>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</si>
  <si>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</si>
  <si>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</si>
  <si>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</si>
  <si>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</si>
  <si>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</si>
  <si>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</si>
  <si>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</si>
  <si>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</si>
  <si>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</si>
  <si>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</si>
  <si>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</si>
  <si>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</si>
  <si>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</si>
  <si>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</si>
  <si>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</si>
  <si>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</si>
  <si>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</si>
  <si>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</si>
  <si>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</si>
  <si>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</si>
  <si>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</si>
  <si>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</si>
  <si>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</si>
  <si>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</si>
  <si>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</si>
  <si>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</si>
  <si>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</si>
  <si>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</si>
  <si>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</si>
  <si>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</si>
  <si>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</si>
  <si>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</si>
  <si>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</si>
  <si>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</si>
  <si>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</si>
  <si>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</si>
  <si>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</si>
  <si>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</si>
  <si>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</si>
  <si>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</si>
  <si>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</si>
  <si>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</si>
  <si>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</si>
  <si>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</si>
  <si>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</si>
  <si>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</si>
  <si>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</si>
  <si>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</si>
  <si>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</si>
  <si>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</si>
  <si>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</si>
  <si>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</si>
  <si>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</si>
  <si>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</si>
  <si>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</si>
  <si>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</si>
  <si>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</si>
  <si>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</si>
  <si>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</si>
  <si>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</si>
  <si>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</si>
  <si>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</si>
  <si>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</si>
  <si>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</si>
  <si>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</si>
  <si>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</si>
  <si>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</si>
  <si>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</si>
  <si>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</si>
  <si>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</si>
  <si>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</si>
  <si>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</si>
  <si>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</si>
  <si>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</si>
  <si>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</si>
  <si>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</si>
  <si>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</si>
  <si>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</si>
  <si>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</si>
  <si>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</si>
  <si>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</si>
  <si>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</si>
  <si>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</si>
  <si>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</si>
  <si>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</si>
  <si>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</si>
  <si>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</si>
  <si>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</si>
  <si>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</si>
  <si>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</si>
  <si>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</si>
  <si>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</si>
  <si>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</si>
  <si>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</si>
  <si>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</si>
  <si>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</si>
  <si>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</si>
  <si>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</si>
  <si>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</si>
  <si>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</si>
  <si>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</si>
  <si>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</si>
  <si>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</si>
  <si>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</si>
  <si>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</si>
  <si>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</si>
  <si>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</si>
  <si>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</si>
  <si>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</si>
  <si>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</si>
  <si>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</si>
  <si>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</si>
  <si>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</si>
  <si>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</si>
  <si>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</si>
  <si>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</si>
  <si>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</si>
  <si>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</si>
  <si>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</si>
  <si>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</si>
  <si>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</si>
  <si>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</si>
  <si>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</si>
  <si>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</si>
  <si>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</si>
  <si>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</si>
  <si>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</si>
  <si>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</si>
  <si>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</si>
  <si>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</si>
  <si>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</si>
  <si>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</si>
  <si>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</si>
  <si>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</si>
  <si>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</si>
  <si>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</si>
  <si>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</si>
  <si>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</si>
  <si>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</si>
  <si>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</si>
  <si>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</si>
  <si>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</si>
  <si>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</si>
  <si>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</si>
  <si>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</si>
  <si>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</si>
  <si>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</si>
  <si>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</si>
  <si>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</si>
  <si>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</si>
  <si>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</si>
  <si>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</si>
  <si>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</si>
  <si>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</si>
  <si>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</si>
  <si>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</si>
  <si>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</si>
  <si>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</si>
  <si>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</si>
  <si>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</si>
  <si>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</si>
  <si>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</si>
  <si>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</si>
  <si>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</si>
  <si>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</si>
  <si>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</si>
  <si>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</si>
  <si>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</si>
  <si>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</si>
  <si>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</si>
  <si>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</si>
  <si>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</si>
  <si>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</si>
  <si>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</si>
  <si>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</si>
  <si>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</si>
  <si>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</si>
  <si>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</si>
  <si>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</si>
  <si>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</si>
  <si>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</si>
  <si>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</si>
  <si>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</si>
  <si>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</si>
  <si>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</si>
  <si>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</si>
  <si>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</si>
  <si>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</si>
  <si>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</si>
  <si>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</si>
  <si>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</si>
  <si>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</si>
  <si>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</si>
  <si>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</si>
  <si>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</si>
  <si>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</si>
  <si>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</si>
  <si>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</si>
  <si>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</si>
  <si>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</si>
  <si>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</si>
  <si>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</si>
  <si>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</si>
  <si>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</si>
  <si>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</si>
  <si>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</si>
  <si>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</si>
  <si>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</si>
  <si>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</si>
  <si>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</si>
  <si>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</si>
  <si>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</si>
  <si>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</si>
  <si>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</si>
  <si>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</si>
  <si>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</si>
  <si>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</si>
  <si>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</si>
  <si>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</si>
  <si>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</si>
  <si>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</si>
  <si>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</si>
  <si>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</si>
  <si>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</si>
  <si>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</si>
  <si>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</si>
  <si>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</si>
  <si>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</si>
  <si>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</si>
  <si>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</si>
  <si>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</si>
  <si>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</si>
  <si>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</si>
  <si>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</si>
  <si>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</si>
  <si>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</si>
  <si>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</si>
  <si>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</si>
  <si>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</si>
  <si>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</si>
  <si>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</si>
  <si>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</si>
  <si>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</si>
  <si>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</si>
  <si>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</si>
  <si>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</si>
  <si>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</si>
  <si>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</si>
  <si>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</si>
  <si>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</si>
  <si>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</si>
  <si>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</si>
  <si>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</si>
  <si>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</si>
  <si>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</si>
  <si>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</si>
  <si>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</si>
  <si>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</si>
  <si>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</si>
  <si>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</si>
  <si>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</si>
  <si>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</si>
  <si>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</si>
  <si>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</si>
  <si>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</si>
  <si>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</si>
  <si>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</si>
  <si>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</si>
  <si>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</si>
  <si>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</si>
  <si>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</si>
  <si>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</si>
  <si>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</si>
  <si>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</si>
  <si>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</si>
  <si>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</si>
  <si>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</si>
  <si>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</si>
  <si>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</si>
  <si>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</si>
  <si>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</si>
  <si>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</si>
  <si>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</si>
  <si>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</si>
  <si>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</si>
  <si>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</si>
  <si>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</si>
  <si>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</si>
  <si>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</si>
  <si>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</si>
  <si>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</si>
  <si>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</si>
  <si>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</si>
  <si>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</si>
  <si>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</si>
  <si>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</si>
  <si>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</si>
  <si>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</si>
  <si>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</si>
  <si>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</si>
  <si>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</si>
  <si>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</si>
  <si>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</si>
  <si>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</si>
  <si>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</si>
  <si>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</si>
  <si>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</si>
  <si>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</si>
  <si>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</si>
  <si>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</si>
  <si>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</si>
  <si>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</si>
  <si>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</si>
  <si>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</si>
  <si>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</si>
  <si>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</si>
  <si>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</si>
  <si>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</si>
  <si>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</si>
  <si>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</si>
  <si>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</si>
  <si>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</si>
  <si>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</si>
  <si>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</si>
  <si>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</si>
  <si>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</si>
  <si>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</si>
  <si>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</si>
  <si>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</si>
  <si>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</si>
  <si>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</si>
  <si>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</si>
  <si>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</si>
  <si>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</si>
  <si>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</si>
  <si>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</si>
  <si>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</si>
  <si>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</si>
  <si>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</si>
  <si>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</si>
  <si>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</si>
  <si>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</si>
  <si>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</si>
  <si>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</si>
  <si>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</si>
  <si>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</si>
  <si>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</si>
  <si>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</si>
  <si>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</si>
  <si>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</si>
  <si>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</si>
  <si>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</si>
  <si>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</si>
  <si>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</si>
  <si>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</si>
  <si>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</si>
  <si>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</si>
  <si>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</si>
  <si>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</si>
  <si>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</si>
  <si>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</si>
  <si>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</si>
  <si>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</si>
  <si>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</si>
  <si>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</si>
  <si>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</si>
  <si>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</si>
  <si>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</si>
  <si>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</si>
  <si>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</si>
  <si>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</si>
  <si>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</si>
  <si>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</si>
  <si>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</si>
  <si>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</si>
  <si>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</si>
  <si>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</si>
  <si>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</si>
  <si>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</si>
  <si>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</si>
  <si>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</si>
  <si>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</si>
  <si>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</si>
  <si>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</si>
  <si>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</si>
  <si>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</si>
  <si>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</si>
  <si>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</si>
  <si>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</si>
  <si>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</si>
  <si>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</si>
  <si>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</si>
  <si>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</si>
  <si>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</si>
  <si>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</si>
  <si>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</si>
  <si>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</si>
  <si>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</si>
  <si>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</si>
  <si>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</si>
  <si>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</si>
  <si>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</si>
  <si>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</si>
  <si>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</si>
  <si>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</si>
  <si>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</si>
  <si>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</si>
  <si>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</si>
  <si>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</si>
  <si>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</si>
  <si>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</si>
  <si>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</si>
  <si>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</si>
  <si>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</si>
  <si>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</si>
  <si>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</si>
  <si>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</si>
  <si>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</si>
  <si>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</si>
  <si>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</si>
  <si>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</si>
  <si>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</si>
  <si>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</si>
  <si>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</si>
  <si>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</si>
  <si>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</si>
  <si>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</si>
  <si>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</si>
  <si>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</si>
  <si>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</si>
  <si>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</si>
  <si>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</si>
  <si>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</si>
  <si>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</si>
  <si>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</si>
  <si>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</si>
  <si>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</si>
  <si>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</si>
  <si>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</si>
  <si>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</si>
  <si>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</si>
  <si>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</si>
  <si>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</si>
  <si>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</si>
  <si>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</si>
  <si>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</si>
  <si>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</si>
  <si>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</si>
  <si>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</si>
  <si>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</si>
  <si>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</si>
  <si>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</si>
  <si>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</si>
  <si>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</si>
  <si>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</si>
  <si>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</si>
  <si>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</si>
  <si>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</si>
  <si>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</si>
  <si>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</si>
  <si>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</si>
  <si>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</si>
  <si>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</si>
  <si>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</si>
  <si>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</si>
  <si>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</si>
  <si>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</si>
  <si>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</si>
  <si>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</si>
  <si>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</si>
  <si>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</si>
  <si>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</si>
  <si>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</si>
  <si>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</si>
  <si>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</si>
  <si>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</si>
  <si>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</si>
  <si>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</si>
  <si>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</si>
  <si>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</si>
  <si>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</si>
  <si>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</si>
  <si>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</si>
  <si>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</si>
  <si>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</si>
  <si>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</si>
  <si>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</si>
  <si>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</si>
  <si>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</si>
  <si>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</si>
  <si>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</si>
  <si>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</si>
  <si>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</si>
  <si>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</si>
  <si>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</si>
  <si>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</si>
  <si>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</si>
  <si>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</si>
  <si>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</si>
  <si>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</si>
  <si>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</si>
  <si>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</si>
  <si>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</si>
  <si>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</si>
  <si>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</si>
  <si>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</si>
  <si>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</si>
  <si>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</si>
  <si>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</si>
  <si>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</si>
  <si>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</si>
  <si>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</si>
  <si>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</si>
  <si>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</si>
  <si>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</si>
  <si>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</si>
  <si>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</si>
  <si>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</si>
  <si>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</si>
  <si>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</si>
  <si>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</si>
  <si>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</si>
  <si>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</si>
  <si>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</si>
  <si>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</si>
  <si>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</si>
  <si>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</si>
  <si>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</si>
  <si>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</si>
  <si>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</si>
  <si>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</si>
  <si>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</si>
  <si>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</si>
  <si>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</si>
  <si>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</si>
  <si>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</si>
  <si>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</si>
  <si>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</si>
  <si>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</si>
  <si>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</si>
  <si>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</si>
  <si>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</si>
  <si>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</si>
  <si>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</si>
  <si>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</si>
  <si>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</si>
  <si>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</si>
  <si>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</si>
  <si>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</si>
  <si>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</si>
  <si>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</si>
  <si>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</si>
  <si>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</si>
  <si>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</si>
  <si>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</si>
  <si>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</si>
  <si>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</si>
  <si>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</si>
  <si>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</si>
  <si>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</si>
  <si>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</si>
  <si>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</si>
  <si>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</si>
  <si>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</si>
  <si>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</si>
  <si>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</si>
  <si>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</si>
  <si>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</si>
  <si>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</si>
  <si>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</si>
  <si>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</si>
  <si>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</si>
  <si>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</si>
  <si>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</si>
  <si>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</si>
  <si>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</si>
  <si>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</si>
  <si>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</si>
  <si>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</si>
  <si>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</si>
  <si>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</si>
  <si>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</si>
  <si>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</si>
  <si>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</si>
  <si>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</si>
  <si>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</si>
  <si>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</si>
  <si>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</si>
  <si>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</si>
  <si>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</si>
  <si>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</si>
  <si>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</si>
  <si>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</si>
  <si>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</si>
  <si>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</si>
  <si>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</si>
  <si>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</si>
  <si>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</si>
  <si>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</si>
  <si>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</si>
  <si>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</si>
  <si>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</si>
  <si>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</si>
  <si>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</si>
  <si>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</si>
  <si>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</si>
  <si>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</si>
  <si>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</si>
  <si>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</si>
  <si>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</si>
  <si>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</si>
  <si>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</si>
  <si>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</si>
  <si>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</si>
  <si>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</si>
  <si>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</si>
  <si>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</si>
  <si>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</si>
  <si>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</si>
  <si>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</si>
  <si>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</si>
  <si>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</si>
  <si>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</si>
  <si>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</si>
  <si>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</si>
  <si>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</si>
  <si>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</si>
  <si>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</si>
  <si>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</si>
  <si>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</si>
  <si>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</si>
  <si>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</si>
  <si>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</si>
  <si>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</si>
  <si>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</si>
  <si>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</si>
  <si>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</si>
  <si>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</si>
  <si>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</si>
  <si>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</si>
  <si>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</si>
  <si>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</si>
  <si>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</si>
  <si>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</si>
  <si>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</si>
  <si>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</si>
  <si>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</si>
  <si>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</si>
  <si>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</si>
  <si>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</si>
  <si>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</si>
  <si>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</si>
  <si>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</si>
  <si>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</si>
  <si>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</si>
  <si>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</si>
  <si>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</si>
  <si>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</si>
  <si>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</si>
  <si>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</si>
  <si>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</si>
  <si>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</si>
  <si>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</si>
  <si>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t>August 2022</t>
  </si>
  <si>
    <t>Thursday August 4, 2022</t>
  </si>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</sst>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7">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5" fillId="4" borderId="0" xfId="9" applyFont="1" applyFill="1" applyBorder="1" applyAlignment="1">
      <alignment horizontal="righ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2" fontId="23" fillId="0" borderId="0" xfId="22" applyNumberFormat="1" applyFont="1" applyFill="1" applyAlignment="1" applyProtection="1">
      <alignment horizontal="right"/>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xf numFmtId="0" fontId="3" fillId="2" borderId="0" xfId="22" applyFont="1" applyFill="1" applyAlignment="1" applyProtection="1">
      <alignment horizontal="left"/>
    </xf>
  </cellXfs>
  <cellStyles count="28">
    <cellStyle name="Date" xfId="1" xr:uid="{00000000-0005-0000-0000-000000000000}"/>
    <cellStyle name="Fixed" xfId="2" xr:uid="{00000000-0005-0000-0000-000001000000}"/>
    <cellStyle name="Heading1" xfId="3" xr:uid="{00000000-0005-0000-0000-000002000000}"/>
    <cellStyle name="Heading2" xfId="4" xr:uid="{00000000-0005-0000-0000-000003000000}"/>
    <cellStyle name="Hyperlink" xfId="5" builtinId="8"/>
    <cellStyle name="Normal" xfId="0" builtinId="0"/>
    <cellStyle name="Normal 2" xfId="6" xr:uid="{00000000-0005-0000-0000-000006000000}"/>
    <cellStyle name="Normal 3" xfId="26" xr:uid="{00000000-0005-0000-0000-000007000000}"/>
    <cellStyle name="Normal_10btab" xfId="7" xr:uid="{00000000-0005-0000-0000-000008000000}"/>
    <cellStyle name="Normal_10ctab" xfId="8" xr:uid="{00000000-0005-0000-0000-000009000000}"/>
    <cellStyle name="Normal_1atab" xfId="9" xr:uid="{00000000-0005-0000-0000-00000A000000}"/>
    <cellStyle name="Normal_1-macro-stub" xfId="10" xr:uid="{00000000-0005-0000-0000-00000B000000}"/>
    <cellStyle name="Normal_5btab" xfId="11" xr:uid="{00000000-0005-0000-0000-00000C000000}"/>
    <cellStyle name="Normal_8btab" xfId="12" xr:uid="{00000000-0005-0000-0000-00000D000000}"/>
    <cellStyle name="Normal_8ctab" xfId="13" xr:uid="{00000000-0005-0000-0000-00000E000000}"/>
    <cellStyle name="Normal_tab-10B" xfId="14" xr:uid="{00000000-0005-0000-0000-00000F000000}"/>
    <cellStyle name="Normal_tab-10C" xfId="15" xr:uid="{00000000-0005-0000-0000-000010000000}"/>
    <cellStyle name="Normal_Us_coal" xfId="16" xr:uid="{00000000-0005-0000-0000-000011000000}"/>
    <cellStyle name="Normal_us_e_s&amp;d" xfId="17" xr:uid="{00000000-0005-0000-0000-000012000000}"/>
    <cellStyle name="Normal_us_elec" xfId="18" xr:uid="{00000000-0005-0000-0000-000013000000}"/>
    <cellStyle name="Normal_us_energy" xfId="19" xr:uid="{00000000-0005-0000-0000-000014000000}"/>
    <cellStyle name="Normal_us_macro" xfId="20" xr:uid="{00000000-0005-0000-0000-000015000000}"/>
    <cellStyle name="Normal_us_ng" xfId="21" xr:uid="{00000000-0005-0000-0000-000016000000}"/>
    <cellStyle name="Normal_us_price" xfId="22" xr:uid="{00000000-0005-0000-0000-000017000000}"/>
    <cellStyle name="Normal_us_psd_m" xfId="23" xr:uid="{00000000-0005-0000-0000-000018000000}"/>
    <cellStyle name="Normal_us_renew" xfId="24" xr:uid="{00000000-0005-0000-0000-000019000000}"/>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a:extLst>
            <a:ext uri="{FF2B5EF4-FFF2-40B4-BE49-F238E27FC236}">
              <a16:creationId xmlns:a16="http://schemas.microsoft.com/office/drawing/2014/main" id="{00000000-0008-0000-0100-0000EF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V13"/>
  <sheetViews>
    <sheetView workbookViewId="0">
      <selection activeCell="F4" sqref="F4"/>
    </sheetView>
  </sheetViews>
  <sheetFormatPr defaultRowHeight="12.5" x14ac:dyDescent="0.25"/>
  <cols>
    <col min="1" max="1" width="6.453125" customWidth="1"/>
    <col min="2" max="2" width="14" customWidth="1"/>
    <col min="3" max="3" width="10.81640625" customWidth="1"/>
  </cols>
  <sheetData>
    <row r="1" spans="1:74" x14ac:dyDescent="0.25">
      <c r="A1" s="259" t="s">
        <v>222</v>
      </c>
      <c r="B1" s="260"/>
      <c r="C1" s="260"/>
      <c r="D1" s="710" t="s">
        <v>1398</v>
      </c>
      <c r="E1" s="711"/>
      <c r="F1" s="711"/>
      <c r="G1" s="260"/>
      <c r="H1" s="260"/>
      <c r="I1" s="260"/>
      <c r="J1" s="260"/>
      <c r="K1" s="260"/>
      <c r="L1" s="260"/>
      <c r="M1" s="260"/>
      <c r="N1" s="260"/>
      <c r="O1" s="260"/>
      <c r="P1" s="260"/>
    </row>
    <row r="2" spans="1:74" x14ac:dyDescent="0.25">
      <c r="A2" s="707" t="s">
        <v>1346</v>
      </c>
      <c r="D2" s="712" t="s">
        <v>1399</v>
      </c>
      <c r="E2" s="713"/>
      <c r="F2" s="713"/>
      <c r="G2" s="709" t="str">
        <f>"EIA completed modeling and analysis for this report on "&amp;Dates!D2&amp;"."</f>
        <v>EIA completed modeling and analysis for this report on Thursday August 4, 2022.</v>
      </c>
      <c r="H2" s="709"/>
      <c r="I2" s="709"/>
      <c r="J2" s="709"/>
      <c r="K2" s="709"/>
      <c r="L2" s="709"/>
      <c r="M2" s="709"/>
    </row>
    <row r="3" spans="1:74" x14ac:dyDescent="0.25">
      <c r="A3" t="s">
        <v>101</v>
      </c>
      <c r="D3" s="644">
        <f>YEAR(D1)-4</f>
        <v>2018</v>
      </c>
      <c r="G3" s="708"/>
      <c r="H3" s="12"/>
      <c r="I3" s="12"/>
      <c r="J3" s="12"/>
      <c r="K3" s="12"/>
      <c r="L3" s="12"/>
      <c r="M3" s="12"/>
    </row>
    <row r="4" spans="1:74" x14ac:dyDescent="0.25">
      <c r="D4" s="257"/>
    </row>
    <row r="5" spans="1:74" x14ac:dyDescent="0.25">
      <c r="A5" t="s">
        <v>1020</v>
      </c>
      <c r="D5" s="257">
        <f>+D3*100+1</f>
        <v>201801</v>
      </c>
    </row>
    <row r="7" spans="1:74" x14ac:dyDescent="0.25">
      <c r="A7" t="s">
        <v>1022</v>
      </c>
      <c r="D7" s="643">
        <f>IF(MONTH(D1)&gt;1,100*YEAR(D1)+MONTH(D1)-1,100*(YEAR(D1)-1)+12)</f>
        <v>202207</v>
      </c>
    </row>
    <row r="10" spans="1:74" s="271" customFormat="1" x14ac:dyDescent="0.25">
      <c r="A10" s="271" t="s">
        <v>223</v>
      </c>
    </row>
    <row r="11" spans="1:74" s="12" customFormat="1" ht="10" x14ac:dyDescent="0.2">
      <c r="A11" s="43"/>
      <c r="B11" s="44" t="s">
        <v>746</v>
      </c>
      <c r="C11" s="272">
        <f>+D5</f>
        <v>201801</v>
      </c>
      <c r="D11" s="45">
        <f>C11+1</f>
        <v>201802</v>
      </c>
      <c r="E11" s="45">
        <f>D11+1</f>
        <v>201803</v>
      </c>
      <c r="F11" s="46">
        <f>E11+1</f>
        <v>201804</v>
      </c>
      <c r="G11" s="46">
        <f t="shared" ref="G11:BR11" si="0">F11+1</f>
        <v>201805</v>
      </c>
      <c r="H11" s="46">
        <f t="shared" si="0"/>
        <v>201806</v>
      </c>
      <c r="I11" s="46">
        <f t="shared" si="0"/>
        <v>201807</v>
      </c>
      <c r="J11" s="46">
        <f t="shared" si="0"/>
        <v>201808</v>
      </c>
      <c r="K11" s="46">
        <f t="shared" si="0"/>
        <v>201809</v>
      </c>
      <c r="L11" s="46">
        <f t="shared" si="0"/>
        <v>201810</v>
      </c>
      <c r="M11" s="46">
        <f t="shared" si="0"/>
        <v>201811</v>
      </c>
      <c r="N11" s="46">
        <f t="shared" si="0"/>
        <v>201812</v>
      </c>
      <c r="O11" s="46">
        <f>+C11+100</f>
        <v>201901</v>
      </c>
      <c r="P11" s="46">
        <f t="shared" si="0"/>
        <v>201902</v>
      </c>
      <c r="Q11" s="46">
        <f t="shared" si="0"/>
        <v>201903</v>
      </c>
      <c r="R11" s="46">
        <f t="shared" si="0"/>
        <v>201904</v>
      </c>
      <c r="S11" s="46">
        <f t="shared" si="0"/>
        <v>201905</v>
      </c>
      <c r="T11" s="46">
        <f t="shared" si="0"/>
        <v>201906</v>
      </c>
      <c r="U11" s="46">
        <f t="shared" si="0"/>
        <v>201907</v>
      </c>
      <c r="V11" s="46">
        <f t="shared" si="0"/>
        <v>201908</v>
      </c>
      <c r="W11" s="46">
        <f t="shared" si="0"/>
        <v>201909</v>
      </c>
      <c r="X11" s="46">
        <f t="shared" si="0"/>
        <v>201910</v>
      </c>
      <c r="Y11" s="46">
        <f t="shared" si="0"/>
        <v>201911</v>
      </c>
      <c r="Z11" s="46">
        <f t="shared" si="0"/>
        <v>201912</v>
      </c>
      <c r="AA11" s="46">
        <f>+O11+100</f>
        <v>202001</v>
      </c>
      <c r="AB11" s="46">
        <f t="shared" si="0"/>
        <v>202002</v>
      </c>
      <c r="AC11" s="46">
        <f t="shared" si="0"/>
        <v>202003</v>
      </c>
      <c r="AD11" s="46">
        <f t="shared" si="0"/>
        <v>202004</v>
      </c>
      <c r="AE11" s="46">
        <f t="shared" si="0"/>
        <v>202005</v>
      </c>
      <c r="AF11" s="46">
        <f t="shared" si="0"/>
        <v>202006</v>
      </c>
      <c r="AG11" s="46">
        <f t="shared" si="0"/>
        <v>202007</v>
      </c>
      <c r="AH11" s="46">
        <f t="shared" si="0"/>
        <v>202008</v>
      </c>
      <c r="AI11" s="46">
        <f t="shared" si="0"/>
        <v>202009</v>
      </c>
      <c r="AJ11" s="46">
        <f t="shared" si="0"/>
        <v>202010</v>
      </c>
      <c r="AK11" s="46">
        <f t="shared" si="0"/>
        <v>202011</v>
      </c>
      <c r="AL11" s="46">
        <f t="shared" si="0"/>
        <v>202012</v>
      </c>
      <c r="AM11" s="46">
        <f>+AA11+100</f>
        <v>202101</v>
      </c>
      <c r="AN11" s="46">
        <f t="shared" si="0"/>
        <v>202102</v>
      </c>
      <c r="AO11" s="46">
        <f t="shared" si="0"/>
        <v>202103</v>
      </c>
      <c r="AP11" s="46">
        <f t="shared" si="0"/>
        <v>202104</v>
      </c>
      <c r="AQ11" s="46">
        <f t="shared" si="0"/>
        <v>202105</v>
      </c>
      <c r="AR11" s="46">
        <f t="shared" si="0"/>
        <v>202106</v>
      </c>
      <c r="AS11" s="46">
        <f t="shared" si="0"/>
        <v>202107</v>
      </c>
      <c r="AT11" s="46">
        <f t="shared" si="0"/>
        <v>202108</v>
      </c>
      <c r="AU11" s="46">
        <f t="shared" si="0"/>
        <v>202109</v>
      </c>
      <c r="AV11" s="46">
        <f t="shared" si="0"/>
        <v>202110</v>
      </c>
      <c r="AW11" s="46">
        <f t="shared" si="0"/>
        <v>202111</v>
      </c>
      <c r="AX11" s="46">
        <f t="shared" si="0"/>
        <v>202112</v>
      </c>
      <c r="AY11" s="46">
        <f>+AM11+100</f>
        <v>202201</v>
      </c>
      <c r="AZ11" s="46">
        <f t="shared" si="0"/>
        <v>202202</v>
      </c>
      <c r="BA11" s="46">
        <f t="shared" si="0"/>
        <v>202203</v>
      </c>
      <c r="BB11" s="46">
        <f t="shared" si="0"/>
        <v>202204</v>
      </c>
      <c r="BC11" s="46">
        <f t="shared" si="0"/>
        <v>202205</v>
      </c>
      <c r="BD11" s="46">
        <f t="shared" si="0"/>
        <v>202206</v>
      </c>
      <c r="BE11" s="46">
        <f t="shared" si="0"/>
        <v>202207</v>
      </c>
      <c r="BF11" s="46">
        <f t="shared" si="0"/>
        <v>202208</v>
      </c>
      <c r="BG11" s="46">
        <f t="shared" si="0"/>
        <v>202209</v>
      </c>
      <c r="BH11" s="46">
        <f t="shared" si="0"/>
        <v>202210</v>
      </c>
      <c r="BI11" s="46">
        <f t="shared" si="0"/>
        <v>202211</v>
      </c>
      <c r="BJ11" s="46">
        <f t="shared" si="0"/>
        <v>202212</v>
      </c>
      <c r="BK11" s="46">
        <f>+AY11+100</f>
        <v>202301</v>
      </c>
      <c r="BL11" s="46">
        <f t="shared" si="0"/>
        <v>202302</v>
      </c>
      <c r="BM11" s="46">
        <f t="shared" si="0"/>
        <v>202303</v>
      </c>
      <c r="BN11" s="46">
        <f t="shared" si="0"/>
        <v>202304</v>
      </c>
      <c r="BO11" s="46">
        <f t="shared" si="0"/>
        <v>202305</v>
      </c>
      <c r="BP11" s="46">
        <f t="shared" si="0"/>
        <v>202306</v>
      </c>
      <c r="BQ11" s="46">
        <f t="shared" si="0"/>
        <v>202307</v>
      </c>
      <c r="BR11" s="46">
        <f t="shared" si="0"/>
        <v>202308</v>
      </c>
      <c r="BS11" s="46">
        <f>BR11+1</f>
        <v>202309</v>
      </c>
      <c r="BT11" s="46">
        <f>BS11+1</f>
        <v>202310</v>
      </c>
      <c r="BU11" s="46">
        <f>BT11+1</f>
        <v>202311</v>
      </c>
      <c r="BV11" s="46">
        <f>BU11+1</f>
        <v>202312</v>
      </c>
    </row>
    <row r="12" spans="1:74" s="12" customFormat="1" ht="10" x14ac:dyDescent="0.2">
      <c r="A12" s="43"/>
      <c r="B12" s="47" t="s">
        <v>229</v>
      </c>
      <c r="C12" s="48">
        <v>289</v>
      </c>
      <c r="D12" s="48">
        <v>290</v>
      </c>
      <c r="E12" s="48">
        <v>291</v>
      </c>
      <c r="F12" s="48">
        <v>292</v>
      </c>
      <c r="G12" s="48">
        <v>293</v>
      </c>
      <c r="H12" s="48">
        <v>294</v>
      </c>
      <c r="I12" s="48">
        <v>295</v>
      </c>
      <c r="J12" s="48">
        <v>296</v>
      </c>
      <c r="K12" s="48">
        <v>297</v>
      </c>
      <c r="L12" s="48">
        <v>298</v>
      </c>
      <c r="M12" s="48">
        <v>299</v>
      </c>
      <c r="N12" s="48">
        <v>300</v>
      </c>
      <c r="O12" s="48">
        <v>301</v>
      </c>
      <c r="P12" s="48">
        <v>302</v>
      </c>
      <c r="Q12" s="48">
        <v>303</v>
      </c>
      <c r="R12" s="48">
        <v>304</v>
      </c>
      <c r="S12" s="48">
        <v>305</v>
      </c>
      <c r="T12" s="48">
        <v>306</v>
      </c>
      <c r="U12" s="48">
        <v>307</v>
      </c>
      <c r="V12" s="48">
        <v>308</v>
      </c>
      <c r="W12" s="48">
        <v>309</v>
      </c>
      <c r="X12" s="48">
        <v>310</v>
      </c>
      <c r="Y12" s="48">
        <v>311</v>
      </c>
      <c r="Z12" s="48">
        <v>312</v>
      </c>
      <c r="AA12" s="48">
        <v>313</v>
      </c>
      <c r="AB12" s="48">
        <v>314</v>
      </c>
      <c r="AC12" s="48">
        <v>315</v>
      </c>
      <c r="AD12" s="48">
        <v>316</v>
      </c>
      <c r="AE12" s="48">
        <v>317</v>
      </c>
      <c r="AF12" s="48">
        <v>318</v>
      </c>
      <c r="AG12" s="48">
        <v>319</v>
      </c>
      <c r="AH12" s="48">
        <v>320</v>
      </c>
      <c r="AI12" s="48">
        <v>321</v>
      </c>
      <c r="AJ12" s="48">
        <v>322</v>
      </c>
      <c r="AK12" s="48">
        <v>323</v>
      </c>
      <c r="AL12" s="48">
        <v>324</v>
      </c>
      <c r="AM12" s="48">
        <v>325</v>
      </c>
      <c r="AN12" s="48">
        <v>326</v>
      </c>
      <c r="AO12" s="48">
        <v>327</v>
      </c>
      <c r="AP12" s="48">
        <v>328</v>
      </c>
      <c r="AQ12" s="48">
        <v>329</v>
      </c>
      <c r="AR12" s="48">
        <v>330</v>
      </c>
      <c r="AS12" s="48">
        <v>331</v>
      </c>
      <c r="AT12" s="48">
        <v>332</v>
      </c>
      <c r="AU12" s="48">
        <v>333</v>
      </c>
      <c r="AV12" s="48">
        <v>334</v>
      </c>
      <c r="AW12" s="48">
        <v>335</v>
      </c>
      <c r="AX12" s="48">
        <v>336</v>
      </c>
      <c r="AY12" s="48">
        <v>337</v>
      </c>
      <c r="AZ12" s="48">
        <v>338</v>
      </c>
      <c r="BA12" s="48">
        <v>339</v>
      </c>
      <c r="BB12" s="48">
        <v>340</v>
      </c>
      <c r="BC12" s="48">
        <v>341</v>
      </c>
      <c r="BD12" s="48">
        <v>342</v>
      </c>
      <c r="BE12" s="48">
        <v>343</v>
      </c>
      <c r="BF12" s="48">
        <v>344</v>
      </c>
      <c r="BG12" s="48">
        <v>345</v>
      </c>
      <c r="BH12" s="48">
        <v>346</v>
      </c>
      <c r="BI12" s="48">
        <v>347</v>
      </c>
      <c r="BJ12" s="48">
        <v>348</v>
      </c>
      <c r="BK12" s="48">
        <v>349</v>
      </c>
      <c r="BL12" s="48">
        <v>350</v>
      </c>
      <c r="BM12" s="48">
        <v>351</v>
      </c>
      <c r="BN12" s="48">
        <v>352</v>
      </c>
      <c r="BO12" s="48">
        <v>353</v>
      </c>
      <c r="BP12" s="48">
        <v>354</v>
      </c>
      <c r="BQ12" s="48">
        <v>355</v>
      </c>
      <c r="BR12" s="48">
        <v>356</v>
      </c>
      <c r="BS12" s="48">
        <v>357</v>
      </c>
      <c r="BT12" s="48">
        <v>358</v>
      </c>
      <c r="BU12" s="48">
        <v>359</v>
      </c>
      <c r="BV12" s="48">
        <v>360</v>
      </c>
    </row>
    <row r="13" spans="1:74" s="271" customFormat="1" x14ac:dyDescent="0.25">
      <c r="B13" s="47" t="s">
        <v>1021</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pageSetUpPr fitToPage="1"/>
  </sheetPr>
  <dimension ref="A1:CA180"/>
  <sheetViews>
    <sheetView workbookViewId="0">
      <pane xSplit="2" ySplit="4" topLeftCell="AW5" activePane="bottomRight" state="frozen"/>
      <selection activeCell="BF63" sqref="BF63"/>
      <selection pane="topRight" activeCell="BF63" sqref="BF63"/>
      <selection pane="bottomLeft" activeCell="BF63" sqref="BF63"/>
      <selection pane="bottomRight" activeCell="BE7" sqref="BE7:BE65"/>
    </sheetView>
  </sheetViews>
  <sheetFormatPr defaultColWidth="9.54296875" defaultRowHeight="10.5" x14ac:dyDescent="0.25"/>
  <cols>
    <col min="1" max="1" width="12" style="153" customWidth="1"/>
    <col min="2" max="2" width="32.453125" style="153" customWidth="1"/>
    <col min="3" max="3" width="7.54296875" style="153" customWidth="1"/>
    <col min="4" max="50" width="6.54296875" style="153" customWidth="1"/>
    <col min="51" max="55" width="6.54296875" style="365" customWidth="1"/>
    <col min="56" max="58" width="6.54296875" style="585" customWidth="1"/>
    <col min="59" max="59" width="6.54296875" style="365" customWidth="1"/>
    <col min="60" max="60" width="6.54296875" style="669" customWidth="1"/>
    <col min="61" max="62" width="6.54296875" style="365" customWidth="1"/>
    <col min="63" max="74" width="6.54296875" style="153" customWidth="1"/>
    <col min="75" max="75" width="9.54296875" style="153"/>
    <col min="76" max="77" width="11.54296875" style="153" bestFit="1" customWidth="1"/>
    <col min="78" max="16384" width="9.54296875" style="153"/>
  </cols>
  <sheetData>
    <row r="1" spans="1:74" ht="13.4" customHeight="1" x14ac:dyDescent="0.3">
      <c r="A1" s="759" t="s">
        <v>790</v>
      </c>
      <c r="B1" s="791" t="s">
        <v>972</v>
      </c>
      <c r="C1" s="792"/>
      <c r="D1" s="792"/>
      <c r="E1" s="792"/>
      <c r="F1" s="792"/>
      <c r="G1" s="792"/>
      <c r="H1" s="792"/>
      <c r="I1" s="792"/>
      <c r="J1" s="792"/>
      <c r="K1" s="792"/>
      <c r="L1" s="792"/>
      <c r="M1" s="792"/>
      <c r="N1" s="792"/>
      <c r="O1" s="792"/>
      <c r="P1" s="792"/>
      <c r="Q1" s="792"/>
      <c r="R1" s="792"/>
      <c r="S1" s="792"/>
      <c r="T1" s="792"/>
      <c r="U1" s="792"/>
      <c r="V1" s="792"/>
      <c r="W1" s="792"/>
      <c r="X1" s="792"/>
      <c r="Y1" s="792"/>
      <c r="Z1" s="792"/>
      <c r="AA1" s="792"/>
      <c r="AB1" s="792"/>
      <c r="AC1" s="792"/>
      <c r="AD1" s="792"/>
      <c r="AE1" s="792"/>
      <c r="AF1" s="792"/>
      <c r="AG1" s="792"/>
      <c r="AH1" s="792"/>
      <c r="AI1" s="792"/>
      <c r="AJ1" s="792"/>
      <c r="AK1" s="792"/>
      <c r="AL1" s="792"/>
      <c r="AM1" s="281"/>
    </row>
    <row r="2" spans="1:74" ht="12.5" x14ac:dyDescent="0.25">
      <c r="A2" s="760"/>
      <c r="B2" s="486" t="str">
        <f>"U.S. Energy Information Administration  |  Short-Term Energy Outlook  - "&amp;Dates!D1</f>
        <v>U.S. Energy Information Administration  |  Short-Term Energy Outlook  - August 2022</v>
      </c>
      <c r="C2" s="487"/>
      <c r="D2" s="487"/>
      <c r="E2" s="487"/>
      <c r="F2" s="487"/>
      <c r="G2" s="487"/>
      <c r="H2" s="487"/>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702"/>
      <c r="AN2" s="703"/>
      <c r="AO2" s="703"/>
      <c r="AP2" s="703"/>
      <c r="AQ2" s="703"/>
      <c r="AR2" s="703"/>
      <c r="AS2" s="703"/>
      <c r="AT2" s="703"/>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x14ac:dyDescent="0.25">
      <c r="A5" s="564"/>
      <c r="B5" s="154" t="s">
        <v>920</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5">
      <c r="A6" s="565"/>
      <c r="B6" s="154" t="s">
        <v>921</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5">
      <c r="A7" s="565" t="s">
        <v>922</v>
      </c>
      <c r="B7" s="566" t="s">
        <v>923</v>
      </c>
      <c r="C7" s="208">
        <v>1.5070319999999999</v>
      </c>
      <c r="D7" s="208">
        <v>1.6166069999999999</v>
      </c>
      <c r="E7" s="208">
        <v>1.668129</v>
      </c>
      <c r="F7" s="208">
        <v>1.7255670000000001</v>
      </c>
      <c r="G7" s="208">
        <v>1.7132259999999999</v>
      </c>
      <c r="H7" s="208">
        <v>1.6763999999999999</v>
      </c>
      <c r="I7" s="208">
        <v>1.7236769999999999</v>
      </c>
      <c r="J7" s="208">
        <v>1.7847420000000001</v>
      </c>
      <c r="K7" s="208">
        <v>1.8164670000000001</v>
      </c>
      <c r="L7" s="208">
        <v>1.8008390000000001</v>
      </c>
      <c r="M7" s="208">
        <v>1.7944329999999999</v>
      </c>
      <c r="N7" s="208">
        <v>1.729968</v>
      </c>
      <c r="O7" s="208">
        <v>1.801871</v>
      </c>
      <c r="P7" s="208">
        <v>1.928464</v>
      </c>
      <c r="Q7" s="208">
        <v>1.9012899999999999</v>
      </c>
      <c r="R7" s="208">
        <v>1.879167</v>
      </c>
      <c r="S7" s="208">
        <v>1.8852580000000001</v>
      </c>
      <c r="T7" s="208">
        <v>1.8316669999999999</v>
      </c>
      <c r="U7" s="208">
        <v>1.678226</v>
      </c>
      <c r="V7" s="208">
        <v>1.677484</v>
      </c>
      <c r="W7" s="208">
        <v>1.8148</v>
      </c>
      <c r="X7" s="208">
        <v>1.873839</v>
      </c>
      <c r="Y7" s="208">
        <v>1.839167</v>
      </c>
      <c r="Z7" s="208">
        <v>1.8487420000000001</v>
      </c>
      <c r="AA7" s="208">
        <v>1.9553229999999999</v>
      </c>
      <c r="AB7" s="208">
        <v>1.898862</v>
      </c>
      <c r="AC7" s="208">
        <v>1.978129</v>
      </c>
      <c r="AD7" s="208">
        <v>1.766</v>
      </c>
      <c r="AE7" s="208">
        <v>1.863097</v>
      </c>
      <c r="AF7" s="208">
        <v>2.1326000000000001</v>
      </c>
      <c r="AG7" s="208">
        <v>2.1820650000000001</v>
      </c>
      <c r="AH7" s="208">
        <v>2.1460970000000001</v>
      </c>
      <c r="AI7" s="208">
        <v>2.0971329999999999</v>
      </c>
      <c r="AJ7" s="208">
        <v>2.1388389999999999</v>
      </c>
      <c r="AK7" s="208">
        <v>2.1138330000000001</v>
      </c>
      <c r="AL7" s="208">
        <v>1.913645</v>
      </c>
      <c r="AM7" s="208">
        <v>2.0346129999999998</v>
      </c>
      <c r="AN7" s="208">
        <v>1.556071</v>
      </c>
      <c r="AO7" s="208">
        <v>1.980129</v>
      </c>
      <c r="AP7" s="208">
        <v>2.2029670000000001</v>
      </c>
      <c r="AQ7" s="208">
        <v>2.1748069999999999</v>
      </c>
      <c r="AR7" s="208">
        <v>2.1840329999999999</v>
      </c>
      <c r="AS7" s="208">
        <v>2.1623869999999998</v>
      </c>
      <c r="AT7" s="208">
        <v>2.2091940000000001</v>
      </c>
      <c r="AU7" s="208">
        <v>2.1828669999999999</v>
      </c>
      <c r="AV7" s="208">
        <v>2.289323</v>
      </c>
      <c r="AW7" s="208">
        <v>2.3464670000000001</v>
      </c>
      <c r="AX7" s="208">
        <v>2.3269679999999999</v>
      </c>
      <c r="AY7" s="208">
        <v>2.226613</v>
      </c>
      <c r="AZ7" s="208">
        <v>2.2351429999999999</v>
      </c>
      <c r="BA7" s="208">
        <v>2.5068389999999998</v>
      </c>
      <c r="BB7" s="208">
        <v>2.4458329999999999</v>
      </c>
      <c r="BC7" s="208">
        <v>2.424677</v>
      </c>
      <c r="BD7" s="208">
        <v>2.4090601032999999</v>
      </c>
      <c r="BE7" s="208">
        <v>2.4581512058000001</v>
      </c>
      <c r="BF7" s="324">
        <v>2.54176</v>
      </c>
      <c r="BG7" s="324">
        <v>2.5606960000000001</v>
      </c>
      <c r="BH7" s="324">
        <v>2.618125</v>
      </c>
      <c r="BI7" s="324">
        <v>2.7025320000000002</v>
      </c>
      <c r="BJ7" s="324">
        <v>2.6306319999999999</v>
      </c>
      <c r="BK7" s="324">
        <v>2.6159110000000001</v>
      </c>
      <c r="BL7" s="324">
        <v>2.641305</v>
      </c>
      <c r="BM7" s="324">
        <v>2.6748789999999998</v>
      </c>
      <c r="BN7" s="324">
        <v>2.6986110000000001</v>
      </c>
      <c r="BO7" s="324">
        <v>2.7191399999999999</v>
      </c>
      <c r="BP7" s="324">
        <v>2.6234989999999998</v>
      </c>
      <c r="BQ7" s="324">
        <v>2.57986</v>
      </c>
      <c r="BR7" s="324">
        <v>2.6142699999999999</v>
      </c>
      <c r="BS7" s="324">
        <v>2.6207500000000001</v>
      </c>
      <c r="BT7" s="324">
        <v>2.671675</v>
      </c>
      <c r="BU7" s="324">
        <v>2.6989510000000001</v>
      </c>
      <c r="BV7" s="324">
        <v>2.621232</v>
      </c>
    </row>
    <row r="8" spans="1:74" x14ac:dyDescent="0.25">
      <c r="A8" s="565" t="s">
        <v>924</v>
      </c>
      <c r="B8" s="566" t="s">
        <v>925</v>
      </c>
      <c r="C8" s="208">
        <v>1.2494190000000001</v>
      </c>
      <c r="D8" s="208">
        <v>1.309857</v>
      </c>
      <c r="E8" s="208">
        <v>1.3495159999999999</v>
      </c>
      <c r="F8" s="208">
        <v>1.360333</v>
      </c>
      <c r="G8" s="208">
        <v>1.3831610000000001</v>
      </c>
      <c r="H8" s="208">
        <v>1.3854</v>
      </c>
      <c r="I8" s="208">
        <v>1.4145810000000001</v>
      </c>
      <c r="J8" s="208">
        <v>1.460871</v>
      </c>
      <c r="K8" s="208">
        <v>1.472067</v>
      </c>
      <c r="L8" s="208">
        <v>1.46871</v>
      </c>
      <c r="M8" s="208">
        <v>1.4744330000000001</v>
      </c>
      <c r="N8" s="208">
        <v>1.4763869999999999</v>
      </c>
      <c r="O8" s="208">
        <v>1.4865159999999999</v>
      </c>
      <c r="P8" s="208">
        <v>1.502429</v>
      </c>
      <c r="Q8" s="208">
        <v>1.522742</v>
      </c>
      <c r="R8" s="208">
        <v>1.5525</v>
      </c>
      <c r="S8" s="208">
        <v>1.562452</v>
      </c>
      <c r="T8" s="208">
        <v>1.5563670000000001</v>
      </c>
      <c r="U8" s="208">
        <v>1.5777099999999999</v>
      </c>
      <c r="V8" s="208">
        <v>1.6048070000000001</v>
      </c>
      <c r="W8" s="208">
        <v>1.6611</v>
      </c>
      <c r="X8" s="208">
        <v>1.6659999999999999</v>
      </c>
      <c r="Y8" s="208">
        <v>1.6822330000000001</v>
      </c>
      <c r="Z8" s="208">
        <v>1.6844190000000001</v>
      </c>
      <c r="AA8" s="208">
        <v>1.754419</v>
      </c>
      <c r="AB8" s="208">
        <v>1.7032069999999999</v>
      </c>
      <c r="AC8" s="208">
        <v>1.760032</v>
      </c>
      <c r="AD8" s="208">
        <v>1.6914</v>
      </c>
      <c r="AE8" s="208">
        <v>1.530645</v>
      </c>
      <c r="AF8" s="208">
        <v>1.6140000000000001</v>
      </c>
      <c r="AG8" s="208">
        <v>1.671516</v>
      </c>
      <c r="AH8" s="208">
        <v>1.679419</v>
      </c>
      <c r="AI8" s="208">
        <v>1.6924999999999999</v>
      </c>
      <c r="AJ8" s="208">
        <v>1.680677</v>
      </c>
      <c r="AK8" s="208">
        <v>1.7154670000000001</v>
      </c>
      <c r="AL8" s="208">
        <v>1.696194</v>
      </c>
      <c r="AM8" s="208">
        <v>1.7071609999999999</v>
      </c>
      <c r="AN8" s="208">
        <v>1.4313929999999999</v>
      </c>
      <c r="AO8" s="208">
        <v>1.6931290000000001</v>
      </c>
      <c r="AP8" s="208">
        <v>1.7413000000000001</v>
      </c>
      <c r="AQ8" s="208">
        <v>1.7529030000000001</v>
      </c>
      <c r="AR8" s="208">
        <v>1.737733</v>
      </c>
      <c r="AS8" s="208">
        <v>1.7356450000000001</v>
      </c>
      <c r="AT8" s="208">
        <v>1.762</v>
      </c>
      <c r="AU8" s="208">
        <v>1.7639</v>
      </c>
      <c r="AV8" s="208">
        <v>1.811032</v>
      </c>
      <c r="AW8" s="208">
        <v>1.8244</v>
      </c>
      <c r="AX8" s="208">
        <v>1.8222259999999999</v>
      </c>
      <c r="AY8" s="208">
        <v>1.736613</v>
      </c>
      <c r="AZ8" s="208">
        <v>1.75275</v>
      </c>
      <c r="BA8" s="208">
        <v>1.8310649999999999</v>
      </c>
      <c r="BB8" s="208">
        <v>1.830633</v>
      </c>
      <c r="BC8" s="208">
        <v>1.842581</v>
      </c>
      <c r="BD8" s="208">
        <v>1.9914455333000001</v>
      </c>
      <c r="BE8" s="208">
        <v>1.8533883731</v>
      </c>
      <c r="BF8" s="324">
        <v>1.887338</v>
      </c>
      <c r="BG8" s="324">
        <v>1.895702</v>
      </c>
      <c r="BH8" s="324">
        <v>1.914971</v>
      </c>
      <c r="BI8" s="324">
        <v>1.9317740000000001</v>
      </c>
      <c r="BJ8" s="324">
        <v>1.941919</v>
      </c>
      <c r="BK8" s="324">
        <v>1.9462219999999999</v>
      </c>
      <c r="BL8" s="324">
        <v>1.955014</v>
      </c>
      <c r="BM8" s="324">
        <v>1.954658</v>
      </c>
      <c r="BN8" s="324">
        <v>1.932401</v>
      </c>
      <c r="BO8" s="324">
        <v>1.937503</v>
      </c>
      <c r="BP8" s="324">
        <v>1.9409510000000001</v>
      </c>
      <c r="BQ8" s="324">
        <v>1.943808</v>
      </c>
      <c r="BR8" s="324">
        <v>1.9545889999999999</v>
      </c>
      <c r="BS8" s="324">
        <v>1.9655629999999999</v>
      </c>
      <c r="BT8" s="324">
        <v>1.9911380000000001</v>
      </c>
      <c r="BU8" s="324">
        <v>1.994451</v>
      </c>
      <c r="BV8" s="324">
        <v>1.995457</v>
      </c>
    </row>
    <row r="9" spans="1:74" x14ac:dyDescent="0.25">
      <c r="A9" s="565" t="s">
        <v>926</v>
      </c>
      <c r="B9" s="566" t="s">
        <v>953</v>
      </c>
      <c r="C9" s="208">
        <v>0.67200099999999996</v>
      </c>
      <c r="D9" s="208">
        <v>0.69182200000000005</v>
      </c>
      <c r="E9" s="208">
        <v>0.71658100000000002</v>
      </c>
      <c r="F9" s="208">
        <v>0.72396700000000003</v>
      </c>
      <c r="G9" s="208">
        <v>0.74461299999999997</v>
      </c>
      <c r="H9" s="208">
        <v>0.75060000000000004</v>
      </c>
      <c r="I9" s="208">
        <v>0.76635399999999998</v>
      </c>
      <c r="J9" s="208">
        <v>0.79119300000000004</v>
      </c>
      <c r="K9" s="208">
        <v>0.79499900000000001</v>
      </c>
      <c r="L9" s="208">
        <v>0.78815999999999997</v>
      </c>
      <c r="M9" s="208">
        <v>0.786134</v>
      </c>
      <c r="N9" s="208">
        <v>0.78471000000000002</v>
      </c>
      <c r="O9" s="208">
        <v>0.78051700000000002</v>
      </c>
      <c r="P9" s="208">
        <v>0.79078599999999999</v>
      </c>
      <c r="Q9" s="208">
        <v>0.80561300000000002</v>
      </c>
      <c r="R9" s="208">
        <v>0.82973300000000005</v>
      </c>
      <c r="S9" s="208">
        <v>0.84028999999999998</v>
      </c>
      <c r="T9" s="208">
        <v>0.83819900000000003</v>
      </c>
      <c r="U9" s="208">
        <v>0.85619299999999998</v>
      </c>
      <c r="V9" s="208">
        <v>0.87145099999999998</v>
      </c>
      <c r="W9" s="208">
        <v>0.89729999999999999</v>
      </c>
      <c r="X9" s="208">
        <v>0.89119300000000001</v>
      </c>
      <c r="Y9" s="208">
        <v>0.89553300000000002</v>
      </c>
      <c r="Z9" s="208">
        <v>0.89803200000000005</v>
      </c>
      <c r="AA9" s="208">
        <v>0.92532300000000001</v>
      </c>
      <c r="AB9" s="208">
        <v>0.89779399999999998</v>
      </c>
      <c r="AC9" s="208">
        <v>0.93471000000000004</v>
      </c>
      <c r="AD9" s="208">
        <v>0.90430100000000002</v>
      </c>
      <c r="AE9" s="208">
        <v>0.81274299999999999</v>
      </c>
      <c r="AF9" s="208">
        <v>0.86003399999999997</v>
      </c>
      <c r="AG9" s="208">
        <v>0.89222599999999996</v>
      </c>
      <c r="AH9" s="208">
        <v>0.89803299999999997</v>
      </c>
      <c r="AI9" s="208">
        <v>0.90116700000000005</v>
      </c>
      <c r="AJ9" s="208">
        <v>0.88754900000000003</v>
      </c>
      <c r="AK9" s="208">
        <v>0.90626700000000004</v>
      </c>
      <c r="AL9" s="208">
        <v>0.89058099999999996</v>
      </c>
      <c r="AM9" s="208">
        <v>0.89267799999999997</v>
      </c>
      <c r="AN9" s="208">
        <v>0.75721499999999997</v>
      </c>
      <c r="AO9" s="208">
        <v>0.88803299999999996</v>
      </c>
      <c r="AP9" s="208">
        <v>0.91433299999999995</v>
      </c>
      <c r="AQ9" s="208">
        <v>0.92577500000000001</v>
      </c>
      <c r="AR9" s="208">
        <v>0.92156700000000003</v>
      </c>
      <c r="AS9" s="208">
        <v>0.91971099999999995</v>
      </c>
      <c r="AT9" s="208">
        <v>0.93964599999999998</v>
      </c>
      <c r="AU9" s="208">
        <v>0.93846700000000005</v>
      </c>
      <c r="AV9" s="208">
        <v>0.96180699999999997</v>
      </c>
      <c r="AW9" s="208">
        <v>0.96256699999999995</v>
      </c>
      <c r="AX9" s="208">
        <v>0.95932200000000001</v>
      </c>
      <c r="AY9" s="208">
        <v>0.90716200000000002</v>
      </c>
      <c r="AZ9" s="208">
        <v>0.91235699999999997</v>
      </c>
      <c r="BA9" s="208">
        <v>0.95812900000000001</v>
      </c>
      <c r="BB9" s="208">
        <v>0.96690100000000001</v>
      </c>
      <c r="BC9" s="208">
        <v>0.97925799999999996</v>
      </c>
      <c r="BD9" s="208">
        <v>1.1790418167000001</v>
      </c>
      <c r="BE9" s="208">
        <v>0.96191404466999997</v>
      </c>
      <c r="BF9" s="324">
        <v>1.023021</v>
      </c>
      <c r="BG9" s="324">
        <v>1.0299879999999999</v>
      </c>
      <c r="BH9" s="324">
        <v>1.026375</v>
      </c>
      <c r="BI9" s="324">
        <v>1.0328550000000001</v>
      </c>
      <c r="BJ9" s="324">
        <v>1.043914</v>
      </c>
      <c r="BK9" s="324">
        <v>1.044645</v>
      </c>
      <c r="BL9" s="324">
        <v>1.056816</v>
      </c>
      <c r="BM9" s="324">
        <v>1.0404659999999999</v>
      </c>
      <c r="BN9" s="324">
        <v>1.0229509999999999</v>
      </c>
      <c r="BO9" s="324">
        <v>1.034238</v>
      </c>
      <c r="BP9" s="324">
        <v>1.0490429999999999</v>
      </c>
      <c r="BQ9" s="324">
        <v>1.049636</v>
      </c>
      <c r="BR9" s="324">
        <v>1.0569139999999999</v>
      </c>
      <c r="BS9" s="324">
        <v>1.065196</v>
      </c>
      <c r="BT9" s="324">
        <v>1.074762</v>
      </c>
      <c r="BU9" s="324">
        <v>1.0744419999999999</v>
      </c>
      <c r="BV9" s="324">
        <v>1.0808960000000001</v>
      </c>
    </row>
    <row r="10" spans="1:74" x14ac:dyDescent="0.25">
      <c r="A10" s="565" t="s">
        <v>928</v>
      </c>
      <c r="B10" s="566" t="s">
        <v>929</v>
      </c>
      <c r="C10" s="208">
        <v>0.424516</v>
      </c>
      <c r="D10" s="208">
        <v>0.442214</v>
      </c>
      <c r="E10" s="208">
        <v>0.466032</v>
      </c>
      <c r="F10" s="208">
        <v>0.47589999999999999</v>
      </c>
      <c r="G10" s="208">
        <v>0.51087099999999996</v>
      </c>
      <c r="H10" s="208">
        <v>0.52426700000000004</v>
      </c>
      <c r="I10" s="208">
        <v>0.54706500000000002</v>
      </c>
      <c r="J10" s="208">
        <v>0.56480699999999995</v>
      </c>
      <c r="K10" s="208">
        <v>0.55476700000000001</v>
      </c>
      <c r="L10" s="208">
        <v>0.52996799999999999</v>
      </c>
      <c r="M10" s="208">
        <v>0.50770000000000004</v>
      </c>
      <c r="N10" s="208">
        <v>0.492419</v>
      </c>
      <c r="O10" s="208">
        <v>0.48516100000000001</v>
      </c>
      <c r="P10" s="208">
        <v>0.49107099999999998</v>
      </c>
      <c r="Q10" s="208">
        <v>0.49983899999999998</v>
      </c>
      <c r="R10" s="208">
        <v>0.528833</v>
      </c>
      <c r="S10" s="208">
        <v>0.55180700000000005</v>
      </c>
      <c r="T10" s="208">
        <v>0.56846699999999994</v>
      </c>
      <c r="U10" s="208">
        <v>0.595194</v>
      </c>
      <c r="V10" s="208">
        <v>0.61212900000000003</v>
      </c>
      <c r="W10" s="208">
        <v>0.61629999999999996</v>
      </c>
      <c r="X10" s="208">
        <v>0.59122600000000003</v>
      </c>
      <c r="Y10" s="208">
        <v>0.57756700000000005</v>
      </c>
      <c r="Z10" s="208">
        <v>0.56032300000000002</v>
      </c>
      <c r="AA10" s="208">
        <v>0.57070900000000002</v>
      </c>
      <c r="AB10" s="208">
        <v>0.552172</v>
      </c>
      <c r="AC10" s="208">
        <v>0.57999999999999996</v>
      </c>
      <c r="AD10" s="208">
        <v>0.57256600000000002</v>
      </c>
      <c r="AE10" s="208">
        <v>0.53896699999999997</v>
      </c>
      <c r="AF10" s="208">
        <v>0.58803300000000003</v>
      </c>
      <c r="AG10" s="208">
        <v>0.62177400000000005</v>
      </c>
      <c r="AH10" s="208">
        <v>0.62790299999999999</v>
      </c>
      <c r="AI10" s="208">
        <v>0.61703300000000005</v>
      </c>
      <c r="AJ10" s="208">
        <v>0.59019299999999997</v>
      </c>
      <c r="AK10" s="208">
        <v>0.58589999999999998</v>
      </c>
      <c r="AL10" s="208">
        <v>0.55783799999999995</v>
      </c>
      <c r="AM10" s="208">
        <v>0.55364500000000005</v>
      </c>
      <c r="AN10" s="208">
        <v>0.47021400000000002</v>
      </c>
      <c r="AO10" s="208">
        <v>0.55451600000000001</v>
      </c>
      <c r="AP10" s="208">
        <v>0.58409999999999995</v>
      </c>
      <c r="AQ10" s="208">
        <v>0.60761200000000004</v>
      </c>
      <c r="AR10" s="208">
        <v>0.63109999999999999</v>
      </c>
      <c r="AS10" s="208">
        <v>0.63745099999999999</v>
      </c>
      <c r="AT10" s="208">
        <v>0.65735399999999999</v>
      </c>
      <c r="AU10" s="208">
        <v>0.65493299999999999</v>
      </c>
      <c r="AV10" s="208">
        <v>0.65132199999999996</v>
      </c>
      <c r="AW10" s="208">
        <v>0.63406600000000002</v>
      </c>
      <c r="AX10" s="208">
        <v>0.62412900000000004</v>
      </c>
      <c r="AY10" s="208">
        <v>0.57580600000000004</v>
      </c>
      <c r="AZ10" s="208">
        <v>0.57442899999999997</v>
      </c>
      <c r="BA10" s="208">
        <v>0.61277400000000004</v>
      </c>
      <c r="BB10" s="208">
        <v>0.63323300000000005</v>
      </c>
      <c r="BC10" s="208">
        <v>0.66603199999999996</v>
      </c>
      <c r="BD10" s="208">
        <v>0.64044958333000002</v>
      </c>
      <c r="BE10" s="208">
        <v>0.65912250645000003</v>
      </c>
      <c r="BF10" s="324">
        <v>0.66614329999999999</v>
      </c>
      <c r="BG10" s="324">
        <v>0.66850180000000003</v>
      </c>
      <c r="BH10" s="324">
        <v>0.65858819999999996</v>
      </c>
      <c r="BI10" s="324">
        <v>0.64711240000000003</v>
      </c>
      <c r="BJ10" s="324">
        <v>0.63383440000000002</v>
      </c>
      <c r="BK10" s="324">
        <v>0.62767569999999995</v>
      </c>
      <c r="BL10" s="324">
        <v>0.63063239999999998</v>
      </c>
      <c r="BM10" s="324">
        <v>0.64275230000000005</v>
      </c>
      <c r="BN10" s="324">
        <v>0.64539869999999999</v>
      </c>
      <c r="BO10" s="324">
        <v>0.6599431</v>
      </c>
      <c r="BP10" s="324">
        <v>0.67707070000000003</v>
      </c>
      <c r="BQ10" s="324">
        <v>0.68712859999999998</v>
      </c>
      <c r="BR10" s="324">
        <v>0.6865211</v>
      </c>
      <c r="BS10" s="324">
        <v>0.69008610000000004</v>
      </c>
      <c r="BT10" s="324">
        <v>0.68214430000000004</v>
      </c>
      <c r="BU10" s="324">
        <v>0.66706200000000004</v>
      </c>
      <c r="BV10" s="324">
        <v>0.65161849999999999</v>
      </c>
    </row>
    <row r="11" spans="1:74" x14ac:dyDescent="0.25">
      <c r="A11" s="565"/>
      <c r="B11" s="154" t="s">
        <v>930</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364"/>
      <c r="BG11" s="364"/>
      <c r="BH11" s="364"/>
      <c r="BI11" s="364"/>
      <c r="BJ11" s="364"/>
      <c r="BK11" s="364"/>
      <c r="BL11" s="364"/>
      <c r="BM11" s="364"/>
      <c r="BN11" s="364"/>
      <c r="BO11" s="364"/>
      <c r="BP11" s="364"/>
      <c r="BQ11" s="364"/>
      <c r="BR11" s="364"/>
      <c r="BS11" s="364"/>
      <c r="BT11" s="364"/>
      <c r="BU11" s="364"/>
      <c r="BV11" s="364"/>
    </row>
    <row r="12" spans="1:74" x14ac:dyDescent="0.25">
      <c r="A12" s="565" t="s">
        <v>931</v>
      </c>
      <c r="B12" s="566" t="s">
        <v>932</v>
      </c>
      <c r="C12" s="208">
        <v>4.7089999999999996E-3</v>
      </c>
      <c r="D12" s="208">
        <v>5.4640000000000001E-3</v>
      </c>
      <c r="E12" s="208">
        <v>8.0330000000000002E-3</v>
      </c>
      <c r="F12" s="208">
        <v>6.0670000000000003E-3</v>
      </c>
      <c r="G12" s="208">
        <v>4.4520000000000002E-3</v>
      </c>
      <c r="H12" s="208">
        <v>4.4330000000000003E-3</v>
      </c>
      <c r="I12" s="208">
        <v>6.2899999999999996E-3</v>
      </c>
      <c r="J12" s="208">
        <v>9.5169999999999994E-3</v>
      </c>
      <c r="K12" s="208">
        <v>5.0670000000000003E-3</v>
      </c>
      <c r="L12" s="208">
        <v>6.4200000000000004E-3</v>
      </c>
      <c r="M12" s="208">
        <v>7.5659999999999998E-3</v>
      </c>
      <c r="N12" s="208">
        <v>5.8389999999999996E-3</v>
      </c>
      <c r="O12" s="208">
        <v>1.8389999999999999E-3</v>
      </c>
      <c r="P12" s="208">
        <v>6.8929999999999998E-3</v>
      </c>
      <c r="Q12" s="208">
        <v>6.097E-3</v>
      </c>
      <c r="R12" s="208">
        <v>5.0670000000000003E-3</v>
      </c>
      <c r="S12" s="208">
        <v>5.2900000000000004E-3</v>
      </c>
      <c r="T12" s="208">
        <v>4.5999999999999999E-3</v>
      </c>
      <c r="U12" s="208">
        <v>6.0000000000000001E-3</v>
      </c>
      <c r="V12" s="208">
        <v>7.4190000000000002E-3</v>
      </c>
      <c r="W12" s="208">
        <v>5.5999999999999999E-3</v>
      </c>
      <c r="X12" s="208">
        <v>4.1609999999999998E-3</v>
      </c>
      <c r="Y12" s="208">
        <v>5.5329999999999997E-3</v>
      </c>
      <c r="Z12" s="208">
        <v>5.1939999999999998E-3</v>
      </c>
      <c r="AA12" s="208">
        <v>5.6759999999999996E-3</v>
      </c>
      <c r="AB12" s="208">
        <v>5.8609999999999999E-3</v>
      </c>
      <c r="AC12" s="208">
        <v>8.0960000000000008E-3</v>
      </c>
      <c r="AD12" s="208">
        <v>7.8659999999999997E-3</v>
      </c>
      <c r="AE12" s="208">
        <v>6.2570000000000004E-3</v>
      </c>
      <c r="AF12" s="208">
        <v>9.3989999999999994E-3</v>
      </c>
      <c r="AG12" s="208">
        <v>8.4180000000000001E-3</v>
      </c>
      <c r="AH12" s="208">
        <v>6.5799999999999999E-3</v>
      </c>
      <c r="AI12" s="208">
        <v>5.0000000000000001E-3</v>
      </c>
      <c r="AJ12" s="208">
        <v>5.6759999999999996E-3</v>
      </c>
      <c r="AK12" s="208">
        <v>5.2659999999999998E-3</v>
      </c>
      <c r="AL12" s="208">
        <v>6.5799999999999999E-3</v>
      </c>
      <c r="AM12" s="208">
        <v>4.999E-3</v>
      </c>
      <c r="AN12" s="208">
        <v>2.6059999999999998E-3</v>
      </c>
      <c r="AO12" s="208">
        <v>3.999E-3</v>
      </c>
      <c r="AP12" s="208">
        <v>3.3E-3</v>
      </c>
      <c r="AQ12" s="208">
        <v>6.7089999999999997E-3</v>
      </c>
      <c r="AR12" s="208">
        <v>4.9329999999999999E-3</v>
      </c>
      <c r="AS12" s="208">
        <v>3.0309999999999998E-3</v>
      </c>
      <c r="AT12" s="208">
        <v>4.6449999999999998E-3</v>
      </c>
      <c r="AU12" s="208">
        <v>6.1659999999999996E-3</v>
      </c>
      <c r="AV12" s="208">
        <v>2.967E-3</v>
      </c>
      <c r="AW12" s="208">
        <v>8.5000000000000006E-3</v>
      </c>
      <c r="AX12" s="208">
        <v>6.6119999999999998E-3</v>
      </c>
      <c r="AY12" s="208">
        <v>9.6439999999999998E-3</v>
      </c>
      <c r="AZ12" s="208">
        <v>7.1780000000000004E-3</v>
      </c>
      <c r="BA12" s="208">
        <v>5.581E-3</v>
      </c>
      <c r="BB12" s="208">
        <v>6.3330000000000001E-3</v>
      </c>
      <c r="BC12" s="208">
        <v>5.9670000000000001E-3</v>
      </c>
      <c r="BD12" s="208">
        <v>4.3848300000000002E-3</v>
      </c>
      <c r="BE12" s="208">
        <v>5.1013200000000003E-3</v>
      </c>
      <c r="BF12" s="324">
        <v>6.2253500000000002E-3</v>
      </c>
      <c r="BG12" s="324">
        <v>5.0170600000000003E-3</v>
      </c>
      <c r="BH12" s="324">
        <v>5.5555600000000002E-3</v>
      </c>
      <c r="BI12" s="324">
        <v>5.2672400000000003E-3</v>
      </c>
      <c r="BJ12" s="324">
        <v>5.2141699999999997E-3</v>
      </c>
      <c r="BK12" s="324">
        <v>4.7714599999999999E-3</v>
      </c>
      <c r="BL12" s="324">
        <v>4.5106499999999997E-3</v>
      </c>
      <c r="BM12" s="324">
        <v>5.4292400000000001E-3</v>
      </c>
      <c r="BN12" s="324">
        <v>5.8070099999999996E-3</v>
      </c>
      <c r="BO12" s="324">
        <v>5.82461E-3</v>
      </c>
      <c r="BP12" s="324">
        <v>4.3223999999999997E-3</v>
      </c>
      <c r="BQ12" s="324">
        <v>4.9761299999999996E-3</v>
      </c>
      <c r="BR12" s="324">
        <v>6.2628700000000002E-3</v>
      </c>
      <c r="BS12" s="324">
        <v>4.9607699999999998E-3</v>
      </c>
      <c r="BT12" s="324">
        <v>5.3256400000000004E-3</v>
      </c>
      <c r="BU12" s="324">
        <v>5.2063600000000002E-3</v>
      </c>
      <c r="BV12" s="324">
        <v>4.7839900000000001E-3</v>
      </c>
    </row>
    <row r="13" spans="1:74" x14ac:dyDescent="0.25">
      <c r="A13" s="565" t="s">
        <v>1080</v>
      </c>
      <c r="B13" s="566" t="s">
        <v>925</v>
      </c>
      <c r="C13" s="208">
        <v>0.295742</v>
      </c>
      <c r="D13" s="208">
        <v>0.29453600000000002</v>
      </c>
      <c r="E13" s="208">
        <v>0.29529</v>
      </c>
      <c r="F13" s="208">
        <v>0.307</v>
      </c>
      <c r="G13" s="208">
        <v>0.29954799999999998</v>
      </c>
      <c r="H13" s="208">
        <v>0.32136700000000001</v>
      </c>
      <c r="I13" s="208">
        <v>0.32016099999999997</v>
      </c>
      <c r="J13" s="208">
        <v>0.31019400000000003</v>
      </c>
      <c r="K13" s="208">
        <v>0.29609999999999997</v>
      </c>
      <c r="L13" s="208">
        <v>0.27948400000000001</v>
      </c>
      <c r="M13" s="208">
        <v>0.29383300000000001</v>
      </c>
      <c r="N13" s="208">
        <v>0.30270999999999998</v>
      </c>
      <c r="O13" s="208">
        <v>0.29712899999999998</v>
      </c>
      <c r="P13" s="208">
        <v>0.25678600000000001</v>
      </c>
      <c r="Q13" s="208">
        <v>0.28761300000000001</v>
      </c>
      <c r="R13" s="208">
        <v>0.29503299999999999</v>
      </c>
      <c r="S13" s="208">
        <v>0.294516</v>
      </c>
      <c r="T13" s="208">
        <v>0.3004</v>
      </c>
      <c r="U13" s="208">
        <v>0.29238700000000001</v>
      </c>
      <c r="V13" s="208">
        <v>0.29493599999999998</v>
      </c>
      <c r="W13" s="208">
        <v>0.27179999999999999</v>
      </c>
      <c r="X13" s="208">
        <v>0.251774</v>
      </c>
      <c r="Y13" s="208">
        <v>0.293933</v>
      </c>
      <c r="Z13" s="208">
        <v>0.315807</v>
      </c>
      <c r="AA13" s="208">
        <v>0.29654799999999998</v>
      </c>
      <c r="AB13" s="208">
        <v>0.28072399999999997</v>
      </c>
      <c r="AC13" s="208">
        <v>0.27848299999999998</v>
      </c>
      <c r="AD13" s="208">
        <v>0.22989999999999999</v>
      </c>
      <c r="AE13" s="208">
        <v>0.23354800000000001</v>
      </c>
      <c r="AF13" s="208">
        <v>0.2485</v>
      </c>
      <c r="AG13" s="208">
        <v>0.26451599999999997</v>
      </c>
      <c r="AH13" s="208">
        <v>0.27438699999999999</v>
      </c>
      <c r="AI13" s="208">
        <v>0.25993300000000003</v>
      </c>
      <c r="AJ13" s="208">
        <v>0.25819300000000001</v>
      </c>
      <c r="AK13" s="208">
        <v>0.27479999999999999</v>
      </c>
      <c r="AL13" s="208">
        <v>0.26587100000000002</v>
      </c>
      <c r="AM13" s="208">
        <v>0.259129</v>
      </c>
      <c r="AN13" s="208">
        <v>0.219107</v>
      </c>
      <c r="AO13" s="208">
        <v>0.27074100000000001</v>
      </c>
      <c r="AP13" s="208">
        <v>0.28010000000000002</v>
      </c>
      <c r="AQ13" s="208">
        <v>0.301064</v>
      </c>
      <c r="AR13" s="208">
        <v>0.30146600000000001</v>
      </c>
      <c r="AS13" s="208">
        <v>0.28899999999999998</v>
      </c>
      <c r="AT13" s="208">
        <v>0.28812900000000002</v>
      </c>
      <c r="AU13" s="208">
        <v>0.259766</v>
      </c>
      <c r="AV13" s="208">
        <v>0.27651599999999998</v>
      </c>
      <c r="AW13" s="208">
        <v>0.28726600000000002</v>
      </c>
      <c r="AX13" s="208">
        <v>0.29448299999999999</v>
      </c>
      <c r="AY13" s="208">
        <v>0.268451</v>
      </c>
      <c r="AZ13" s="208">
        <v>0.26864300000000002</v>
      </c>
      <c r="BA13" s="208">
        <v>0.28435500000000002</v>
      </c>
      <c r="BB13" s="208">
        <v>0.29849999999999999</v>
      </c>
      <c r="BC13" s="208">
        <v>0.28871000000000002</v>
      </c>
      <c r="BD13" s="208">
        <v>0.24197859999999999</v>
      </c>
      <c r="BE13" s="208">
        <v>0.30285459999999997</v>
      </c>
      <c r="BF13" s="324">
        <v>0.3002725</v>
      </c>
      <c r="BG13" s="324">
        <v>0.29184349999999998</v>
      </c>
      <c r="BH13" s="324">
        <v>0.2756286</v>
      </c>
      <c r="BI13" s="324">
        <v>0.2971897</v>
      </c>
      <c r="BJ13" s="324">
        <v>0.3097647</v>
      </c>
      <c r="BK13" s="324">
        <v>0.29061559999999997</v>
      </c>
      <c r="BL13" s="324">
        <v>0.28258689999999997</v>
      </c>
      <c r="BM13" s="324">
        <v>0.29147859999999998</v>
      </c>
      <c r="BN13" s="324">
        <v>0.27004709999999998</v>
      </c>
      <c r="BO13" s="324">
        <v>0.26243490000000003</v>
      </c>
      <c r="BP13" s="324">
        <v>0.30498330000000001</v>
      </c>
      <c r="BQ13" s="324">
        <v>0.2950316</v>
      </c>
      <c r="BR13" s="324">
        <v>0.29040369999999999</v>
      </c>
      <c r="BS13" s="324">
        <v>0.27978560000000002</v>
      </c>
      <c r="BT13" s="324">
        <v>0.26250069999999998</v>
      </c>
      <c r="BU13" s="324">
        <v>0.28332099999999999</v>
      </c>
      <c r="BV13" s="324">
        <v>0.29326010000000002</v>
      </c>
    </row>
    <row r="14" spans="1:74" x14ac:dyDescent="0.25">
      <c r="A14" s="565" t="s">
        <v>1081</v>
      </c>
      <c r="B14" s="566" t="s">
        <v>1082</v>
      </c>
      <c r="C14" s="208">
        <v>0.304226</v>
      </c>
      <c r="D14" s="208">
        <v>0.27385700000000002</v>
      </c>
      <c r="E14" s="208">
        <v>0.27574199999999999</v>
      </c>
      <c r="F14" s="208">
        <v>0.28576699999999999</v>
      </c>
      <c r="G14" s="208">
        <v>0.29167700000000002</v>
      </c>
      <c r="H14" s="208">
        <v>0.28573300000000001</v>
      </c>
      <c r="I14" s="208">
        <v>0.28635500000000003</v>
      </c>
      <c r="J14" s="208">
        <v>0.29338700000000001</v>
      </c>
      <c r="K14" s="208">
        <v>0.29403299999999999</v>
      </c>
      <c r="L14" s="208">
        <v>0.29429</v>
      </c>
      <c r="M14" s="208">
        <v>0.31443300000000002</v>
      </c>
      <c r="N14" s="208">
        <v>0.313</v>
      </c>
      <c r="O14" s="208">
        <v>0.29183900000000002</v>
      </c>
      <c r="P14" s="208">
        <v>0.28857100000000002</v>
      </c>
      <c r="Q14" s="208">
        <v>0.26148399999999999</v>
      </c>
      <c r="R14" s="208">
        <v>0.2717</v>
      </c>
      <c r="S14" s="208">
        <v>0.28290300000000002</v>
      </c>
      <c r="T14" s="208">
        <v>0.29016700000000001</v>
      </c>
      <c r="U14" s="208">
        <v>0.28641899999999998</v>
      </c>
      <c r="V14" s="208">
        <v>0.28412900000000002</v>
      </c>
      <c r="W14" s="208">
        <v>0.28163300000000002</v>
      </c>
      <c r="X14" s="208">
        <v>0.28090300000000001</v>
      </c>
      <c r="Y14" s="208">
        <v>0.28713300000000003</v>
      </c>
      <c r="Z14" s="208">
        <v>0.28022599999999998</v>
      </c>
      <c r="AA14" s="208">
        <v>0.269096</v>
      </c>
      <c r="AB14" s="208">
        <v>0.23361999999999999</v>
      </c>
      <c r="AC14" s="208">
        <v>0.245451</v>
      </c>
      <c r="AD14" s="208">
        <v>0.26440000000000002</v>
      </c>
      <c r="AE14" s="208">
        <v>0.25838699999999998</v>
      </c>
      <c r="AF14" s="208">
        <v>0.25569999999999998</v>
      </c>
      <c r="AG14" s="208">
        <v>0.25790299999999999</v>
      </c>
      <c r="AH14" s="208">
        <v>0.25235400000000002</v>
      </c>
      <c r="AI14" s="208">
        <v>0.2697</v>
      </c>
      <c r="AJ14" s="208">
        <v>0.27961200000000003</v>
      </c>
      <c r="AK14" s="208">
        <v>0.28489999999999999</v>
      </c>
      <c r="AL14" s="208">
        <v>0.29206399999999999</v>
      </c>
      <c r="AM14" s="208">
        <v>0.29609600000000003</v>
      </c>
      <c r="AN14" s="208">
        <v>0.24482100000000001</v>
      </c>
      <c r="AO14" s="208">
        <v>0.26754800000000001</v>
      </c>
      <c r="AP14" s="208">
        <v>0.29909999999999998</v>
      </c>
      <c r="AQ14" s="208">
        <v>0.32403199999999999</v>
      </c>
      <c r="AR14" s="208">
        <v>0.30640000000000001</v>
      </c>
      <c r="AS14" s="208">
        <v>0.29829</v>
      </c>
      <c r="AT14" s="208">
        <v>0.29590300000000003</v>
      </c>
      <c r="AU14" s="208">
        <v>0.27873300000000001</v>
      </c>
      <c r="AV14" s="208">
        <v>0.26896700000000001</v>
      </c>
      <c r="AW14" s="208">
        <v>0.30080000000000001</v>
      </c>
      <c r="AX14" s="208">
        <v>0.304645</v>
      </c>
      <c r="AY14" s="208">
        <v>0.27854800000000002</v>
      </c>
      <c r="AZ14" s="208">
        <v>0.27917900000000001</v>
      </c>
      <c r="BA14" s="208">
        <v>0.27422600000000003</v>
      </c>
      <c r="BB14" s="208">
        <v>0.28453299999999998</v>
      </c>
      <c r="BC14" s="208">
        <v>0.28990300000000002</v>
      </c>
      <c r="BD14" s="208">
        <v>0.2821092</v>
      </c>
      <c r="BE14" s="208">
        <v>0.28565390000000002</v>
      </c>
      <c r="BF14" s="324">
        <v>0.28387849999999998</v>
      </c>
      <c r="BG14" s="324">
        <v>0.27459450000000002</v>
      </c>
      <c r="BH14" s="324">
        <v>0.27470450000000002</v>
      </c>
      <c r="BI14" s="324">
        <v>0.27625919999999998</v>
      </c>
      <c r="BJ14" s="324">
        <v>0.29909200000000002</v>
      </c>
      <c r="BK14" s="324">
        <v>0.28318290000000002</v>
      </c>
      <c r="BL14" s="324">
        <v>0.27155269999999998</v>
      </c>
      <c r="BM14" s="324">
        <v>0.27806350000000002</v>
      </c>
      <c r="BN14" s="324">
        <v>0.28227160000000001</v>
      </c>
      <c r="BO14" s="324">
        <v>0.28822179999999997</v>
      </c>
      <c r="BP14" s="324">
        <v>0.28726380000000001</v>
      </c>
      <c r="BQ14" s="324">
        <v>0.28550219999999998</v>
      </c>
      <c r="BR14" s="324">
        <v>0.28428009999999998</v>
      </c>
      <c r="BS14" s="324">
        <v>0.27467009999999997</v>
      </c>
      <c r="BT14" s="324">
        <v>0.27240799999999998</v>
      </c>
      <c r="BU14" s="324">
        <v>0.27381450000000002</v>
      </c>
      <c r="BV14" s="324">
        <v>0.28828399999999998</v>
      </c>
    </row>
    <row r="15" spans="1:74" x14ac:dyDescent="0.25">
      <c r="A15" s="565" t="s">
        <v>933</v>
      </c>
      <c r="B15" s="566" t="s">
        <v>927</v>
      </c>
      <c r="C15" s="208">
        <v>-0.21190300000000001</v>
      </c>
      <c r="D15" s="208">
        <v>-0.164464</v>
      </c>
      <c r="E15" s="208">
        <v>5.2547999999999997E-2</v>
      </c>
      <c r="F15" s="208">
        <v>0.20149900000000001</v>
      </c>
      <c r="G15" s="208">
        <v>0.25938800000000001</v>
      </c>
      <c r="H15" s="208">
        <v>0.26240000000000002</v>
      </c>
      <c r="I15" s="208">
        <v>0.25729099999999999</v>
      </c>
      <c r="J15" s="208">
        <v>0.26738600000000001</v>
      </c>
      <c r="K15" s="208">
        <v>5.5133000000000001E-2</v>
      </c>
      <c r="L15" s="208">
        <v>-0.116162</v>
      </c>
      <c r="M15" s="208">
        <v>-0.22069900000000001</v>
      </c>
      <c r="N15" s="208">
        <v>-0.24851699999999999</v>
      </c>
      <c r="O15" s="208">
        <v>-0.22313</v>
      </c>
      <c r="P15" s="208">
        <v>-0.1235</v>
      </c>
      <c r="Q15" s="208">
        <v>7.3451000000000002E-2</v>
      </c>
      <c r="R15" s="208">
        <v>0.23236699999999999</v>
      </c>
      <c r="S15" s="208">
        <v>0.28464600000000001</v>
      </c>
      <c r="T15" s="208">
        <v>0.264233</v>
      </c>
      <c r="U15" s="208">
        <v>0.26719399999999999</v>
      </c>
      <c r="V15" s="208">
        <v>0.21970999999999999</v>
      </c>
      <c r="W15" s="208">
        <v>5.4033999999999999E-2</v>
      </c>
      <c r="X15" s="208">
        <v>-0.127612</v>
      </c>
      <c r="Y15" s="208">
        <v>-0.314299</v>
      </c>
      <c r="Z15" s="208">
        <v>-0.25332399999999999</v>
      </c>
      <c r="AA15" s="208">
        <v>-0.18348200000000001</v>
      </c>
      <c r="AB15" s="208">
        <v>-0.138964</v>
      </c>
      <c r="AC15" s="208">
        <v>8.8969999999999994E-2</v>
      </c>
      <c r="AD15" s="208">
        <v>0.18063399999999999</v>
      </c>
      <c r="AE15" s="208">
        <v>0.17283999999999999</v>
      </c>
      <c r="AF15" s="208">
        <v>0.196801</v>
      </c>
      <c r="AG15" s="208">
        <v>0.201324</v>
      </c>
      <c r="AH15" s="208">
        <v>0.17871100000000001</v>
      </c>
      <c r="AI15" s="208">
        <v>2.0833000000000001E-2</v>
      </c>
      <c r="AJ15" s="208">
        <v>-0.13364300000000001</v>
      </c>
      <c r="AK15" s="208">
        <v>-0.23166600000000001</v>
      </c>
      <c r="AL15" s="208">
        <v>-0.21754799999999999</v>
      </c>
      <c r="AM15" s="208">
        <v>-0.192966</v>
      </c>
      <c r="AN15" s="208">
        <v>-0.12385599999999999</v>
      </c>
      <c r="AO15" s="208">
        <v>5.2002E-2</v>
      </c>
      <c r="AP15" s="208">
        <v>0.19616600000000001</v>
      </c>
      <c r="AQ15" s="208">
        <v>0.26793600000000001</v>
      </c>
      <c r="AR15" s="208">
        <v>0.26810099999999998</v>
      </c>
      <c r="AS15" s="208">
        <v>0.25948500000000002</v>
      </c>
      <c r="AT15" s="208">
        <v>0.216806</v>
      </c>
      <c r="AU15" s="208">
        <v>6.2067999999999998E-2</v>
      </c>
      <c r="AV15" s="208">
        <v>-6.5418000000000004E-2</v>
      </c>
      <c r="AW15" s="208">
        <v>-0.21129999999999999</v>
      </c>
      <c r="AX15" s="208">
        <v>-0.21728900000000001</v>
      </c>
      <c r="AY15" s="208">
        <v>-0.17716000000000001</v>
      </c>
      <c r="AZ15" s="208">
        <v>-9.9750000000000005E-2</v>
      </c>
      <c r="BA15" s="208">
        <v>6.7547999999999997E-2</v>
      </c>
      <c r="BB15" s="208">
        <v>0.220334</v>
      </c>
      <c r="BC15" s="208">
        <v>0.26006499999999999</v>
      </c>
      <c r="BD15" s="208">
        <v>0.2351791</v>
      </c>
      <c r="BE15" s="208">
        <v>0.23558709999999999</v>
      </c>
      <c r="BF15" s="324">
        <v>0.2509016</v>
      </c>
      <c r="BG15" s="324">
        <v>4.9725100000000001E-2</v>
      </c>
      <c r="BH15" s="324">
        <v>-9.5877100000000007E-2</v>
      </c>
      <c r="BI15" s="324">
        <v>-0.2384059</v>
      </c>
      <c r="BJ15" s="324">
        <v>-0.2476583</v>
      </c>
      <c r="BK15" s="324">
        <v>-0.20125789999999999</v>
      </c>
      <c r="BL15" s="324">
        <v>-0.1242999</v>
      </c>
      <c r="BM15" s="324">
        <v>7.9403500000000002E-2</v>
      </c>
      <c r="BN15" s="324">
        <v>0.2345979</v>
      </c>
      <c r="BO15" s="324">
        <v>0.28071980000000002</v>
      </c>
      <c r="BP15" s="324">
        <v>0.27814470000000002</v>
      </c>
      <c r="BQ15" s="324">
        <v>0.2759472</v>
      </c>
      <c r="BR15" s="324">
        <v>0.25075160000000002</v>
      </c>
      <c r="BS15" s="324">
        <v>5.21241E-2</v>
      </c>
      <c r="BT15" s="324">
        <v>-9.239E-2</v>
      </c>
      <c r="BU15" s="324">
        <v>-0.2387001</v>
      </c>
      <c r="BV15" s="324">
        <v>-0.25005820000000001</v>
      </c>
    </row>
    <row r="16" spans="1:74" x14ac:dyDescent="0.25">
      <c r="A16" s="565"/>
      <c r="B16" s="154" t="s">
        <v>934</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364"/>
      <c r="BG16" s="364"/>
      <c r="BH16" s="364"/>
      <c r="BI16" s="364"/>
      <c r="BJ16" s="364"/>
      <c r="BK16" s="364"/>
      <c r="BL16" s="364"/>
      <c r="BM16" s="364"/>
      <c r="BN16" s="364"/>
      <c r="BO16" s="364"/>
      <c r="BP16" s="364"/>
      <c r="BQ16" s="364"/>
      <c r="BR16" s="364"/>
      <c r="BS16" s="364"/>
      <c r="BT16" s="364"/>
      <c r="BU16" s="364"/>
      <c r="BV16" s="364"/>
    </row>
    <row r="17" spans="1:74" x14ac:dyDescent="0.25">
      <c r="A17" s="565" t="s">
        <v>935</v>
      </c>
      <c r="B17" s="566" t="s">
        <v>929</v>
      </c>
      <c r="C17" s="208">
        <v>-2.1065E-2</v>
      </c>
      <c r="D17" s="208">
        <v>-2.0428999999999999E-2</v>
      </c>
      <c r="E17" s="208">
        <v>-2.0129000000000001E-2</v>
      </c>
      <c r="F17" s="208">
        <v>-2.0333E-2</v>
      </c>
      <c r="G17" s="208">
        <v>-2.1580999999999999E-2</v>
      </c>
      <c r="H17" s="208">
        <v>-2.1132999999999999E-2</v>
      </c>
      <c r="I17" s="208">
        <v>-2.1807E-2</v>
      </c>
      <c r="J17" s="208">
        <v>-2.2225999999999999E-2</v>
      </c>
      <c r="K17" s="208">
        <v>-2.0767000000000001E-2</v>
      </c>
      <c r="L17" s="208">
        <v>-2.0032000000000001E-2</v>
      </c>
      <c r="M17" s="208">
        <v>-2.0433E-2</v>
      </c>
      <c r="N17" s="208">
        <v>-1.9903000000000001E-2</v>
      </c>
      <c r="O17" s="208">
        <v>-2.0226000000000001E-2</v>
      </c>
      <c r="P17" s="208">
        <v>-2.0678999999999999E-2</v>
      </c>
      <c r="Q17" s="208">
        <v>-1.9193999999999999E-2</v>
      </c>
      <c r="R17" s="208">
        <v>-1.9833E-2</v>
      </c>
      <c r="S17" s="208">
        <v>-2.0289999999999999E-2</v>
      </c>
      <c r="T17" s="208">
        <v>-2.1132999999999999E-2</v>
      </c>
      <c r="U17" s="208">
        <v>-2.1225999999999998E-2</v>
      </c>
      <c r="V17" s="208">
        <v>-2.0903000000000001E-2</v>
      </c>
      <c r="W17" s="208">
        <v>-2.01E-2</v>
      </c>
      <c r="X17" s="208">
        <v>-2.0645E-2</v>
      </c>
      <c r="Y17" s="208">
        <v>-2.1100000000000001E-2</v>
      </c>
      <c r="Z17" s="208">
        <v>-2.1451999999999999E-2</v>
      </c>
      <c r="AA17" s="208">
        <v>-2.0516E-2</v>
      </c>
      <c r="AB17" s="208">
        <v>-1.9827999999999998E-2</v>
      </c>
      <c r="AC17" s="208">
        <v>-1.8096999999999999E-2</v>
      </c>
      <c r="AD17" s="208">
        <v>-1.1133000000000001E-2</v>
      </c>
      <c r="AE17" s="208">
        <v>-1.3644999999999999E-2</v>
      </c>
      <c r="AF17" s="208">
        <v>-1.7867000000000001E-2</v>
      </c>
      <c r="AG17" s="208">
        <v>-1.9484000000000001E-2</v>
      </c>
      <c r="AH17" s="208">
        <v>-1.8903E-2</v>
      </c>
      <c r="AI17" s="208">
        <v>-1.9266999999999999E-2</v>
      </c>
      <c r="AJ17" s="208">
        <v>-2.0487999999999999E-2</v>
      </c>
      <c r="AK17" s="208">
        <v>-2.1024000000000001E-2</v>
      </c>
      <c r="AL17" s="208">
        <v>-2.0570999999999999E-2</v>
      </c>
      <c r="AM17" s="208">
        <v>-1.9290000000000002E-2</v>
      </c>
      <c r="AN17" s="208">
        <v>-1.8034999999999999E-2</v>
      </c>
      <c r="AO17" s="208">
        <v>-2.0580000000000001E-2</v>
      </c>
      <c r="AP17" s="208">
        <v>-2.0840999999999998E-2</v>
      </c>
      <c r="AQ17" s="208">
        <v>-2.2585999999999998E-2</v>
      </c>
      <c r="AR17" s="208">
        <v>-2.3736E-2</v>
      </c>
      <c r="AS17" s="208">
        <v>-2.3307999999999999E-2</v>
      </c>
      <c r="AT17" s="208">
        <v>-2.1700000000000001E-2</v>
      </c>
      <c r="AU17" s="208">
        <v>-2.1634E-2</v>
      </c>
      <c r="AV17" s="208">
        <v>-2.2270000000000002E-2</v>
      </c>
      <c r="AW17" s="208">
        <v>-2.3401999999999999E-2</v>
      </c>
      <c r="AX17" s="208">
        <v>-2.3396E-2</v>
      </c>
      <c r="AY17" s="208">
        <v>-2.2343999999999999E-2</v>
      </c>
      <c r="AZ17" s="208">
        <v>-2.1153000000000002E-2</v>
      </c>
      <c r="BA17" s="208">
        <v>-2.2384999999999999E-2</v>
      </c>
      <c r="BB17" s="208">
        <v>-2.0142E-2</v>
      </c>
      <c r="BC17" s="208">
        <v>-2.1826000000000002E-2</v>
      </c>
      <c r="BD17" s="208">
        <v>-1.9764299999999999E-2</v>
      </c>
      <c r="BE17" s="208">
        <v>-2.0236000000000001E-2</v>
      </c>
      <c r="BF17" s="324">
        <v>-1.9975E-2</v>
      </c>
      <c r="BG17" s="324">
        <v>-2.0097299999999998E-2</v>
      </c>
      <c r="BH17" s="324">
        <v>-1.98616E-2</v>
      </c>
      <c r="BI17" s="324">
        <v>-2.0688600000000001E-2</v>
      </c>
      <c r="BJ17" s="324">
        <v>-2.07263E-2</v>
      </c>
      <c r="BK17" s="324">
        <v>-1.97821E-2</v>
      </c>
      <c r="BL17" s="324">
        <v>-1.9864199999999999E-2</v>
      </c>
      <c r="BM17" s="324">
        <v>-1.9833199999999999E-2</v>
      </c>
      <c r="BN17" s="324">
        <v>-1.9584399999999998E-2</v>
      </c>
      <c r="BO17" s="324">
        <v>-2.0049399999999998E-2</v>
      </c>
      <c r="BP17" s="324">
        <v>-2.0281799999999999E-2</v>
      </c>
      <c r="BQ17" s="324">
        <v>-1.99153E-2</v>
      </c>
      <c r="BR17" s="324">
        <v>-1.9821100000000001E-2</v>
      </c>
      <c r="BS17" s="324">
        <v>-1.97272E-2</v>
      </c>
      <c r="BT17" s="324">
        <v>-1.9807200000000001E-2</v>
      </c>
      <c r="BU17" s="324">
        <v>-2.06439E-2</v>
      </c>
      <c r="BV17" s="324">
        <v>-2.0687000000000001E-2</v>
      </c>
    </row>
    <row r="18" spans="1:74" ht="10"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364"/>
      <c r="BG18" s="364"/>
      <c r="BH18" s="364"/>
      <c r="BI18" s="364"/>
      <c r="BJ18" s="364"/>
      <c r="BK18" s="364"/>
      <c r="BL18" s="364"/>
      <c r="BM18" s="364"/>
      <c r="BN18" s="364"/>
      <c r="BO18" s="364"/>
      <c r="BP18" s="364"/>
      <c r="BQ18" s="364"/>
      <c r="BR18" s="364"/>
      <c r="BS18" s="364"/>
      <c r="BT18" s="364"/>
      <c r="BU18" s="364"/>
      <c r="BV18" s="364"/>
    </row>
    <row r="19" spans="1:74" x14ac:dyDescent="0.25">
      <c r="A19" s="564"/>
      <c r="B19" s="154" t="s">
        <v>936</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364"/>
      <c r="BG19" s="364"/>
      <c r="BH19" s="364"/>
      <c r="BI19" s="364"/>
      <c r="BJ19" s="364"/>
      <c r="BK19" s="364"/>
      <c r="BL19" s="364"/>
      <c r="BM19" s="364"/>
      <c r="BN19" s="364"/>
      <c r="BO19" s="364"/>
      <c r="BP19" s="364"/>
      <c r="BQ19" s="364"/>
      <c r="BR19" s="364"/>
      <c r="BS19" s="364"/>
      <c r="BT19" s="364"/>
      <c r="BU19" s="364"/>
      <c r="BV19" s="364"/>
    </row>
    <row r="20" spans="1:74" x14ac:dyDescent="0.25">
      <c r="A20" s="565" t="s">
        <v>937</v>
      </c>
      <c r="B20" s="566" t="s">
        <v>938</v>
      </c>
      <c r="C20" s="208">
        <v>-0.184973</v>
      </c>
      <c r="D20" s="208">
        <v>-0.24562999999999999</v>
      </c>
      <c r="E20" s="208">
        <v>-0.21654799999999999</v>
      </c>
      <c r="F20" s="208">
        <v>-0.30287500000000001</v>
      </c>
      <c r="G20" s="208">
        <v>-0.284306</v>
      </c>
      <c r="H20" s="208">
        <v>-0.26764500000000002</v>
      </c>
      <c r="I20" s="208">
        <v>-0.210894</v>
      </c>
      <c r="J20" s="208">
        <v>-0.28439799999999998</v>
      </c>
      <c r="K20" s="208">
        <v>-0.285329</v>
      </c>
      <c r="L20" s="208">
        <v>-0.26346900000000001</v>
      </c>
      <c r="M20" s="208">
        <v>-0.27021800000000001</v>
      </c>
      <c r="N20" s="208">
        <v>-0.257023</v>
      </c>
      <c r="O20" s="208">
        <v>-0.26598300000000002</v>
      </c>
      <c r="P20" s="208">
        <v>-0.25472499999999998</v>
      </c>
      <c r="Q20" s="208">
        <v>-0.245562</v>
      </c>
      <c r="R20" s="208">
        <v>-0.25165999999999999</v>
      </c>
      <c r="S20" s="208">
        <v>-0.28347899999999998</v>
      </c>
      <c r="T20" s="208">
        <v>-0.27490900000000001</v>
      </c>
      <c r="U20" s="208">
        <v>-0.27798800000000001</v>
      </c>
      <c r="V20" s="208">
        <v>-0.31239800000000001</v>
      </c>
      <c r="W20" s="208">
        <v>-0.24643300000000001</v>
      </c>
      <c r="X20" s="208">
        <v>-0.33849000000000001</v>
      </c>
      <c r="Y20" s="208">
        <v>-0.26636700000000002</v>
      </c>
      <c r="Z20" s="208">
        <v>-0.30124299999999998</v>
      </c>
      <c r="AA20" s="208">
        <v>-0.32342599999999999</v>
      </c>
      <c r="AB20" s="208">
        <v>-0.27740300000000001</v>
      </c>
      <c r="AC20" s="208">
        <v>-0.29536699999999999</v>
      </c>
      <c r="AD20" s="208">
        <v>-0.229573</v>
      </c>
      <c r="AE20" s="208">
        <v>-0.240928</v>
      </c>
      <c r="AF20" s="208">
        <v>-0.26357599999999998</v>
      </c>
      <c r="AG20" s="208">
        <v>-0.25139899999999998</v>
      </c>
      <c r="AH20" s="208">
        <v>-0.30333300000000002</v>
      </c>
      <c r="AI20" s="208">
        <v>-0.23763400000000001</v>
      </c>
      <c r="AJ20" s="208">
        <v>-0.29858400000000002</v>
      </c>
      <c r="AK20" s="208">
        <v>-0.26036799999999999</v>
      </c>
      <c r="AL20" s="208">
        <v>-0.26413900000000001</v>
      </c>
      <c r="AM20" s="208">
        <v>-0.34467599999999998</v>
      </c>
      <c r="AN20" s="208">
        <v>-0.32552799999999998</v>
      </c>
      <c r="AO20" s="208">
        <v>-0.37209199999999998</v>
      </c>
      <c r="AP20" s="208">
        <v>-0.40580699999999997</v>
      </c>
      <c r="AQ20" s="208">
        <v>-0.36702099999999999</v>
      </c>
      <c r="AR20" s="208">
        <v>-0.40155400000000002</v>
      </c>
      <c r="AS20" s="208">
        <v>-0.33432499999999998</v>
      </c>
      <c r="AT20" s="208">
        <v>-0.51706200000000002</v>
      </c>
      <c r="AU20" s="208">
        <v>-0.36277900000000002</v>
      </c>
      <c r="AV20" s="208">
        <v>-0.50733899999999998</v>
      </c>
      <c r="AW20" s="208">
        <v>-0.47655799999999998</v>
      </c>
      <c r="AX20" s="208">
        <v>-0.43065199999999998</v>
      </c>
      <c r="AY20" s="208">
        <v>-0.50758300000000001</v>
      </c>
      <c r="AZ20" s="208">
        <v>-0.46747899999999998</v>
      </c>
      <c r="BA20" s="208">
        <v>-0.52847100000000002</v>
      </c>
      <c r="BB20" s="208">
        <v>-0.42259400000000003</v>
      </c>
      <c r="BC20" s="208">
        <v>-0.31481599999999998</v>
      </c>
      <c r="BD20" s="208">
        <v>-0.30165769999999997</v>
      </c>
      <c r="BE20" s="208">
        <v>-0.31626929999999998</v>
      </c>
      <c r="BF20" s="324">
        <v>-0.38439879999999998</v>
      </c>
      <c r="BG20" s="324">
        <v>-0.39867209999999997</v>
      </c>
      <c r="BH20" s="324">
        <v>-0.3999317</v>
      </c>
      <c r="BI20" s="324">
        <v>-0.44317849999999998</v>
      </c>
      <c r="BJ20" s="324">
        <v>-0.46310289999999998</v>
      </c>
      <c r="BK20" s="324">
        <v>-0.47638809999999998</v>
      </c>
      <c r="BL20" s="324">
        <v>-0.46100960000000002</v>
      </c>
      <c r="BM20" s="324">
        <v>-0.45222289999999998</v>
      </c>
      <c r="BN20" s="324">
        <v>-0.44683529999999999</v>
      </c>
      <c r="BO20" s="324">
        <v>-0.47153729999999999</v>
      </c>
      <c r="BP20" s="324">
        <v>-0.4650434</v>
      </c>
      <c r="BQ20" s="324">
        <v>-0.45379750000000002</v>
      </c>
      <c r="BR20" s="324">
        <v>-0.47015489999999999</v>
      </c>
      <c r="BS20" s="324">
        <v>-0.45970260000000002</v>
      </c>
      <c r="BT20" s="324">
        <v>-0.46170719999999998</v>
      </c>
      <c r="BU20" s="324">
        <v>-0.45968490000000001</v>
      </c>
      <c r="BV20" s="324">
        <v>-0.46591660000000001</v>
      </c>
    </row>
    <row r="21" spans="1:74" x14ac:dyDescent="0.25">
      <c r="A21" s="565" t="s">
        <v>939</v>
      </c>
      <c r="B21" s="566" t="s">
        <v>948</v>
      </c>
      <c r="C21" s="208">
        <v>-0.60976799999999998</v>
      </c>
      <c r="D21" s="208">
        <v>-0.62160599999999999</v>
      </c>
      <c r="E21" s="208">
        <v>-0.71706999999999999</v>
      </c>
      <c r="F21" s="208">
        <v>-0.73491899999999999</v>
      </c>
      <c r="G21" s="208">
        <v>-0.86770599999999998</v>
      </c>
      <c r="H21" s="208">
        <v>-0.77149299999999998</v>
      </c>
      <c r="I21" s="208">
        <v>-0.94977900000000004</v>
      </c>
      <c r="J21" s="208">
        <v>-0.91164299999999998</v>
      </c>
      <c r="K21" s="208">
        <v>-0.69972199999999996</v>
      </c>
      <c r="L21" s="208">
        <v>-0.78050200000000003</v>
      </c>
      <c r="M21" s="208">
        <v>-0.86913300000000004</v>
      </c>
      <c r="N21" s="208">
        <v>-0.95758699999999997</v>
      </c>
      <c r="O21" s="208">
        <v>-0.80049899999999996</v>
      </c>
      <c r="P21" s="208">
        <v>-0.70601499999999995</v>
      </c>
      <c r="Q21" s="208">
        <v>-0.73214999999999997</v>
      </c>
      <c r="R21" s="208">
        <v>-1.023512</v>
      </c>
      <c r="S21" s="208">
        <v>-0.95669999999999999</v>
      </c>
      <c r="T21" s="208">
        <v>-1.0334300000000001</v>
      </c>
      <c r="U21" s="208">
        <v>-1.066152</v>
      </c>
      <c r="V21" s="208">
        <v>-0.913327</v>
      </c>
      <c r="W21" s="208">
        <v>-1.0048490000000001</v>
      </c>
      <c r="X21" s="208">
        <v>-1.0374110000000001</v>
      </c>
      <c r="Y21" s="208">
        <v>-1.0142910000000001</v>
      </c>
      <c r="Z21" s="208">
        <v>-1.0858749999999999</v>
      </c>
      <c r="AA21" s="208">
        <v>-1.0311790000000001</v>
      </c>
      <c r="AB21" s="208">
        <v>-1.0643549999999999</v>
      </c>
      <c r="AC21" s="208">
        <v>-1.137583</v>
      </c>
      <c r="AD21" s="208">
        <v>-1.1718329999999999</v>
      </c>
      <c r="AE21" s="208">
        <v>-0.95726100000000003</v>
      </c>
      <c r="AF21" s="208">
        <v>-1.1572720000000001</v>
      </c>
      <c r="AG21" s="208">
        <v>-1.134045</v>
      </c>
      <c r="AH21" s="208">
        <v>-1.033169</v>
      </c>
      <c r="AI21" s="208">
        <v>-1.013131</v>
      </c>
      <c r="AJ21" s="208">
        <v>-1.2844390000000001</v>
      </c>
      <c r="AK21" s="208">
        <v>-1.181886</v>
      </c>
      <c r="AL21" s="208">
        <v>-1.457379</v>
      </c>
      <c r="AM21" s="208">
        <v>-1.2856270000000001</v>
      </c>
      <c r="AN21" s="208">
        <v>-1.024092</v>
      </c>
      <c r="AO21" s="208">
        <v>-1.0007200000000001</v>
      </c>
      <c r="AP21" s="208">
        <v>-1.269058</v>
      </c>
      <c r="AQ21" s="208">
        <v>-1.1588259999999999</v>
      </c>
      <c r="AR21" s="208">
        <v>-1.2512639999999999</v>
      </c>
      <c r="AS21" s="208">
        <v>-1.2423070000000001</v>
      </c>
      <c r="AT21" s="208">
        <v>-1.156668</v>
      </c>
      <c r="AU21" s="208">
        <v>-1.169055</v>
      </c>
      <c r="AV21" s="208">
        <v>-1.1488309999999999</v>
      </c>
      <c r="AW21" s="208">
        <v>-1.256877</v>
      </c>
      <c r="AX21" s="208">
        <v>-1.1956009999999999</v>
      </c>
      <c r="AY21" s="208">
        <v>-1.163861</v>
      </c>
      <c r="AZ21" s="208">
        <v>-1.047396</v>
      </c>
      <c r="BA21" s="208">
        <v>-1.3138069999999999</v>
      </c>
      <c r="BB21" s="208">
        <v>-1.2262029999999999</v>
      </c>
      <c r="BC21" s="208">
        <v>-1.2786169999999999</v>
      </c>
      <c r="BD21" s="208">
        <v>-1.3565666667</v>
      </c>
      <c r="BE21" s="208">
        <v>-1.4127505567</v>
      </c>
      <c r="BF21" s="324">
        <v>-1.250783</v>
      </c>
      <c r="BG21" s="324">
        <v>-1.2952220000000001</v>
      </c>
      <c r="BH21" s="324">
        <v>-1.371048</v>
      </c>
      <c r="BI21" s="324">
        <v>-1.424112</v>
      </c>
      <c r="BJ21" s="324">
        <v>-1.5051749999999999</v>
      </c>
      <c r="BK21" s="324">
        <v>-1.4400599999999999</v>
      </c>
      <c r="BL21" s="324">
        <v>-1.437098</v>
      </c>
      <c r="BM21" s="324">
        <v>-1.320068</v>
      </c>
      <c r="BN21" s="324">
        <v>-1.3027690000000001</v>
      </c>
      <c r="BO21" s="324">
        <v>-1.2623580000000001</v>
      </c>
      <c r="BP21" s="324">
        <v>-1.348177</v>
      </c>
      <c r="BQ21" s="324">
        <v>-1.3966639999999999</v>
      </c>
      <c r="BR21" s="324">
        <v>-1.3640270000000001</v>
      </c>
      <c r="BS21" s="324">
        <v>-1.341119</v>
      </c>
      <c r="BT21" s="324">
        <v>-1.410436</v>
      </c>
      <c r="BU21" s="324">
        <v>-1.4142699999999999</v>
      </c>
      <c r="BV21" s="324">
        <v>-1.40069</v>
      </c>
    </row>
    <row r="22" spans="1:74" x14ac:dyDescent="0.25">
      <c r="A22" s="565" t="s">
        <v>940</v>
      </c>
      <c r="B22" s="566" t="s">
        <v>941</v>
      </c>
      <c r="C22" s="208">
        <v>-0.20010900000000001</v>
      </c>
      <c r="D22" s="208">
        <v>-0.137271</v>
      </c>
      <c r="E22" s="208">
        <v>-0.121147</v>
      </c>
      <c r="F22" s="208">
        <v>-0.233844</v>
      </c>
      <c r="G22" s="208">
        <v>-0.20894399999999999</v>
      </c>
      <c r="H22" s="208">
        <v>-0.20555799999999999</v>
      </c>
      <c r="I22" s="208">
        <v>-0.17005400000000001</v>
      </c>
      <c r="J22" s="208">
        <v>-0.145651</v>
      </c>
      <c r="K22" s="208">
        <v>-0.24294499999999999</v>
      </c>
      <c r="L22" s="208">
        <v>-0.193769</v>
      </c>
      <c r="M22" s="208">
        <v>-0.15851499999999999</v>
      </c>
      <c r="N22" s="208">
        <v>-6.5434000000000006E-2</v>
      </c>
      <c r="O22" s="208">
        <v>-9.1320999999999999E-2</v>
      </c>
      <c r="P22" s="208">
        <v>-0.10777200000000001</v>
      </c>
      <c r="Q22" s="208">
        <v>-0.21798100000000001</v>
      </c>
      <c r="R22" s="208">
        <v>-0.27332000000000001</v>
      </c>
      <c r="S22" s="208">
        <v>-0.232178</v>
      </c>
      <c r="T22" s="208">
        <v>-0.25698599999999999</v>
      </c>
      <c r="U22" s="208">
        <v>-0.22805800000000001</v>
      </c>
      <c r="V22" s="208">
        <v>-0.27643699999999999</v>
      </c>
      <c r="W22" s="208">
        <v>-0.28084599999999998</v>
      </c>
      <c r="X22" s="208">
        <v>-0.28472599999999998</v>
      </c>
      <c r="Y22" s="208">
        <v>-0.25609900000000002</v>
      </c>
      <c r="Z22" s="208">
        <v>-0.2036</v>
      </c>
      <c r="AA22" s="208">
        <v>-0.27883000000000002</v>
      </c>
      <c r="AB22" s="208">
        <v>-0.331293</v>
      </c>
      <c r="AC22" s="208">
        <v>-0.289524</v>
      </c>
      <c r="AD22" s="208">
        <v>-0.33490199999999998</v>
      </c>
      <c r="AE22" s="208">
        <v>-0.33559699999999998</v>
      </c>
      <c r="AF22" s="208">
        <v>-0.26724599999999998</v>
      </c>
      <c r="AG22" s="208">
        <v>-0.35758299999999998</v>
      </c>
      <c r="AH22" s="208">
        <v>-0.36327700000000002</v>
      </c>
      <c r="AI22" s="208">
        <v>-0.309307</v>
      </c>
      <c r="AJ22" s="208">
        <v>-0.42966700000000002</v>
      </c>
      <c r="AK22" s="208">
        <v>-0.35767599999999999</v>
      </c>
      <c r="AL22" s="208">
        <v>-0.22337099999999999</v>
      </c>
      <c r="AM22" s="208">
        <v>-0.332455</v>
      </c>
      <c r="AN22" s="208">
        <v>-0.31145899999999999</v>
      </c>
      <c r="AO22" s="208">
        <v>-0.39510400000000001</v>
      </c>
      <c r="AP22" s="208">
        <v>-0.44107000000000002</v>
      </c>
      <c r="AQ22" s="208">
        <v>-0.42255500000000001</v>
      </c>
      <c r="AR22" s="208">
        <v>-0.34901799999999999</v>
      </c>
      <c r="AS22" s="208">
        <v>-0.431427</v>
      </c>
      <c r="AT22" s="208">
        <v>-0.41569299999999998</v>
      </c>
      <c r="AU22" s="208">
        <v>-0.29991899999999999</v>
      </c>
      <c r="AV22" s="208">
        <v>-0.398339</v>
      </c>
      <c r="AW22" s="208">
        <v>-0.32626699999999997</v>
      </c>
      <c r="AX22" s="208">
        <v>-0.29204400000000003</v>
      </c>
      <c r="AY22" s="208">
        <v>-0.20279</v>
      </c>
      <c r="AZ22" s="208">
        <v>-0.317776</v>
      </c>
      <c r="BA22" s="208">
        <v>-0.32987100000000003</v>
      </c>
      <c r="BB22" s="208">
        <v>-0.40051199999999998</v>
      </c>
      <c r="BC22" s="208">
        <v>-0.436145</v>
      </c>
      <c r="BD22" s="208">
        <v>-0.48118680000000003</v>
      </c>
      <c r="BE22" s="208">
        <v>-0.40653879999999998</v>
      </c>
      <c r="BF22" s="324">
        <v>-0.48221999999999998</v>
      </c>
      <c r="BG22" s="324">
        <v>-0.4774524</v>
      </c>
      <c r="BH22" s="324">
        <v>-0.4247802</v>
      </c>
      <c r="BI22" s="324">
        <v>-0.44243490000000002</v>
      </c>
      <c r="BJ22" s="324">
        <v>-0.43309320000000001</v>
      </c>
      <c r="BK22" s="324">
        <v>-0.41265010000000002</v>
      </c>
      <c r="BL22" s="324">
        <v>-0.46082469999999998</v>
      </c>
      <c r="BM22" s="324">
        <v>-0.48753150000000001</v>
      </c>
      <c r="BN22" s="324">
        <v>-0.49253770000000002</v>
      </c>
      <c r="BO22" s="324">
        <v>-0.5047777</v>
      </c>
      <c r="BP22" s="324">
        <v>-0.52712700000000001</v>
      </c>
      <c r="BQ22" s="324">
        <v>-0.52540940000000003</v>
      </c>
      <c r="BR22" s="324">
        <v>-0.51473270000000004</v>
      </c>
      <c r="BS22" s="324">
        <v>-0.52218260000000005</v>
      </c>
      <c r="BT22" s="324">
        <v>-0.4871878</v>
      </c>
      <c r="BU22" s="324">
        <v>-0.48467510000000003</v>
      </c>
      <c r="BV22" s="324">
        <v>-0.46476400000000001</v>
      </c>
    </row>
    <row r="23" spans="1:74" x14ac:dyDescent="0.25">
      <c r="A23" s="565" t="s">
        <v>174</v>
      </c>
      <c r="B23" s="566" t="s">
        <v>942</v>
      </c>
      <c r="C23" s="208">
        <v>-0.18815299999999999</v>
      </c>
      <c r="D23" s="208">
        <v>-0.201179</v>
      </c>
      <c r="E23" s="208">
        <v>-0.155752</v>
      </c>
      <c r="F23" s="208">
        <v>-0.23050699999999999</v>
      </c>
      <c r="G23" s="208">
        <v>-0.23402700000000001</v>
      </c>
      <c r="H23" s="208">
        <v>-0.237952</v>
      </c>
      <c r="I23" s="208">
        <v>-0.171232</v>
      </c>
      <c r="J23" s="208">
        <v>-0.15843699999999999</v>
      </c>
      <c r="K23" s="208">
        <v>-0.182531</v>
      </c>
      <c r="L23" s="208">
        <v>-0.17830299999999999</v>
      </c>
      <c r="M23" s="208">
        <v>-0.133274</v>
      </c>
      <c r="N23" s="208">
        <v>-0.122686</v>
      </c>
      <c r="O23" s="208">
        <v>-0.106517</v>
      </c>
      <c r="P23" s="208">
        <v>-0.20202999999999999</v>
      </c>
      <c r="Q23" s="208">
        <v>-0.201677</v>
      </c>
      <c r="R23" s="208">
        <v>-0.16669999999999999</v>
      </c>
      <c r="S23" s="208">
        <v>-0.14588999999999999</v>
      </c>
      <c r="T23" s="208">
        <v>-0.12500700000000001</v>
      </c>
      <c r="U23" s="208">
        <v>-0.14049800000000001</v>
      </c>
      <c r="V23" s="208">
        <v>-0.15157499999999999</v>
      </c>
      <c r="W23" s="208">
        <v>-0.17624600000000001</v>
      </c>
      <c r="X23" s="208">
        <v>-0.22196099999999999</v>
      </c>
      <c r="Y23" s="208">
        <v>-0.25397700000000001</v>
      </c>
      <c r="Z23" s="208">
        <v>-0.16434199999999999</v>
      </c>
      <c r="AA23" s="208">
        <v>-0.28094599999999997</v>
      </c>
      <c r="AB23" s="208">
        <v>-0.36170099999999999</v>
      </c>
      <c r="AC23" s="208">
        <v>-0.183528</v>
      </c>
      <c r="AD23" s="208">
        <v>-0.27321200000000001</v>
      </c>
      <c r="AE23" s="208">
        <v>-0.13653999999999999</v>
      </c>
      <c r="AF23" s="208">
        <v>-0.17069400000000001</v>
      </c>
      <c r="AG23" s="208">
        <v>-0.16001599999999999</v>
      </c>
      <c r="AH23" s="208">
        <v>-0.12271899999999999</v>
      </c>
      <c r="AI23" s="208">
        <v>-0.20241999999999999</v>
      </c>
      <c r="AJ23" s="208">
        <v>-0.15822900000000001</v>
      </c>
      <c r="AK23" s="208">
        <v>-0.168792</v>
      </c>
      <c r="AL23" s="208">
        <v>-9.3992999999999993E-2</v>
      </c>
      <c r="AM23" s="208">
        <v>-0.18283099999999999</v>
      </c>
      <c r="AN23" s="208">
        <v>-0.27188899999999999</v>
      </c>
      <c r="AO23" s="208">
        <v>-0.21704300000000001</v>
      </c>
      <c r="AP23" s="208">
        <v>-0.21269199999999999</v>
      </c>
      <c r="AQ23" s="208">
        <v>-0.210814</v>
      </c>
      <c r="AR23" s="208">
        <v>-0.19833899999999999</v>
      </c>
      <c r="AS23" s="208">
        <v>-0.17002200000000001</v>
      </c>
      <c r="AT23" s="208">
        <v>-0.169568</v>
      </c>
      <c r="AU23" s="208">
        <v>-0.19476599999999999</v>
      </c>
      <c r="AV23" s="208">
        <v>-0.15921099999999999</v>
      </c>
      <c r="AW23" s="208">
        <v>-0.18712300000000001</v>
      </c>
      <c r="AX23" s="208">
        <v>-0.19608</v>
      </c>
      <c r="AY23" s="208">
        <v>-0.189223</v>
      </c>
      <c r="AZ23" s="208">
        <v>-0.175238</v>
      </c>
      <c r="BA23" s="208">
        <v>-0.15733</v>
      </c>
      <c r="BB23" s="208">
        <v>-0.16849800000000001</v>
      </c>
      <c r="BC23" s="208">
        <v>-0.1447</v>
      </c>
      <c r="BD23" s="208">
        <v>-0.17051549999999999</v>
      </c>
      <c r="BE23" s="208">
        <v>-0.2082899</v>
      </c>
      <c r="BF23" s="324">
        <v>-0.19117039999999999</v>
      </c>
      <c r="BG23" s="324">
        <v>-0.1929872</v>
      </c>
      <c r="BH23" s="324">
        <v>-0.18298420000000001</v>
      </c>
      <c r="BI23" s="324">
        <v>-0.18184439999999999</v>
      </c>
      <c r="BJ23" s="324">
        <v>-0.17619899999999999</v>
      </c>
      <c r="BK23" s="324">
        <v>-0.22099730000000001</v>
      </c>
      <c r="BL23" s="324">
        <v>-0.24916940000000001</v>
      </c>
      <c r="BM23" s="324">
        <v>-0.22310240000000001</v>
      </c>
      <c r="BN23" s="324">
        <v>-0.2362117</v>
      </c>
      <c r="BO23" s="324">
        <v>-0.23428689999999999</v>
      </c>
      <c r="BP23" s="324">
        <v>-0.2366471</v>
      </c>
      <c r="BQ23" s="324">
        <v>-0.24482509999999999</v>
      </c>
      <c r="BR23" s="324">
        <v>-0.2402396</v>
      </c>
      <c r="BS23" s="324">
        <v>-0.24467530000000001</v>
      </c>
      <c r="BT23" s="324">
        <v>-0.23605280000000001</v>
      </c>
      <c r="BU23" s="324">
        <v>-0.2338498</v>
      </c>
      <c r="BV23" s="324">
        <v>-0.23106450000000001</v>
      </c>
    </row>
    <row r="24" spans="1:74" ht="10"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364"/>
      <c r="BG24" s="364"/>
      <c r="BH24" s="364"/>
      <c r="BI24" s="364"/>
      <c r="BJ24" s="364"/>
      <c r="BK24" s="364"/>
      <c r="BL24" s="364"/>
      <c r="BM24" s="364"/>
      <c r="BN24" s="364"/>
      <c r="BO24" s="364"/>
      <c r="BP24" s="364"/>
      <c r="BQ24" s="364"/>
      <c r="BR24" s="364"/>
      <c r="BS24" s="364"/>
      <c r="BT24" s="364"/>
      <c r="BU24" s="364"/>
      <c r="BV24" s="364"/>
    </row>
    <row r="25" spans="1:74" x14ac:dyDescent="0.25">
      <c r="A25" s="564"/>
      <c r="B25" s="154" t="s">
        <v>943</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364"/>
      <c r="BG25" s="364"/>
      <c r="BH25" s="364"/>
      <c r="BI25" s="364"/>
      <c r="BJ25" s="364"/>
      <c r="BK25" s="364"/>
      <c r="BL25" s="364"/>
      <c r="BM25" s="364"/>
      <c r="BN25" s="364"/>
      <c r="BO25" s="364"/>
      <c r="BP25" s="364"/>
      <c r="BQ25" s="364"/>
      <c r="BR25" s="364"/>
      <c r="BS25" s="364"/>
      <c r="BT25" s="364"/>
      <c r="BU25" s="364"/>
      <c r="BV25" s="364"/>
    </row>
    <row r="26" spans="1:74" x14ac:dyDescent="0.25">
      <c r="A26" s="565" t="s">
        <v>944</v>
      </c>
      <c r="B26" s="566" t="s">
        <v>941</v>
      </c>
      <c r="C26" s="208">
        <v>0.47522599999999998</v>
      </c>
      <c r="D26" s="208">
        <v>0.4955</v>
      </c>
      <c r="E26" s="208">
        <v>0.396032</v>
      </c>
      <c r="F26" s="208">
        <v>0.33793299999999998</v>
      </c>
      <c r="G26" s="208">
        <v>0.29158099999999998</v>
      </c>
      <c r="H26" s="208">
        <v>0.28389999999999999</v>
      </c>
      <c r="I26" s="208">
        <v>0.26480700000000001</v>
      </c>
      <c r="J26" s="208">
        <v>0.30364600000000003</v>
      </c>
      <c r="K26" s="208">
        <v>0.39916600000000002</v>
      </c>
      <c r="L26" s="208">
        <v>0.50209700000000002</v>
      </c>
      <c r="M26" s="208">
        <v>0.58096599999999998</v>
      </c>
      <c r="N26" s="208">
        <v>0.58438699999999999</v>
      </c>
      <c r="O26" s="208">
        <v>0.53335500000000002</v>
      </c>
      <c r="P26" s="208">
        <v>0.456071</v>
      </c>
      <c r="Q26" s="208">
        <v>0.37861299999999998</v>
      </c>
      <c r="R26" s="208">
        <v>0.32503300000000002</v>
      </c>
      <c r="S26" s="208">
        <v>0.275613</v>
      </c>
      <c r="T26" s="208">
        <v>0.25883400000000001</v>
      </c>
      <c r="U26" s="208">
        <v>0.268484</v>
      </c>
      <c r="V26" s="208">
        <v>0.29877399999999998</v>
      </c>
      <c r="W26" s="208">
        <v>0.42036699999999999</v>
      </c>
      <c r="X26" s="208">
        <v>0.51129100000000005</v>
      </c>
      <c r="Y26" s="208">
        <v>0.5696</v>
      </c>
      <c r="Z26" s="208">
        <v>0.55051600000000001</v>
      </c>
      <c r="AA26" s="208">
        <v>0.53683899999999996</v>
      </c>
      <c r="AB26" s="208">
        <v>0.47444900000000001</v>
      </c>
      <c r="AC26" s="208">
        <v>0.37206499999999998</v>
      </c>
      <c r="AD26" s="208">
        <v>0.23130000000000001</v>
      </c>
      <c r="AE26" s="208">
        <v>0.240451</v>
      </c>
      <c r="AF26" s="208">
        <v>0.27343299999999998</v>
      </c>
      <c r="AG26" s="208">
        <v>0.29816100000000001</v>
      </c>
      <c r="AH26" s="208">
        <v>0.28458099999999997</v>
      </c>
      <c r="AI26" s="208">
        <v>0.37943300000000002</v>
      </c>
      <c r="AJ26" s="208">
        <v>0.46100000000000002</v>
      </c>
      <c r="AK26" s="208">
        <v>0.49673299999999998</v>
      </c>
      <c r="AL26" s="208">
        <v>0.45796799999999999</v>
      </c>
      <c r="AM26" s="208">
        <v>0.45383899999999999</v>
      </c>
      <c r="AN26" s="208">
        <v>0.36521399999999998</v>
      </c>
      <c r="AO26" s="208">
        <v>0.34628999999999999</v>
      </c>
      <c r="AP26" s="208">
        <v>0.29106700000000002</v>
      </c>
      <c r="AQ26" s="208">
        <v>0.29109699999999999</v>
      </c>
      <c r="AR26" s="208">
        <v>0.28246700000000002</v>
      </c>
      <c r="AS26" s="208">
        <v>0.28535500000000003</v>
      </c>
      <c r="AT26" s="208">
        <v>0.29206399999999999</v>
      </c>
      <c r="AU26" s="208">
        <v>0.35959999999999998</v>
      </c>
      <c r="AV26" s="208">
        <v>0.45777499999999999</v>
      </c>
      <c r="AW26" s="208">
        <v>0.52580000000000005</v>
      </c>
      <c r="AX26" s="208">
        <v>0.57403300000000002</v>
      </c>
      <c r="AY26" s="208">
        <v>0.50009700000000001</v>
      </c>
      <c r="AZ26" s="208">
        <v>0.454071</v>
      </c>
      <c r="BA26" s="208">
        <v>0.37709599999999999</v>
      </c>
      <c r="BB26" s="208">
        <v>0.34963300000000003</v>
      </c>
      <c r="BC26" s="208">
        <v>0.29958099999999999</v>
      </c>
      <c r="BD26" s="208">
        <v>0.36072749999999998</v>
      </c>
      <c r="BE26" s="208">
        <v>0.30301980000000001</v>
      </c>
      <c r="BF26" s="324">
        <v>0.29388150000000002</v>
      </c>
      <c r="BG26" s="324">
        <v>0.4022249</v>
      </c>
      <c r="BH26" s="324">
        <v>0.46410679999999999</v>
      </c>
      <c r="BI26" s="324">
        <v>0.5232542</v>
      </c>
      <c r="BJ26" s="324">
        <v>0.52531669999999997</v>
      </c>
      <c r="BK26" s="324">
        <v>0.50473230000000002</v>
      </c>
      <c r="BL26" s="324">
        <v>0.41959600000000002</v>
      </c>
      <c r="BM26" s="324">
        <v>0.3547189</v>
      </c>
      <c r="BN26" s="324">
        <v>0.32103470000000001</v>
      </c>
      <c r="BO26" s="324">
        <v>0.2760763</v>
      </c>
      <c r="BP26" s="324">
        <v>0.27147460000000001</v>
      </c>
      <c r="BQ26" s="324">
        <v>0.26189600000000002</v>
      </c>
      <c r="BR26" s="324">
        <v>0.29434949999999999</v>
      </c>
      <c r="BS26" s="324">
        <v>0.39473979999999997</v>
      </c>
      <c r="BT26" s="324">
        <v>0.45322679999999999</v>
      </c>
      <c r="BU26" s="324">
        <v>0.52417210000000003</v>
      </c>
      <c r="BV26" s="324">
        <v>0.53280450000000001</v>
      </c>
    </row>
    <row r="27" spans="1:74" x14ac:dyDescent="0.25">
      <c r="A27" s="565" t="s">
        <v>749</v>
      </c>
      <c r="B27" s="566" t="s">
        <v>942</v>
      </c>
      <c r="C27" s="208">
        <v>0.154645</v>
      </c>
      <c r="D27" s="208">
        <v>0.13375000000000001</v>
      </c>
      <c r="E27" s="208">
        <v>0.16006500000000001</v>
      </c>
      <c r="F27" s="208">
        <v>0.1593</v>
      </c>
      <c r="G27" s="208">
        <v>0.162129</v>
      </c>
      <c r="H27" s="208">
        <v>0.171767</v>
      </c>
      <c r="I27" s="208">
        <v>0.17751600000000001</v>
      </c>
      <c r="J27" s="208">
        <v>0.200548</v>
      </c>
      <c r="K27" s="208">
        <v>0.166267</v>
      </c>
      <c r="L27" s="208">
        <v>0.18454799999999999</v>
      </c>
      <c r="M27" s="208">
        <v>0.16536699999999999</v>
      </c>
      <c r="N27" s="208">
        <v>0.14758099999999999</v>
      </c>
      <c r="O27" s="208">
        <v>0.14158100000000001</v>
      </c>
      <c r="P27" s="208">
        <v>0.13564300000000001</v>
      </c>
      <c r="Q27" s="208">
        <v>0.13325799999999999</v>
      </c>
      <c r="R27" s="208">
        <v>0.16070000000000001</v>
      </c>
      <c r="S27" s="208">
        <v>0.18429000000000001</v>
      </c>
      <c r="T27" s="208">
        <v>0.17263300000000001</v>
      </c>
      <c r="U27" s="208">
        <v>0.179452</v>
      </c>
      <c r="V27" s="208">
        <v>0.18196799999999999</v>
      </c>
      <c r="W27" s="208">
        <v>0.18029999999999999</v>
      </c>
      <c r="X27" s="208">
        <v>0.200516</v>
      </c>
      <c r="Y27" s="208">
        <v>0.17403299999999999</v>
      </c>
      <c r="Z27" s="208">
        <v>0.165129</v>
      </c>
      <c r="AA27" s="208">
        <v>0.16106400000000001</v>
      </c>
      <c r="AB27" s="208">
        <v>0.16520599999999999</v>
      </c>
      <c r="AC27" s="208">
        <v>0.12683800000000001</v>
      </c>
      <c r="AD27" s="208">
        <v>8.5932999999999995E-2</v>
      </c>
      <c r="AE27" s="208">
        <v>9.5644999999999994E-2</v>
      </c>
      <c r="AF27" s="208">
        <v>0.12903300000000001</v>
      </c>
      <c r="AG27" s="208">
        <v>0.15764500000000001</v>
      </c>
      <c r="AH27" s="208">
        <v>0.13758000000000001</v>
      </c>
      <c r="AI27" s="208">
        <v>0.156833</v>
      </c>
      <c r="AJ27" s="208">
        <v>0.12590299999999999</v>
      </c>
      <c r="AK27" s="208">
        <v>0.14063300000000001</v>
      </c>
      <c r="AL27" s="208">
        <v>0.11258</v>
      </c>
      <c r="AM27" s="208">
        <v>0.13383800000000001</v>
      </c>
      <c r="AN27" s="208">
        <v>0.11332100000000001</v>
      </c>
      <c r="AO27" s="208">
        <v>0.16819300000000001</v>
      </c>
      <c r="AP27" s="208">
        <v>0.15976599999999999</v>
      </c>
      <c r="AQ27" s="208">
        <v>0.13916100000000001</v>
      </c>
      <c r="AR27" s="208">
        <v>0.131166</v>
      </c>
      <c r="AS27" s="208">
        <v>0.14622499999999999</v>
      </c>
      <c r="AT27" s="208">
        <v>0.14064499999999999</v>
      </c>
      <c r="AU27" s="208">
        <v>0.1792</v>
      </c>
      <c r="AV27" s="208">
        <v>0.22522500000000001</v>
      </c>
      <c r="AW27" s="208">
        <v>0.23669999999999999</v>
      </c>
      <c r="AX27" s="208">
        <v>0.22222500000000001</v>
      </c>
      <c r="AY27" s="208">
        <v>0.20396700000000001</v>
      </c>
      <c r="AZ27" s="208">
        <v>0.187643</v>
      </c>
      <c r="BA27" s="208">
        <v>0.203065</v>
      </c>
      <c r="BB27" s="208">
        <v>0.1736</v>
      </c>
      <c r="BC27" s="208">
        <v>0.20599999999999999</v>
      </c>
      <c r="BD27" s="208">
        <v>0.1826142</v>
      </c>
      <c r="BE27" s="208">
        <v>0.17737349999999999</v>
      </c>
      <c r="BF27" s="324">
        <v>0.18617040000000001</v>
      </c>
      <c r="BG27" s="324">
        <v>0.19687540000000001</v>
      </c>
      <c r="BH27" s="324">
        <v>0.19137460000000001</v>
      </c>
      <c r="BI27" s="324">
        <v>0.1805891</v>
      </c>
      <c r="BJ27" s="324">
        <v>0.17870639999999999</v>
      </c>
      <c r="BK27" s="324">
        <v>0.16168679999999999</v>
      </c>
      <c r="BL27" s="324">
        <v>0.1700709</v>
      </c>
      <c r="BM27" s="324">
        <v>0.18338409999999999</v>
      </c>
      <c r="BN27" s="324">
        <v>0.1764145</v>
      </c>
      <c r="BO27" s="324">
        <v>0.18505869999999999</v>
      </c>
      <c r="BP27" s="324">
        <v>0.1865832</v>
      </c>
      <c r="BQ27" s="324">
        <v>0.17991840000000001</v>
      </c>
      <c r="BR27" s="324">
        <v>0.18718489999999999</v>
      </c>
      <c r="BS27" s="324">
        <v>0.1993888</v>
      </c>
      <c r="BT27" s="324">
        <v>0.1949341</v>
      </c>
      <c r="BU27" s="324">
        <v>0.18194730000000001</v>
      </c>
      <c r="BV27" s="324">
        <v>0.17755099999999999</v>
      </c>
    </row>
    <row r="28" spans="1:74" ht="10"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364"/>
      <c r="BG28" s="364"/>
      <c r="BH28" s="364"/>
      <c r="BI28" s="364"/>
      <c r="BJ28" s="364"/>
      <c r="BK28" s="364"/>
      <c r="BL28" s="364"/>
      <c r="BM28" s="364"/>
      <c r="BN28" s="364"/>
      <c r="BO28" s="364"/>
      <c r="BP28" s="364"/>
      <c r="BQ28" s="364"/>
      <c r="BR28" s="364"/>
      <c r="BS28" s="364"/>
      <c r="BT28" s="364"/>
      <c r="BU28" s="364"/>
      <c r="BV28" s="364"/>
    </row>
    <row r="29" spans="1:74" x14ac:dyDescent="0.25">
      <c r="A29" s="564"/>
      <c r="B29" s="154" t="s">
        <v>945</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364"/>
      <c r="BG29" s="364"/>
      <c r="BH29" s="364"/>
      <c r="BI29" s="364"/>
      <c r="BJ29" s="364"/>
      <c r="BK29" s="364"/>
      <c r="BL29" s="364"/>
      <c r="BM29" s="364"/>
      <c r="BN29" s="364"/>
      <c r="BO29" s="364"/>
      <c r="BP29" s="364"/>
      <c r="BQ29" s="364"/>
      <c r="BR29" s="364"/>
      <c r="BS29" s="364"/>
      <c r="BT29" s="364"/>
      <c r="BU29" s="364"/>
      <c r="BV29" s="364"/>
    </row>
    <row r="30" spans="1:74" x14ac:dyDescent="0.25">
      <c r="A30" s="565" t="s">
        <v>946</v>
      </c>
      <c r="B30" s="566" t="s">
        <v>947</v>
      </c>
      <c r="C30" s="208">
        <v>1.472834</v>
      </c>
      <c r="D30" s="208">
        <v>1.324263</v>
      </c>
      <c r="E30" s="208">
        <v>1.538678</v>
      </c>
      <c r="F30" s="208">
        <v>1.5052909999999999</v>
      </c>
      <c r="G30" s="208">
        <v>1.417727</v>
      </c>
      <c r="H30" s="208">
        <v>1.468221</v>
      </c>
      <c r="I30" s="208">
        <v>1.5292669999999999</v>
      </c>
      <c r="J30" s="208">
        <v>1.537215</v>
      </c>
      <c r="K30" s="208">
        <v>1.4799709999999999</v>
      </c>
      <c r="L30" s="208">
        <v>1.4342090000000001</v>
      </c>
      <c r="M30" s="208">
        <v>1.5248820000000001</v>
      </c>
      <c r="N30" s="208">
        <v>1.508494</v>
      </c>
      <c r="O30" s="208">
        <v>1.6097589999999999</v>
      </c>
      <c r="P30" s="208">
        <v>1.6569529999999999</v>
      </c>
      <c r="Q30" s="208">
        <v>1.559599</v>
      </c>
      <c r="R30" s="208">
        <v>1.5908739999999999</v>
      </c>
      <c r="S30" s="208">
        <v>1.4883919999999999</v>
      </c>
      <c r="T30" s="208">
        <v>1.4213899999999999</v>
      </c>
      <c r="U30" s="208">
        <v>1.4921089999999999</v>
      </c>
      <c r="V30" s="208">
        <v>1.458215</v>
      </c>
      <c r="W30" s="208">
        <v>1.502934</v>
      </c>
      <c r="X30" s="208">
        <v>1.466961</v>
      </c>
      <c r="Y30" s="208">
        <v>1.5779669999999999</v>
      </c>
      <c r="Z30" s="208">
        <v>1.6286929999999999</v>
      </c>
      <c r="AA30" s="208">
        <v>1.711573</v>
      </c>
      <c r="AB30" s="208">
        <v>1.710561</v>
      </c>
      <c r="AC30" s="208">
        <v>1.7075359999999999</v>
      </c>
      <c r="AD30" s="208">
        <v>1.5965940000000001</v>
      </c>
      <c r="AE30" s="208">
        <v>1.682523</v>
      </c>
      <c r="AF30" s="208">
        <v>1.757223</v>
      </c>
      <c r="AG30" s="208">
        <v>1.8646</v>
      </c>
      <c r="AH30" s="208">
        <v>1.651635</v>
      </c>
      <c r="AI30" s="208">
        <v>1.488399</v>
      </c>
      <c r="AJ30" s="208">
        <v>1.6496409999999999</v>
      </c>
      <c r="AK30" s="208">
        <v>1.9094640000000001</v>
      </c>
      <c r="AL30" s="208">
        <v>1.887473</v>
      </c>
      <c r="AM30" s="208">
        <v>1.8654850000000001</v>
      </c>
      <c r="AN30" s="208">
        <v>1.2109000000000001</v>
      </c>
      <c r="AO30" s="208">
        <v>1.5066489999999999</v>
      </c>
      <c r="AP30" s="208">
        <v>1.7469589999999999</v>
      </c>
      <c r="AQ30" s="208">
        <v>1.897559</v>
      </c>
      <c r="AR30" s="208">
        <v>1.854579</v>
      </c>
      <c r="AS30" s="208">
        <v>1.79277</v>
      </c>
      <c r="AT30" s="208">
        <v>1.797453</v>
      </c>
      <c r="AU30" s="208">
        <v>1.801987</v>
      </c>
      <c r="AV30" s="208">
        <v>1.730596</v>
      </c>
      <c r="AW30" s="208">
        <v>1.8538079999999999</v>
      </c>
      <c r="AX30" s="208">
        <v>2.1163150000000002</v>
      </c>
      <c r="AY30" s="208">
        <v>2.0068999999999999</v>
      </c>
      <c r="AZ30" s="208">
        <v>1.972664</v>
      </c>
      <c r="BA30" s="208">
        <v>1.963819</v>
      </c>
      <c r="BB30" s="208">
        <v>1.9737389999999999</v>
      </c>
      <c r="BC30" s="208">
        <v>2.037636</v>
      </c>
      <c r="BD30" s="208">
        <v>2.0422910000000001</v>
      </c>
      <c r="BE30" s="208">
        <v>2.1388569999999998</v>
      </c>
      <c r="BF30" s="324">
        <v>2.156733</v>
      </c>
      <c r="BG30" s="324">
        <v>2.1287189999999998</v>
      </c>
      <c r="BH30" s="324">
        <v>2.182725</v>
      </c>
      <c r="BI30" s="324">
        <v>2.2212329999999998</v>
      </c>
      <c r="BJ30" s="324">
        <v>2.2129240000000001</v>
      </c>
      <c r="BK30" s="324">
        <v>2.1780900000000001</v>
      </c>
      <c r="BL30" s="324">
        <v>2.1797430000000002</v>
      </c>
      <c r="BM30" s="324">
        <v>2.1960989999999998</v>
      </c>
      <c r="BN30" s="324">
        <v>2.1920090000000001</v>
      </c>
      <c r="BO30" s="324">
        <v>2.1806640000000002</v>
      </c>
      <c r="BP30" s="324">
        <v>2.172323</v>
      </c>
      <c r="BQ30" s="324">
        <v>2.1690209999999999</v>
      </c>
      <c r="BR30" s="324">
        <v>2.1343920000000001</v>
      </c>
      <c r="BS30" s="324">
        <v>2.1583070000000002</v>
      </c>
      <c r="BT30" s="324">
        <v>2.1673309999999999</v>
      </c>
      <c r="BU30" s="324">
        <v>2.2135829999999999</v>
      </c>
      <c r="BV30" s="324">
        <v>2.209803</v>
      </c>
    </row>
    <row r="31" spans="1:74" x14ac:dyDescent="0.25">
      <c r="A31" s="565" t="s">
        <v>1083</v>
      </c>
      <c r="B31" s="566" t="s">
        <v>1085</v>
      </c>
      <c r="C31" s="208">
        <v>1.460877</v>
      </c>
      <c r="D31" s="208">
        <v>1.207109</v>
      </c>
      <c r="E31" s="208">
        <v>1.048994</v>
      </c>
      <c r="F31" s="208">
        <v>0.879081</v>
      </c>
      <c r="G31" s="208">
        <v>0.52387399999999995</v>
      </c>
      <c r="H31" s="208">
        <v>0.48810700000000001</v>
      </c>
      <c r="I31" s="208">
        <v>0.64760799999999996</v>
      </c>
      <c r="J31" s="208">
        <v>0.62484099999999998</v>
      </c>
      <c r="K31" s="208">
        <v>0.77087799999999995</v>
      </c>
      <c r="L31" s="208">
        <v>0.83762700000000001</v>
      </c>
      <c r="M31" s="208">
        <v>1.047334</v>
      </c>
      <c r="N31" s="208">
        <v>1.136736</v>
      </c>
      <c r="O31" s="208">
        <v>1.37205</v>
      </c>
      <c r="P31" s="208">
        <v>1.2367710000000001</v>
      </c>
      <c r="Q31" s="208">
        <v>0.96346299999999996</v>
      </c>
      <c r="R31" s="208">
        <v>0.65685400000000005</v>
      </c>
      <c r="S31" s="208">
        <v>0.55778399999999995</v>
      </c>
      <c r="T31" s="208">
        <v>0.52547100000000002</v>
      </c>
      <c r="U31" s="208">
        <v>0.590978</v>
      </c>
      <c r="V31" s="208">
        <v>0.54067200000000004</v>
      </c>
      <c r="W31" s="208">
        <v>0.76108399999999998</v>
      </c>
      <c r="X31" s="208">
        <v>0.89455700000000005</v>
      </c>
      <c r="Y31" s="208">
        <v>1.168509</v>
      </c>
      <c r="Z31" s="208">
        <v>1.1717379999999999</v>
      </c>
      <c r="AA31" s="208">
        <v>1.181208</v>
      </c>
      <c r="AB31" s="208">
        <v>1.2566790000000001</v>
      </c>
      <c r="AC31" s="208">
        <v>0.99173999999999995</v>
      </c>
      <c r="AD31" s="208">
        <v>0.66613299999999998</v>
      </c>
      <c r="AE31" s="208">
        <v>0.62525600000000003</v>
      </c>
      <c r="AF31" s="208">
        <v>0.43659399999999998</v>
      </c>
      <c r="AG31" s="208">
        <v>0.47702</v>
      </c>
      <c r="AH31" s="208">
        <v>0.59131500000000004</v>
      </c>
      <c r="AI31" s="208">
        <v>0.75750200000000001</v>
      </c>
      <c r="AJ31" s="208">
        <v>0.82252899999999995</v>
      </c>
      <c r="AK31" s="208">
        <v>0.972414</v>
      </c>
      <c r="AL31" s="208">
        <v>1.121653</v>
      </c>
      <c r="AM31" s="208">
        <v>1.199792</v>
      </c>
      <c r="AN31" s="208">
        <v>1.061264</v>
      </c>
      <c r="AO31" s="208">
        <v>1.0089250000000001</v>
      </c>
      <c r="AP31" s="208">
        <v>0.64624199999999998</v>
      </c>
      <c r="AQ31" s="208">
        <v>0.66907799999999995</v>
      </c>
      <c r="AR31" s="208">
        <v>0.62266999999999995</v>
      </c>
      <c r="AS31" s="208">
        <v>0.51485400000000003</v>
      </c>
      <c r="AT31" s="208">
        <v>0.71013800000000005</v>
      </c>
      <c r="AU31" s="208">
        <v>0.76747799999999999</v>
      </c>
      <c r="AV31" s="208">
        <v>0.752718</v>
      </c>
      <c r="AW31" s="208">
        <v>0.96819100000000002</v>
      </c>
      <c r="AX31" s="208">
        <v>1.16398</v>
      </c>
      <c r="AY31" s="208">
        <v>1.3194300000000001</v>
      </c>
      <c r="AZ31" s="208">
        <v>1.3610690000000001</v>
      </c>
      <c r="BA31" s="208">
        <v>0.81338600000000005</v>
      </c>
      <c r="BB31" s="208">
        <v>0.75663100000000005</v>
      </c>
      <c r="BC31" s="208">
        <v>0.533447</v>
      </c>
      <c r="BD31" s="208">
        <v>0.57428673333000002</v>
      </c>
      <c r="BE31" s="208">
        <v>0.47045948564000001</v>
      </c>
      <c r="BF31" s="324">
        <v>0.58778450000000004</v>
      </c>
      <c r="BG31" s="324">
        <v>0.71483379999999996</v>
      </c>
      <c r="BH31" s="324">
        <v>0.79461409999999999</v>
      </c>
      <c r="BI31" s="324">
        <v>0.96951739999999997</v>
      </c>
      <c r="BJ31" s="324">
        <v>1.153214</v>
      </c>
      <c r="BK31" s="324">
        <v>1.272135</v>
      </c>
      <c r="BL31" s="324">
        <v>1.1146259999999999</v>
      </c>
      <c r="BM31" s="324">
        <v>0.96995779999999998</v>
      </c>
      <c r="BN31" s="324">
        <v>0.77335880000000001</v>
      </c>
      <c r="BO31" s="324">
        <v>0.65946550000000004</v>
      </c>
      <c r="BP31" s="324">
        <v>0.53768349999999998</v>
      </c>
      <c r="BQ31" s="324">
        <v>0.49936320000000001</v>
      </c>
      <c r="BR31" s="324">
        <v>0.58800949999999996</v>
      </c>
      <c r="BS31" s="324">
        <v>0.73932960000000003</v>
      </c>
      <c r="BT31" s="324">
        <v>0.81078799999999995</v>
      </c>
      <c r="BU31" s="324">
        <v>0.96295260000000005</v>
      </c>
      <c r="BV31" s="324">
        <v>1.204315</v>
      </c>
    </row>
    <row r="32" spans="1:74" x14ac:dyDescent="0.25">
      <c r="A32" s="565" t="s">
        <v>1084</v>
      </c>
      <c r="B32" s="566" t="s">
        <v>1086</v>
      </c>
      <c r="C32" s="208">
        <v>0.33109699999999997</v>
      </c>
      <c r="D32" s="208">
        <v>0.31246400000000002</v>
      </c>
      <c r="E32" s="208">
        <v>0.30625799999999997</v>
      </c>
      <c r="F32" s="208">
        <v>0.28766700000000001</v>
      </c>
      <c r="G32" s="208">
        <v>0.310645</v>
      </c>
      <c r="H32" s="208">
        <v>0.308033</v>
      </c>
      <c r="I32" s="208">
        <v>0.29435499999999998</v>
      </c>
      <c r="J32" s="208">
        <v>0.313581</v>
      </c>
      <c r="K32" s="208">
        <v>0.30226700000000001</v>
      </c>
      <c r="L32" s="208">
        <v>0.31454799999999999</v>
      </c>
      <c r="M32" s="208">
        <v>0.32803300000000002</v>
      </c>
      <c r="N32" s="208">
        <v>0.32509700000000002</v>
      </c>
      <c r="O32" s="208">
        <v>0.31983899999999998</v>
      </c>
      <c r="P32" s="208">
        <v>0.299286</v>
      </c>
      <c r="Q32" s="208">
        <v>0.26454800000000001</v>
      </c>
      <c r="R32" s="208">
        <v>0.28853299999999998</v>
      </c>
      <c r="S32" s="208">
        <v>0.302097</v>
      </c>
      <c r="T32" s="208">
        <v>0.31093300000000001</v>
      </c>
      <c r="U32" s="208">
        <v>0.29690299999999997</v>
      </c>
      <c r="V32" s="208">
        <v>0.29361300000000001</v>
      </c>
      <c r="W32" s="208">
        <v>0.28256700000000001</v>
      </c>
      <c r="X32" s="208">
        <v>0.316</v>
      </c>
      <c r="Y32" s="208">
        <v>0.30123299999999997</v>
      </c>
      <c r="Z32" s="208">
        <v>0.305871</v>
      </c>
      <c r="AA32" s="208">
        <v>0.283613</v>
      </c>
      <c r="AB32" s="208">
        <v>0.25779299999999999</v>
      </c>
      <c r="AC32" s="208">
        <v>0.25361299999999998</v>
      </c>
      <c r="AD32" s="208">
        <v>0.28076699999999999</v>
      </c>
      <c r="AE32" s="208">
        <v>0.27419399999999999</v>
      </c>
      <c r="AF32" s="208">
        <v>0.26313300000000001</v>
      </c>
      <c r="AG32" s="208">
        <v>0.27541900000000002</v>
      </c>
      <c r="AH32" s="208">
        <v>0.25916099999999997</v>
      </c>
      <c r="AI32" s="208">
        <v>0.28536699999999998</v>
      </c>
      <c r="AJ32" s="208">
        <v>0.29864499999999999</v>
      </c>
      <c r="AK32" s="208">
        <v>0.29993300000000001</v>
      </c>
      <c r="AL32" s="208">
        <v>0.29812899999999998</v>
      </c>
      <c r="AM32" s="208">
        <v>0.32264500000000002</v>
      </c>
      <c r="AN32" s="208">
        <v>0.26632099999999997</v>
      </c>
      <c r="AO32" s="208">
        <v>0.28158100000000003</v>
      </c>
      <c r="AP32" s="208">
        <v>0.31240000000000001</v>
      </c>
      <c r="AQ32" s="208">
        <v>0.33790300000000001</v>
      </c>
      <c r="AR32" s="208">
        <v>0.31786700000000001</v>
      </c>
      <c r="AS32" s="208">
        <v>0.31119400000000003</v>
      </c>
      <c r="AT32" s="208">
        <v>0.31103199999999998</v>
      </c>
      <c r="AU32" s="208">
        <v>0.28570000000000001</v>
      </c>
      <c r="AV32" s="208">
        <v>0.27641900000000003</v>
      </c>
      <c r="AW32" s="208">
        <v>0.31433299999999997</v>
      </c>
      <c r="AX32" s="208">
        <v>0.32351600000000003</v>
      </c>
      <c r="AY32" s="208">
        <v>0.29799999999999999</v>
      </c>
      <c r="AZ32" s="208">
        <v>0.29410700000000001</v>
      </c>
      <c r="BA32" s="208">
        <v>0.29493599999999998</v>
      </c>
      <c r="BB32" s="208">
        <v>0.30170000000000002</v>
      </c>
      <c r="BC32" s="208">
        <v>0.29993599999999998</v>
      </c>
      <c r="BD32" s="208">
        <v>0.29634660000000002</v>
      </c>
      <c r="BE32" s="208">
        <v>0.2955662</v>
      </c>
      <c r="BF32" s="324">
        <v>0.29381560000000001</v>
      </c>
      <c r="BG32" s="324">
        <v>0.2922438</v>
      </c>
      <c r="BH32" s="324">
        <v>0.28020289999999998</v>
      </c>
      <c r="BI32" s="324">
        <v>0.29162500000000002</v>
      </c>
      <c r="BJ32" s="324">
        <v>0.31842239999999999</v>
      </c>
      <c r="BK32" s="324">
        <v>0.3079636</v>
      </c>
      <c r="BL32" s="324">
        <v>0.28863670000000002</v>
      </c>
      <c r="BM32" s="324">
        <v>0.29785319999999998</v>
      </c>
      <c r="BN32" s="324">
        <v>0.29703370000000001</v>
      </c>
      <c r="BO32" s="324">
        <v>0.30057139999999999</v>
      </c>
      <c r="BP32" s="324">
        <v>0.30421670000000001</v>
      </c>
      <c r="BQ32" s="324">
        <v>0.2977902</v>
      </c>
      <c r="BR32" s="324">
        <v>0.2964157</v>
      </c>
      <c r="BS32" s="324">
        <v>0.29401939999999999</v>
      </c>
      <c r="BT32" s="324">
        <v>0.27948519999999999</v>
      </c>
      <c r="BU32" s="324">
        <v>0.29065069999999998</v>
      </c>
      <c r="BV32" s="324">
        <v>0.30891020000000002</v>
      </c>
    </row>
    <row r="33" spans="1:77" x14ac:dyDescent="0.25">
      <c r="A33" s="565" t="s">
        <v>949</v>
      </c>
      <c r="B33" s="566" t="s">
        <v>941</v>
      </c>
      <c r="C33" s="208">
        <v>0.17447099999999999</v>
      </c>
      <c r="D33" s="208">
        <v>0.20183599999999999</v>
      </c>
      <c r="E33" s="208">
        <v>0.104724</v>
      </c>
      <c r="F33" s="208">
        <v>0.110489</v>
      </c>
      <c r="G33" s="208">
        <v>0.22557099999999999</v>
      </c>
      <c r="H33" s="208">
        <v>0.24834400000000001</v>
      </c>
      <c r="I33" s="208">
        <v>0.22997799999999999</v>
      </c>
      <c r="J33" s="208">
        <v>0.25734800000000002</v>
      </c>
      <c r="K33" s="208">
        <v>0.17168800000000001</v>
      </c>
      <c r="L33" s="208">
        <v>0.23813500000000001</v>
      </c>
      <c r="M33" s="208">
        <v>0.24745200000000001</v>
      </c>
      <c r="N33" s="208">
        <v>0.21782099999999999</v>
      </c>
      <c r="O33" s="208">
        <v>0.19319500000000001</v>
      </c>
      <c r="P33" s="208">
        <v>0.20058500000000001</v>
      </c>
      <c r="Q33" s="208">
        <v>0.183923</v>
      </c>
      <c r="R33" s="208">
        <v>0.17014599999999999</v>
      </c>
      <c r="S33" s="208">
        <v>0.211337</v>
      </c>
      <c r="T33" s="208">
        <v>0.270314</v>
      </c>
      <c r="U33" s="208">
        <v>0.31732900000000003</v>
      </c>
      <c r="V33" s="208">
        <v>0.31253199999999998</v>
      </c>
      <c r="W33" s="208">
        <v>0.27511999999999998</v>
      </c>
      <c r="X33" s="208">
        <v>0.30717699999999998</v>
      </c>
      <c r="Y33" s="208">
        <v>0.21546699999999999</v>
      </c>
      <c r="Z33" s="208">
        <v>0.19259200000000001</v>
      </c>
      <c r="AA33" s="208">
        <v>0.18984799999999999</v>
      </c>
      <c r="AB33" s="208">
        <v>9.0157000000000001E-2</v>
      </c>
      <c r="AC33" s="208">
        <v>0.22947699999999999</v>
      </c>
      <c r="AD33" s="208">
        <v>0.16306599999999999</v>
      </c>
      <c r="AE33" s="208">
        <v>0.225048</v>
      </c>
      <c r="AF33" s="208">
        <v>0.202623</v>
      </c>
      <c r="AG33" s="208">
        <v>0.17632100000000001</v>
      </c>
      <c r="AH33" s="208">
        <v>0.21072399999999999</v>
      </c>
      <c r="AI33" s="208">
        <v>0.19212699999999999</v>
      </c>
      <c r="AJ33" s="208">
        <v>0.22239800000000001</v>
      </c>
      <c r="AK33" s="208">
        <v>0.24429300000000001</v>
      </c>
      <c r="AL33" s="208">
        <v>0.23563100000000001</v>
      </c>
      <c r="AM33" s="208">
        <v>0.252224</v>
      </c>
      <c r="AN33" s="208">
        <v>0.16050700000000001</v>
      </c>
      <c r="AO33" s="208">
        <v>0.24280099999999999</v>
      </c>
      <c r="AP33" s="208">
        <v>0.185864</v>
      </c>
      <c r="AQ33" s="208">
        <v>0.33634900000000001</v>
      </c>
      <c r="AR33" s="208">
        <v>0.34264899999999998</v>
      </c>
      <c r="AS33" s="208">
        <v>0.236543</v>
      </c>
      <c r="AT33" s="208">
        <v>0.27163100000000001</v>
      </c>
      <c r="AU33" s="208">
        <v>0.238983</v>
      </c>
      <c r="AV33" s="208">
        <v>0.15059700000000001</v>
      </c>
      <c r="AW33" s="208">
        <v>0.23996600000000001</v>
      </c>
      <c r="AX33" s="208">
        <v>0.24337700000000001</v>
      </c>
      <c r="AY33" s="208">
        <v>0.28879100000000002</v>
      </c>
      <c r="AZ33" s="208">
        <v>0.12690100000000001</v>
      </c>
      <c r="BA33" s="208">
        <v>0.26841999999999999</v>
      </c>
      <c r="BB33" s="208">
        <v>0.23455500000000001</v>
      </c>
      <c r="BC33" s="208">
        <v>0.242726</v>
      </c>
      <c r="BD33" s="208">
        <v>0.24222830000000001</v>
      </c>
      <c r="BE33" s="208">
        <v>0.24191270000000001</v>
      </c>
      <c r="BF33" s="324">
        <v>0.2220251</v>
      </c>
      <c r="BG33" s="324">
        <v>0.18008930000000001</v>
      </c>
      <c r="BH33" s="324">
        <v>0.23138059999999999</v>
      </c>
      <c r="BI33" s="324">
        <v>0.21819379999999999</v>
      </c>
      <c r="BJ33" s="324">
        <v>0.21067130000000001</v>
      </c>
      <c r="BK33" s="324">
        <v>0.17742289999999999</v>
      </c>
      <c r="BL33" s="324">
        <v>0.2043277</v>
      </c>
      <c r="BM33" s="324">
        <v>0.2092145</v>
      </c>
      <c r="BN33" s="324">
        <v>0.2197664</v>
      </c>
      <c r="BO33" s="324">
        <v>0.241346</v>
      </c>
      <c r="BP33" s="324">
        <v>0.24206620000000001</v>
      </c>
      <c r="BQ33" s="324">
        <v>0.25618360000000001</v>
      </c>
      <c r="BR33" s="324">
        <v>0.2228647</v>
      </c>
      <c r="BS33" s="324">
        <v>0.17917640000000001</v>
      </c>
      <c r="BT33" s="324">
        <v>0.2299331</v>
      </c>
      <c r="BU33" s="324">
        <v>0.21648519999999999</v>
      </c>
      <c r="BV33" s="324">
        <v>0.20732890000000001</v>
      </c>
    </row>
    <row r="34" spans="1:77" x14ac:dyDescent="0.25">
      <c r="A34" s="565" t="s">
        <v>736</v>
      </c>
      <c r="B34" s="566" t="s">
        <v>942</v>
      </c>
      <c r="C34" s="208">
        <v>9.7266000000000005E-2</v>
      </c>
      <c r="D34" s="208">
        <v>0.111678</v>
      </c>
      <c r="E34" s="208">
        <v>9.5377000000000003E-2</v>
      </c>
      <c r="F34" s="208">
        <v>8.0326999999999996E-2</v>
      </c>
      <c r="G34" s="208">
        <v>0.103683</v>
      </c>
      <c r="H34" s="208">
        <v>9.1647999999999993E-2</v>
      </c>
      <c r="I34" s="208">
        <v>0.14199400000000001</v>
      </c>
      <c r="J34" s="208">
        <v>0.169789</v>
      </c>
      <c r="K34" s="208">
        <v>0.17693600000000001</v>
      </c>
      <c r="L34" s="208">
        <v>0.15156700000000001</v>
      </c>
      <c r="M34" s="208">
        <v>0.17699300000000001</v>
      </c>
      <c r="N34" s="208">
        <v>0.19237899999999999</v>
      </c>
      <c r="O34" s="208">
        <v>0.22035399999999999</v>
      </c>
      <c r="P34" s="208">
        <v>0.19647000000000001</v>
      </c>
      <c r="Q34" s="208">
        <v>0.16471</v>
      </c>
      <c r="R34" s="208">
        <v>0.179367</v>
      </c>
      <c r="S34" s="208">
        <v>0.18559400000000001</v>
      </c>
      <c r="T34" s="208">
        <v>0.22506000000000001</v>
      </c>
      <c r="U34" s="208">
        <v>0.23230799999999999</v>
      </c>
      <c r="V34" s="208">
        <v>0.248941</v>
      </c>
      <c r="W34" s="208">
        <v>0.21968799999999999</v>
      </c>
      <c r="X34" s="208">
        <v>0.162911</v>
      </c>
      <c r="Y34" s="208">
        <v>0.13528999999999999</v>
      </c>
      <c r="Z34" s="208">
        <v>0.19972300000000001</v>
      </c>
      <c r="AA34" s="208">
        <v>7.6053999999999997E-2</v>
      </c>
      <c r="AB34" s="208">
        <v>-2.0110000000000002E-3</v>
      </c>
      <c r="AC34" s="208">
        <v>0.179116</v>
      </c>
      <c r="AD34" s="208">
        <v>1.8319999999999999E-2</v>
      </c>
      <c r="AE34" s="208">
        <v>0.129911</v>
      </c>
      <c r="AF34" s="208">
        <v>0.23560600000000001</v>
      </c>
      <c r="AG34" s="208">
        <v>0.23191999999999999</v>
      </c>
      <c r="AH34" s="208">
        <v>0.26128000000000001</v>
      </c>
      <c r="AI34" s="208">
        <v>0.29384700000000002</v>
      </c>
      <c r="AJ34" s="208">
        <v>0.32323400000000002</v>
      </c>
      <c r="AK34" s="208">
        <v>0.30577599999999999</v>
      </c>
      <c r="AL34" s="208">
        <v>0.43863999999999997</v>
      </c>
      <c r="AM34" s="208">
        <v>0.359265</v>
      </c>
      <c r="AN34" s="208">
        <v>0.19361100000000001</v>
      </c>
      <c r="AO34" s="208">
        <v>0.21687899999999999</v>
      </c>
      <c r="AP34" s="208">
        <v>0.24607799999999999</v>
      </c>
      <c r="AQ34" s="208">
        <v>0.20064399999999999</v>
      </c>
      <c r="AR34" s="208">
        <v>0.27477000000000001</v>
      </c>
      <c r="AS34" s="208">
        <v>0.277221</v>
      </c>
      <c r="AT34" s="208">
        <v>0.334204</v>
      </c>
      <c r="AU34" s="208">
        <v>0.27380399999999999</v>
      </c>
      <c r="AV34" s="208">
        <v>0.214473</v>
      </c>
      <c r="AW34" s="208">
        <v>0.23660900000000001</v>
      </c>
      <c r="AX34" s="208">
        <v>0.21580199999999999</v>
      </c>
      <c r="AY34" s="208">
        <v>0.16797799999999999</v>
      </c>
      <c r="AZ34" s="208">
        <v>0.246915</v>
      </c>
      <c r="BA34" s="208">
        <v>0.21266199999999999</v>
      </c>
      <c r="BB34" s="208">
        <v>0.24971199999999999</v>
      </c>
      <c r="BC34" s="208">
        <v>0.18267900000000001</v>
      </c>
      <c r="BD34" s="208">
        <v>0.24849679999999999</v>
      </c>
      <c r="BE34" s="208">
        <v>0.22548779999999999</v>
      </c>
      <c r="BF34" s="324">
        <v>0.26545069999999998</v>
      </c>
      <c r="BG34" s="324">
        <v>0.27008359999999998</v>
      </c>
      <c r="BH34" s="324">
        <v>0.27740160000000003</v>
      </c>
      <c r="BI34" s="324">
        <v>0.27138060000000003</v>
      </c>
      <c r="BJ34" s="324">
        <v>0.27043139999999999</v>
      </c>
      <c r="BK34" s="324">
        <v>0.2509902</v>
      </c>
      <c r="BL34" s="324">
        <v>0.23700260000000001</v>
      </c>
      <c r="BM34" s="324">
        <v>0.2373913</v>
      </c>
      <c r="BN34" s="324">
        <v>0.21131150000000001</v>
      </c>
      <c r="BO34" s="324">
        <v>0.20706430000000001</v>
      </c>
      <c r="BP34" s="324">
        <v>0.21667729999999999</v>
      </c>
      <c r="BQ34" s="324">
        <v>0.21644630000000001</v>
      </c>
      <c r="BR34" s="324">
        <v>0.23521210000000001</v>
      </c>
      <c r="BS34" s="324">
        <v>0.23707919999999999</v>
      </c>
      <c r="BT34" s="324">
        <v>0.24355350000000001</v>
      </c>
      <c r="BU34" s="324">
        <v>0.23712059999999999</v>
      </c>
      <c r="BV34" s="324">
        <v>0.23359289999999999</v>
      </c>
    </row>
    <row r="35" spans="1:77" ht="10"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364"/>
      <c r="BG35" s="364"/>
      <c r="BH35" s="364"/>
      <c r="BI35" s="364"/>
      <c r="BJ35" s="364"/>
      <c r="BK35" s="364"/>
      <c r="BL35" s="364"/>
      <c r="BM35" s="364"/>
      <c r="BN35" s="364"/>
      <c r="BO35" s="364"/>
      <c r="BP35" s="364"/>
      <c r="BQ35" s="364"/>
      <c r="BR35" s="364"/>
      <c r="BS35" s="364"/>
      <c r="BT35" s="364"/>
      <c r="BU35" s="364"/>
      <c r="BV35" s="364"/>
    </row>
    <row r="36" spans="1:77" x14ac:dyDescent="0.25">
      <c r="A36" s="565"/>
      <c r="B36" s="154" t="s">
        <v>950</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364"/>
      <c r="BG36" s="364"/>
      <c r="BH36" s="364"/>
      <c r="BI36" s="364"/>
      <c r="BJ36" s="642"/>
      <c r="BK36" s="642"/>
      <c r="BL36" s="642"/>
      <c r="BM36" s="642"/>
      <c r="BN36" s="642"/>
      <c r="BO36" s="642"/>
      <c r="BP36" s="642"/>
      <c r="BQ36" s="642"/>
      <c r="BR36" s="642"/>
      <c r="BS36" s="642"/>
      <c r="BT36" s="642"/>
      <c r="BU36" s="642"/>
      <c r="BV36" s="642"/>
    </row>
    <row r="37" spans="1:77" x14ac:dyDescent="0.25">
      <c r="A37" s="565" t="s">
        <v>951</v>
      </c>
      <c r="B37" s="566" t="s">
        <v>938</v>
      </c>
      <c r="C37" s="716">
        <v>51.088000000000001</v>
      </c>
      <c r="D37" s="716">
        <v>52.548999999999999</v>
      </c>
      <c r="E37" s="716">
        <v>50.097999999999999</v>
      </c>
      <c r="F37" s="716">
        <v>47.802</v>
      </c>
      <c r="G37" s="716">
        <v>48.286999999999999</v>
      </c>
      <c r="H37" s="716">
        <v>46.636000000000003</v>
      </c>
      <c r="I37" s="716">
        <v>46.32</v>
      </c>
      <c r="J37" s="716">
        <v>45.472000000000001</v>
      </c>
      <c r="K37" s="716">
        <v>47.158999999999999</v>
      </c>
      <c r="L37" s="716">
        <v>50.555999999999997</v>
      </c>
      <c r="M37" s="716">
        <v>50.762999999999998</v>
      </c>
      <c r="N37" s="716">
        <v>49.841999999999999</v>
      </c>
      <c r="O37" s="716">
        <v>47.609000000000002</v>
      </c>
      <c r="P37" s="716">
        <v>48.271999999999998</v>
      </c>
      <c r="Q37" s="716">
        <v>51.441000000000003</v>
      </c>
      <c r="R37" s="716">
        <v>52.692</v>
      </c>
      <c r="S37" s="716">
        <v>56.371000000000002</v>
      </c>
      <c r="T37" s="716">
        <v>60.57</v>
      </c>
      <c r="U37" s="716">
        <v>57.908000000000001</v>
      </c>
      <c r="V37" s="716">
        <v>55.250999999999998</v>
      </c>
      <c r="W37" s="716">
        <v>57.381999999999998</v>
      </c>
      <c r="X37" s="716">
        <v>59.631</v>
      </c>
      <c r="Y37" s="716">
        <v>59.642000000000003</v>
      </c>
      <c r="Z37" s="716">
        <v>57.286000000000001</v>
      </c>
      <c r="AA37" s="716">
        <v>54.991999999999997</v>
      </c>
      <c r="AB37" s="716">
        <v>52.578000000000003</v>
      </c>
      <c r="AC37" s="716">
        <v>52.061</v>
      </c>
      <c r="AD37" s="716">
        <v>50.491999999999997</v>
      </c>
      <c r="AE37" s="716">
        <v>48.814999999999998</v>
      </c>
      <c r="AF37" s="716">
        <v>52.451000000000001</v>
      </c>
      <c r="AG37" s="716">
        <v>54.76</v>
      </c>
      <c r="AH37" s="716">
        <v>60.889000000000003</v>
      </c>
      <c r="AI37" s="716">
        <v>72.171999999999997</v>
      </c>
      <c r="AJ37" s="716">
        <v>78.257000000000005</v>
      </c>
      <c r="AK37" s="716">
        <v>76.734999999999999</v>
      </c>
      <c r="AL37" s="716">
        <v>69.561999999999998</v>
      </c>
      <c r="AM37" s="716">
        <v>64.313000000000002</v>
      </c>
      <c r="AN37" s="716">
        <v>64.936000000000007</v>
      </c>
      <c r="AO37" s="716">
        <v>68.203000000000003</v>
      </c>
      <c r="AP37" s="716">
        <v>69.808000000000007</v>
      </c>
      <c r="AQ37" s="716">
        <v>67.233000000000004</v>
      </c>
      <c r="AR37" s="716">
        <v>65.218000000000004</v>
      </c>
      <c r="AS37" s="716">
        <v>66.406000000000006</v>
      </c>
      <c r="AT37" s="716">
        <v>63.284999999999997</v>
      </c>
      <c r="AU37" s="716">
        <v>64.013000000000005</v>
      </c>
      <c r="AV37" s="716">
        <v>65.697999999999993</v>
      </c>
      <c r="AW37" s="716">
        <v>66.436000000000007</v>
      </c>
      <c r="AX37" s="716">
        <v>59.820999999999998</v>
      </c>
      <c r="AY37" s="716">
        <v>54.558</v>
      </c>
      <c r="AZ37" s="716">
        <v>49.018999999999998</v>
      </c>
      <c r="BA37" s="716">
        <v>49.643000000000001</v>
      </c>
      <c r="BB37" s="716">
        <v>51.317999999999998</v>
      </c>
      <c r="BC37" s="716">
        <v>53.741999999999997</v>
      </c>
      <c r="BD37" s="716">
        <v>55.826886999999999</v>
      </c>
      <c r="BE37" s="716">
        <v>56.078800000000001</v>
      </c>
      <c r="BF37" s="717">
        <v>56.291260000000001</v>
      </c>
      <c r="BG37" s="717">
        <v>57.440899999999999</v>
      </c>
      <c r="BH37" s="717">
        <v>58.712629999999997</v>
      </c>
      <c r="BI37" s="717">
        <v>60.01426</v>
      </c>
      <c r="BJ37" s="717">
        <v>58.768659999999997</v>
      </c>
      <c r="BK37" s="717">
        <v>57.72101</v>
      </c>
      <c r="BL37" s="717">
        <v>57.862789999999997</v>
      </c>
      <c r="BM37" s="717">
        <v>58.854349999999997</v>
      </c>
      <c r="BN37" s="717">
        <v>60.821559999999998</v>
      </c>
      <c r="BO37" s="717">
        <v>63.077249999999999</v>
      </c>
      <c r="BP37" s="717">
        <v>62.790900000000001</v>
      </c>
      <c r="BQ37" s="717">
        <v>61.61345</v>
      </c>
      <c r="BR37" s="717">
        <v>62.109029999999997</v>
      </c>
      <c r="BS37" s="717">
        <v>62.340069999999997</v>
      </c>
      <c r="BT37" s="717">
        <v>63.826900000000002</v>
      </c>
      <c r="BU37" s="717">
        <v>64.753569999999996</v>
      </c>
      <c r="BV37" s="717">
        <v>63.212760000000003</v>
      </c>
    </row>
    <row r="38" spans="1:77" x14ac:dyDescent="0.25">
      <c r="A38" s="565" t="s">
        <v>1087</v>
      </c>
      <c r="B38" s="566" t="s">
        <v>1085</v>
      </c>
      <c r="C38" s="716">
        <v>45.42</v>
      </c>
      <c r="D38" s="716">
        <v>38.515999999999998</v>
      </c>
      <c r="E38" s="716">
        <v>34.042000000000002</v>
      </c>
      <c r="F38" s="716">
        <v>35.340000000000003</v>
      </c>
      <c r="G38" s="716">
        <v>43.707000000000001</v>
      </c>
      <c r="H38" s="716">
        <v>56.505000000000003</v>
      </c>
      <c r="I38" s="716">
        <v>60.118000000000002</v>
      </c>
      <c r="J38" s="716">
        <v>66.724999999999994</v>
      </c>
      <c r="K38" s="716">
        <v>75.245000000000005</v>
      </c>
      <c r="L38" s="716">
        <v>78.825999999999993</v>
      </c>
      <c r="M38" s="716">
        <v>73.986000000000004</v>
      </c>
      <c r="N38" s="716">
        <v>63.738</v>
      </c>
      <c r="O38" s="716">
        <v>51.201999999999998</v>
      </c>
      <c r="P38" s="716">
        <v>45.695</v>
      </c>
      <c r="Q38" s="716">
        <v>48.929000000000002</v>
      </c>
      <c r="R38" s="716">
        <v>53.39</v>
      </c>
      <c r="S38" s="716">
        <v>63.350999999999999</v>
      </c>
      <c r="T38" s="716">
        <v>71.697999999999993</v>
      </c>
      <c r="U38" s="716">
        <v>77.807000000000002</v>
      </c>
      <c r="V38" s="716">
        <v>91.090999999999994</v>
      </c>
      <c r="W38" s="716">
        <v>95.593999999999994</v>
      </c>
      <c r="X38" s="716">
        <v>94.674999999999997</v>
      </c>
      <c r="Y38" s="716">
        <v>88.093999999999994</v>
      </c>
      <c r="Z38" s="716">
        <v>79.656000000000006</v>
      </c>
      <c r="AA38" s="716">
        <v>74.265000000000001</v>
      </c>
      <c r="AB38" s="716">
        <v>64.111999999999995</v>
      </c>
      <c r="AC38" s="716">
        <v>60.820999999999998</v>
      </c>
      <c r="AD38" s="716">
        <v>62.920999999999999</v>
      </c>
      <c r="AE38" s="716">
        <v>68.126000000000005</v>
      </c>
      <c r="AF38" s="716">
        <v>75.813000000000002</v>
      </c>
      <c r="AG38" s="716">
        <v>85.451999999999998</v>
      </c>
      <c r="AH38" s="716">
        <v>95.266000000000005</v>
      </c>
      <c r="AI38" s="716">
        <v>100.321</v>
      </c>
      <c r="AJ38" s="716">
        <v>94.671999999999997</v>
      </c>
      <c r="AK38" s="716">
        <v>89.397000000000006</v>
      </c>
      <c r="AL38" s="716">
        <v>69.867000000000004</v>
      </c>
      <c r="AM38" s="716">
        <v>53.853000000000002</v>
      </c>
      <c r="AN38" s="716">
        <v>41.234000000000002</v>
      </c>
      <c r="AO38" s="716">
        <v>39.317999999999998</v>
      </c>
      <c r="AP38" s="716">
        <v>42.079000000000001</v>
      </c>
      <c r="AQ38" s="716">
        <v>48.640999999999998</v>
      </c>
      <c r="AR38" s="716">
        <v>53.176000000000002</v>
      </c>
      <c r="AS38" s="716">
        <v>61.031999999999996</v>
      </c>
      <c r="AT38" s="716">
        <v>66.328999999999994</v>
      </c>
      <c r="AU38" s="716">
        <v>68.557000000000002</v>
      </c>
      <c r="AV38" s="716">
        <v>73.986000000000004</v>
      </c>
      <c r="AW38" s="716">
        <v>70.066000000000003</v>
      </c>
      <c r="AX38" s="716">
        <v>62.095999999999997</v>
      </c>
      <c r="AY38" s="716">
        <v>48.375</v>
      </c>
      <c r="AZ38" s="716">
        <v>37.146000000000001</v>
      </c>
      <c r="BA38" s="716">
        <v>36.258000000000003</v>
      </c>
      <c r="BB38" s="716">
        <v>40.198</v>
      </c>
      <c r="BC38" s="716">
        <v>49.658000000000001</v>
      </c>
      <c r="BD38" s="716">
        <v>58.203809700000001</v>
      </c>
      <c r="BE38" s="716">
        <v>66.095387552000005</v>
      </c>
      <c r="BF38" s="717">
        <v>76.368530000000007</v>
      </c>
      <c r="BG38" s="717">
        <v>81.271990000000002</v>
      </c>
      <c r="BH38" s="717">
        <v>81.7226</v>
      </c>
      <c r="BI38" s="717">
        <v>76.344909999999999</v>
      </c>
      <c r="BJ38" s="717">
        <v>63.243989999999997</v>
      </c>
      <c r="BK38" s="717">
        <v>47.933219999999999</v>
      </c>
      <c r="BL38" s="717">
        <v>38.629930000000002</v>
      </c>
      <c r="BM38" s="717">
        <v>36.606209999999997</v>
      </c>
      <c r="BN38" s="717">
        <v>39.90804</v>
      </c>
      <c r="BO38" s="717">
        <v>47.982289999999999</v>
      </c>
      <c r="BP38" s="717">
        <v>58.25318</v>
      </c>
      <c r="BQ38" s="717">
        <v>68.307940000000002</v>
      </c>
      <c r="BR38" s="717">
        <v>76.842410000000001</v>
      </c>
      <c r="BS38" s="717">
        <v>81.368170000000006</v>
      </c>
      <c r="BT38" s="717">
        <v>82.050619999999995</v>
      </c>
      <c r="BU38" s="717">
        <v>78.629369999999994</v>
      </c>
      <c r="BV38" s="717">
        <v>68.331389999999999</v>
      </c>
    </row>
    <row r="39" spans="1:77" x14ac:dyDescent="0.25">
      <c r="A39" s="565" t="s">
        <v>1088</v>
      </c>
      <c r="B39" s="566" t="s">
        <v>1334</v>
      </c>
      <c r="C39" s="716">
        <v>1.71</v>
      </c>
      <c r="D39" s="716">
        <v>1.252</v>
      </c>
      <c r="E39" s="716">
        <v>1.0209999999999999</v>
      </c>
      <c r="F39" s="716">
        <v>1.266</v>
      </c>
      <c r="G39" s="716">
        <v>1.3360000000000001</v>
      </c>
      <c r="H39" s="716">
        <v>1.284</v>
      </c>
      <c r="I39" s="716">
        <v>1.681</v>
      </c>
      <c r="J39" s="716">
        <v>1.72</v>
      </c>
      <c r="K39" s="716">
        <v>1.88</v>
      </c>
      <c r="L39" s="716">
        <v>1.7030000000000001</v>
      </c>
      <c r="M39" s="716">
        <v>1.6890000000000001</v>
      </c>
      <c r="N39" s="716">
        <v>1.79</v>
      </c>
      <c r="O39" s="716">
        <v>1.4019999999999999</v>
      </c>
      <c r="P39" s="716">
        <v>1.4690000000000001</v>
      </c>
      <c r="Q39" s="716">
        <v>1.6970000000000001</v>
      </c>
      <c r="R39" s="716">
        <v>1.746</v>
      </c>
      <c r="S39" s="716">
        <v>1.8069999999999999</v>
      </c>
      <c r="T39" s="716">
        <v>1.7729999999999999</v>
      </c>
      <c r="U39" s="716">
        <v>1.9410000000000001</v>
      </c>
      <c r="V39" s="716">
        <v>2.181</v>
      </c>
      <c r="W39" s="716">
        <v>2.6589999999999998</v>
      </c>
      <c r="X39" s="716">
        <v>2.0499999999999998</v>
      </c>
      <c r="Y39" s="716">
        <v>2.0089999999999999</v>
      </c>
      <c r="Z39" s="716">
        <v>1.673</v>
      </c>
      <c r="AA39" s="716">
        <v>1.61</v>
      </c>
      <c r="AB39" s="716">
        <v>1.286</v>
      </c>
      <c r="AC39" s="716">
        <v>1.5089999999999999</v>
      </c>
      <c r="AD39" s="716">
        <v>1.4179999999999999</v>
      </c>
      <c r="AE39" s="716">
        <v>1.355</v>
      </c>
      <c r="AF39" s="716">
        <v>1.504</v>
      </c>
      <c r="AG39" s="716">
        <v>1.3959999999999999</v>
      </c>
      <c r="AH39" s="716">
        <v>1.58</v>
      </c>
      <c r="AI39" s="716">
        <v>1.5089999999999999</v>
      </c>
      <c r="AJ39" s="716">
        <v>1.357</v>
      </c>
      <c r="AK39" s="716">
        <v>1.26</v>
      </c>
      <c r="AL39" s="716">
        <v>1.476</v>
      </c>
      <c r="AM39" s="716">
        <v>1.153</v>
      </c>
      <c r="AN39" s="716">
        <v>0.99399999999999999</v>
      </c>
      <c r="AO39" s="716">
        <v>1.056</v>
      </c>
      <c r="AP39" s="716">
        <v>1.079</v>
      </c>
      <c r="AQ39" s="716">
        <v>1.095</v>
      </c>
      <c r="AR39" s="716">
        <v>1.1739999999999999</v>
      </c>
      <c r="AS39" s="716">
        <v>1.21</v>
      </c>
      <c r="AT39" s="716">
        <v>1.127</v>
      </c>
      <c r="AU39" s="716">
        <v>1.304</v>
      </c>
      <c r="AV39" s="716">
        <v>1.41</v>
      </c>
      <c r="AW39" s="716">
        <v>1.522</v>
      </c>
      <c r="AX39" s="716">
        <v>1.3779999999999999</v>
      </c>
      <c r="AY39" s="716">
        <v>1.19</v>
      </c>
      <c r="AZ39" s="716">
        <v>1.163</v>
      </c>
      <c r="BA39" s="716">
        <v>1.044</v>
      </c>
      <c r="BB39" s="716">
        <v>0.97799999999999998</v>
      </c>
      <c r="BC39" s="716">
        <v>1.103</v>
      </c>
      <c r="BD39" s="716">
        <v>1.2071902999999999</v>
      </c>
      <c r="BE39" s="716">
        <v>1.4723520000000001</v>
      </c>
      <c r="BF39" s="717">
        <v>1.711497</v>
      </c>
      <c r="BG39" s="717">
        <v>1.603245</v>
      </c>
      <c r="BH39" s="717">
        <v>1.755223</v>
      </c>
      <c r="BI39" s="717">
        <v>1.7319720000000001</v>
      </c>
      <c r="BJ39" s="717">
        <v>1.625807</v>
      </c>
      <c r="BK39" s="717">
        <v>1.4322980000000001</v>
      </c>
      <c r="BL39" s="717">
        <v>1.461792</v>
      </c>
      <c r="BM39" s="717">
        <v>1.5114810000000001</v>
      </c>
      <c r="BN39" s="717">
        <v>1.5563629999999999</v>
      </c>
      <c r="BO39" s="717">
        <v>1.7208000000000001</v>
      </c>
      <c r="BP39" s="717">
        <v>1.743527</v>
      </c>
      <c r="BQ39" s="717">
        <v>1.935041</v>
      </c>
      <c r="BR39" s="717">
        <v>2.1060340000000002</v>
      </c>
      <c r="BS39" s="717">
        <v>1.9467810000000001</v>
      </c>
      <c r="BT39" s="717">
        <v>2.0498159999999999</v>
      </c>
      <c r="BU39" s="717">
        <v>1.9824520000000001</v>
      </c>
      <c r="BV39" s="717">
        <v>1.836114</v>
      </c>
    </row>
    <row r="40" spans="1:77" x14ac:dyDescent="0.25">
      <c r="A40" s="565" t="s">
        <v>952</v>
      </c>
      <c r="B40" s="566" t="s">
        <v>941</v>
      </c>
      <c r="C40" s="716">
        <v>35.372</v>
      </c>
      <c r="D40" s="716">
        <v>26.768999999999998</v>
      </c>
      <c r="E40" s="716">
        <v>31.332999999999998</v>
      </c>
      <c r="F40" s="716">
        <v>38.628999999999998</v>
      </c>
      <c r="G40" s="716">
        <v>47.244</v>
      </c>
      <c r="H40" s="716">
        <v>55.5</v>
      </c>
      <c r="I40" s="716">
        <v>66.623000000000005</v>
      </c>
      <c r="J40" s="716">
        <v>77.533000000000001</v>
      </c>
      <c r="K40" s="716">
        <v>78.623000000000005</v>
      </c>
      <c r="L40" s="716">
        <v>70.501000000000005</v>
      </c>
      <c r="M40" s="716">
        <v>57.856000000000002</v>
      </c>
      <c r="N40" s="716">
        <v>47.581000000000003</v>
      </c>
      <c r="O40" s="716">
        <v>39.506</v>
      </c>
      <c r="P40" s="716">
        <v>36.786000000000001</v>
      </c>
      <c r="Q40" s="716">
        <v>39.841000000000001</v>
      </c>
      <c r="R40" s="716">
        <v>48.649000000000001</v>
      </c>
      <c r="S40" s="716">
        <v>61.228999999999999</v>
      </c>
      <c r="T40" s="716">
        <v>70.718000000000004</v>
      </c>
      <c r="U40" s="716">
        <v>80.313000000000002</v>
      </c>
      <c r="V40" s="716">
        <v>86.619</v>
      </c>
      <c r="W40" s="716">
        <v>85.869</v>
      </c>
      <c r="X40" s="716">
        <v>75.340999999999994</v>
      </c>
      <c r="Y40" s="716">
        <v>61.542999999999999</v>
      </c>
      <c r="Z40" s="716">
        <v>52.180999999999997</v>
      </c>
      <c r="AA40" s="716">
        <v>44.006999999999998</v>
      </c>
      <c r="AB40" s="716">
        <v>40.031999999999996</v>
      </c>
      <c r="AC40" s="716">
        <v>44.143000000000001</v>
      </c>
      <c r="AD40" s="716">
        <v>54.813000000000002</v>
      </c>
      <c r="AE40" s="716">
        <v>60.531999999999996</v>
      </c>
      <c r="AF40" s="716">
        <v>69.938000000000002</v>
      </c>
      <c r="AG40" s="716">
        <v>78.043999999999997</v>
      </c>
      <c r="AH40" s="716">
        <v>84.807000000000002</v>
      </c>
      <c r="AI40" s="716">
        <v>86.040999999999997</v>
      </c>
      <c r="AJ40" s="716">
        <v>74.906999999999996</v>
      </c>
      <c r="AK40" s="716">
        <v>62.183999999999997</v>
      </c>
      <c r="AL40" s="716">
        <v>54.622</v>
      </c>
      <c r="AM40" s="716">
        <v>44.243000000000002</v>
      </c>
      <c r="AN40" s="716">
        <v>38.536000000000001</v>
      </c>
      <c r="AO40" s="716">
        <v>37.167000000000002</v>
      </c>
      <c r="AP40" s="716">
        <v>42.942</v>
      </c>
      <c r="AQ40" s="716">
        <v>47.396999999999998</v>
      </c>
      <c r="AR40" s="716">
        <v>53.863</v>
      </c>
      <c r="AS40" s="716">
        <v>60.865000000000002</v>
      </c>
      <c r="AT40" s="716">
        <v>66.353999999999999</v>
      </c>
      <c r="AU40" s="716">
        <v>69.415000000000006</v>
      </c>
      <c r="AV40" s="716">
        <v>65.995000000000005</v>
      </c>
      <c r="AW40" s="716">
        <v>55.771999999999998</v>
      </c>
      <c r="AX40" s="716">
        <v>44.381999999999998</v>
      </c>
      <c r="AY40" s="716">
        <v>36.533999999999999</v>
      </c>
      <c r="AZ40" s="716">
        <v>34.122</v>
      </c>
      <c r="BA40" s="716">
        <v>35.680999999999997</v>
      </c>
      <c r="BB40" s="716">
        <v>41.756999999999998</v>
      </c>
      <c r="BC40" s="716">
        <v>49.844000000000001</v>
      </c>
      <c r="BD40" s="716">
        <v>59.746349500000001</v>
      </c>
      <c r="BE40" s="716">
        <v>67.373274684999998</v>
      </c>
      <c r="BF40" s="717">
        <v>75.922960000000003</v>
      </c>
      <c r="BG40" s="717">
        <v>76.521339999999995</v>
      </c>
      <c r="BH40" s="717">
        <v>70.638469999999998</v>
      </c>
      <c r="BI40" s="717">
        <v>58.955449999999999</v>
      </c>
      <c r="BJ40" s="717">
        <v>47.397880000000001</v>
      </c>
      <c r="BK40" s="717">
        <v>39.603900000000003</v>
      </c>
      <c r="BL40" s="717">
        <v>35.341410000000003</v>
      </c>
      <c r="BM40" s="717">
        <v>37.461959999999998</v>
      </c>
      <c r="BN40" s="717">
        <v>44.188270000000003</v>
      </c>
      <c r="BO40" s="717">
        <v>53.263750000000002</v>
      </c>
      <c r="BP40" s="717">
        <v>61.859349999999999</v>
      </c>
      <c r="BQ40" s="717">
        <v>70.60427</v>
      </c>
      <c r="BR40" s="717">
        <v>79.151560000000003</v>
      </c>
      <c r="BS40" s="717">
        <v>79.78819</v>
      </c>
      <c r="BT40" s="717">
        <v>73.960930000000005</v>
      </c>
      <c r="BU40" s="717">
        <v>62.273220000000002</v>
      </c>
      <c r="BV40" s="717">
        <v>50.677370000000003</v>
      </c>
    </row>
    <row r="41" spans="1:77" x14ac:dyDescent="0.25">
      <c r="A41" s="565" t="s">
        <v>743</v>
      </c>
      <c r="B41" s="566" t="s">
        <v>942</v>
      </c>
      <c r="C41" s="716">
        <v>18.978000000000002</v>
      </c>
      <c r="D41" s="716">
        <v>18.283000000000001</v>
      </c>
      <c r="E41" s="716">
        <v>19.359000000000002</v>
      </c>
      <c r="F41" s="716">
        <v>18.922000000000001</v>
      </c>
      <c r="G41" s="716">
        <v>18.594999999999999</v>
      </c>
      <c r="H41" s="716">
        <v>18.648</v>
      </c>
      <c r="I41" s="716">
        <v>19.718</v>
      </c>
      <c r="J41" s="716">
        <v>20.146000000000001</v>
      </c>
      <c r="K41" s="716">
        <v>20.393999999999998</v>
      </c>
      <c r="L41" s="716">
        <v>20.254999999999999</v>
      </c>
      <c r="M41" s="716">
        <v>20.603999999999999</v>
      </c>
      <c r="N41" s="716">
        <v>20.91</v>
      </c>
      <c r="O41" s="716">
        <v>20.800999999999998</v>
      </c>
      <c r="P41" s="716">
        <v>19.015999999999998</v>
      </c>
      <c r="Q41" s="716">
        <v>18.427</v>
      </c>
      <c r="R41" s="716">
        <v>18.494</v>
      </c>
      <c r="S41" s="716">
        <v>18.981999999999999</v>
      </c>
      <c r="T41" s="716">
        <v>19.721</v>
      </c>
      <c r="U41" s="716">
        <v>20.393999999999998</v>
      </c>
      <c r="V41" s="716">
        <v>20.664999999999999</v>
      </c>
      <c r="W41" s="716">
        <v>21.263999999999999</v>
      </c>
      <c r="X41" s="716">
        <v>20.805</v>
      </c>
      <c r="Y41" s="716">
        <v>20.6</v>
      </c>
      <c r="Z41" s="716">
        <v>20.9</v>
      </c>
      <c r="AA41" s="716">
        <v>21.896000000000001</v>
      </c>
      <c r="AB41" s="716">
        <v>22.111999999999998</v>
      </c>
      <c r="AC41" s="716">
        <v>24.356999999999999</v>
      </c>
      <c r="AD41" s="716">
        <v>29.876000000000001</v>
      </c>
      <c r="AE41" s="716">
        <v>34.936</v>
      </c>
      <c r="AF41" s="716">
        <v>35.981000000000002</v>
      </c>
      <c r="AG41" s="716">
        <v>37.615000000000002</v>
      </c>
      <c r="AH41" s="716">
        <v>40.325000000000003</v>
      </c>
      <c r="AI41" s="716">
        <v>38.664999999999999</v>
      </c>
      <c r="AJ41" s="716">
        <v>37.497534000000002</v>
      </c>
      <c r="AK41" s="716">
        <v>35.987748000000003</v>
      </c>
      <c r="AL41" s="716">
        <v>32.641396999999998</v>
      </c>
      <c r="AM41" s="716">
        <v>28.5</v>
      </c>
      <c r="AN41" s="716">
        <v>24.954000000000001</v>
      </c>
      <c r="AO41" s="716">
        <v>22.840398</v>
      </c>
      <c r="AP41" s="716">
        <v>21.182043</v>
      </c>
      <c r="AQ41" s="716">
        <v>22.248661999999999</v>
      </c>
      <c r="AR41" s="716">
        <v>22.341273999999999</v>
      </c>
      <c r="AS41" s="716">
        <v>22.982151000000002</v>
      </c>
      <c r="AT41" s="716">
        <v>22.710522000000001</v>
      </c>
      <c r="AU41" s="716">
        <v>22.276371000000001</v>
      </c>
      <c r="AV41" s="716">
        <v>23.210787</v>
      </c>
      <c r="AW41" s="716">
        <v>21.717766999999998</v>
      </c>
      <c r="AX41" s="716">
        <v>20.683107</v>
      </c>
      <c r="AY41" s="716">
        <v>20.444223999999998</v>
      </c>
      <c r="AZ41" s="716">
        <v>18.861674000000001</v>
      </c>
      <c r="BA41" s="716">
        <v>19.398966000000001</v>
      </c>
      <c r="BB41" s="716">
        <v>20.037403000000001</v>
      </c>
      <c r="BC41" s="716">
        <v>23.473040999999998</v>
      </c>
      <c r="BD41" s="716">
        <v>24.044763499999998</v>
      </c>
      <c r="BE41" s="716">
        <v>24.904558000000002</v>
      </c>
      <c r="BF41" s="717">
        <v>25.009239999999998</v>
      </c>
      <c r="BG41" s="717">
        <v>24.662990000000001</v>
      </c>
      <c r="BH41" s="717">
        <v>24.258939999999999</v>
      </c>
      <c r="BI41" s="717">
        <v>24.037230000000001</v>
      </c>
      <c r="BJ41" s="717">
        <v>23.65814</v>
      </c>
      <c r="BK41" s="717">
        <v>22.85894</v>
      </c>
      <c r="BL41" s="717">
        <v>21.585650000000001</v>
      </c>
      <c r="BM41" s="717">
        <v>20.935929999999999</v>
      </c>
      <c r="BN41" s="717">
        <v>20.992229999999999</v>
      </c>
      <c r="BO41" s="717">
        <v>21.410229999999999</v>
      </c>
      <c r="BP41" s="717">
        <v>21.91666</v>
      </c>
      <c r="BQ41" s="717">
        <v>22.723400000000002</v>
      </c>
      <c r="BR41" s="717">
        <v>22.849360000000001</v>
      </c>
      <c r="BS41" s="717">
        <v>22.52582</v>
      </c>
      <c r="BT41" s="717">
        <v>22.14752</v>
      </c>
      <c r="BU41" s="717">
        <v>21.952539999999999</v>
      </c>
      <c r="BV41" s="717">
        <v>21.602959999999999</v>
      </c>
    </row>
    <row r="42" spans="1:77" ht="10"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69"/>
      <c r="BE42" s="569"/>
      <c r="BF42" s="570"/>
      <c r="BG42" s="570"/>
      <c r="BH42" s="570"/>
      <c r="BI42" s="570"/>
      <c r="BJ42" s="570"/>
      <c r="BK42" s="570"/>
      <c r="BL42" s="570"/>
      <c r="BM42" s="570"/>
      <c r="BN42" s="570"/>
      <c r="BO42" s="570"/>
      <c r="BP42" s="570"/>
      <c r="BQ42" s="570"/>
      <c r="BR42" s="570"/>
      <c r="BS42" s="570"/>
      <c r="BT42" s="570"/>
      <c r="BU42" s="570"/>
      <c r="BV42" s="570"/>
    </row>
    <row r="43" spans="1:77" ht="11.15" customHeight="1" x14ac:dyDescent="0.25">
      <c r="A43" s="57"/>
      <c r="B43" s="154" t="s">
        <v>567</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7"/>
      <c r="BF43" s="568"/>
      <c r="BG43" s="568"/>
      <c r="BH43" s="568"/>
      <c r="BI43" s="568"/>
      <c r="BJ43" s="568"/>
      <c r="BK43" s="568"/>
      <c r="BL43" s="568"/>
      <c r="BM43" s="568"/>
      <c r="BN43" s="568"/>
      <c r="BO43" s="568"/>
      <c r="BP43" s="568"/>
      <c r="BQ43" s="568"/>
      <c r="BR43" s="568"/>
      <c r="BS43" s="568"/>
      <c r="BT43" s="568"/>
      <c r="BU43" s="568"/>
      <c r="BV43" s="568"/>
      <c r="BX43" s="697"/>
      <c r="BY43" s="697"/>
    </row>
    <row r="44" spans="1:77" ht="11.15" customHeight="1" x14ac:dyDescent="0.25">
      <c r="A44" s="61" t="s">
        <v>501</v>
      </c>
      <c r="B44" s="176" t="s">
        <v>402</v>
      </c>
      <c r="C44" s="208">
        <v>16.599194000000001</v>
      </c>
      <c r="D44" s="208">
        <v>15.936249999999999</v>
      </c>
      <c r="E44" s="208">
        <v>16.665129</v>
      </c>
      <c r="F44" s="208">
        <v>16.766200000000001</v>
      </c>
      <c r="G44" s="208">
        <v>16.968741999999999</v>
      </c>
      <c r="H44" s="208">
        <v>17.665666999999999</v>
      </c>
      <c r="I44" s="208">
        <v>17.356999999999999</v>
      </c>
      <c r="J44" s="208">
        <v>17.622903000000001</v>
      </c>
      <c r="K44" s="208">
        <v>16.990867000000001</v>
      </c>
      <c r="L44" s="208">
        <v>16.412226</v>
      </c>
      <c r="M44" s="208">
        <v>17.162099999999999</v>
      </c>
      <c r="N44" s="208">
        <v>17.409386999999999</v>
      </c>
      <c r="O44" s="208">
        <v>16.782968</v>
      </c>
      <c r="P44" s="208">
        <v>15.845750000000001</v>
      </c>
      <c r="Q44" s="208">
        <v>15.934677000000001</v>
      </c>
      <c r="R44" s="208">
        <v>16.341200000000001</v>
      </c>
      <c r="S44" s="208">
        <v>16.719452</v>
      </c>
      <c r="T44" s="208">
        <v>17.235800000000001</v>
      </c>
      <c r="U44" s="208">
        <v>17.175194000000001</v>
      </c>
      <c r="V44" s="208">
        <v>17.296838999999999</v>
      </c>
      <c r="W44" s="208">
        <v>16.403099999999998</v>
      </c>
      <c r="X44" s="208">
        <v>15.680871</v>
      </c>
      <c r="Y44" s="208">
        <v>16.481767000000001</v>
      </c>
      <c r="Z44" s="208">
        <v>16.792548</v>
      </c>
      <c r="AA44" s="208">
        <v>16.228515999999999</v>
      </c>
      <c r="AB44" s="208">
        <v>15.865413</v>
      </c>
      <c r="AC44" s="208">
        <v>15.230451</v>
      </c>
      <c r="AD44" s="208">
        <v>12.772333</v>
      </c>
      <c r="AE44" s="208">
        <v>12.968031999999999</v>
      </c>
      <c r="AF44" s="208">
        <v>13.734366</v>
      </c>
      <c r="AG44" s="208">
        <v>14.33358</v>
      </c>
      <c r="AH44" s="208">
        <v>14.151709</v>
      </c>
      <c r="AI44" s="208">
        <v>13.572832999999999</v>
      </c>
      <c r="AJ44" s="208">
        <v>13.444741</v>
      </c>
      <c r="AK44" s="208">
        <v>14.123699999999999</v>
      </c>
      <c r="AL44" s="208">
        <v>14.139806</v>
      </c>
      <c r="AM44" s="208">
        <v>14.525096</v>
      </c>
      <c r="AN44" s="208">
        <v>12.373535</v>
      </c>
      <c r="AO44" s="208">
        <v>14.383032</v>
      </c>
      <c r="AP44" s="208">
        <v>15.160333</v>
      </c>
      <c r="AQ44" s="208">
        <v>15.594903</v>
      </c>
      <c r="AR44" s="208">
        <v>16.190232999999999</v>
      </c>
      <c r="AS44" s="208">
        <v>15.851838000000001</v>
      </c>
      <c r="AT44" s="208">
        <v>15.719419</v>
      </c>
      <c r="AU44" s="208">
        <v>15.227866000000001</v>
      </c>
      <c r="AV44" s="208">
        <v>15.045354</v>
      </c>
      <c r="AW44" s="208">
        <v>15.733599999999999</v>
      </c>
      <c r="AX44" s="208">
        <v>15.757516000000001</v>
      </c>
      <c r="AY44" s="208">
        <v>15.451000000000001</v>
      </c>
      <c r="AZ44" s="208">
        <v>15.376321000000001</v>
      </c>
      <c r="BA44" s="208">
        <v>15.822710000000001</v>
      </c>
      <c r="BB44" s="208">
        <v>15.611800000000001</v>
      </c>
      <c r="BC44" s="208">
        <v>16.131387</v>
      </c>
      <c r="BD44" s="208">
        <v>16.419433333000001</v>
      </c>
      <c r="BE44" s="208">
        <v>16.215160956999998</v>
      </c>
      <c r="BF44" s="324">
        <v>16.596599999999999</v>
      </c>
      <c r="BG44" s="324">
        <v>16.057300000000001</v>
      </c>
      <c r="BH44" s="324">
        <v>15.55339</v>
      </c>
      <c r="BI44" s="324">
        <v>15.724740000000001</v>
      </c>
      <c r="BJ44" s="324">
        <v>16.584</v>
      </c>
      <c r="BK44" s="324">
        <v>15.660740000000001</v>
      </c>
      <c r="BL44" s="324">
        <v>14.8019</v>
      </c>
      <c r="BM44" s="324">
        <v>15.72639</v>
      </c>
      <c r="BN44" s="324">
        <v>15.94882</v>
      </c>
      <c r="BO44" s="324">
        <v>16.392520000000001</v>
      </c>
      <c r="BP44" s="324">
        <v>16.87218</v>
      </c>
      <c r="BQ44" s="324">
        <v>16.553260000000002</v>
      </c>
      <c r="BR44" s="324">
        <v>16.666810000000002</v>
      </c>
      <c r="BS44" s="324">
        <v>15.951980000000001</v>
      </c>
      <c r="BT44" s="324">
        <v>15.12317</v>
      </c>
      <c r="BU44" s="324">
        <v>15.61083</v>
      </c>
      <c r="BV44" s="324">
        <v>15.779059999999999</v>
      </c>
      <c r="BX44" s="698"/>
      <c r="BY44" s="698"/>
    </row>
    <row r="45" spans="1:77" ht="11.15" customHeight="1" x14ac:dyDescent="0.25">
      <c r="A45" s="565" t="s">
        <v>966</v>
      </c>
      <c r="B45" s="566" t="s">
        <v>959</v>
      </c>
      <c r="C45" s="208">
        <v>0.62987099999999996</v>
      </c>
      <c r="D45" s="208">
        <v>0.62924999999999998</v>
      </c>
      <c r="E45" s="208">
        <v>0.55609699999999995</v>
      </c>
      <c r="F45" s="208">
        <v>0.49723299999999998</v>
      </c>
      <c r="G45" s="208">
        <v>0.45371</v>
      </c>
      <c r="H45" s="208">
        <v>0.45566699999999999</v>
      </c>
      <c r="I45" s="208">
        <v>0.44232300000000002</v>
      </c>
      <c r="J45" s="208">
        <v>0.50419400000000003</v>
      </c>
      <c r="K45" s="208">
        <v>0.56543299999999996</v>
      </c>
      <c r="L45" s="208">
        <v>0.68664499999999995</v>
      </c>
      <c r="M45" s="208">
        <v>0.74633300000000002</v>
      </c>
      <c r="N45" s="208">
        <v>0.73196799999999995</v>
      </c>
      <c r="O45" s="208">
        <v>0.67493599999999998</v>
      </c>
      <c r="P45" s="208">
        <v>0.59171399999999996</v>
      </c>
      <c r="Q45" s="208">
        <v>0.51187099999999996</v>
      </c>
      <c r="R45" s="208">
        <v>0.48573300000000003</v>
      </c>
      <c r="S45" s="208">
        <v>0.45990300000000001</v>
      </c>
      <c r="T45" s="208">
        <v>0.43146699999999999</v>
      </c>
      <c r="U45" s="208">
        <v>0.447936</v>
      </c>
      <c r="V45" s="208">
        <v>0.480742</v>
      </c>
      <c r="W45" s="208">
        <v>0.60066699999999995</v>
      </c>
      <c r="X45" s="208">
        <v>0.71180699999999997</v>
      </c>
      <c r="Y45" s="208">
        <v>0.74363299999999999</v>
      </c>
      <c r="Z45" s="208">
        <v>0.71564499999999998</v>
      </c>
      <c r="AA45" s="208">
        <v>0.69790300000000005</v>
      </c>
      <c r="AB45" s="208">
        <v>0.63965499999999997</v>
      </c>
      <c r="AC45" s="208">
        <v>0.49890299999999999</v>
      </c>
      <c r="AD45" s="208">
        <v>0.31723299999999999</v>
      </c>
      <c r="AE45" s="208">
        <v>0.33609600000000001</v>
      </c>
      <c r="AF45" s="208">
        <v>0.40246599999999999</v>
      </c>
      <c r="AG45" s="208">
        <v>0.45580599999999999</v>
      </c>
      <c r="AH45" s="208">
        <v>0.42216100000000001</v>
      </c>
      <c r="AI45" s="208">
        <v>0.53626600000000002</v>
      </c>
      <c r="AJ45" s="208">
        <v>0.58690299999999995</v>
      </c>
      <c r="AK45" s="208">
        <v>0.63736599999999999</v>
      </c>
      <c r="AL45" s="208">
        <v>0.57054800000000006</v>
      </c>
      <c r="AM45" s="208">
        <v>0.587677</v>
      </c>
      <c r="AN45" s="208">
        <v>0.47853499999999999</v>
      </c>
      <c r="AO45" s="208">
        <v>0.51448300000000002</v>
      </c>
      <c r="AP45" s="208">
        <v>0.45083299999999998</v>
      </c>
      <c r="AQ45" s="208">
        <v>0.43025799999999997</v>
      </c>
      <c r="AR45" s="208">
        <v>0.41363299999999997</v>
      </c>
      <c r="AS45" s="208">
        <v>0.43158000000000002</v>
      </c>
      <c r="AT45" s="208">
        <v>0.43270900000000001</v>
      </c>
      <c r="AU45" s="208">
        <v>0.53879999999999995</v>
      </c>
      <c r="AV45" s="208">
        <v>0.68300000000000005</v>
      </c>
      <c r="AW45" s="208">
        <v>0.76249999999999996</v>
      </c>
      <c r="AX45" s="208">
        <v>0.79625800000000002</v>
      </c>
      <c r="AY45" s="208">
        <v>0.70406400000000002</v>
      </c>
      <c r="AZ45" s="208">
        <v>0.64171400000000001</v>
      </c>
      <c r="BA45" s="208">
        <v>0.58016100000000004</v>
      </c>
      <c r="BB45" s="208">
        <v>0.52323299999999995</v>
      </c>
      <c r="BC45" s="208">
        <v>0.50558099999999995</v>
      </c>
      <c r="BD45" s="208">
        <v>0.54334170000000004</v>
      </c>
      <c r="BE45" s="208">
        <v>0.48039330000000002</v>
      </c>
      <c r="BF45" s="324">
        <v>0.48005189999999998</v>
      </c>
      <c r="BG45" s="324">
        <v>0.59910030000000003</v>
      </c>
      <c r="BH45" s="324">
        <v>0.65548139999999999</v>
      </c>
      <c r="BI45" s="324">
        <v>0.70384329999999995</v>
      </c>
      <c r="BJ45" s="324">
        <v>0.70402310000000001</v>
      </c>
      <c r="BK45" s="324">
        <v>0.66641910000000004</v>
      </c>
      <c r="BL45" s="324">
        <v>0.58966689999999999</v>
      </c>
      <c r="BM45" s="324">
        <v>0.538103</v>
      </c>
      <c r="BN45" s="324">
        <v>0.49744919999999998</v>
      </c>
      <c r="BO45" s="324">
        <v>0.46113500000000002</v>
      </c>
      <c r="BP45" s="324">
        <v>0.45805780000000001</v>
      </c>
      <c r="BQ45" s="324">
        <v>0.4418145</v>
      </c>
      <c r="BR45" s="324">
        <v>0.48153439999999997</v>
      </c>
      <c r="BS45" s="324">
        <v>0.59412860000000001</v>
      </c>
      <c r="BT45" s="324">
        <v>0.64816090000000004</v>
      </c>
      <c r="BU45" s="324">
        <v>0.70611930000000001</v>
      </c>
      <c r="BV45" s="324">
        <v>0.71035550000000003</v>
      </c>
      <c r="BX45" s="698"/>
      <c r="BY45" s="698"/>
    </row>
    <row r="46" spans="1:77" ht="11.15" customHeight="1" x14ac:dyDescent="0.25">
      <c r="A46" s="61" t="s">
        <v>873</v>
      </c>
      <c r="B46" s="176" t="s">
        <v>403</v>
      </c>
      <c r="C46" s="208">
        <v>0.98</v>
      </c>
      <c r="D46" s="208">
        <v>1.146857</v>
      </c>
      <c r="E46" s="208">
        <v>1.2066129999999999</v>
      </c>
      <c r="F46" s="208">
        <v>1.2078</v>
      </c>
      <c r="G46" s="208">
        <v>1.241452</v>
      </c>
      <c r="H46" s="208">
        <v>1.238067</v>
      </c>
      <c r="I46" s="208">
        <v>1.2211289999999999</v>
      </c>
      <c r="J46" s="208">
        <v>1.248129</v>
      </c>
      <c r="K46" s="208">
        <v>1.1946669999999999</v>
      </c>
      <c r="L46" s="208">
        <v>1.1992579999999999</v>
      </c>
      <c r="M46" s="208">
        <v>1.2073670000000001</v>
      </c>
      <c r="N46" s="208">
        <v>1.1858709999999999</v>
      </c>
      <c r="O46" s="208">
        <v>1.1460649999999999</v>
      </c>
      <c r="P46" s="208">
        <v>1.1471789999999999</v>
      </c>
      <c r="Q46" s="208">
        <v>1.181387</v>
      </c>
      <c r="R46" s="208">
        <v>1.1939</v>
      </c>
      <c r="S46" s="208">
        <v>1.216677</v>
      </c>
      <c r="T46" s="208">
        <v>1.2227330000000001</v>
      </c>
      <c r="U46" s="208">
        <v>1.2317739999999999</v>
      </c>
      <c r="V46" s="208">
        <v>1.246194</v>
      </c>
      <c r="W46" s="208">
        <v>1.177967</v>
      </c>
      <c r="X46" s="208">
        <v>1.186903</v>
      </c>
      <c r="Y46" s="208">
        <v>1.1958329999999999</v>
      </c>
      <c r="Z46" s="208">
        <v>1.1856450000000001</v>
      </c>
      <c r="AA46" s="208">
        <v>1.148903</v>
      </c>
      <c r="AB46" s="208">
        <v>1.1711720000000001</v>
      </c>
      <c r="AC46" s="208">
        <v>1.05158</v>
      </c>
      <c r="AD46" s="208">
        <v>0.81646600000000003</v>
      </c>
      <c r="AE46" s="208">
        <v>0.95370900000000003</v>
      </c>
      <c r="AF46" s="208">
        <v>1.0740000000000001</v>
      </c>
      <c r="AG46" s="208">
        <v>1.1131610000000001</v>
      </c>
      <c r="AH46" s="208">
        <v>1.117354</v>
      </c>
      <c r="AI46" s="208">
        <v>1.0995999999999999</v>
      </c>
      <c r="AJ46" s="208">
        <v>1.1033219999999999</v>
      </c>
      <c r="AK46" s="208">
        <v>1.0679000000000001</v>
      </c>
      <c r="AL46" s="208">
        <v>1.0580959999999999</v>
      </c>
      <c r="AM46" s="208">
        <v>1.0235160000000001</v>
      </c>
      <c r="AN46" s="208">
        <v>1.008785</v>
      </c>
      <c r="AO46" s="208">
        <v>1.1134189999999999</v>
      </c>
      <c r="AP46" s="208">
        <v>1.162433</v>
      </c>
      <c r="AQ46" s="208">
        <v>1.183935</v>
      </c>
      <c r="AR46" s="208">
        <v>1.2100660000000001</v>
      </c>
      <c r="AS46" s="208">
        <v>1.2055480000000001</v>
      </c>
      <c r="AT46" s="208">
        <v>1.202032</v>
      </c>
      <c r="AU46" s="208">
        <v>1.1939329999999999</v>
      </c>
      <c r="AV46" s="208">
        <v>1.175225</v>
      </c>
      <c r="AW46" s="208">
        <v>1.1783330000000001</v>
      </c>
      <c r="AX46" s="208">
        <v>1.178903</v>
      </c>
      <c r="AY46" s="208">
        <v>1.0812900000000001</v>
      </c>
      <c r="AZ46" s="208">
        <v>1.128714</v>
      </c>
      <c r="BA46" s="208">
        <v>1.1652899999999999</v>
      </c>
      <c r="BB46" s="208">
        <v>1.1877329999999999</v>
      </c>
      <c r="BC46" s="208">
        <v>1.2004520000000001</v>
      </c>
      <c r="BD46" s="208">
        <v>1.1930021</v>
      </c>
      <c r="BE46" s="208">
        <v>1.1817512129000001</v>
      </c>
      <c r="BF46" s="324">
        <v>1.1569419999999999</v>
      </c>
      <c r="BG46" s="324">
        <v>1.1636880000000001</v>
      </c>
      <c r="BH46" s="324">
        <v>1.1499280000000001</v>
      </c>
      <c r="BI46" s="324">
        <v>1.158004</v>
      </c>
      <c r="BJ46" s="324">
        <v>1.160088</v>
      </c>
      <c r="BK46" s="324">
        <v>1.0623450000000001</v>
      </c>
      <c r="BL46" s="324">
        <v>1.1125389999999999</v>
      </c>
      <c r="BM46" s="324">
        <v>1.145017</v>
      </c>
      <c r="BN46" s="324">
        <v>1.1657120000000001</v>
      </c>
      <c r="BO46" s="324">
        <v>1.177519</v>
      </c>
      <c r="BP46" s="324">
        <v>1.1917340000000001</v>
      </c>
      <c r="BQ46" s="324">
        <v>1.188129</v>
      </c>
      <c r="BR46" s="324">
        <v>1.176742</v>
      </c>
      <c r="BS46" s="324">
        <v>1.1621060000000001</v>
      </c>
      <c r="BT46" s="324">
        <v>1.159734</v>
      </c>
      <c r="BU46" s="324">
        <v>1.165063</v>
      </c>
      <c r="BV46" s="324">
        <v>1.1609670000000001</v>
      </c>
      <c r="BX46" s="698"/>
      <c r="BY46" s="698"/>
    </row>
    <row r="47" spans="1:77" ht="11.15" customHeight="1" x14ac:dyDescent="0.25">
      <c r="A47" s="61" t="s">
        <v>750</v>
      </c>
      <c r="B47" s="566" t="s">
        <v>404</v>
      </c>
      <c r="C47" s="208">
        <v>0.223161</v>
      </c>
      <c r="D47" s="208">
        <v>0.195607</v>
      </c>
      <c r="E47" s="208">
        <v>-3.4097000000000002E-2</v>
      </c>
      <c r="F47" s="208">
        <v>0.492867</v>
      </c>
      <c r="G47" s="208">
        <v>0.46251599999999998</v>
      </c>
      <c r="H47" s="208">
        <v>0.33313300000000001</v>
      </c>
      <c r="I47" s="208">
        <v>0.45116099999999998</v>
      </c>
      <c r="J47" s="208">
        <v>0.45009700000000002</v>
      </c>
      <c r="K47" s="208">
        <v>0.42230000000000001</v>
      </c>
      <c r="L47" s="208">
        <v>0.26703199999999999</v>
      </c>
      <c r="M47" s="208">
        <v>0.25469999999999998</v>
      </c>
      <c r="N47" s="208">
        <v>0.48390300000000003</v>
      </c>
      <c r="O47" s="208">
        <v>0.152839</v>
      </c>
      <c r="P47" s="208">
        <v>9.9392999999999995E-2</v>
      </c>
      <c r="Q47" s="208">
        <v>0.276032</v>
      </c>
      <c r="R47" s="208">
        <v>0.25783299999999998</v>
      </c>
      <c r="S47" s="208">
        <v>0.27154800000000001</v>
      </c>
      <c r="T47" s="208">
        <v>0.48363299999999998</v>
      </c>
      <c r="U47" s="208">
        <v>0.59235499999999996</v>
      </c>
      <c r="V47" s="208">
        <v>0.42099999999999999</v>
      </c>
      <c r="W47" s="208">
        <v>0.37823299999999999</v>
      </c>
      <c r="X47" s="208">
        <v>0.19709699999999999</v>
      </c>
      <c r="Y47" s="208">
        <v>0.497367</v>
      </c>
      <c r="Z47" s="208">
        <v>0.59851600000000005</v>
      </c>
      <c r="AA47" s="208">
        <v>0.29912899999999998</v>
      </c>
      <c r="AB47" s="208">
        <v>-0.113931</v>
      </c>
      <c r="AC47" s="208">
        <v>-2.5799999999999998E-3</v>
      </c>
      <c r="AD47" s="208">
        <v>0.19473299999999999</v>
      </c>
      <c r="AE47" s="208">
        <v>0.207096</v>
      </c>
      <c r="AF47" s="208">
        <v>0.24610000000000001</v>
      </c>
      <c r="AG47" s="208">
        <v>0.46290300000000001</v>
      </c>
      <c r="AH47" s="208">
        <v>0.51287099999999997</v>
      </c>
      <c r="AI47" s="208">
        <v>0.35903299999999999</v>
      </c>
      <c r="AJ47" s="208">
        <v>0.28261199999999997</v>
      </c>
      <c r="AK47" s="208">
        <v>0.24496599999999999</v>
      </c>
      <c r="AL47" s="208">
        <v>3.8386999999999998E-2</v>
      </c>
      <c r="AM47" s="208">
        <v>-8.2903000000000004E-2</v>
      </c>
      <c r="AN47" s="208">
        <v>-0.11607099999999999</v>
      </c>
      <c r="AO47" s="208">
        <v>-3.8095999999999998E-2</v>
      </c>
      <c r="AP47" s="208">
        <v>3.7433000000000001E-2</v>
      </c>
      <c r="AQ47" s="208">
        <v>0.31251600000000002</v>
      </c>
      <c r="AR47" s="208">
        <v>0.31986599999999998</v>
      </c>
      <c r="AS47" s="208">
        <v>0.433645</v>
      </c>
      <c r="AT47" s="208">
        <v>0.41132200000000002</v>
      </c>
      <c r="AU47" s="208">
        <v>7.3599999999999999E-2</v>
      </c>
      <c r="AV47" s="208">
        <v>6.3129000000000005E-2</v>
      </c>
      <c r="AW47" s="208">
        <v>0.194966</v>
      </c>
      <c r="AX47" s="208">
        <v>0.327322</v>
      </c>
      <c r="AY47" s="208">
        <v>-0.105064</v>
      </c>
      <c r="AZ47" s="208">
        <v>-0.18435699999999999</v>
      </c>
      <c r="BA47" s="208">
        <v>-6.8322999999999995E-2</v>
      </c>
      <c r="BB47" s="208">
        <v>0.247833</v>
      </c>
      <c r="BC47" s="208">
        <v>0.10271</v>
      </c>
      <c r="BD47" s="208">
        <v>0.36028028333000001</v>
      </c>
      <c r="BE47" s="208">
        <v>0.41406891493999998</v>
      </c>
      <c r="BF47" s="324">
        <v>0.393955</v>
      </c>
      <c r="BG47" s="324">
        <v>0.3067783</v>
      </c>
      <c r="BH47" s="324">
        <v>0.21459490000000001</v>
      </c>
      <c r="BI47" s="324">
        <v>0.26815040000000001</v>
      </c>
      <c r="BJ47" s="324">
        <v>0.36156919999999998</v>
      </c>
      <c r="BK47" s="324">
        <v>6.9430099999999995E-2</v>
      </c>
      <c r="BL47" s="324">
        <v>4.3508999999999999E-2</v>
      </c>
      <c r="BM47" s="324">
        <v>0.1194954</v>
      </c>
      <c r="BN47" s="324">
        <v>0.18348800000000001</v>
      </c>
      <c r="BO47" s="324">
        <v>0.34933900000000001</v>
      </c>
      <c r="BP47" s="324">
        <v>0.31168380000000001</v>
      </c>
      <c r="BQ47" s="324">
        <v>0.40140140000000002</v>
      </c>
      <c r="BR47" s="324">
        <v>0.4103948</v>
      </c>
      <c r="BS47" s="324">
        <v>0.31848070000000001</v>
      </c>
      <c r="BT47" s="324">
        <v>0.21559320000000001</v>
      </c>
      <c r="BU47" s="324">
        <v>0.26868219999999998</v>
      </c>
      <c r="BV47" s="324">
        <v>0.3523927</v>
      </c>
      <c r="BX47" s="698"/>
      <c r="BY47" s="698"/>
    </row>
    <row r="48" spans="1:77" ht="11.15" customHeight="1" x14ac:dyDescent="0.25">
      <c r="A48" s="61" t="s">
        <v>751</v>
      </c>
      <c r="B48" s="176" t="s">
        <v>799</v>
      </c>
      <c r="C48" s="208">
        <v>-0.100161</v>
      </c>
      <c r="D48" s="208">
        <v>0.37532100000000002</v>
      </c>
      <c r="E48" s="208">
        <v>0.75087099999999996</v>
      </c>
      <c r="F48" s="208">
        <v>0.62423300000000004</v>
      </c>
      <c r="G48" s="208">
        <v>0.75925799999999999</v>
      </c>
      <c r="H48" s="208">
        <v>0.73796700000000004</v>
      </c>
      <c r="I48" s="208">
        <v>0.73838700000000002</v>
      </c>
      <c r="J48" s="208">
        <v>0.61680699999999999</v>
      </c>
      <c r="K48" s="208">
        <v>0.41583300000000001</v>
      </c>
      <c r="L48" s="208">
        <v>0.72890299999999997</v>
      </c>
      <c r="M48" s="208">
        <v>0.24193300000000001</v>
      </c>
      <c r="N48" s="208">
        <v>-0.19625799999999999</v>
      </c>
      <c r="O48" s="208">
        <v>0.116161</v>
      </c>
      <c r="P48" s="208">
        <v>0.68782100000000002</v>
      </c>
      <c r="Q48" s="208">
        <v>1.122871</v>
      </c>
      <c r="R48" s="208">
        <v>1.0298</v>
      </c>
      <c r="S48" s="208">
        <v>1.030613</v>
      </c>
      <c r="T48" s="208">
        <v>0.76226700000000003</v>
      </c>
      <c r="U48" s="208">
        <v>0.76864500000000002</v>
      </c>
      <c r="V48" s="208">
        <v>0.912161</v>
      </c>
      <c r="W48" s="208">
        <v>0.62116700000000002</v>
      </c>
      <c r="X48" s="208">
        <v>0.97103200000000001</v>
      </c>
      <c r="Y48" s="208">
        <v>0.27643299999999998</v>
      </c>
      <c r="Z48" s="208">
        <v>-4.9709999999999997E-2</v>
      </c>
      <c r="AA48" s="208">
        <v>0.162354</v>
      </c>
      <c r="AB48" s="208">
        <v>0.75913699999999995</v>
      </c>
      <c r="AC48" s="208">
        <v>0.32545099999999999</v>
      </c>
      <c r="AD48" s="208">
        <v>0.1169</v>
      </c>
      <c r="AE48" s="208">
        <v>0.45706400000000003</v>
      </c>
      <c r="AF48" s="208">
        <v>0.88666599999999995</v>
      </c>
      <c r="AG48" s="208">
        <v>0.71116100000000004</v>
      </c>
      <c r="AH48" s="208">
        <v>1.0440959999999999</v>
      </c>
      <c r="AI48" s="208">
        <v>0.80363300000000004</v>
      </c>
      <c r="AJ48" s="208">
        <v>0.64729000000000003</v>
      </c>
      <c r="AK48" s="208">
        <v>0.16289999999999999</v>
      </c>
      <c r="AL48" s="208">
        <v>0.54877399999999998</v>
      </c>
      <c r="AM48" s="208">
        <v>0.11651599999999999</v>
      </c>
      <c r="AN48" s="208">
        <v>1.0418210000000001</v>
      </c>
      <c r="AO48" s="208">
        <v>0.99299999999999999</v>
      </c>
      <c r="AP48" s="208">
        <v>1.0066660000000001</v>
      </c>
      <c r="AQ48" s="208">
        <v>0.921871</v>
      </c>
      <c r="AR48" s="208">
        <v>0.83716599999999997</v>
      </c>
      <c r="AS48" s="208">
        <v>0.873</v>
      </c>
      <c r="AT48" s="208">
        <v>0.80483800000000005</v>
      </c>
      <c r="AU48" s="208">
        <v>0.75466599999999995</v>
      </c>
      <c r="AV48" s="208">
        <v>0.72196700000000003</v>
      </c>
      <c r="AW48" s="208">
        <v>0.18463299999999999</v>
      </c>
      <c r="AX48" s="208">
        <v>-8.158E-2</v>
      </c>
      <c r="AY48" s="208">
        <v>-0.27364500000000003</v>
      </c>
      <c r="AZ48" s="208">
        <v>0.57425000000000004</v>
      </c>
      <c r="BA48" s="208">
        <v>0.71570999999999996</v>
      </c>
      <c r="BB48" s="208">
        <v>0.84263299999999997</v>
      </c>
      <c r="BC48" s="208">
        <v>1.0156449999999999</v>
      </c>
      <c r="BD48" s="208">
        <v>0.65143333332999998</v>
      </c>
      <c r="BE48" s="208">
        <v>0.6744110512</v>
      </c>
      <c r="BF48" s="324">
        <v>0.71245919999999996</v>
      </c>
      <c r="BG48" s="324">
        <v>0.58483269999999998</v>
      </c>
      <c r="BH48" s="324">
        <v>0.77479220000000004</v>
      </c>
      <c r="BI48" s="324">
        <v>0.27923880000000001</v>
      </c>
      <c r="BJ48" s="324">
        <v>-0.15836420000000001</v>
      </c>
      <c r="BK48" s="324">
        <v>0.18117939999999999</v>
      </c>
      <c r="BL48" s="324">
        <v>0.55500369999999999</v>
      </c>
      <c r="BM48" s="324">
        <v>0.71012310000000001</v>
      </c>
      <c r="BN48" s="324">
        <v>0.80749490000000002</v>
      </c>
      <c r="BO48" s="324">
        <v>0.72233270000000005</v>
      </c>
      <c r="BP48" s="324">
        <v>0.62565789999999999</v>
      </c>
      <c r="BQ48" s="324">
        <v>0.57489230000000002</v>
      </c>
      <c r="BR48" s="324">
        <v>0.70913839999999995</v>
      </c>
      <c r="BS48" s="324">
        <v>0.47351120000000002</v>
      </c>
      <c r="BT48" s="324">
        <v>0.7038276</v>
      </c>
      <c r="BU48" s="324">
        <v>0.4010724</v>
      </c>
      <c r="BV48" s="324">
        <v>0.46769349999999998</v>
      </c>
      <c r="BX48" s="698"/>
      <c r="BY48" s="698"/>
    </row>
    <row r="49" spans="1:79" ht="11.15" customHeight="1" x14ac:dyDescent="0.25">
      <c r="A49" s="61" t="s">
        <v>752</v>
      </c>
      <c r="B49" s="176" t="s">
        <v>800</v>
      </c>
      <c r="C49" s="208">
        <v>5.1599999999999997E-4</v>
      </c>
      <c r="D49" s="208">
        <v>1.07E-4</v>
      </c>
      <c r="E49" s="208">
        <v>-2.2599999999999999E-4</v>
      </c>
      <c r="F49" s="208">
        <v>1E-3</v>
      </c>
      <c r="G49" s="208">
        <v>1.2899999999999999E-3</v>
      </c>
      <c r="H49" s="208">
        <v>-4.3300000000000001E-4</v>
      </c>
      <c r="I49" s="208">
        <v>2.9030000000000002E-3</v>
      </c>
      <c r="J49" s="208">
        <v>1.194E-3</v>
      </c>
      <c r="K49" s="208">
        <v>1.933E-3</v>
      </c>
      <c r="L49" s="208">
        <v>8.7100000000000003E-4</v>
      </c>
      <c r="M49" s="208">
        <v>-1.3300000000000001E-4</v>
      </c>
      <c r="N49" s="208">
        <v>4.84E-4</v>
      </c>
      <c r="O49" s="208">
        <v>-2.5799999999999998E-4</v>
      </c>
      <c r="P49" s="208">
        <v>1.7899999999999999E-4</v>
      </c>
      <c r="Q49" s="208">
        <v>1.2899999999999999E-4</v>
      </c>
      <c r="R49" s="208">
        <v>1.6699999999999999E-4</v>
      </c>
      <c r="S49" s="208">
        <v>6.1300000000000005E-4</v>
      </c>
      <c r="T49" s="208">
        <v>2.9999999999999997E-4</v>
      </c>
      <c r="U49" s="208">
        <v>4.5199999999999998E-4</v>
      </c>
      <c r="V49" s="208">
        <v>6.1300000000000005E-4</v>
      </c>
      <c r="W49" s="208">
        <v>5.9999999999999995E-4</v>
      </c>
      <c r="X49" s="208">
        <v>1.5809999999999999E-3</v>
      </c>
      <c r="Y49" s="208">
        <v>2.0330000000000001E-3</v>
      </c>
      <c r="Z49" s="208">
        <v>9.68E-4</v>
      </c>
      <c r="AA49" s="208">
        <v>1.225E-3</v>
      </c>
      <c r="AB49" s="208">
        <v>-1.03E-4</v>
      </c>
      <c r="AC49" s="208">
        <v>9.6699999999999998E-4</v>
      </c>
      <c r="AD49" s="208">
        <v>-1E-4</v>
      </c>
      <c r="AE49" s="208">
        <v>1.225E-3</v>
      </c>
      <c r="AF49" s="208">
        <v>2.9999999999999997E-4</v>
      </c>
      <c r="AG49" s="208">
        <v>4.5100000000000001E-4</v>
      </c>
      <c r="AH49" s="208">
        <v>3.5399999999999999E-4</v>
      </c>
      <c r="AI49" s="208">
        <v>3.6600000000000001E-4</v>
      </c>
      <c r="AJ49" s="208">
        <v>2.9E-4</v>
      </c>
      <c r="AK49" s="208">
        <v>2.33E-4</v>
      </c>
      <c r="AL49" s="208">
        <v>1.93E-4</v>
      </c>
      <c r="AM49" s="208">
        <v>5.8E-4</v>
      </c>
      <c r="AN49" s="208">
        <v>3.57E-4</v>
      </c>
      <c r="AO49" s="208">
        <v>5.8E-4</v>
      </c>
      <c r="AP49" s="208">
        <v>2.33E-4</v>
      </c>
      <c r="AQ49" s="208">
        <v>5.8E-4</v>
      </c>
      <c r="AR49" s="208">
        <v>4.3300000000000001E-4</v>
      </c>
      <c r="AS49" s="208">
        <v>7.7399999999999995E-4</v>
      </c>
      <c r="AT49" s="208">
        <v>2.5799999999999998E-4</v>
      </c>
      <c r="AU49" s="208">
        <v>3.6600000000000001E-4</v>
      </c>
      <c r="AV49" s="208">
        <v>3.5399999999999999E-4</v>
      </c>
      <c r="AW49" s="208">
        <v>4.66E-4</v>
      </c>
      <c r="AX49" s="208">
        <v>6.4499999999999996E-4</v>
      </c>
      <c r="AY49" s="208">
        <v>-2.6120000000000002E-3</v>
      </c>
      <c r="AZ49" s="208">
        <v>-6.679E-3</v>
      </c>
      <c r="BA49" s="208">
        <v>5.1599999999999997E-4</v>
      </c>
      <c r="BB49" s="208">
        <v>3.6699999999999998E-4</v>
      </c>
      <c r="BC49" s="208">
        <v>2.5799999999999998E-4</v>
      </c>
      <c r="BD49" s="208">
        <v>1.6640000000000001E-4</v>
      </c>
      <c r="BE49" s="208">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698"/>
      <c r="BY49" s="698"/>
    </row>
    <row r="50" spans="1:79" s="156" customFormat="1" ht="11.15" customHeight="1" x14ac:dyDescent="0.25">
      <c r="A50" s="61" t="s">
        <v>753</v>
      </c>
      <c r="B50" s="176" t="s">
        <v>568</v>
      </c>
      <c r="C50" s="208">
        <v>18.462516999999998</v>
      </c>
      <c r="D50" s="208">
        <v>18.283391999999999</v>
      </c>
      <c r="E50" s="208">
        <v>19.144386999999998</v>
      </c>
      <c r="F50" s="208">
        <v>19.589333</v>
      </c>
      <c r="G50" s="208">
        <v>19.886968</v>
      </c>
      <c r="H50" s="208">
        <v>20.430067999999999</v>
      </c>
      <c r="I50" s="208">
        <v>20.212903000000001</v>
      </c>
      <c r="J50" s="208">
        <v>20.443324</v>
      </c>
      <c r="K50" s="208">
        <v>19.591032999999999</v>
      </c>
      <c r="L50" s="208">
        <v>19.294934999999999</v>
      </c>
      <c r="M50" s="208">
        <v>19.612300000000001</v>
      </c>
      <c r="N50" s="208">
        <v>19.615355000000001</v>
      </c>
      <c r="O50" s="208">
        <v>18.872710999999999</v>
      </c>
      <c r="P50" s="208">
        <v>18.372036000000001</v>
      </c>
      <c r="Q50" s="208">
        <v>19.026966999999999</v>
      </c>
      <c r="R50" s="208">
        <v>19.308633</v>
      </c>
      <c r="S50" s="208">
        <v>19.698806000000001</v>
      </c>
      <c r="T50" s="208">
        <v>20.136199999999999</v>
      </c>
      <c r="U50" s="208">
        <v>20.216356000000001</v>
      </c>
      <c r="V50" s="208">
        <v>20.357548999999999</v>
      </c>
      <c r="W50" s="208">
        <v>19.181733999999999</v>
      </c>
      <c r="X50" s="208">
        <v>18.749290999999999</v>
      </c>
      <c r="Y50" s="208">
        <v>19.197066</v>
      </c>
      <c r="Z50" s="208">
        <v>19.243611999999999</v>
      </c>
      <c r="AA50" s="208">
        <v>18.538029999999999</v>
      </c>
      <c r="AB50" s="208">
        <v>18.321342999999999</v>
      </c>
      <c r="AC50" s="208">
        <v>17.104772000000001</v>
      </c>
      <c r="AD50" s="208">
        <v>14.217565</v>
      </c>
      <c r="AE50" s="208">
        <v>14.923222000000001</v>
      </c>
      <c r="AF50" s="208">
        <v>16.343897999999999</v>
      </c>
      <c r="AG50" s="208">
        <v>17.077062000000002</v>
      </c>
      <c r="AH50" s="208">
        <v>17.248545</v>
      </c>
      <c r="AI50" s="208">
        <v>16.371731</v>
      </c>
      <c r="AJ50" s="208">
        <v>16.065158</v>
      </c>
      <c r="AK50" s="208">
        <v>16.237065000000001</v>
      </c>
      <c r="AL50" s="208">
        <v>16.355803999999999</v>
      </c>
      <c r="AM50" s="208">
        <v>16.170482</v>
      </c>
      <c r="AN50" s="208">
        <v>14.786962000000001</v>
      </c>
      <c r="AO50" s="208">
        <v>16.966418000000001</v>
      </c>
      <c r="AP50" s="208">
        <v>17.817931000000002</v>
      </c>
      <c r="AQ50" s="208">
        <v>18.444063</v>
      </c>
      <c r="AR50" s="208">
        <v>18.971397</v>
      </c>
      <c r="AS50" s="208">
        <v>18.796385000000001</v>
      </c>
      <c r="AT50" s="208">
        <v>18.570578000000001</v>
      </c>
      <c r="AU50" s="208">
        <v>17.789231000000001</v>
      </c>
      <c r="AV50" s="208">
        <v>17.689029000000001</v>
      </c>
      <c r="AW50" s="208">
        <v>18.054497999999999</v>
      </c>
      <c r="AX50" s="208">
        <v>17.979064000000001</v>
      </c>
      <c r="AY50" s="208">
        <v>16.855032999999999</v>
      </c>
      <c r="AZ50" s="208">
        <v>17.529962999999999</v>
      </c>
      <c r="BA50" s="208">
        <v>18.216063999999999</v>
      </c>
      <c r="BB50" s="208">
        <v>18.413599000000001</v>
      </c>
      <c r="BC50" s="208">
        <v>18.956033000000001</v>
      </c>
      <c r="BD50" s="208">
        <v>19.16765715</v>
      </c>
      <c r="BE50" s="208">
        <v>18.965843236000001</v>
      </c>
      <c r="BF50" s="324">
        <v>19.340009999999999</v>
      </c>
      <c r="BG50" s="324">
        <v>18.711880000000001</v>
      </c>
      <c r="BH50" s="324">
        <v>18.34817</v>
      </c>
      <c r="BI50" s="324">
        <v>18.13392</v>
      </c>
      <c r="BJ50" s="324">
        <v>18.651140000000002</v>
      </c>
      <c r="BK50" s="324">
        <v>17.639690000000002</v>
      </c>
      <c r="BL50" s="324">
        <v>17.102550000000001</v>
      </c>
      <c r="BM50" s="324">
        <v>18.239360000000001</v>
      </c>
      <c r="BN50" s="324">
        <v>18.603100000000001</v>
      </c>
      <c r="BO50" s="324">
        <v>19.103020000000001</v>
      </c>
      <c r="BP50" s="324">
        <v>19.459479999999999</v>
      </c>
      <c r="BQ50" s="324">
        <v>19.159559999999999</v>
      </c>
      <c r="BR50" s="324">
        <v>19.44462</v>
      </c>
      <c r="BS50" s="324">
        <v>18.500399999999999</v>
      </c>
      <c r="BT50" s="324">
        <v>17.850470000000001</v>
      </c>
      <c r="BU50" s="324">
        <v>18.151720000000001</v>
      </c>
      <c r="BV50" s="324">
        <v>18.470289999999999</v>
      </c>
      <c r="BX50" s="698"/>
      <c r="BY50" s="698"/>
      <c r="BZ50" s="700"/>
      <c r="CA50" s="699"/>
    </row>
    <row r="51" spans="1:79" s="156" customFormat="1" ht="11.15" customHeight="1" x14ac:dyDescent="0.25">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324"/>
      <c r="BG51" s="324"/>
      <c r="BH51" s="324"/>
      <c r="BI51" s="324"/>
      <c r="BJ51" s="324"/>
      <c r="BK51" s="324"/>
      <c r="BL51" s="324"/>
      <c r="BM51" s="324"/>
      <c r="BN51" s="324"/>
      <c r="BO51" s="324"/>
      <c r="BP51" s="324"/>
      <c r="BQ51" s="324"/>
      <c r="BR51" s="324"/>
      <c r="BS51" s="324"/>
      <c r="BT51" s="324"/>
      <c r="BU51" s="324"/>
      <c r="BV51" s="324"/>
    </row>
    <row r="52" spans="1:79" ht="11.15" customHeight="1" x14ac:dyDescent="0.25">
      <c r="A52" s="61" t="s">
        <v>503</v>
      </c>
      <c r="B52" s="177" t="s">
        <v>405</v>
      </c>
      <c r="C52" s="208">
        <v>1.1024210000000001</v>
      </c>
      <c r="D52" s="208">
        <v>1.0965020000000001</v>
      </c>
      <c r="E52" s="208">
        <v>1.095742</v>
      </c>
      <c r="F52" s="208">
        <v>1.113267</v>
      </c>
      <c r="G52" s="208">
        <v>1.1414200000000001</v>
      </c>
      <c r="H52" s="208">
        <v>1.1328990000000001</v>
      </c>
      <c r="I52" s="208">
        <v>1.1689050000000001</v>
      </c>
      <c r="J52" s="208">
        <v>1.1854849999999999</v>
      </c>
      <c r="K52" s="208">
        <v>1.1408659999999999</v>
      </c>
      <c r="L52" s="208">
        <v>1.1155809999999999</v>
      </c>
      <c r="M52" s="208">
        <v>1.1494329999999999</v>
      </c>
      <c r="N52" s="208">
        <v>1.210356</v>
      </c>
      <c r="O52" s="208">
        <v>1.108708</v>
      </c>
      <c r="P52" s="208">
        <v>1.007071</v>
      </c>
      <c r="Q52" s="208">
        <v>1.0383579999999999</v>
      </c>
      <c r="R52" s="208">
        <v>1.0650999999999999</v>
      </c>
      <c r="S52" s="208">
        <v>1.064227</v>
      </c>
      <c r="T52" s="208">
        <v>1.0761670000000001</v>
      </c>
      <c r="U52" s="208">
        <v>1.066033</v>
      </c>
      <c r="V52" s="208">
        <v>1.098679</v>
      </c>
      <c r="W52" s="208">
        <v>1.0174989999999999</v>
      </c>
      <c r="X52" s="208">
        <v>1.0142260000000001</v>
      </c>
      <c r="Y52" s="208">
        <v>1.1312009999999999</v>
      </c>
      <c r="Z52" s="208">
        <v>1.1334200000000001</v>
      </c>
      <c r="AA52" s="208">
        <v>1.128091</v>
      </c>
      <c r="AB52" s="208">
        <v>0.94133999999999995</v>
      </c>
      <c r="AC52" s="208">
        <v>0.97412600000000005</v>
      </c>
      <c r="AD52" s="208">
        <v>0.77373199999999998</v>
      </c>
      <c r="AE52" s="208">
        <v>0.80803000000000003</v>
      </c>
      <c r="AF52" s="208">
        <v>0.87066299999999996</v>
      </c>
      <c r="AG52" s="208">
        <v>0.92867299999999997</v>
      </c>
      <c r="AH52" s="208">
        <v>0.923902</v>
      </c>
      <c r="AI52" s="208">
        <v>0.94806299999999999</v>
      </c>
      <c r="AJ52" s="208">
        <v>0.92428699999999997</v>
      </c>
      <c r="AK52" s="208">
        <v>0.93443200000000004</v>
      </c>
      <c r="AL52" s="208">
        <v>0.91493100000000005</v>
      </c>
      <c r="AM52" s="208">
        <v>0.89135200000000003</v>
      </c>
      <c r="AN52" s="208">
        <v>0.76456800000000003</v>
      </c>
      <c r="AO52" s="208">
        <v>0.86360800000000004</v>
      </c>
      <c r="AP52" s="208">
        <v>0.94893099999999997</v>
      </c>
      <c r="AQ52" s="208">
        <v>1.0244139999999999</v>
      </c>
      <c r="AR52" s="208">
        <v>0.92243299999999995</v>
      </c>
      <c r="AS52" s="208">
        <v>0.95986700000000003</v>
      </c>
      <c r="AT52" s="208">
        <v>1.008737</v>
      </c>
      <c r="AU52" s="208">
        <v>0.936666</v>
      </c>
      <c r="AV52" s="208">
        <v>1.013287</v>
      </c>
      <c r="AW52" s="208">
        <v>1.0125949999999999</v>
      </c>
      <c r="AX52" s="208">
        <v>1.0832520000000001</v>
      </c>
      <c r="AY52" s="208">
        <v>0.98418499999999998</v>
      </c>
      <c r="AZ52" s="208">
        <v>0.90092899999999998</v>
      </c>
      <c r="BA52" s="208">
        <v>0.96767999999999998</v>
      </c>
      <c r="BB52" s="208">
        <v>1.033469</v>
      </c>
      <c r="BC52" s="208">
        <v>1.0713539999999999</v>
      </c>
      <c r="BD52" s="208">
        <v>1.096006</v>
      </c>
      <c r="BE52" s="208">
        <v>1.083413</v>
      </c>
      <c r="BF52" s="324">
        <v>1.0508139999999999</v>
      </c>
      <c r="BG52" s="324">
        <v>1.049998</v>
      </c>
      <c r="BH52" s="324">
        <v>1.0144660000000001</v>
      </c>
      <c r="BI52" s="324">
        <v>1.077437</v>
      </c>
      <c r="BJ52" s="324">
        <v>1.085002</v>
      </c>
      <c r="BK52" s="324">
        <v>1.0678719999999999</v>
      </c>
      <c r="BL52" s="324">
        <v>1.0159149999999999</v>
      </c>
      <c r="BM52" s="324">
        <v>1.007385</v>
      </c>
      <c r="BN52" s="324">
        <v>1.017282</v>
      </c>
      <c r="BO52" s="324">
        <v>1.0180359999999999</v>
      </c>
      <c r="BP52" s="324">
        <v>0.97843340000000001</v>
      </c>
      <c r="BQ52" s="324">
        <v>1.0129269999999999</v>
      </c>
      <c r="BR52" s="324">
        <v>1.0188390000000001</v>
      </c>
      <c r="BS52" s="324">
        <v>0.96684809999999999</v>
      </c>
      <c r="BT52" s="324">
        <v>0.94225289999999995</v>
      </c>
      <c r="BU52" s="324">
        <v>0.99404919999999997</v>
      </c>
      <c r="BV52" s="324">
        <v>1.026694</v>
      </c>
    </row>
    <row r="53" spans="1:79" ht="11.15" customHeight="1" x14ac:dyDescent="0.25">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324"/>
      <c r="BG53" s="324"/>
      <c r="BH53" s="324"/>
      <c r="BI53" s="324"/>
      <c r="BJ53" s="324"/>
      <c r="BK53" s="324"/>
      <c r="BL53" s="324"/>
      <c r="BM53" s="324"/>
      <c r="BN53" s="324"/>
      <c r="BO53" s="324"/>
      <c r="BP53" s="324"/>
      <c r="BQ53" s="324"/>
      <c r="BR53" s="324"/>
      <c r="BS53" s="324"/>
      <c r="BT53" s="324"/>
      <c r="BU53" s="324"/>
      <c r="BV53" s="324"/>
    </row>
    <row r="54" spans="1:79" ht="11.15" customHeight="1" x14ac:dyDescent="0.25">
      <c r="A54" s="57"/>
      <c r="B54" s="154" t="s">
        <v>569</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324"/>
      <c r="BG54" s="324"/>
      <c r="BH54" s="324"/>
      <c r="BI54" s="324"/>
      <c r="BJ54" s="324"/>
      <c r="BK54" s="324"/>
      <c r="BL54" s="324"/>
      <c r="BM54" s="324"/>
      <c r="BN54" s="324"/>
      <c r="BO54" s="324"/>
      <c r="BP54" s="324"/>
      <c r="BQ54" s="324"/>
      <c r="BR54" s="324"/>
      <c r="BS54" s="324"/>
      <c r="BT54" s="324"/>
      <c r="BU54" s="324"/>
      <c r="BV54" s="324"/>
    </row>
    <row r="55" spans="1:79" ht="11.15" customHeight="1" x14ac:dyDescent="0.25">
      <c r="A55" s="565" t="s">
        <v>967</v>
      </c>
      <c r="B55" s="566" t="s">
        <v>959</v>
      </c>
      <c r="C55" s="208">
        <v>0.39277400000000001</v>
      </c>
      <c r="D55" s="208">
        <v>0.40939300000000001</v>
      </c>
      <c r="E55" s="208">
        <v>0.63161299999999998</v>
      </c>
      <c r="F55" s="208">
        <v>0.80033299999999996</v>
      </c>
      <c r="G55" s="208">
        <v>0.85506499999999996</v>
      </c>
      <c r="H55" s="208">
        <v>0.87393299999999996</v>
      </c>
      <c r="I55" s="208">
        <v>0.87009700000000001</v>
      </c>
      <c r="J55" s="208">
        <v>0.88048400000000004</v>
      </c>
      <c r="K55" s="208">
        <v>0.65033300000000005</v>
      </c>
      <c r="L55" s="208">
        <v>0.464032</v>
      </c>
      <c r="M55" s="208">
        <v>0.39513300000000001</v>
      </c>
      <c r="N55" s="208">
        <v>0.37303199999999997</v>
      </c>
      <c r="O55" s="208">
        <v>0.36767699999999998</v>
      </c>
      <c r="P55" s="208">
        <v>0.42875000000000002</v>
      </c>
      <c r="Q55" s="208">
        <v>0.62864500000000001</v>
      </c>
      <c r="R55" s="208">
        <v>0.80416699999999997</v>
      </c>
      <c r="S55" s="208">
        <v>0.86735499999999999</v>
      </c>
      <c r="T55" s="208">
        <v>0.85940000000000005</v>
      </c>
      <c r="U55" s="208">
        <v>0.85199999999999998</v>
      </c>
      <c r="V55" s="208">
        <v>0.80619399999999997</v>
      </c>
      <c r="W55" s="208">
        <v>0.61306700000000003</v>
      </c>
      <c r="X55" s="208">
        <v>0.40922599999999998</v>
      </c>
      <c r="Y55" s="208">
        <v>0.27229999999999999</v>
      </c>
      <c r="Z55" s="208">
        <v>0.34790300000000002</v>
      </c>
      <c r="AA55" s="208">
        <v>0.38783800000000002</v>
      </c>
      <c r="AB55" s="208">
        <v>0.381241</v>
      </c>
      <c r="AC55" s="208">
        <v>0.621</v>
      </c>
      <c r="AD55" s="208">
        <v>0.68279999999999996</v>
      </c>
      <c r="AE55" s="208">
        <v>0.67103199999999996</v>
      </c>
      <c r="AF55" s="208">
        <v>0.71040000000000003</v>
      </c>
      <c r="AG55" s="208">
        <v>0.73216099999999995</v>
      </c>
      <c r="AH55" s="208">
        <v>0.712032</v>
      </c>
      <c r="AI55" s="208">
        <v>0.55546600000000002</v>
      </c>
      <c r="AJ55" s="208">
        <v>0.40983799999999998</v>
      </c>
      <c r="AK55" s="208">
        <v>0.33329999999999999</v>
      </c>
      <c r="AL55" s="208">
        <v>0.34696700000000003</v>
      </c>
      <c r="AM55" s="208">
        <v>0.36725799999999997</v>
      </c>
      <c r="AN55" s="208">
        <v>0.34267799999999998</v>
      </c>
      <c r="AO55" s="208">
        <v>0.59428999999999998</v>
      </c>
      <c r="AP55" s="208">
        <v>0.77866599999999997</v>
      </c>
      <c r="AQ55" s="208">
        <v>0.89974100000000001</v>
      </c>
      <c r="AR55" s="208">
        <v>0.88090000000000002</v>
      </c>
      <c r="AS55" s="208">
        <v>0.84980599999999995</v>
      </c>
      <c r="AT55" s="208">
        <v>0.80548299999999995</v>
      </c>
      <c r="AU55" s="208">
        <v>0.60673299999999997</v>
      </c>
      <c r="AV55" s="208">
        <v>0.48303200000000002</v>
      </c>
      <c r="AW55" s="208">
        <v>0.385266</v>
      </c>
      <c r="AX55" s="208">
        <v>0.38845099999999999</v>
      </c>
      <c r="AY55" s="208">
        <v>0.37948300000000001</v>
      </c>
      <c r="AZ55" s="208">
        <v>0.45524999999999999</v>
      </c>
      <c r="BA55" s="208">
        <v>0.63170999999999999</v>
      </c>
      <c r="BB55" s="208">
        <v>0.80969999999999998</v>
      </c>
      <c r="BC55" s="208">
        <v>0.84464499999999998</v>
      </c>
      <c r="BD55" s="208">
        <v>0.76365172999999997</v>
      </c>
      <c r="BE55" s="208">
        <v>0.82919692</v>
      </c>
      <c r="BF55" s="324">
        <v>0.84127799999999997</v>
      </c>
      <c r="BG55" s="324">
        <v>0.62118010000000001</v>
      </c>
      <c r="BH55" s="324">
        <v>0.46001160000000002</v>
      </c>
      <c r="BI55" s="324">
        <v>0.34031030000000001</v>
      </c>
      <c r="BJ55" s="324">
        <v>0.36641259999999998</v>
      </c>
      <c r="BK55" s="324">
        <v>0.37731199999999998</v>
      </c>
      <c r="BL55" s="324">
        <v>0.43435030000000002</v>
      </c>
      <c r="BM55" s="324">
        <v>0.65437480000000003</v>
      </c>
      <c r="BN55" s="324">
        <v>0.79272350000000003</v>
      </c>
      <c r="BO55" s="324">
        <v>0.83720110000000003</v>
      </c>
      <c r="BP55" s="324">
        <v>0.8747142</v>
      </c>
      <c r="BQ55" s="324">
        <v>0.86145720000000003</v>
      </c>
      <c r="BR55" s="324">
        <v>0.8316983</v>
      </c>
      <c r="BS55" s="324">
        <v>0.61154050000000004</v>
      </c>
      <c r="BT55" s="324">
        <v>0.44784429999999997</v>
      </c>
      <c r="BU55" s="324">
        <v>0.32364179999999998</v>
      </c>
      <c r="BV55" s="324">
        <v>0.33626980000000001</v>
      </c>
    </row>
    <row r="56" spans="1:79" ht="11.15" customHeight="1" x14ac:dyDescent="0.25">
      <c r="A56" s="61" t="s">
        <v>754</v>
      </c>
      <c r="B56" s="176" t="s">
        <v>406</v>
      </c>
      <c r="C56" s="208">
        <v>9.5288389999999996</v>
      </c>
      <c r="D56" s="208">
        <v>9.7971430000000002</v>
      </c>
      <c r="E56" s="208">
        <v>10.052516000000001</v>
      </c>
      <c r="F56" s="208">
        <v>9.9741999999999997</v>
      </c>
      <c r="G56" s="208">
        <v>10.138323</v>
      </c>
      <c r="H56" s="208">
        <v>10.313632999999999</v>
      </c>
      <c r="I56" s="208">
        <v>10.174097</v>
      </c>
      <c r="J56" s="208">
        <v>10.242613</v>
      </c>
      <c r="K56" s="208">
        <v>9.9268999999999998</v>
      </c>
      <c r="L56" s="208">
        <v>10.30071</v>
      </c>
      <c r="M56" s="208">
        <v>10.24</v>
      </c>
      <c r="N56" s="208">
        <v>10.020032</v>
      </c>
      <c r="O56" s="208">
        <v>9.7469999999999999</v>
      </c>
      <c r="P56" s="208">
        <v>9.7441790000000008</v>
      </c>
      <c r="Q56" s="208">
        <v>10.060226</v>
      </c>
      <c r="R56" s="208">
        <v>10.019567</v>
      </c>
      <c r="S56" s="208">
        <v>10.229419</v>
      </c>
      <c r="T56" s="208">
        <v>10.235799999999999</v>
      </c>
      <c r="U56" s="208">
        <v>10.240226</v>
      </c>
      <c r="V56" s="208">
        <v>10.436935999999999</v>
      </c>
      <c r="W56" s="208">
        <v>9.9161330000000003</v>
      </c>
      <c r="X56" s="208">
        <v>10.258645</v>
      </c>
      <c r="Y56" s="208">
        <v>10.228866999999999</v>
      </c>
      <c r="Z56" s="208">
        <v>9.9917099999999994</v>
      </c>
      <c r="AA56" s="208">
        <v>9.6259669999999993</v>
      </c>
      <c r="AB56" s="208">
        <v>9.7424130000000009</v>
      </c>
      <c r="AC56" s="208">
        <v>8.5758379999999992</v>
      </c>
      <c r="AD56" s="208">
        <v>6.3654000000000002</v>
      </c>
      <c r="AE56" s="208">
        <v>7.476451</v>
      </c>
      <c r="AF56" s="208">
        <v>8.7479659999999999</v>
      </c>
      <c r="AG56" s="208">
        <v>9.0260960000000008</v>
      </c>
      <c r="AH56" s="208">
        <v>9.3119029999999992</v>
      </c>
      <c r="AI56" s="208">
        <v>9.0901329999999998</v>
      </c>
      <c r="AJ56" s="208">
        <v>9.2523540000000004</v>
      </c>
      <c r="AK56" s="208">
        <v>8.8832000000000004</v>
      </c>
      <c r="AL56" s="208">
        <v>8.8092900000000007</v>
      </c>
      <c r="AM56" s="208">
        <v>8.519774</v>
      </c>
      <c r="AN56" s="208">
        <v>8.3963570000000001</v>
      </c>
      <c r="AO56" s="208">
        <v>9.2834509999999995</v>
      </c>
      <c r="AP56" s="208">
        <v>9.6359999999999992</v>
      </c>
      <c r="AQ56" s="208">
        <v>9.8667090000000002</v>
      </c>
      <c r="AR56" s="208">
        <v>9.9492329999999995</v>
      </c>
      <c r="AS56" s="208">
        <v>9.9333220000000004</v>
      </c>
      <c r="AT56" s="208">
        <v>9.8645479999999992</v>
      </c>
      <c r="AU56" s="208">
        <v>9.6735000000000007</v>
      </c>
      <c r="AV56" s="208">
        <v>9.6965800000000009</v>
      </c>
      <c r="AW56" s="208">
        <v>9.7026660000000007</v>
      </c>
      <c r="AX56" s="208">
        <v>9.6581609999999998</v>
      </c>
      <c r="AY56" s="208">
        <v>8.7561289999999996</v>
      </c>
      <c r="AZ56" s="208">
        <v>9.3859639999999995</v>
      </c>
      <c r="BA56" s="208">
        <v>9.5241939999999996</v>
      </c>
      <c r="BB56" s="208">
        <v>9.5483670000000007</v>
      </c>
      <c r="BC56" s="208">
        <v>9.8384520000000002</v>
      </c>
      <c r="BD56" s="208">
        <v>9.8157999999999994</v>
      </c>
      <c r="BE56" s="208">
        <v>9.6245219948000003</v>
      </c>
      <c r="BF56" s="324">
        <v>10.04205</v>
      </c>
      <c r="BG56" s="324">
        <v>9.9339999999999993</v>
      </c>
      <c r="BH56" s="324">
        <v>9.9677340000000001</v>
      </c>
      <c r="BI56" s="324">
        <v>9.7412840000000003</v>
      </c>
      <c r="BJ56" s="324">
        <v>9.7948749999999993</v>
      </c>
      <c r="BK56" s="324">
        <v>9.3530440000000006</v>
      </c>
      <c r="BL56" s="324">
        <v>9.2047530000000002</v>
      </c>
      <c r="BM56" s="324">
        <v>9.4636259999999996</v>
      </c>
      <c r="BN56" s="324">
        <v>9.6487379999999998</v>
      </c>
      <c r="BO56" s="324">
        <v>9.9060210000000009</v>
      </c>
      <c r="BP56" s="324">
        <v>9.9767939999999999</v>
      </c>
      <c r="BQ56" s="324">
        <v>9.80471</v>
      </c>
      <c r="BR56" s="324">
        <v>10.04979</v>
      </c>
      <c r="BS56" s="324">
        <v>9.8102210000000003</v>
      </c>
      <c r="BT56" s="324">
        <v>9.7878150000000002</v>
      </c>
      <c r="BU56" s="324">
        <v>9.7564630000000001</v>
      </c>
      <c r="BV56" s="324">
        <v>9.9186979999999991</v>
      </c>
    </row>
    <row r="57" spans="1:79" ht="11.15" customHeight="1" x14ac:dyDescent="0.25">
      <c r="A57" s="61" t="s">
        <v>755</v>
      </c>
      <c r="B57" s="176" t="s">
        <v>407</v>
      </c>
      <c r="C57" s="208">
        <v>1.686936</v>
      </c>
      <c r="D57" s="208">
        <v>1.6881429999999999</v>
      </c>
      <c r="E57" s="208">
        <v>1.780645</v>
      </c>
      <c r="F57" s="208">
        <v>1.7954669999999999</v>
      </c>
      <c r="G57" s="208">
        <v>1.803742</v>
      </c>
      <c r="H57" s="208">
        <v>1.893167</v>
      </c>
      <c r="I57" s="208">
        <v>1.8941939999999999</v>
      </c>
      <c r="J57" s="208">
        <v>1.9547099999999999</v>
      </c>
      <c r="K57" s="208">
        <v>1.8558330000000001</v>
      </c>
      <c r="L57" s="208">
        <v>1.690871</v>
      </c>
      <c r="M57" s="208">
        <v>1.768667</v>
      </c>
      <c r="N57" s="208">
        <v>1.85571</v>
      </c>
      <c r="O57" s="208">
        <v>1.7710319999999999</v>
      </c>
      <c r="P57" s="208">
        <v>1.6893929999999999</v>
      </c>
      <c r="Q57" s="208">
        <v>1.7279679999999999</v>
      </c>
      <c r="R57" s="208">
        <v>1.7276</v>
      </c>
      <c r="S57" s="208">
        <v>1.7285809999999999</v>
      </c>
      <c r="T57" s="208">
        <v>1.8825670000000001</v>
      </c>
      <c r="U57" s="208">
        <v>1.922323</v>
      </c>
      <c r="V57" s="208">
        <v>1.924258</v>
      </c>
      <c r="W57" s="208">
        <v>1.7987</v>
      </c>
      <c r="X57" s="208">
        <v>1.6533869999999999</v>
      </c>
      <c r="Y57" s="208">
        <v>1.833467</v>
      </c>
      <c r="Z57" s="208">
        <v>1.8900319999999999</v>
      </c>
      <c r="AA57" s="208">
        <v>1.854419</v>
      </c>
      <c r="AB57" s="208">
        <v>1.666344</v>
      </c>
      <c r="AC57" s="208">
        <v>1.3592580000000001</v>
      </c>
      <c r="AD57" s="208">
        <v>0.61903300000000006</v>
      </c>
      <c r="AE57" s="208">
        <v>0.50541899999999995</v>
      </c>
      <c r="AF57" s="208">
        <v>0.73313300000000003</v>
      </c>
      <c r="AG57" s="208">
        <v>0.83570900000000004</v>
      </c>
      <c r="AH57" s="208">
        <v>0.85099999999999998</v>
      </c>
      <c r="AI57" s="208">
        <v>0.79949999999999999</v>
      </c>
      <c r="AJ57" s="208">
        <v>0.82125800000000004</v>
      </c>
      <c r="AK57" s="208">
        <v>1.0617000000000001</v>
      </c>
      <c r="AL57" s="208">
        <v>1.1251930000000001</v>
      </c>
      <c r="AM57" s="208">
        <v>1.2263539999999999</v>
      </c>
      <c r="AN57" s="208">
        <v>0.94935700000000001</v>
      </c>
      <c r="AO57" s="208">
        <v>1.101</v>
      </c>
      <c r="AP57" s="208">
        <v>1.2626329999999999</v>
      </c>
      <c r="AQ57" s="208">
        <v>1.3080639999999999</v>
      </c>
      <c r="AR57" s="208">
        <v>1.3831329999999999</v>
      </c>
      <c r="AS57" s="208">
        <v>1.423387</v>
      </c>
      <c r="AT57" s="208">
        <v>1.4352579999999999</v>
      </c>
      <c r="AU57" s="208">
        <v>1.355666</v>
      </c>
      <c r="AV57" s="208">
        <v>1.321096</v>
      </c>
      <c r="AW57" s="208">
        <v>1.4354659999999999</v>
      </c>
      <c r="AX57" s="208">
        <v>1.5121290000000001</v>
      </c>
      <c r="AY57" s="208">
        <v>1.516548</v>
      </c>
      <c r="AZ57" s="208">
        <v>1.5036430000000001</v>
      </c>
      <c r="BA57" s="208">
        <v>1.4359360000000001</v>
      </c>
      <c r="BB57" s="208">
        <v>1.6994670000000001</v>
      </c>
      <c r="BC57" s="208">
        <v>1.7337419999999999</v>
      </c>
      <c r="BD57" s="208">
        <v>1.6801666666999999</v>
      </c>
      <c r="BE57" s="208">
        <v>1.7009751716999999</v>
      </c>
      <c r="BF57" s="324">
        <v>1.6242799999999999</v>
      </c>
      <c r="BG57" s="324">
        <v>1.549507</v>
      </c>
      <c r="BH57" s="324">
        <v>1.492424</v>
      </c>
      <c r="BI57" s="324">
        <v>1.523714</v>
      </c>
      <c r="BJ57" s="324">
        <v>1.552732</v>
      </c>
      <c r="BK57" s="324">
        <v>1.51539</v>
      </c>
      <c r="BL57" s="324">
        <v>1.4922299999999999</v>
      </c>
      <c r="BM57" s="324">
        <v>1.557998</v>
      </c>
      <c r="BN57" s="324">
        <v>1.544905</v>
      </c>
      <c r="BO57" s="324">
        <v>1.5586439999999999</v>
      </c>
      <c r="BP57" s="324">
        <v>1.6156090000000001</v>
      </c>
      <c r="BQ57" s="324">
        <v>1.6381540000000001</v>
      </c>
      <c r="BR57" s="324">
        <v>1.6426400000000001</v>
      </c>
      <c r="BS57" s="324">
        <v>1.5572729999999999</v>
      </c>
      <c r="BT57" s="324">
        <v>1.4676009999999999</v>
      </c>
      <c r="BU57" s="324">
        <v>1.510364</v>
      </c>
      <c r="BV57" s="324">
        <v>1.5283690000000001</v>
      </c>
    </row>
    <row r="58" spans="1:79" ht="11.15" customHeight="1" x14ac:dyDescent="0.25">
      <c r="A58" s="61" t="s">
        <v>756</v>
      </c>
      <c r="B58" s="176" t="s">
        <v>408</v>
      </c>
      <c r="C58" s="208">
        <v>5.0059360000000002</v>
      </c>
      <c r="D58" s="208">
        <v>4.5841430000000001</v>
      </c>
      <c r="E58" s="208">
        <v>4.8225160000000002</v>
      </c>
      <c r="F58" s="208">
        <v>5.1195329999999997</v>
      </c>
      <c r="G58" s="208">
        <v>5.2141289999999998</v>
      </c>
      <c r="H58" s="208">
        <v>5.4103669999999999</v>
      </c>
      <c r="I58" s="208">
        <v>5.2570649999999999</v>
      </c>
      <c r="J58" s="208">
        <v>5.3694839999999999</v>
      </c>
      <c r="K58" s="208">
        <v>5.23</v>
      </c>
      <c r="L58" s="208">
        <v>5.0353870000000001</v>
      </c>
      <c r="M58" s="208">
        <v>5.3501000000000003</v>
      </c>
      <c r="N58" s="208">
        <v>5.5756449999999997</v>
      </c>
      <c r="O58" s="208">
        <v>5.2495159999999998</v>
      </c>
      <c r="P58" s="208">
        <v>4.9046789999999998</v>
      </c>
      <c r="Q58" s="208">
        <v>4.9684189999999999</v>
      </c>
      <c r="R58" s="208">
        <v>5.0591999999999997</v>
      </c>
      <c r="S58" s="208">
        <v>5.2117100000000001</v>
      </c>
      <c r="T58" s="208">
        <v>5.3506999999999998</v>
      </c>
      <c r="U58" s="208">
        <v>5.2458070000000001</v>
      </c>
      <c r="V58" s="208">
        <v>5.2664840000000002</v>
      </c>
      <c r="W58" s="208">
        <v>5.0350000000000001</v>
      </c>
      <c r="X58" s="208">
        <v>4.7939360000000004</v>
      </c>
      <c r="Y58" s="208">
        <v>5.2310999999999996</v>
      </c>
      <c r="Z58" s="208">
        <v>5.3094190000000001</v>
      </c>
      <c r="AA58" s="208">
        <v>5.0865479999999996</v>
      </c>
      <c r="AB58" s="208">
        <v>4.812862</v>
      </c>
      <c r="AC58" s="208">
        <v>4.9529350000000001</v>
      </c>
      <c r="AD58" s="208">
        <v>5.0788000000000002</v>
      </c>
      <c r="AE58" s="208">
        <v>4.8181609999999999</v>
      </c>
      <c r="AF58" s="208">
        <v>4.5796659999999996</v>
      </c>
      <c r="AG58" s="208">
        <v>4.8427410000000002</v>
      </c>
      <c r="AH58" s="208">
        <v>4.8227409999999997</v>
      </c>
      <c r="AI58" s="208">
        <v>4.4935</v>
      </c>
      <c r="AJ58" s="208">
        <v>4.204161</v>
      </c>
      <c r="AK58" s="208">
        <v>4.5220000000000002</v>
      </c>
      <c r="AL58" s="208">
        <v>4.6329029999999998</v>
      </c>
      <c r="AM58" s="208">
        <v>4.5535480000000002</v>
      </c>
      <c r="AN58" s="208">
        <v>3.7661069999999999</v>
      </c>
      <c r="AO58" s="208">
        <v>4.5060320000000003</v>
      </c>
      <c r="AP58" s="208">
        <v>4.6066659999999997</v>
      </c>
      <c r="AQ58" s="208">
        <v>4.745806</v>
      </c>
      <c r="AR58" s="208">
        <v>4.9539</v>
      </c>
      <c r="AS58" s="208">
        <v>4.8536770000000002</v>
      </c>
      <c r="AT58" s="208">
        <v>4.7507409999999997</v>
      </c>
      <c r="AU58" s="208">
        <v>4.5503999999999998</v>
      </c>
      <c r="AV58" s="208">
        <v>4.721838</v>
      </c>
      <c r="AW58" s="208">
        <v>4.9541659999999998</v>
      </c>
      <c r="AX58" s="208">
        <v>4.922129</v>
      </c>
      <c r="AY58" s="208">
        <v>4.6440320000000002</v>
      </c>
      <c r="AZ58" s="208">
        <v>4.6657500000000001</v>
      </c>
      <c r="BA58" s="208">
        <v>5.0006769999999996</v>
      </c>
      <c r="BB58" s="208">
        <v>4.8365669999999996</v>
      </c>
      <c r="BC58" s="208">
        <v>4.982774</v>
      </c>
      <c r="BD58" s="208">
        <v>5.1590666667000002</v>
      </c>
      <c r="BE58" s="208">
        <v>5.0720304984000002</v>
      </c>
      <c r="BF58" s="324">
        <v>5.1070019999999996</v>
      </c>
      <c r="BG58" s="324">
        <v>4.9340020000000004</v>
      </c>
      <c r="BH58" s="324">
        <v>4.82491</v>
      </c>
      <c r="BI58" s="324">
        <v>4.9738899999999999</v>
      </c>
      <c r="BJ58" s="324">
        <v>5.3097200000000004</v>
      </c>
      <c r="BK58" s="324">
        <v>4.7757319999999996</v>
      </c>
      <c r="BL58" s="324">
        <v>4.4285069999999997</v>
      </c>
      <c r="BM58" s="324">
        <v>4.894971</v>
      </c>
      <c r="BN58" s="324">
        <v>4.9704290000000002</v>
      </c>
      <c r="BO58" s="324">
        <v>5.0892790000000003</v>
      </c>
      <c r="BP58" s="324">
        <v>5.1540249999999999</v>
      </c>
      <c r="BQ58" s="324">
        <v>5.0908620000000004</v>
      </c>
      <c r="BR58" s="324">
        <v>5.0551589999999997</v>
      </c>
      <c r="BS58" s="324">
        <v>4.8267160000000002</v>
      </c>
      <c r="BT58" s="324">
        <v>4.5568070000000001</v>
      </c>
      <c r="BU58" s="324">
        <v>4.9695410000000004</v>
      </c>
      <c r="BV58" s="324">
        <v>5.1302490000000001</v>
      </c>
      <c r="BX58" s="698"/>
      <c r="BY58" s="698"/>
      <c r="BZ58" s="698"/>
      <c r="CA58" s="699"/>
    </row>
    <row r="59" spans="1:79" ht="11.15" customHeight="1" x14ac:dyDescent="0.25">
      <c r="A59" s="61" t="s">
        <v>757</v>
      </c>
      <c r="B59" s="176" t="s">
        <v>409</v>
      </c>
      <c r="C59" s="208">
        <v>0.46741899999999997</v>
      </c>
      <c r="D59" s="208">
        <v>0.46150000000000002</v>
      </c>
      <c r="E59" s="208">
        <v>0.40316099999999999</v>
      </c>
      <c r="F59" s="208">
        <v>0.45043299999999997</v>
      </c>
      <c r="G59" s="208">
        <v>0.41480699999999998</v>
      </c>
      <c r="H59" s="208">
        <v>0.34756700000000001</v>
      </c>
      <c r="I59" s="208">
        <v>0.44422600000000001</v>
      </c>
      <c r="J59" s="208">
        <v>0.39132299999999998</v>
      </c>
      <c r="K59" s="208">
        <v>0.429367</v>
      </c>
      <c r="L59" s="208">
        <v>0.39719399999999999</v>
      </c>
      <c r="M59" s="208">
        <v>0.44976699999999997</v>
      </c>
      <c r="N59" s="208">
        <v>0.44025799999999998</v>
      </c>
      <c r="O59" s="208">
        <v>0.39780700000000002</v>
      </c>
      <c r="P59" s="208">
        <v>0.30896400000000002</v>
      </c>
      <c r="Q59" s="208">
        <v>0.35735499999999998</v>
      </c>
      <c r="R59" s="208">
        <v>0.38896700000000001</v>
      </c>
      <c r="S59" s="208">
        <v>0.36348399999999997</v>
      </c>
      <c r="T59" s="208">
        <v>0.42993300000000001</v>
      </c>
      <c r="U59" s="208">
        <v>0.389903</v>
      </c>
      <c r="V59" s="208">
        <v>0.40954800000000002</v>
      </c>
      <c r="W59" s="208">
        <v>0.38279999999999997</v>
      </c>
      <c r="X59" s="208">
        <v>0.33996799999999999</v>
      </c>
      <c r="Y59" s="208">
        <v>0.313633</v>
      </c>
      <c r="Z59" s="208">
        <v>0.24909700000000001</v>
      </c>
      <c r="AA59" s="208">
        <v>0.225741</v>
      </c>
      <c r="AB59" s="208">
        <v>0.25103399999999998</v>
      </c>
      <c r="AC59" s="208">
        <v>0.240871</v>
      </c>
      <c r="AD59" s="208">
        <v>0.13856599999999999</v>
      </c>
      <c r="AE59" s="208">
        <v>0.14274100000000001</v>
      </c>
      <c r="AF59" s="208">
        <v>0.2384</v>
      </c>
      <c r="AG59" s="208">
        <v>0.21867700000000001</v>
      </c>
      <c r="AH59" s="208">
        <v>0.19267699999999999</v>
      </c>
      <c r="AI59" s="208">
        <v>0.16733300000000001</v>
      </c>
      <c r="AJ59" s="208">
        <v>0.14751600000000001</v>
      </c>
      <c r="AK59" s="208">
        <v>0.1532</v>
      </c>
      <c r="AL59" s="208">
        <v>0.145677</v>
      </c>
      <c r="AM59" s="208">
        <v>0.16925799999999999</v>
      </c>
      <c r="AN59" s="208">
        <v>0.1875</v>
      </c>
      <c r="AO59" s="208">
        <v>0.22719300000000001</v>
      </c>
      <c r="AP59" s="208">
        <v>0.18133299999999999</v>
      </c>
      <c r="AQ59" s="208">
        <v>0.205903</v>
      </c>
      <c r="AR59" s="208">
        <v>0.216366</v>
      </c>
      <c r="AS59" s="208">
        <v>0.23406399999999999</v>
      </c>
      <c r="AT59" s="208">
        <v>0.21916099999999999</v>
      </c>
      <c r="AU59" s="208">
        <v>0.18390000000000001</v>
      </c>
      <c r="AV59" s="208">
        <v>0.22287100000000001</v>
      </c>
      <c r="AW59" s="208">
        <v>0.25119999999999998</v>
      </c>
      <c r="AX59" s="208">
        <v>0.19232199999999999</v>
      </c>
      <c r="AY59" s="208">
        <v>0.26267699999999999</v>
      </c>
      <c r="AZ59" s="208">
        <v>0.21832099999999999</v>
      </c>
      <c r="BA59" s="208">
        <v>0.30058099999999999</v>
      </c>
      <c r="BB59" s="208">
        <v>0.22670000000000001</v>
      </c>
      <c r="BC59" s="208">
        <v>0.24219399999999999</v>
      </c>
      <c r="BD59" s="208">
        <v>0.2074</v>
      </c>
      <c r="BE59" s="208">
        <v>0.19998627118000001</v>
      </c>
      <c r="BF59" s="324">
        <v>0.24833640000000001</v>
      </c>
      <c r="BG59" s="324">
        <v>0.25633650000000002</v>
      </c>
      <c r="BH59" s="324">
        <v>0.26600760000000001</v>
      </c>
      <c r="BI59" s="324">
        <v>0.18405940000000001</v>
      </c>
      <c r="BJ59" s="324">
        <v>0.2118187</v>
      </c>
      <c r="BK59" s="324">
        <v>0.29288910000000001</v>
      </c>
      <c r="BL59" s="324">
        <v>0.22599350000000001</v>
      </c>
      <c r="BM59" s="324">
        <v>0.27345459999999999</v>
      </c>
      <c r="BN59" s="324">
        <v>0.26438089999999997</v>
      </c>
      <c r="BO59" s="324">
        <v>0.24953629999999999</v>
      </c>
      <c r="BP59" s="324">
        <v>0.23406730000000001</v>
      </c>
      <c r="BQ59" s="324">
        <v>0.26324950000000003</v>
      </c>
      <c r="BR59" s="324">
        <v>0.27715329999999999</v>
      </c>
      <c r="BS59" s="324">
        <v>0.2600961</v>
      </c>
      <c r="BT59" s="324">
        <v>0.26064599999999999</v>
      </c>
      <c r="BU59" s="324">
        <v>0.17961009999999999</v>
      </c>
      <c r="BV59" s="324">
        <v>0.2013017</v>
      </c>
    </row>
    <row r="60" spans="1:79" ht="11.15" customHeight="1" x14ac:dyDescent="0.25">
      <c r="A60" s="61" t="s">
        <v>758</v>
      </c>
      <c r="B60" s="566" t="s">
        <v>968</v>
      </c>
      <c r="C60" s="208">
        <v>2.483034</v>
      </c>
      <c r="D60" s="208">
        <v>2.4395720000000001</v>
      </c>
      <c r="E60" s="208">
        <v>2.5496780000000001</v>
      </c>
      <c r="F60" s="208">
        <v>2.5626340000000001</v>
      </c>
      <c r="G60" s="208">
        <v>2.602322</v>
      </c>
      <c r="H60" s="208">
        <v>2.7242999999999999</v>
      </c>
      <c r="I60" s="208">
        <v>2.7421289999999998</v>
      </c>
      <c r="J60" s="208">
        <v>2.7901950000000002</v>
      </c>
      <c r="K60" s="208">
        <v>2.6394660000000001</v>
      </c>
      <c r="L60" s="208">
        <v>2.522322</v>
      </c>
      <c r="M60" s="208">
        <v>2.5580660000000002</v>
      </c>
      <c r="N60" s="208">
        <v>2.5610339999999998</v>
      </c>
      <c r="O60" s="208">
        <v>2.4483869999999999</v>
      </c>
      <c r="P60" s="208">
        <v>2.3031419999999998</v>
      </c>
      <c r="Q60" s="208">
        <v>2.3227120000000001</v>
      </c>
      <c r="R60" s="208">
        <v>2.3742320000000001</v>
      </c>
      <c r="S60" s="208">
        <v>2.3624839999999998</v>
      </c>
      <c r="T60" s="208">
        <v>2.453967</v>
      </c>
      <c r="U60" s="208">
        <v>2.6321300000000001</v>
      </c>
      <c r="V60" s="208">
        <v>2.6128079999999998</v>
      </c>
      <c r="W60" s="208">
        <v>2.4535330000000002</v>
      </c>
      <c r="X60" s="208">
        <v>2.3083550000000002</v>
      </c>
      <c r="Y60" s="208">
        <v>2.4489000000000001</v>
      </c>
      <c r="Z60" s="208">
        <v>2.5888710000000001</v>
      </c>
      <c r="AA60" s="208">
        <v>2.485608</v>
      </c>
      <c r="AB60" s="208">
        <v>2.4087890000000001</v>
      </c>
      <c r="AC60" s="208">
        <v>2.3289960000000001</v>
      </c>
      <c r="AD60" s="208">
        <v>2.1066980000000002</v>
      </c>
      <c r="AE60" s="208">
        <v>2.117448</v>
      </c>
      <c r="AF60" s="208">
        <v>2.204996</v>
      </c>
      <c r="AG60" s="208">
        <v>2.3503509999999999</v>
      </c>
      <c r="AH60" s="208">
        <v>2.2820939999999998</v>
      </c>
      <c r="AI60" s="208">
        <v>2.2138620000000002</v>
      </c>
      <c r="AJ60" s="208">
        <v>2.154318</v>
      </c>
      <c r="AK60" s="208">
        <v>2.2180970000000002</v>
      </c>
      <c r="AL60" s="208">
        <v>2.2107049999999999</v>
      </c>
      <c r="AM60" s="208">
        <v>2.2256420000000001</v>
      </c>
      <c r="AN60" s="208">
        <v>1.9095310000000001</v>
      </c>
      <c r="AO60" s="208">
        <v>2.1180599999999998</v>
      </c>
      <c r="AP60" s="208">
        <v>2.3015639999999999</v>
      </c>
      <c r="AQ60" s="208">
        <v>2.4422540000000001</v>
      </c>
      <c r="AR60" s="208">
        <v>2.5102980000000001</v>
      </c>
      <c r="AS60" s="208">
        <v>2.4619960000000001</v>
      </c>
      <c r="AT60" s="208">
        <v>2.504124</v>
      </c>
      <c r="AU60" s="208">
        <v>2.3556979999999998</v>
      </c>
      <c r="AV60" s="208">
        <v>2.2568990000000002</v>
      </c>
      <c r="AW60" s="208">
        <v>2.3383289999999999</v>
      </c>
      <c r="AX60" s="208">
        <v>2.3891239999999998</v>
      </c>
      <c r="AY60" s="208">
        <v>2.2803490000000002</v>
      </c>
      <c r="AZ60" s="208">
        <v>2.2019639999999998</v>
      </c>
      <c r="BA60" s="208">
        <v>2.2906460000000002</v>
      </c>
      <c r="BB60" s="208">
        <v>2.3262670000000001</v>
      </c>
      <c r="BC60" s="208">
        <v>2.38558</v>
      </c>
      <c r="BD60" s="208">
        <v>2.6375780867</v>
      </c>
      <c r="BE60" s="208">
        <v>2.6225453803000001</v>
      </c>
      <c r="BF60" s="324">
        <v>2.5278809999999998</v>
      </c>
      <c r="BG60" s="324">
        <v>2.4668549999999998</v>
      </c>
      <c r="BH60" s="324">
        <v>2.3515489999999999</v>
      </c>
      <c r="BI60" s="324">
        <v>2.4481030000000001</v>
      </c>
      <c r="BJ60" s="324">
        <v>2.5005839999999999</v>
      </c>
      <c r="BK60" s="324">
        <v>2.3931909999999998</v>
      </c>
      <c r="BL60" s="324">
        <v>2.332627</v>
      </c>
      <c r="BM60" s="324">
        <v>2.4023219999999998</v>
      </c>
      <c r="BN60" s="324">
        <v>2.3992049999999998</v>
      </c>
      <c r="BO60" s="324">
        <v>2.4803760000000001</v>
      </c>
      <c r="BP60" s="324">
        <v>2.5827019999999998</v>
      </c>
      <c r="BQ60" s="324">
        <v>2.5140509999999998</v>
      </c>
      <c r="BR60" s="324">
        <v>2.6070199999999999</v>
      </c>
      <c r="BS60" s="324">
        <v>2.4013979999999999</v>
      </c>
      <c r="BT60" s="324">
        <v>2.2720099999999999</v>
      </c>
      <c r="BU60" s="324">
        <v>2.4061490000000001</v>
      </c>
      <c r="BV60" s="324">
        <v>2.3820999999999999</v>
      </c>
    </row>
    <row r="61" spans="1:79" ht="11.15" customHeight="1" x14ac:dyDescent="0.25">
      <c r="A61" s="61" t="s">
        <v>759</v>
      </c>
      <c r="B61" s="176" t="s">
        <v>570</v>
      </c>
      <c r="C61" s="208">
        <v>19.564938000000001</v>
      </c>
      <c r="D61" s="208">
        <v>19.379894</v>
      </c>
      <c r="E61" s="208">
        <v>20.240129</v>
      </c>
      <c r="F61" s="208">
        <v>20.7026</v>
      </c>
      <c r="G61" s="208">
        <v>21.028388</v>
      </c>
      <c r="H61" s="208">
        <v>21.562967</v>
      </c>
      <c r="I61" s="208">
        <v>21.381807999999999</v>
      </c>
      <c r="J61" s="208">
        <v>21.628809</v>
      </c>
      <c r="K61" s="208">
        <v>20.731898999999999</v>
      </c>
      <c r="L61" s="208">
        <v>20.410516000000001</v>
      </c>
      <c r="M61" s="208">
        <v>20.761733</v>
      </c>
      <c r="N61" s="208">
        <v>20.825710999999998</v>
      </c>
      <c r="O61" s="208">
        <v>19.981418999999999</v>
      </c>
      <c r="P61" s="208">
        <v>19.379107000000001</v>
      </c>
      <c r="Q61" s="208">
        <v>20.065325000000001</v>
      </c>
      <c r="R61" s="208">
        <v>20.373733000000001</v>
      </c>
      <c r="S61" s="208">
        <v>20.763033</v>
      </c>
      <c r="T61" s="208">
        <v>21.212367</v>
      </c>
      <c r="U61" s="208">
        <v>21.282388999999998</v>
      </c>
      <c r="V61" s="208">
        <v>21.456227999999999</v>
      </c>
      <c r="W61" s="208">
        <v>20.199233</v>
      </c>
      <c r="X61" s="208">
        <v>19.763517</v>
      </c>
      <c r="Y61" s="208">
        <v>20.328267</v>
      </c>
      <c r="Z61" s="208">
        <v>20.377032</v>
      </c>
      <c r="AA61" s="208">
        <v>19.666121</v>
      </c>
      <c r="AB61" s="208">
        <v>19.262682999999999</v>
      </c>
      <c r="AC61" s="208">
        <v>18.078897999999999</v>
      </c>
      <c r="AD61" s="208">
        <v>14.991296999999999</v>
      </c>
      <c r="AE61" s="208">
        <v>15.731252</v>
      </c>
      <c r="AF61" s="208">
        <v>17.214561</v>
      </c>
      <c r="AG61" s="208">
        <v>18.005735000000001</v>
      </c>
      <c r="AH61" s="208">
        <v>18.172446999999998</v>
      </c>
      <c r="AI61" s="208">
        <v>17.319794000000002</v>
      </c>
      <c r="AJ61" s="208">
        <v>16.989445</v>
      </c>
      <c r="AK61" s="208">
        <v>17.171496999999999</v>
      </c>
      <c r="AL61" s="208">
        <v>17.270734999999998</v>
      </c>
      <c r="AM61" s="208">
        <v>17.061834000000001</v>
      </c>
      <c r="AN61" s="208">
        <v>15.55153</v>
      </c>
      <c r="AO61" s="208">
        <v>17.830026</v>
      </c>
      <c r="AP61" s="208">
        <v>18.766862</v>
      </c>
      <c r="AQ61" s="208">
        <v>19.468477</v>
      </c>
      <c r="AR61" s="208">
        <v>19.893830000000001</v>
      </c>
      <c r="AS61" s="208">
        <v>19.756252</v>
      </c>
      <c r="AT61" s="208">
        <v>19.579315000000001</v>
      </c>
      <c r="AU61" s="208">
        <v>18.725897</v>
      </c>
      <c r="AV61" s="208">
        <v>18.702316</v>
      </c>
      <c r="AW61" s="208">
        <v>19.067093</v>
      </c>
      <c r="AX61" s="208">
        <v>19.062315999999999</v>
      </c>
      <c r="AY61" s="208">
        <v>17.839217999999999</v>
      </c>
      <c r="AZ61" s="208">
        <v>18.430892</v>
      </c>
      <c r="BA61" s="208">
        <v>19.183744000000001</v>
      </c>
      <c r="BB61" s="208">
        <v>19.447068000000002</v>
      </c>
      <c r="BC61" s="208">
        <v>20.027387000000001</v>
      </c>
      <c r="BD61" s="208">
        <v>20.263663149999999</v>
      </c>
      <c r="BE61" s="208">
        <v>20.049256236000002</v>
      </c>
      <c r="BF61" s="324">
        <v>20.390820000000001</v>
      </c>
      <c r="BG61" s="324">
        <v>19.761880000000001</v>
      </c>
      <c r="BH61" s="324">
        <v>19.362639999999999</v>
      </c>
      <c r="BI61" s="324">
        <v>19.211359999999999</v>
      </c>
      <c r="BJ61" s="324">
        <v>19.736139999999999</v>
      </c>
      <c r="BK61" s="324">
        <v>18.707560000000001</v>
      </c>
      <c r="BL61" s="324">
        <v>18.118459999999999</v>
      </c>
      <c r="BM61" s="324">
        <v>19.246749999999999</v>
      </c>
      <c r="BN61" s="324">
        <v>19.620380000000001</v>
      </c>
      <c r="BO61" s="324">
        <v>20.12106</v>
      </c>
      <c r="BP61" s="324">
        <v>20.437909999999999</v>
      </c>
      <c r="BQ61" s="324">
        <v>20.17248</v>
      </c>
      <c r="BR61" s="324">
        <v>20.463460000000001</v>
      </c>
      <c r="BS61" s="324">
        <v>19.46724</v>
      </c>
      <c r="BT61" s="324">
        <v>18.792719999999999</v>
      </c>
      <c r="BU61" s="324">
        <v>19.145769999999999</v>
      </c>
      <c r="BV61" s="324">
        <v>19.49699</v>
      </c>
    </row>
    <row r="62" spans="1:79" ht="11.15" customHeight="1" x14ac:dyDescent="0.25">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324"/>
      <c r="BG62" s="324"/>
      <c r="BH62" s="324"/>
      <c r="BI62" s="324"/>
      <c r="BJ62" s="324"/>
      <c r="BK62" s="324"/>
      <c r="BL62" s="324"/>
      <c r="BM62" s="324"/>
      <c r="BN62" s="324"/>
      <c r="BO62" s="324"/>
      <c r="BP62" s="324"/>
      <c r="BQ62" s="324"/>
      <c r="BR62" s="324"/>
      <c r="BS62" s="324"/>
      <c r="BT62" s="324"/>
      <c r="BU62" s="324"/>
      <c r="BV62" s="324"/>
    </row>
    <row r="63" spans="1:79" ht="11.15" customHeight="1" x14ac:dyDescent="0.25">
      <c r="A63" s="61" t="s">
        <v>762</v>
      </c>
      <c r="B63" s="177" t="s">
        <v>411</v>
      </c>
      <c r="C63" s="208">
        <v>16.917031999999999</v>
      </c>
      <c r="D63" s="208">
        <v>16.359749999999998</v>
      </c>
      <c r="E63" s="208">
        <v>16.945097000000001</v>
      </c>
      <c r="F63" s="208">
        <v>17.100899999999999</v>
      </c>
      <c r="G63" s="208">
        <v>17.340807000000002</v>
      </c>
      <c r="H63" s="208">
        <v>18.041467000000001</v>
      </c>
      <c r="I63" s="208">
        <v>17.687839</v>
      </c>
      <c r="J63" s="208">
        <v>17.969387000000001</v>
      </c>
      <c r="K63" s="208">
        <v>17.383099999999999</v>
      </c>
      <c r="L63" s="208">
        <v>16.734839000000001</v>
      </c>
      <c r="M63" s="208">
        <v>17.499732999999999</v>
      </c>
      <c r="N63" s="208">
        <v>17.749226</v>
      </c>
      <c r="O63" s="208">
        <v>17.110903</v>
      </c>
      <c r="P63" s="208">
        <v>16.160429000000001</v>
      </c>
      <c r="Q63" s="208">
        <v>16.323419000000001</v>
      </c>
      <c r="R63" s="208">
        <v>16.691299999999998</v>
      </c>
      <c r="S63" s="208">
        <v>17.043194</v>
      </c>
      <c r="T63" s="208">
        <v>17.698799999999999</v>
      </c>
      <c r="U63" s="208">
        <v>17.686710000000001</v>
      </c>
      <c r="V63" s="208">
        <v>17.833161</v>
      </c>
      <c r="W63" s="208">
        <v>16.727699999999999</v>
      </c>
      <c r="X63" s="208">
        <v>16.127742000000001</v>
      </c>
      <c r="Y63" s="208">
        <v>17.040566999999999</v>
      </c>
      <c r="Z63" s="208">
        <v>17.395354999999999</v>
      </c>
      <c r="AA63" s="208">
        <v>16.860194</v>
      </c>
      <c r="AB63" s="208">
        <v>16.505552000000002</v>
      </c>
      <c r="AC63" s="208">
        <v>15.755839</v>
      </c>
      <c r="AD63" s="208">
        <v>13.314567</v>
      </c>
      <c r="AE63" s="208">
        <v>13.428580999999999</v>
      </c>
      <c r="AF63" s="208">
        <v>14.217067</v>
      </c>
      <c r="AG63" s="208">
        <v>14.823968000000001</v>
      </c>
      <c r="AH63" s="208">
        <v>14.692838999999999</v>
      </c>
      <c r="AI63" s="208">
        <v>14.137600000000001</v>
      </c>
      <c r="AJ63" s="208">
        <v>13.845774</v>
      </c>
      <c r="AK63" s="208">
        <v>14.5802</v>
      </c>
      <c r="AL63" s="208">
        <v>14.539097</v>
      </c>
      <c r="AM63" s="208">
        <v>14.974966999999999</v>
      </c>
      <c r="AN63" s="208">
        <v>12.8035</v>
      </c>
      <c r="AO63" s="208">
        <v>14.834064</v>
      </c>
      <c r="AP63" s="208">
        <v>15.633366000000001</v>
      </c>
      <c r="AQ63" s="208">
        <v>16.129774000000001</v>
      </c>
      <c r="AR63" s="208">
        <v>16.742899999999999</v>
      </c>
      <c r="AS63" s="208">
        <v>16.481708999999999</v>
      </c>
      <c r="AT63" s="208">
        <v>16.376677000000001</v>
      </c>
      <c r="AU63" s="208">
        <v>15.796766</v>
      </c>
      <c r="AV63" s="208">
        <v>15.580838</v>
      </c>
      <c r="AW63" s="208">
        <v>16.190999999999999</v>
      </c>
      <c r="AX63" s="208">
        <v>16.281935000000001</v>
      </c>
      <c r="AY63" s="208">
        <v>15.918096</v>
      </c>
      <c r="AZ63" s="208">
        <v>15.885536</v>
      </c>
      <c r="BA63" s="208">
        <v>16.378323000000002</v>
      </c>
      <c r="BB63" s="208">
        <v>16.082999999999998</v>
      </c>
      <c r="BC63" s="208">
        <v>16.675160999999999</v>
      </c>
      <c r="BD63" s="208">
        <v>16.915900000000001</v>
      </c>
      <c r="BE63" s="208">
        <v>16.677296712</v>
      </c>
      <c r="BF63" s="324">
        <v>16.8843</v>
      </c>
      <c r="BG63" s="324">
        <v>16.366700000000002</v>
      </c>
      <c r="BH63" s="324">
        <v>15.843579999999999</v>
      </c>
      <c r="BI63" s="324">
        <v>16.074310000000001</v>
      </c>
      <c r="BJ63" s="324">
        <v>16.839649999999999</v>
      </c>
      <c r="BK63" s="324">
        <v>16.021540000000002</v>
      </c>
      <c r="BL63" s="324">
        <v>15.20011</v>
      </c>
      <c r="BM63" s="324">
        <v>15.930820000000001</v>
      </c>
      <c r="BN63" s="324">
        <v>16.215540000000001</v>
      </c>
      <c r="BO63" s="324">
        <v>16.543869999999998</v>
      </c>
      <c r="BP63" s="324">
        <v>17.099689999999999</v>
      </c>
      <c r="BQ63" s="324">
        <v>16.85295</v>
      </c>
      <c r="BR63" s="324">
        <v>16.947769999999998</v>
      </c>
      <c r="BS63" s="324">
        <v>16.275259999999999</v>
      </c>
      <c r="BT63" s="324">
        <v>15.46518</v>
      </c>
      <c r="BU63" s="324">
        <v>15.97415</v>
      </c>
      <c r="BV63" s="324">
        <v>16.130510000000001</v>
      </c>
    </row>
    <row r="64" spans="1:79" ht="11.15" customHeight="1" x14ac:dyDescent="0.25">
      <c r="A64" s="61" t="s">
        <v>760</v>
      </c>
      <c r="B64" s="177" t="s">
        <v>410</v>
      </c>
      <c r="C64" s="208">
        <v>18.598496999999998</v>
      </c>
      <c r="D64" s="208">
        <v>18.598496999999998</v>
      </c>
      <c r="E64" s="208">
        <v>18.598496999999998</v>
      </c>
      <c r="F64" s="208">
        <v>18.598496999999998</v>
      </c>
      <c r="G64" s="208">
        <v>18.598496999999998</v>
      </c>
      <c r="H64" s="208">
        <v>18.598496999999998</v>
      </c>
      <c r="I64" s="208">
        <v>18.598496999999998</v>
      </c>
      <c r="J64" s="208">
        <v>18.601496999999998</v>
      </c>
      <c r="K64" s="208">
        <v>18.601496999999998</v>
      </c>
      <c r="L64" s="208">
        <v>18.603497000000001</v>
      </c>
      <c r="M64" s="208">
        <v>18.603497000000001</v>
      </c>
      <c r="N64" s="208">
        <v>18.603497000000001</v>
      </c>
      <c r="O64" s="208">
        <v>18.808434999999999</v>
      </c>
      <c r="P64" s="208">
        <v>18.808434999999999</v>
      </c>
      <c r="Q64" s="208">
        <v>18.808434999999999</v>
      </c>
      <c r="R64" s="208">
        <v>18.808434999999999</v>
      </c>
      <c r="S64" s="208">
        <v>18.808434999999999</v>
      </c>
      <c r="T64" s="208">
        <v>18.808434999999999</v>
      </c>
      <c r="U64" s="208">
        <v>18.808434999999999</v>
      </c>
      <c r="V64" s="208">
        <v>18.808434999999999</v>
      </c>
      <c r="W64" s="208">
        <v>18.808434999999999</v>
      </c>
      <c r="X64" s="208">
        <v>18.808434999999999</v>
      </c>
      <c r="Y64" s="208">
        <v>18.808434999999999</v>
      </c>
      <c r="Z64" s="208">
        <v>18.808434999999999</v>
      </c>
      <c r="AA64" s="208">
        <v>18.976085000000001</v>
      </c>
      <c r="AB64" s="208">
        <v>18.976085000000001</v>
      </c>
      <c r="AC64" s="208">
        <v>18.976085000000001</v>
      </c>
      <c r="AD64" s="208">
        <v>18.976085000000001</v>
      </c>
      <c r="AE64" s="208">
        <v>18.641085</v>
      </c>
      <c r="AF64" s="208">
        <v>18.622084999999998</v>
      </c>
      <c r="AG64" s="208">
        <v>18.622084999999998</v>
      </c>
      <c r="AH64" s="208">
        <v>18.622084999999998</v>
      </c>
      <c r="AI64" s="208">
        <v>18.386085000000001</v>
      </c>
      <c r="AJ64" s="208">
        <v>18.386085000000001</v>
      </c>
      <c r="AK64" s="208">
        <v>18.386085000000001</v>
      </c>
      <c r="AL64" s="208">
        <v>18.386085000000001</v>
      </c>
      <c r="AM64" s="208">
        <v>18.142900000000001</v>
      </c>
      <c r="AN64" s="208">
        <v>18.089600000000001</v>
      </c>
      <c r="AO64" s="208">
        <v>18.089600000000001</v>
      </c>
      <c r="AP64" s="208">
        <v>18.127700000000001</v>
      </c>
      <c r="AQ64" s="208">
        <v>18.127700000000001</v>
      </c>
      <c r="AR64" s="208">
        <v>18.127700000000001</v>
      </c>
      <c r="AS64" s="208">
        <v>18.129300000000001</v>
      </c>
      <c r="AT64" s="208">
        <v>18.130400000000002</v>
      </c>
      <c r="AU64" s="208">
        <v>18.130400000000002</v>
      </c>
      <c r="AV64" s="208">
        <v>18.132100000000001</v>
      </c>
      <c r="AW64" s="208">
        <v>18.132100000000001</v>
      </c>
      <c r="AX64" s="208">
        <v>17.8765</v>
      </c>
      <c r="AY64" s="208">
        <v>17.940809999999999</v>
      </c>
      <c r="AZ64" s="208">
        <v>17.940809999999999</v>
      </c>
      <c r="BA64" s="208">
        <v>17.943809999999999</v>
      </c>
      <c r="BB64" s="208">
        <v>17.943809999999999</v>
      </c>
      <c r="BC64" s="208">
        <v>17.943809999999999</v>
      </c>
      <c r="BD64" s="208">
        <v>17.943809999999999</v>
      </c>
      <c r="BE64" s="208">
        <v>17.943809999999999</v>
      </c>
      <c r="BF64" s="324">
        <v>17.943809999999999</v>
      </c>
      <c r="BG64" s="324">
        <v>17.943809999999999</v>
      </c>
      <c r="BH64" s="324">
        <v>17.943809999999999</v>
      </c>
      <c r="BI64" s="324">
        <v>17.943809999999999</v>
      </c>
      <c r="BJ64" s="324">
        <v>17.943809999999999</v>
      </c>
      <c r="BK64" s="324">
        <v>17.943809999999999</v>
      </c>
      <c r="BL64" s="324">
        <v>17.943809999999999</v>
      </c>
      <c r="BM64" s="324">
        <v>17.943809999999999</v>
      </c>
      <c r="BN64" s="324">
        <v>17.943809999999999</v>
      </c>
      <c r="BO64" s="324">
        <v>17.943809999999999</v>
      </c>
      <c r="BP64" s="324">
        <v>17.943809999999999</v>
      </c>
      <c r="BQ64" s="324">
        <v>17.943809999999999</v>
      </c>
      <c r="BR64" s="324">
        <v>17.943809999999999</v>
      </c>
      <c r="BS64" s="324">
        <v>17.943809999999999</v>
      </c>
      <c r="BT64" s="324">
        <v>17.943809999999999</v>
      </c>
      <c r="BU64" s="324">
        <v>17.943809999999999</v>
      </c>
      <c r="BV64" s="324">
        <v>17.943809999999999</v>
      </c>
    </row>
    <row r="65" spans="1:74" ht="11.15" customHeight="1" x14ac:dyDescent="0.25">
      <c r="A65" s="61" t="s">
        <v>761</v>
      </c>
      <c r="B65" s="178" t="s">
        <v>675</v>
      </c>
      <c r="C65" s="209">
        <v>0.90959135031000005</v>
      </c>
      <c r="D65" s="209">
        <v>0.87962753119000003</v>
      </c>
      <c r="E65" s="209">
        <v>0.91110034322</v>
      </c>
      <c r="F65" s="209">
        <v>0.91947752551999995</v>
      </c>
      <c r="G65" s="209">
        <v>0.93237679367000004</v>
      </c>
      <c r="H65" s="209">
        <v>0.97004973035999997</v>
      </c>
      <c r="I65" s="209">
        <v>0.95103593586000001</v>
      </c>
      <c r="J65" s="209">
        <v>0.96601832636999996</v>
      </c>
      <c r="K65" s="209">
        <v>0.93450005664000002</v>
      </c>
      <c r="L65" s="209">
        <v>0.89955340117000004</v>
      </c>
      <c r="M65" s="209">
        <v>0.94066900433</v>
      </c>
      <c r="N65" s="209">
        <v>0.95408008504999997</v>
      </c>
      <c r="O65" s="209">
        <v>0.90974623885999994</v>
      </c>
      <c r="P65" s="209">
        <v>0.85921178450000002</v>
      </c>
      <c r="Q65" s="209">
        <v>0.86787757727000003</v>
      </c>
      <c r="R65" s="209">
        <v>0.88743693986000005</v>
      </c>
      <c r="S65" s="209">
        <v>0.90614631148000002</v>
      </c>
      <c r="T65" s="209">
        <v>0.94100333174999995</v>
      </c>
      <c r="U65" s="209">
        <v>0.94036053504999995</v>
      </c>
      <c r="V65" s="209">
        <v>0.94814698830999999</v>
      </c>
      <c r="W65" s="209">
        <v>0.88937224175999996</v>
      </c>
      <c r="X65" s="209">
        <v>0.85747389402999996</v>
      </c>
      <c r="Y65" s="209">
        <v>0.90600664010999998</v>
      </c>
      <c r="Z65" s="209">
        <v>0.92486987886000005</v>
      </c>
      <c r="AA65" s="209">
        <v>0.88849696868000005</v>
      </c>
      <c r="AB65" s="209">
        <v>0.86980807684999994</v>
      </c>
      <c r="AC65" s="209">
        <v>0.83029976941999994</v>
      </c>
      <c r="AD65" s="209">
        <v>0.70164983978999995</v>
      </c>
      <c r="AE65" s="209">
        <v>0.72037550389000005</v>
      </c>
      <c r="AF65" s="209">
        <v>0.76345194428999996</v>
      </c>
      <c r="AG65" s="209">
        <v>0.79604233360999999</v>
      </c>
      <c r="AH65" s="209">
        <v>0.78900074831</v>
      </c>
      <c r="AI65" s="209">
        <v>0.76892932888999999</v>
      </c>
      <c r="AJ65" s="209">
        <v>0.75305721691000005</v>
      </c>
      <c r="AK65" s="209">
        <v>0.79300188158999996</v>
      </c>
      <c r="AL65" s="209">
        <v>0.79076633226000004</v>
      </c>
      <c r="AM65" s="209">
        <v>0.82538993215000001</v>
      </c>
      <c r="AN65" s="209">
        <v>0.70778237218999995</v>
      </c>
      <c r="AO65" s="209">
        <v>0.82003272598999999</v>
      </c>
      <c r="AP65" s="209">
        <v>0.86240206976</v>
      </c>
      <c r="AQ65" s="209">
        <v>0.88978601808000002</v>
      </c>
      <c r="AR65" s="209">
        <v>0.92360862105999997</v>
      </c>
      <c r="AS65" s="209">
        <v>0.90911998809000005</v>
      </c>
      <c r="AT65" s="209">
        <v>0.90327168732999996</v>
      </c>
      <c r="AU65" s="209">
        <v>0.87128612716999998</v>
      </c>
      <c r="AV65" s="209">
        <v>0.85929583446000002</v>
      </c>
      <c r="AW65" s="209">
        <v>0.89294676291999997</v>
      </c>
      <c r="AX65" s="209">
        <v>0.91080105166000003</v>
      </c>
      <c r="AY65" s="209">
        <v>0.88725626099999999</v>
      </c>
      <c r="AZ65" s="209">
        <v>0.88544140425999995</v>
      </c>
      <c r="BA65" s="209">
        <v>0.91275615378999997</v>
      </c>
      <c r="BB65" s="209">
        <v>0.89629794341000002</v>
      </c>
      <c r="BC65" s="209">
        <v>0.92929879439999996</v>
      </c>
      <c r="BD65" s="209">
        <v>0.94271506440999997</v>
      </c>
      <c r="BE65" s="209">
        <v>0.9294178166</v>
      </c>
      <c r="BF65" s="350">
        <v>0.94095410000000002</v>
      </c>
      <c r="BG65" s="350">
        <v>0.91210860000000005</v>
      </c>
      <c r="BH65" s="350">
        <v>0.88295520000000005</v>
      </c>
      <c r="BI65" s="350">
        <v>0.89581370000000005</v>
      </c>
      <c r="BJ65" s="350">
        <v>0.93846549999999995</v>
      </c>
      <c r="BK65" s="350">
        <v>0.89287300000000003</v>
      </c>
      <c r="BL65" s="350">
        <v>0.84709509999999999</v>
      </c>
      <c r="BM65" s="350">
        <v>0.88781690000000002</v>
      </c>
      <c r="BN65" s="350">
        <v>0.9036843</v>
      </c>
      <c r="BO65" s="350">
        <v>0.92198199999999997</v>
      </c>
      <c r="BP65" s="350">
        <v>0.95295759999999996</v>
      </c>
      <c r="BQ65" s="350">
        <v>0.93920700000000001</v>
      </c>
      <c r="BR65" s="350">
        <v>0.94449119999999998</v>
      </c>
      <c r="BS65" s="350">
        <v>0.9070125</v>
      </c>
      <c r="BT65" s="350">
        <v>0.8618671</v>
      </c>
      <c r="BU65" s="350">
        <v>0.89023189999999996</v>
      </c>
      <c r="BV65" s="350">
        <v>0.89894580000000002</v>
      </c>
    </row>
    <row r="66" spans="1:74" s="400" customFormat="1" ht="22.4" customHeight="1" x14ac:dyDescent="0.25">
      <c r="A66" s="399"/>
      <c r="B66" s="785" t="s">
        <v>969</v>
      </c>
      <c r="C66" s="741"/>
      <c r="D66" s="741"/>
      <c r="E66" s="741"/>
      <c r="F66" s="741"/>
      <c r="G66" s="741"/>
      <c r="H66" s="741"/>
      <c r="I66" s="741"/>
      <c r="J66" s="741"/>
      <c r="K66" s="741"/>
      <c r="L66" s="741"/>
      <c r="M66" s="741"/>
      <c r="N66" s="741"/>
      <c r="O66" s="741"/>
      <c r="P66" s="741"/>
      <c r="Q66" s="735"/>
      <c r="AY66" s="481"/>
      <c r="AZ66" s="481"/>
      <c r="BA66" s="481"/>
      <c r="BB66" s="481"/>
      <c r="BC66" s="481"/>
      <c r="BD66" s="481"/>
      <c r="BE66" s="481"/>
      <c r="BF66" s="481"/>
      <c r="BG66" s="481"/>
      <c r="BH66" s="481"/>
      <c r="BI66" s="481"/>
      <c r="BJ66" s="481"/>
    </row>
    <row r="67" spans="1:74" ht="12" customHeight="1" x14ac:dyDescent="0.25">
      <c r="A67" s="61"/>
      <c r="B67" s="755" t="s">
        <v>806</v>
      </c>
      <c r="C67" s="756"/>
      <c r="D67" s="756"/>
      <c r="E67" s="756"/>
      <c r="F67" s="756"/>
      <c r="G67" s="756"/>
      <c r="H67" s="756"/>
      <c r="I67" s="756"/>
      <c r="J67" s="756"/>
      <c r="K67" s="756"/>
      <c r="L67" s="756"/>
      <c r="M67" s="756"/>
      <c r="N67" s="756"/>
      <c r="O67" s="756"/>
      <c r="P67" s="756"/>
      <c r="Q67" s="756"/>
      <c r="BD67" s="365"/>
      <c r="BE67" s="365"/>
      <c r="BF67" s="365"/>
      <c r="BH67" s="365"/>
    </row>
    <row r="68" spans="1:74" s="400" customFormat="1" ht="12" customHeight="1" x14ac:dyDescent="0.25">
      <c r="A68" s="399"/>
      <c r="B68" s="749" t="str">
        <f>"Notes: "&amp;"EIA completed modeling and analysis for this report on " &amp;Dates!D2&amp;"."</f>
        <v>Notes: EIA completed modeling and analysis for this report on Thursday August 4, 2022.</v>
      </c>
      <c r="C68" s="748"/>
      <c r="D68" s="748"/>
      <c r="E68" s="748"/>
      <c r="F68" s="748"/>
      <c r="G68" s="748"/>
      <c r="H68" s="748"/>
      <c r="I68" s="748"/>
      <c r="J68" s="748"/>
      <c r="K68" s="748"/>
      <c r="L68" s="748"/>
      <c r="M68" s="748"/>
      <c r="N68" s="748"/>
      <c r="O68" s="748"/>
      <c r="P68" s="748"/>
      <c r="Q68" s="748"/>
      <c r="AY68" s="481"/>
      <c r="AZ68" s="481"/>
      <c r="BA68" s="481"/>
      <c r="BB68" s="481"/>
      <c r="BC68" s="481"/>
      <c r="BD68" s="481"/>
      <c r="BE68" s="481"/>
      <c r="BF68" s="481"/>
      <c r="BG68" s="481"/>
      <c r="BH68" s="481"/>
      <c r="BI68" s="481"/>
      <c r="BJ68" s="481"/>
    </row>
    <row r="69" spans="1:74" s="400" customFormat="1" ht="12" customHeight="1" x14ac:dyDescent="0.25">
      <c r="A69" s="399"/>
      <c r="B69" s="749" t="s">
        <v>350</v>
      </c>
      <c r="C69" s="748"/>
      <c r="D69" s="748"/>
      <c r="E69" s="748"/>
      <c r="F69" s="748"/>
      <c r="G69" s="748"/>
      <c r="H69" s="748"/>
      <c r="I69" s="748"/>
      <c r="J69" s="748"/>
      <c r="K69" s="748"/>
      <c r="L69" s="748"/>
      <c r="M69" s="748"/>
      <c r="N69" s="748"/>
      <c r="O69" s="748"/>
      <c r="P69" s="748"/>
      <c r="Q69" s="748"/>
      <c r="AY69" s="481"/>
      <c r="AZ69" s="481"/>
      <c r="BA69" s="481"/>
      <c r="BB69" s="481"/>
      <c r="BC69" s="481"/>
      <c r="BD69" s="481"/>
      <c r="BE69" s="481"/>
      <c r="BF69" s="481"/>
      <c r="BG69" s="481"/>
      <c r="BH69" s="481"/>
      <c r="BI69" s="481"/>
      <c r="BJ69" s="481"/>
    </row>
    <row r="70" spans="1:74" s="400" customFormat="1" ht="12" customHeight="1" x14ac:dyDescent="0.25">
      <c r="A70" s="399"/>
      <c r="B70" s="742" t="s">
        <v>840</v>
      </c>
      <c r="C70" s="741"/>
      <c r="D70" s="741"/>
      <c r="E70" s="741"/>
      <c r="F70" s="741"/>
      <c r="G70" s="741"/>
      <c r="H70" s="741"/>
      <c r="I70" s="741"/>
      <c r="J70" s="741"/>
      <c r="K70" s="741"/>
      <c r="L70" s="741"/>
      <c r="M70" s="741"/>
      <c r="N70" s="741"/>
      <c r="O70" s="741"/>
      <c r="P70" s="741"/>
      <c r="Q70" s="735"/>
      <c r="AY70" s="481"/>
      <c r="AZ70" s="481"/>
      <c r="BA70" s="481"/>
      <c r="BB70" s="481"/>
      <c r="BC70" s="481"/>
      <c r="BD70" s="481"/>
      <c r="BE70" s="481"/>
      <c r="BF70" s="481"/>
      <c r="BG70" s="481"/>
      <c r="BH70" s="481"/>
      <c r="BI70" s="481"/>
      <c r="BJ70" s="481"/>
    </row>
    <row r="71" spans="1:74" s="400" customFormat="1" ht="12" customHeight="1" x14ac:dyDescent="0.25">
      <c r="A71" s="399"/>
      <c r="B71" s="743" t="s">
        <v>842</v>
      </c>
      <c r="C71" s="745"/>
      <c r="D71" s="745"/>
      <c r="E71" s="745"/>
      <c r="F71" s="745"/>
      <c r="G71" s="745"/>
      <c r="H71" s="745"/>
      <c r="I71" s="745"/>
      <c r="J71" s="745"/>
      <c r="K71" s="745"/>
      <c r="L71" s="745"/>
      <c r="M71" s="745"/>
      <c r="N71" s="745"/>
      <c r="O71" s="745"/>
      <c r="P71" s="745"/>
      <c r="Q71" s="735"/>
      <c r="AY71" s="481"/>
      <c r="AZ71" s="481"/>
      <c r="BA71" s="481"/>
      <c r="BB71" s="481"/>
      <c r="BC71" s="481"/>
      <c r="BD71" s="481"/>
      <c r="BE71" s="481"/>
      <c r="BF71" s="481"/>
      <c r="BG71" s="481"/>
      <c r="BH71" s="481"/>
      <c r="BI71" s="481"/>
      <c r="BJ71" s="481"/>
    </row>
    <row r="72" spans="1:74" s="400" customFormat="1" ht="12" customHeight="1" x14ac:dyDescent="0.25">
      <c r="A72" s="399"/>
      <c r="B72" s="744" t="s">
        <v>829</v>
      </c>
      <c r="C72" s="745"/>
      <c r="D72" s="745"/>
      <c r="E72" s="745"/>
      <c r="F72" s="745"/>
      <c r="G72" s="745"/>
      <c r="H72" s="745"/>
      <c r="I72" s="745"/>
      <c r="J72" s="745"/>
      <c r="K72" s="745"/>
      <c r="L72" s="745"/>
      <c r="M72" s="745"/>
      <c r="N72" s="745"/>
      <c r="O72" s="745"/>
      <c r="P72" s="745"/>
      <c r="Q72" s="735"/>
      <c r="AY72" s="481"/>
      <c r="AZ72" s="481"/>
      <c r="BA72" s="481"/>
      <c r="BB72" s="481"/>
      <c r="BC72" s="481"/>
      <c r="BD72" s="481"/>
      <c r="BE72" s="481"/>
      <c r="BF72" s="481"/>
      <c r="BG72" s="481"/>
      <c r="BH72" s="481"/>
      <c r="BI72" s="481"/>
      <c r="BJ72" s="481"/>
    </row>
    <row r="73" spans="1:74" s="400" customFormat="1" ht="12" customHeight="1" x14ac:dyDescent="0.25">
      <c r="A73" s="393"/>
      <c r="B73" s="764" t="s">
        <v>1356</v>
      </c>
      <c r="C73" s="735"/>
      <c r="D73" s="735"/>
      <c r="E73" s="735"/>
      <c r="F73" s="735"/>
      <c r="G73" s="735"/>
      <c r="H73" s="735"/>
      <c r="I73" s="735"/>
      <c r="J73" s="735"/>
      <c r="K73" s="735"/>
      <c r="L73" s="735"/>
      <c r="M73" s="735"/>
      <c r="N73" s="735"/>
      <c r="O73" s="735"/>
      <c r="P73" s="735"/>
      <c r="Q73" s="735"/>
      <c r="AY73" s="481"/>
      <c r="AZ73" s="481"/>
      <c r="BA73" s="481"/>
      <c r="BB73" s="481"/>
      <c r="BC73" s="481"/>
      <c r="BD73" s="481"/>
      <c r="BE73" s="481"/>
      <c r="BF73" s="481"/>
      <c r="BG73" s="481"/>
      <c r="BH73" s="481"/>
      <c r="BI73" s="481"/>
      <c r="BJ73" s="481"/>
    </row>
    <row r="74" spans="1:74" ht="10"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364"/>
      <c r="BE74" s="364"/>
      <c r="BF74" s="364"/>
      <c r="BG74" s="364"/>
      <c r="BH74" s="364"/>
      <c r="BI74" s="364"/>
      <c r="BJ74" s="364"/>
      <c r="BK74" s="364"/>
      <c r="BL74" s="364"/>
      <c r="BM74" s="364"/>
      <c r="BN74" s="364"/>
      <c r="BO74" s="364"/>
      <c r="BP74" s="364"/>
      <c r="BQ74" s="364"/>
      <c r="BR74" s="364"/>
      <c r="BS74" s="364"/>
      <c r="BT74" s="364"/>
      <c r="BU74" s="364"/>
      <c r="BV74" s="364"/>
    </row>
    <row r="75" spans="1:74" ht="10"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364"/>
      <c r="BE75" s="364"/>
      <c r="BF75" s="364"/>
      <c r="BG75" s="364"/>
      <c r="BH75" s="364"/>
      <c r="BI75" s="364"/>
      <c r="BJ75" s="364"/>
      <c r="BK75" s="364"/>
      <c r="BL75" s="364"/>
      <c r="BM75" s="364"/>
      <c r="BN75" s="364"/>
      <c r="BO75" s="364"/>
      <c r="BP75" s="364"/>
      <c r="BQ75" s="364"/>
      <c r="BR75" s="364"/>
      <c r="BS75" s="364"/>
      <c r="BT75" s="364"/>
      <c r="BU75" s="364"/>
      <c r="BV75" s="364"/>
    </row>
    <row r="76" spans="1:74" ht="10"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364"/>
      <c r="BE76" s="364"/>
      <c r="BF76" s="364"/>
      <c r="BG76" s="364"/>
      <c r="BH76" s="364"/>
      <c r="BI76" s="364"/>
      <c r="BJ76" s="364"/>
      <c r="BK76" s="364"/>
      <c r="BL76" s="364"/>
      <c r="BM76" s="364"/>
      <c r="BN76" s="364"/>
      <c r="BO76" s="364"/>
      <c r="BP76" s="364"/>
      <c r="BQ76" s="364"/>
      <c r="BR76" s="364"/>
      <c r="BS76" s="364"/>
      <c r="BT76" s="364"/>
      <c r="BU76" s="364"/>
      <c r="BV76" s="364"/>
    </row>
    <row r="77" spans="1:74" ht="10"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364"/>
      <c r="BE77" s="364"/>
      <c r="BF77" s="364"/>
      <c r="BG77" s="364"/>
      <c r="BH77" s="364"/>
      <c r="BI77" s="364"/>
      <c r="BJ77" s="364"/>
      <c r="BK77" s="364"/>
      <c r="BL77" s="364"/>
      <c r="BM77" s="364"/>
      <c r="BN77" s="364"/>
      <c r="BO77" s="364"/>
      <c r="BP77" s="364"/>
      <c r="BQ77" s="364"/>
      <c r="BR77" s="364"/>
      <c r="BS77" s="364"/>
      <c r="BT77" s="364"/>
      <c r="BU77" s="364"/>
      <c r="BV77" s="364"/>
    </row>
    <row r="78" spans="1:74" ht="10"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364"/>
      <c r="BE78" s="364"/>
      <c r="BF78" s="364"/>
      <c r="BG78" s="364"/>
      <c r="BH78" s="364"/>
      <c r="BI78" s="364"/>
      <c r="BJ78" s="364"/>
      <c r="BK78" s="364"/>
      <c r="BL78" s="364"/>
      <c r="BM78" s="364"/>
      <c r="BN78" s="364"/>
      <c r="BO78" s="364"/>
      <c r="BP78" s="364"/>
      <c r="BQ78" s="364"/>
      <c r="BR78" s="364"/>
      <c r="BS78" s="364"/>
      <c r="BT78" s="364"/>
      <c r="BU78" s="364"/>
      <c r="BV78" s="364"/>
    </row>
    <row r="79" spans="1:74" ht="10"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364"/>
      <c r="BE79" s="364"/>
      <c r="BF79" s="364"/>
      <c r="BG79" s="364"/>
      <c r="BH79" s="364"/>
      <c r="BI79" s="364"/>
      <c r="BJ79" s="364"/>
      <c r="BK79" s="364"/>
      <c r="BL79" s="364"/>
      <c r="BM79" s="364"/>
      <c r="BN79" s="364"/>
      <c r="BO79" s="364"/>
      <c r="BP79" s="364"/>
      <c r="BQ79" s="364"/>
      <c r="BR79" s="364"/>
      <c r="BS79" s="364"/>
      <c r="BT79" s="364"/>
      <c r="BU79" s="364"/>
      <c r="BV79" s="364"/>
    </row>
    <row r="80" spans="1:74" ht="10"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364"/>
      <c r="BE80" s="364"/>
      <c r="BF80" s="364"/>
      <c r="BG80" s="364"/>
      <c r="BH80" s="364"/>
      <c r="BI80" s="364"/>
      <c r="BJ80" s="364"/>
      <c r="BK80" s="364"/>
      <c r="BL80" s="364"/>
      <c r="BM80" s="364"/>
      <c r="BN80" s="364"/>
      <c r="BO80" s="364"/>
      <c r="BP80" s="364"/>
      <c r="BQ80" s="364"/>
      <c r="BR80" s="364"/>
      <c r="BS80" s="364"/>
      <c r="BT80" s="364"/>
      <c r="BU80" s="364"/>
      <c r="BV80" s="364"/>
    </row>
    <row r="81" spans="3:74" ht="10"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364"/>
      <c r="BE81" s="364"/>
      <c r="BF81" s="364"/>
      <c r="BG81" s="364"/>
      <c r="BH81" s="364"/>
      <c r="BI81" s="364"/>
      <c r="BJ81" s="364"/>
      <c r="BK81" s="364"/>
      <c r="BL81" s="364"/>
      <c r="BM81" s="364"/>
      <c r="BN81" s="364"/>
      <c r="BO81" s="364"/>
      <c r="BP81" s="364"/>
      <c r="BQ81" s="364"/>
      <c r="BR81" s="364"/>
      <c r="BS81" s="364"/>
      <c r="BT81" s="364"/>
      <c r="BU81" s="364"/>
      <c r="BV81" s="364"/>
    </row>
    <row r="82" spans="3:74" ht="10"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364"/>
      <c r="BE82" s="364"/>
      <c r="BF82" s="364"/>
      <c r="BG82" s="364"/>
      <c r="BH82" s="364"/>
      <c r="BI82" s="364"/>
      <c r="BJ82" s="364"/>
      <c r="BK82" s="364"/>
      <c r="BL82" s="364"/>
      <c r="BM82" s="364"/>
      <c r="BN82" s="364"/>
      <c r="BO82" s="364"/>
      <c r="BP82" s="364"/>
      <c r="BQ82" s="364"/>
      <c r="BR82" s="364"/>
      <c r="BS82" s="364"/>
      <c r="BT82" s="364"/>
      <c r="BU82" s="364"/>
      <c r="BV82" s="364"/>
    </row>
    <row r="83" spans="3:74" ht="10" x14ac:dyDescent="0.2">
      <c r="BD83" s="365"/>
      <c r="BE83" s="365"/>
      <c r="BF83" s="365"/>
      <c r="BH83" s="365"/>
      <c r="BK83" s="365"/>
      <c r="BL83" s="365"/>
      <c r="BM83" s="365"/>
      <c r="BN83" s="365"/>
      <c r="BO83" s="365"/>
      <c r="BP83" s="365"/>
      <c r="BQ83" s="365"/>
      <c r="BR83" s="365"/>
      <c r="BS83" s="365"/>
      <c r="BT83" s="365"/>
      <c r="BU83" s="365"/>
      <c r="BV83" s="365"/>
    </row>
    <row r="84" spans="3:74" ht="10" x14ac:dyDescent="0.2">
      <c r="BD84" s="365"/>
      <c r="BE84" s="365"/>
      <c r="BF84" s="365"/>
      <c r="BH84" s="365"/>
      <c r="BK84" s="365"/>
      <c r="BL84" s="365"/>
      <c r="BM84" s="365"/>
      <c r="BN84" s="365"/>
      <c r="BO84" s="365"/>
      <c r="BP84" s="365"/>
      <c r="BQ84" s="365"/>
      <c r="BR84" s="365"/>
      <c r="BS84" s="365"/>
      <c r="BT84" s="365"/>
      <c r="BU84" s="365"/>
      <c r="BV84" s="365"/>
    </row>
    <row r="85" spans="3:74" ht="10" x14ac:dyDescent="0.2">
      <c r="BD85" s="365"/>
      <c r="BE85" s="365"/>
      <c r="BF85" s="365"/>
      <c r="BH85" s="365"/>
      <c r="BK85" s="365"/>
      <c r="BL85" s="365"/>
      <c r="BM85" s="365"/>
      <c r="BN85" s="365"/>
      <c r="BO85" s="365"/>
      <c r="BP85" s="365"/>
      <c r="BQ85" s="365"/>
      <c r="BR85" s="365"/>
      <c r="BS85" s="365"/>
      <c r="BT85" s="365"/>
      <c r="BU85" s="365"/>
      <c r="BV85" s="365"/>
    </row>
    <row r="86" spans="3:74" ht="10" x14ac:dyDescent="0.2">
      <c r="BD86" s="365"/>
      <c r="BE86" s="365"/>
      <c r="BF86" s="365"/>
      <c r="BH86" s="365"/>
      <c r="BK86" s="365"/>
      <c r="BL86" s="365"/>
      <c r="BM86" s="365"/>
      <c r="BN86" s="365"/>
      <c r="BO86" s="365"/>
      <c r="BP86" s="365"/>
      <c r="BQ86" s="365"/>
      <c r="BR86" s="365"/>
      <c r="BS86" s="365"/>
      <c r="BT86" s="365"/>
      <c r="BU86" s="365"/>
      <c r="BV86" s="365"/>
    </row>
    <row r="87" spans="3:74" ht="10" x14ac:dyDescent="0.2">
      <c r="BD87" s="365"/>
      <c r="BE87" s="365"/>
      <c r="BF87" s="365"/>
      <c r="BH87" s="365"/>
      <c r="BK87" s="365"/>
      <c r="BL87" s="365"/>
      <c r="BM87" s="365"/>
      <c r="BN87" s="365"/>
      <c r="BO87" s="365"/>
      <c r="BP87" s="365"/>
      <c r="BQ87" s="365"/>
      <c r="BR87" s="365"/>
      <c r="BS87" s="365"/>
      <c r="BT87" s="365"/>
      <c r="BU87" s="365"/>
      <c r="BV87" s="365"/>
    </row>
    <row r="88" spans="3:74" ht="10" x14ac:dyDescent="0.2">
      <c r="BD88" s="365"/>
      <c r="BE88" s="365"/>
      <c r="BF88" s="365"/>
      <c r="BH88" s="365"/>
      <c r="BK88" s="365"/>
      <c r="BL88" s="365"/>
      <c r="BM88" s="365"/>
      <c r="BN88" s="365"/>
      <c r="BO88" s="365"/>
      <c r="BP88" s="365"/>
      <c r="BQ88" s="365"/>
      <c r="BR88" s="365"/>
      <c r="BS88" s="365"/>
      <c r="BT88" s="365"/>
      <c r="BU88" s="365"/>
      <c r="BV88" s="365"/>
    </row>
    <row r="89" spans="3:74" ht="10" x14ac:dyDescent="0.2">
      <c r="BD89" s="365"/>
      <c r="BE89" s="365"/>
      <c r="BF89" s="365"/>
      <c r="BH89" s="365"/>
      <c r="BK89" s="365"/>
      <c r="BL89" s="365"/>
      <c r="BM89" s="365"/>
      <c r="BN89" s="365"/>
      <c r="BO89" s="365"/>
      <c r="BP89" s="365"/>
      <c r="BQ89" s="365"/>
      <c r="BR89" s="365"/>
      <c r="BS89" s="365"/>
      <c r="BT89" s="365"/>
      <c r="BU89" s="365"/>
      <c r="BV89" s="365"/>
    </row>
    <row r="90" spans="3:74" ht="10" x14ac:dyDescent="0.2">
      <c r="BD90" s="365"/>
      <c r="BE90" s="365"/>
      <c r="BF90" s="365"/>
      <c r="BH90" s="365"/>
      <c r="BK90" s="365"/>
      <c r="BL90" s="365"/>
      <c r="BM90" s="365"/>
      <c r="BN90" s="365"/>
      <c r="BO90" s="365"/>
      <c r="BP90" s="365"/>
      <c r="BQ90" s="365"/>
      <c r="BR90" s="365"/>
      <c r="BS90" s="365"/>
      <c r="BT90" s="365"/>
      <c r="BU90" s="365"/>
      <c r="BV90" s="365"/>
    </row>
    <row r="91" spans="3:74" ht="10" x14ac:dyDescent="0.2">
      <c r="BD91" s="365"/>
      <c r="BE91" s="365"/>
      <c r="BF91" s="365"/>
      <c r="BH91" s="365"/>
      <c r="BK91" s="365"/>
      <c r="BL91" s="365"/>
      <c r="BM91" s="365"/>
      <c r="BN91" s="365"/>
      <c r="BO91" s="365"/>
      <c r="BP91" s="365"/>
      <c r="BQ91" s="365"/>
      <c r="BR91" s="365"/>
      <c r="BS91" s="365"/>
      <c r="BT91" s="365"/>
      <c r="BU91" s="365"/>
      <c r="BV91" s="365"/>
    </row>
    <row r="92" spans="3:74" ht="10" x14ac:dyDescent="0.2">
      <c r="BD92" s="365"/>
      <c r="BE92" s="365"/>
      <c r="BF92" s="365"/>
      <c r="BH92" s="365"/>
      <c r="BK92" s="365"/>
      <c r="BL92" s="365"/>
      <c r="BM92" s="365"/>
      <c r="BN92" s="365"/>
      <c r="BO92" s="365"/>
      <c r="BP92" s="365"/>
      <c r="BQ92" s="365"/>
      <c r="BR92" s="365"/>
      <c r="BS92" s="365"/>
      <c r="BT92" s="365"/>
      <c r="BU92" s="365"/>
      <c r="BV92" s="365"/>
    </row>
    <row r="93" spans="3:74" ht="10" x14ac:dyDescent="0.2">
      <c r="BD93" s="365"/>
      <c r="BE93" s="365"/>
      <c r="BF93" s="365"/>
      <c r="BH93" s="365"/>
      <c r="BK93" s="365"/>
      <c r="BL93" s="365"/>
      <c r="BM93" s="365"/>
      <c r="BN93" s="365"/>
      <c r="BO93" s="365"/>
      <c r="BP93" s="365"/>
      <c r="BQ93" s="365"/>
      <c r="BR93" s="365"/>
      <c r="BS93" s="365"/>
      <c r="BT93" s="365"/>
      <c r="BU93" s="365"/>
      <c r="BV93" s="365"/>
    </row>
    <row r="94" spans="3:74" ht="10" x14ac:dyDescent="0.2">
      <c r="BD94" s="365"/>
      <c r="BE94" s="365"/>
      <c r="BF94" s="365"/>
      <c r="BH94" s="365"/>
      <c r="BK94" s="365"/>
      <c r="BL94" s="365"/>
      <c r="BM94" s="365"/>
      <c r="BN94" s="365"/>
      <c r="BO94" s="365"/>
      <c r="BP94" s="365"/>
      <c r="BQ94" s="365"/>
      <c r="BR94" s="365"/>
      <c r="BS94" s="365"/>
      <c r="BT94" s="365"/>
      <c r="BU94" s="365"/>
      <c r="BV94" s="365"/>
    </row>
    <row r="95" spans="3:74" ht="10" x14ac:dyDescent="0.2">
      <c r="BD95" s="365"/>
      <c r="BE95" s="365"/>
      <c r="BF95" s="365"/>
      <c r="BH95" s="365"/>
      <c r="BK95" s="365"/>
      <c r="BL95" s="365"/>
      <c r="BM95" s="365"/>
      <c r="BN95" s="365"/>
      <c r="BO95" s="365"/>
      <c r="BP95" s="365"/>
      <c r="BQ95" s="365"/>
      <c r="BR95" s="365"/>
      <c r="BS95" s="365"/>
      <c r="BT95" s="365"/>
      <c r="BU95" s="365"/>
      <c r="BV95" s="365"/>
    </row>
    <row r="96" spans="3:74" ht="10" x14ac:dyDescent="0.2">
      <c r="BD96" s="365"/>
      <c r="BE96" s="365"/>
      <c r="BF96" s="365"/>
      <c r="BH96" s="365"/>
      <c r="BK96" s="365"/>
      <c r="BL96" s="365"/>
      <c r="BM96" s="365"/>
      <c r="BN96" s="365"/>
      <c r="BO96" s="365"/>
      <c r="BP96" s="365"/>
      <c r="BQ96" s="365"/>
      <c r="BR96" s="365"/>
      <c r="BS96" s="365"/>
      <c r="BT96" s="365"/>
      <c r="BU96" s="365"/>
      <c r="BV96" s="365"/>
    </row>
    <row r="97" spans="56:74" ht="10" x14ac:dyDescent="0.2">
      <c r="BD97" s="365"/>
      <c r="BE97" s="365"/>
      <c r="BF97" s="365"/>
      <c r="BH97" s="365"/>
      <c r="BK97" s="365"/>
      <c r="BL97" s="365"/>
      <c r="BM97" s="365"/>
      <c r="BN97" s="365"/>
      <c r="BO97" s="365"/>
      <c r="BP97" s="365"/>
      <c r="BQ97" s="365"/>
      <c r="BR97" s="365"/>
      <c r="BS97" s="365"/>
      <c r="BT97" s="365"/>
      <c r="BU97" s="365"/>
      <c r="BV97" s="365"/>
    </row>
    <row r="98" spans="56:74" ht="10" x14ac:dyDescent="0.2">
      <c r="BD98" s="365"/>
      <c r="BE98" s="365"/>
      <c r="BF98" s="365"/>
      <c r="BH98" s="365"/>
      <c r="BK98" s="365"/>
      <c r="BL98" s="365"/>
      <c r="BM98" s="365"/>
      <c r="BN98" s="365"/>
      <c r="BO98" s="365"/>
      <c r="BP98" s="365"/>
      <c r="BQ98" s="365"/>
      <c r="BR98" s="365"/>
      <c r="BS98" s="365"/>
      <c r="BT98" s="365"/>
      <c r="BU98" s="365"/>
      <c r="BV98" s="365"/>
    </row>
    <row r="99" spans="56:74" ht="10" x14ac:dyDescent="0.2">
      <c r="BD99" s="365"/>
      <c r="BE99" s="365"/>
      <c r="BF99" s="365"/>
      <c r="BH99" s="365"/>
      <c r="BK99" s="365"/>
      <c r="BL99" s="365"/>
      <c r="BM99" s="365"/>
      <c r="BN99" s="365"/>
      <c r="BO99" s="365"/>
      <c r="BP99" s="365"/>
      <c r="BQ99" s="365"/>
      <c r="BR99" s="365"/>
      <c r="BS99" s="365"/>
      <c r="BT99" s="365"/>
      <c r="BU99" s="365"/>
      <c r="BV99" s="365"/>
    </row>
    <row r="100" spans="56:74" ht="10" x14ac:dyDescent="0.2">
      <c r="BD100" s="365"/>
      <c r="BE100" s="365"/>
      <c r="BF100" s="365"/>
      <c r="BH100" s="365"/>
      <c r="BK100" s="365"/>
      <c r="BL100" s="365"/>
      <c r="BM100" s="365"/>
      <c r="BN100" s="365"/>
      <c r="BO100" s="365"/>
      <c r="BP100" s="365"/>
      <c r="BQ100" s="365"/>
      <c r="BR100" s="365"/>
      <c r="BS100" s="365"/>
      <c r="BT100" s="365"/>
      <c r="BU100" s="365"/>
      <c r="BV100" s="365"/>
    </row>
    <row r="101" spans="56:74" ht="10" x14ac:dyDescent="0.2">
      <c r="BD101" s="365"/>
      <c r="BE101" s="365"/>
      <c r="BF101" s="365"/>
      <c r="BH101" s="365"/>
      <c r="BK101" s="365"/>
      <c r="BL101" s="365"/>
      <c r="BM101" s="365"/>
      <c r="BN101" s="365"/>
      <c r="BO101" s="365"/>
      <c r="BP101" s="365"/>
      <c r="BQ101" s="365"/>
      <c r="BR101" s="365"/>
      <c r="BS101" s="365"/>
      <c r="BT101" s="365"/>
      <c r="BU101" s="365"/>
      <c r="BV101" s="365"/>
    </row>
    <row r="102" spans="56:74" ht="10" x14ac:dyDescent="0.2">
      <c r="BD102" s="365"/>
      <c r="BE102" s="365"/>
      <c r="BF102" s="365"/>
      <c r="BH102" s="365"/>
      <c r="BK102" s="365"/>
      <c r="BL102" s="365"/>
      <c r="BM102" s="365"/>
      <c r="BN102" s="365"/>
      <c r="BO102" s="365"/>
      <c r="BP102" s="365"/>
      <c r="BQ102" s="365"/>
      <c r="BR102" s="365"/>
      <c r="BS102" s="365"/>
      <c r="BT102" s="365"/>
      <c r="BU102" s="365"/>
      <c r="BV102" s="365"/>
    </row>
    <row r="103" spans="56:74" ht="10" x14ac:dyDescent="0.2">
      <c r="BD103" s="365"/>
      <c r="BE103" s="365"/>
      <c r="BF103" s="365"/>
      <c r="BH103" s="365"/>
      <c r="BK103" s="365"/>
      <c r="BL103" s="365"/>
      <c r="BM103" s="365"/>
      <c r="BN103" s="365"/>
      <c r="BO103" s="365"/>
      <c r="BP103" s="365"/>
      <c r="BQ103" s="365"/>
      <c r="BR103" s="365"/>
      <c r="BS103" s="365"/>
      <c r="BT103" s="365"/>
      <c r="BU103" s="365"/>
      <c r="BV103" s="365"/>
    </row>
    <row r="104" spans="56:74" ht="10" x14ac:dyDescent="0.2">
      <c r="BD104" s="365"/>
      <c r="BE104" s="365"/>
      <c r="BF104" s="365"/>
      <c r="BH104" s="365"/>
      <c r="BK104" s="365"/>
      <c r="BL104" s="365"/>
      <c r="BM104" s="365"/>
      <c r="BN104" s="365"/>
      <c r="BO104" s="365"/>
      <c r="BP104" s="365"/>
      <c r="BQ104" s="365"/>
      <c r="BR104" s="365"/>
      <c r="BS104" s="365"/>
      <c r="BT104" s="365"/>
      <c r="BU104" s="365"/>
      <c r="BV104" s="365"/>
    </row>
    <row r="105" spans="56:74" ht="10" x14ac:dyDescent="0.2">
      <c r="BD105" s="365"/>
      <c r="BE105" s="365"/>
      <c r="BF105" s="365"/>
      <c r="BH105" s="365"/>
      <c r="BK105" s="365"/>
      <c r="BL105" s="365"/>
      <c r="BM105" s="365"/>
      <c r="BN105" s="365"/>
      <c r="BO105" s="365"/>
      <c r="BP105" s="365"/>
      <c r="BQ105" s="365"/>
      <c r="BR105" s="365"/>
      <c r="BS105" s="365"/>
      <c r="BT105" s="365"/>
      <c r="BU105" s="365"/>
      <c r="BV105" s="365"/>
    </row>
    <row r="106" spans="56:74" ht="10" x14ac:dyDescent="0.2">
      <c r="BD106" s="365"/>
      <c r="BE106" s="365"/>
      <c r="BF106" s="365"/>
      <c r="BH106" s="365"/>
      <c r="BK106" s="365"/>
      <c r="BL106" s="365"/>
      <c r="BM106" s="365"/>
      <c r="BN106" s="365"/>
      <c r="BO106" s="365"/>
      <c r="BP106" s="365"/>
      <c r="BQ106" s="365"/>
      <c r="BR106" s="365"/>
      <c r="BS106" s="365"/>
      <c r="BT106" s="365"/>
      <c r="BU106" s="365"/>
      <c r="BV106" s="365"/>
    </row>
    <row r="107" spans="56:74" ht="10" x14ac:dyDescent="0.2">
      <c r="BD107" s="365"/>
      <c r="BE107" s="365"/>
      <c r="BF107" s="365"/>
      <c r="BK107" s="365"/>
      <c r="BL107" s="365"/>
      <c r="BM107" s="365"/>
      <c r="BN107" s="365"/>
      <c r="BO107" s="365"/>
      <c r="BP107" s="365"/>
      <c r="BQ107" s="365"/>
      <c r="BR107" s="365"/>
      <c r="BS107" s="365"/>
      <c r="BT107" s="365"/>
      <c r="BU107" s="365"/>
      <c r="BV107" s="365"/>
    </row>
    <row r="108" spans="56:74" ht="10" x14ac:dyDescent="0.2">
      <c r="BD108" s="365"/>
      <c r="BE108" s="365"/>
      <c r="BF108" s="365"/>
      <c r="BK108" s="365"/>
      <c r="BL108" s="365"/>
      <c r="BM108" s="365"/>
      <c r="BN108" s="365"/>
      <c r="BO108" s="365"/>
      <c r="BP108" s="365"/>
      <c r="BQ108" s="365"/>
      <c r="BR108" s="365"/>
      <c r="BS108" s="365"/>
      <c r="BT108" s="365"/>
      <c r="BU108" s="365"/>
      <c r="BV108" s="365"/>
    </row>
    <row r="109" spans="56:74" ht="10" x14ac:dyDescent="0.2">
      <c r="BD109" s="365"/>
      <c r="BE109" s="365"/>
      <c r="BF109" s="365"/>
      <c r="BK109" s="365"/>
      <c r="BL109" s="365"/>
      <c r="BM109" s="365"/>
      <c r="BN109" s="365"/>
      <c r="BO109" s="365"/>
      <c r="BP109" s="365"/>
      <c r="BQ109" s="365"/>
      <c r="BR109" s="365"/>
      <c r="BS109" s="365"/>
      <c r="BT109" s="365"/>
      <c r="BU109" s="365"/>
      <c r="BV109" s="365"/>
    </row>
    <row r="110" spans="56:74" ht="10" x14ac:dyDescent="0.2">
      <c r="BD110" s="365"/>
      <c r="BE110" s="365"/>
      <c r="BF110" s="365"/>
      <c r="BK110" s="365"/>
      <c r="BL110" s="365"/>
      <c r="BM110" s="365"/>
      <c r="BN110" s="365"/>
      <c r="BO110" s="365"/>
      <c r="BP110" s="365"/>
      <c r="BQ110" s="365"/>
      <c r="BR110" s="365"/>
      <c r="BS110" s="365"/>
      <c r="BT110" s="365"/>
      <c r="BU110" s="365"/>
      <c r="BV110" s="365"/>
    </row>
    <row r="111" spans="56:74" ht="10" x14ac:dyDescent="0.2">
      <c r="BD111" s="365"/>
      <c r="BE111" s="365"/>
      <c r="BF111" s="365"/>
      <c r="BK111" s="365"/>
      <c r="BL111" s="365"/>
      <c r="BM111" s="365"/>
      <c r="BN111" s="365"/>
      <c r="BO111" s="365"/>
      <c r="BP111" s="365"/>
      <c r="BQ111" s="365"/>
      <c r="BR111" s="365"/>
      <c r="BS111" s="365"/>
      <c r="BT111" s="365"/>
      <c r="BU111" s="365"/>
      <c r="BV111" s="365"/>
    </row>
    <row r="112" spans="56:74" ht="10" x14ac:dyDescent="0.2">
      <c r="BD112" s="365"/>
      <c r="BE112" s="365"/>
      <c r="BF112" s="365"/>
      <c r="BK112" s="365"/>
      <c r="BL112" s="365"/>
      <c r="BM112" s="365"/>
      <c r="BN112" s="365"/>
      <c r="BO112" s="365"/>
      <c r="BP112" s="365"/>
      <c r="BQ112" s="365"/>
      <c r="BR112" s="365"/>
      <c r="BS112" s="365"/>
      <c r="BT112" s="365"/>
      <c r="BU112" s="365"/>
      <c r="BV112" s="365"/>
    </row>
    <row r="113" spans="63:74" x14ac:dyDescent="0.25">
      <c r="BK113" s="365"/>
      <c r="BL113" s="365"/>
      <c r="BM113" s="365"/>
      <c r="BN113" s="365"/>
      <c r="BO113" s="365"/>
      <c r="BP113" s="365"/>
      <c r="BQ113" s="365"/>
      <c r="BR113" s="365"/>
      <c r="BS113" s="365"/>
      <c r="BT113" s="365"/>
      <c r="BU113" s="365"/>
      <c r="BV113" s="365"/>
    </row>
    <row r="114" spans="63:74" x14ac:dyDescent="0.25">
      <c r="BK114" s="365"/>
      <c r="BL114" s="365"/>
      <c r="BM114" s="365"/>
      <c r="BN114" s="365"/>
      <c r="BO114" s="365"/>
      <c r="BP114" s="365"/>
      <c r="BQ114" s="365"/>
      <c r="BR114" s="365"/>
      <c r="BS114" s="365"/>
      <c r="BT114" s="365"/>
      <c r="BU114" s="365"/>
      <c r="BV114" s="365"/>
    </row>
    <row r="115" spans="63:74" x14ac:dyDescent="0.25">
      <c r="BK115" s="365"/>
      <c r="BL115" s="365"/>
      <c r="BM115" s="365"/>
      <c r="BN115" s="365"/>
      <c r="BO115" s="365"/>
      <c r="BP115" s="365"/>
      <c r="BQ115" s="365"/>
      <c r="BR115" s="365"/>
      <c r="BS115" s="365"/>
      <c r="BT115" s="365"/>
      <c r="BU115" s="365"/>
      <c r="BV115" s="365"/>
    </row>
    <row r="116" spans="63:74" x14ac:dyDescent="0.25">
      <c r="BK116" s="365"/>
      <c r="BL116" s="365"/>
      <c r="BM116" s="365"/>
      <c r="BN116" s="365"/>
      <c r="BO116" s="365"/>
      <c r="BP116" s="365"/>
      <c r="BQ116" s="365"/>
      <c r="BR116" s="365"/>
      <c r="BS116" s="365"/>
      <c r="BT116" s="365"/>
      <c r="BU116" s="365"/>
      <c r="BV116" s="365"/>
    </row>
    <row r="117" spans="63:74" x14ac:dyDescent="0.25">
      <c r="BK117" s="365"/>
      <c r="BL117" s="365"/>
      <c r="BM117" s="365"/>
      <c r="BN117" s="365"/>
      <c r="BO117" s="365"/>
      <c r="BP117" s="365"/>
      <c r="BQ117" s="365"/>
      <c r="BR117" s="365"/>
      <c r="BS117" s="365"/>
      <c r="BT117" s="365"/>
      <c r="BU117" s="365"/>
      <c r="BV117" s="365"/>
    </row>
    <row r="118" spans="63:74" x14ac:dyDescent="0.25">
      <c r="BK118" s="365"/>
      <c r="BL118" s="365"/>
      <c r="BM118" s="365"/>
      <c r="BN118" s="365"/>
      <c r="BO118" s="365"/>
      <c r="BP118" s="365"/>
      <c r="BQ118" s="365"/>
      <c r="BR118" s="365"/>
      <c r="BS118" s="365"/>
      <c r="BT118" s="365"/>
      <c r="BU118" s="365"/>
      <c r="BV118" s="365"/>
    </row>
    <row r="119" spans="63:74" x14ac:dyDescent="0.25">
      <c r="BK119" s="365"/>
      <c r="BL119" s="365"/>
      <c r="BM119" s="365"/>
      <c r="BN119" s="365"/>
      <c r="BO119" s="365"/>
      <c r="BP119" s="365"/>
      <c r="BQ119" s="365"/>
      <c r="BR119" s="365"/>
      <c r="BS119" s="365"/>
      <c r="BT119" s="365"/>
      <c r="BU119" s="365"/>
      <c r="BV119" s="365"/>
    </row>
    <row r="120" spans="63:74" x14ac:dyDescent="0.25">
      <c r="BK120" s="365"/>
      <c r="BL120" s="365"/>
      <c r="BM120" s="365"/>
      <c r="BN120" s="365"/>
      <c r="BO120" s="365"/>
      <c r="BP120" s="365"/>
      <c r="BQ120" s="365"/>
      <c r="BR120" s="365"/>
      <c r="BS120" s="365"/>
      <c r="BT120" s="365"/>
      <c r="BU120" s="365"/>
      <c r="BV120" s="365"/>
    </row>
    <row r="121" spans="63:74" x14ac:dyDescent="0.25">
      <c r="BK121" s="365"/>
      <c r="BL121" s="365"/>
      <c r="BM121" s="365"/>
      <c r="BN121" s="365"/>
      <c r="BO121" s="365"/>
      <c r="BP121" s="365"/>
      <c r="BQ121" s="365"/>
      <c r="BR121" s="365"/>
      <c r="BS121" s="365"/>
      <c r="BT121" s="365"/>
      <c r="BU121" s="365"/>
      <c r="BV121" s="365"/>
    </row>
    <row r="122" spans="63:74" x14ac:dyDescent="0.25">
      <c r="BK122" s="365"/>
      <c r="BL122" s="365"/>
      <c r="BM122" s="365"/>
      <c r="BN122" s="365"/>
      <c r="BO122" s="365"/>
      <c r="BP122" s="365"/>
      <c r="BQ122" s="365"/>
      <c r="BR122" s="365"/>
      <c r="BS122" s="365"/>
      <c r="BT122" s="365"/>
      <c r="BU122" s="365"/>
      <c r="BV122" s="365"/>
    </row>
    <row r="123" spans="63:74" x14ac:dyDescent="0.25">
      <c r="BK123" s="365"/>
      <c r="BL123" s="365"/>
      <c r="BM123" s="365"/>
      <c r="BN123" s="365"/>
      <c r="BO123" s="365"/>
      <c r="BP123" s="365"/>
      <c r="BQ123" s="365"/>
      <c r="BR123" s="365"/>
      <c r="BS123" s="365"/>
      <c r="BT123" s="365"/>
      <c r="BU123" s="365"/>
      <c r="BV123" s="365"/>
    </row>
    <row r="124" spans="63:74" x14ac:dyDescent="0.25">
      <c r="BK124" s="365"/>
      <c r="BL124" s="365"/>
      <c r="BM124" s="365"/>
      <c r="BN124" s="365"/>
      <c r="BO124" s="365"/>
      <c r="BP124" s="365"/>
      <c r="BQ124" s="365"/>
      <c r="BR124" s="365"/>
      <c r="BS124" s="365"/>
      <c r="BT124" s="365"/>
      <c r="BU124" s="365"/>
      <c r="BV124" s="365"/>
    </row>
    <row r="125" spans="63:74" x14ac:dyDescent="0.25">
      <c r="BK125" s="365"/>
      <c r="BL125" s="365"/>
      <c r="BM125" s="365"/>
      <c r="BN125" s="365"/>
      <c r="BO125" s="365"/>
      <c r="BP125" s="365"/>
      <c r="BQ125" s="365"/>
      <c r="BR125" s="365"/>
      <c r="BS125" s="365"/>
      <c r="BT125" s="365"/>
      <c r="BU125" s="365"/>
      <c r="BV125" s="365"/>
    </row>
    <row r="126" spans="63:74" x14ac:dyDescent="0.25">
      <c r="BK126" s="365"/>
      <c r="BL126" s="365"/>
      <c r="BM126" s="365"/>
      <c r="BN126" s="365"/>
      <c r="BO126" s="365"/>
      <c r="BP126" s="365"/>
      <c r="BQ126" s="365"/>
      <c r="BR126" s="365"/>
      <c r="BS126" s="365"/>
      <c r="BT126" s="365"/>
      <c r="BU126" s="365"/>
      <c r="BV126" s="365"/>
    </row>
    <row r="127" spans="63:74" x14ac:dyDescent="0.25">
      <c r="BK127" s="365"/>
      <c r="BL127" s="365"/>
      <c r="BM127" s="365"/>
      <c r="BN127" s="365"/>
      <c r="BO127" s="365"/>
      <c r="BP127" s="365"/>
      <c r="BQ127" s="365"/>
      <c r="BR127" s="365"/>
      <c r="BS127" s="365"/>
      <c r="BT127" s="365"/>
      <c r="BU127" s="365"/>
      <c r="BV127" s="365"/>
    </row>
    <row r="128" spans="63:74" x14ac:dyDescent="0.25">
      <c r="BK128" s="365"/>
      <c r="BL128" s="365"/>
      <c r="BM128" s="365"/>
      <c r="BN128" s="365"/>
      <c r="BO128" s="365"/>
      <c r="BP128" s="365"/>
      <c r="BQ128" s="365"/>
      <c r="BR128" s="365"/>
      <c r="BS128" s="365"/>
      <c r="BT128" s="365"/>
      <c r="BU128" s="365"/>
      <c r="BV128" s="365"/>
    </row>
    <row r="129" spans="63:74" x14ac:dyDescent="0.25">
      <c r="BK129" s="365"/>
      <c r="BL129" s="365"/>
      <c r="BM129" s="365"/>
      <c r="BN129" s="365"/>
      <c r="BO129" s="365"/>
      <c r="BP129" s="365"/>
      <c r="BQ129" s="365"/>
      <c r="BR129" s="365"/>
      <c r="BS129" s="365"/>
      <c r="BT129" s="365"/>
      <c r="BU129" s="365"/>
      <c r="BV129" s="365"/>
    </row>
    <row r="130" spans="63:74" x14ac:dyDescent="0.25">
      <c r="BK130" s="365"/>
      <c r="BL130" s="365"/>
      <c r="BM130" s="365"/>
      <c r="BN130" s="365"/>
      <c r="BO130" s="365"/>
      <c r="BP130" s="365"/>
      <c r="BQ130" s="365"/>
      <c r="BR130" s="365"/>
      <c r="BS130" s="365"/>
      <c r="BT130" s="365"/>
      <c r="BU130" s="365"/>
      <c r="BV130" s="365"/>
    </row>
    <row r="131" spans="63:74" x14ac:dyDescent="0.25">
      <c r="BK131" s="365"/>
      <c r="BL131" s="365"/>
      <c r="BM131" s="365"/>
      <c r="BN131" s="365"/>
      <c r="BO131" s="365"/>
      <c r="BP131" s="365"/>
      <c r="BQ131" s="365"/>
      <c r="BR131" s="365"/>
      <c r="BS131" s="365"/>
      <c r="BT131" s="365"/>
      <c r="BU131" s="365"/>
      <c r="BV131" s="365"/>
    </row>
    <row r="132" spans="63:74" x14ac:dyDescent="0.25">
      <c r="BK132" s="365"/>
      <c r="BL132" s="365"/>
      <c r="BM132" s="365"/>
      <c r="BN132" s="365"/>
      <c r="BO132" s="365"/>
      <c r="BP132" s="365"/>
      <c r="BQ132" s="365"/>
      <c r="BR132" s="365"/>
      <c r="BS132" s="365"/>
      <c r="BT132" s="365"/>
      <c r="BU132" s="365"/>
      <c r="BV132" s="365"/>
    </row>
    <row r="133" spans="63:74" x14ac:dyDescent="0.25">
      <c r="BK133" s="365"/>
      <c r="BL133" s="365"/>
      <c r="BM133" s="365"/>
      <c r="BN133" s="365"/>
      <c r="BO133" s="365"/>
      <c r="BP133" s="365"/>
      <c r="BQ133" s="365"/>
      <c r="BR133" s="365"/>
      <c r="BS133" s="365"/>
      <c r="BT133" s="365"/>
      <c r="BU133" s="365"/>
      <c r="BV133" s="365"/>
    </row>
    <row r="134" spans="63:74" x14ac:dyDescent="0.25">
      <c r="BK134" s="365"/>
      <c r="BL134" s="365"/>
      <c r="BM134" s="365"/>
      <c r="BN134" s="365"/>
      <c r="BO134" s="365"/>
      <c r="BP134" s="365"/>
      <c r="BQ134" s="365"/>
      <c r="BR134" s="365"/>
      <c r="BS134" s="365"/>
      <c r="BT134" s="365"/>
      <c r="BU134" s="365"/>
      <c r="BV134" s="365"/>
    </row>
    <row r="135" spans="63:74" x14ac:dyDescent="0.25">
      <c r="BK135" s="365"/>
      <c r="BL135" s="365"/>
      <c r="BM135" s="365"/>
      <c r="BN135" s="365"/>
      <c r="BO135" s="365"/>
      <c r="BP135" s="365"/>
      <c r="BQ135" s="365"/>
      <c r="BR135" s="365"/>
      <c r="BS135" s="365"/>
      <c r="BT135" s="365"/>
      <c r="BU135" s="365"/>
      <c r="BV135" s="365"/>
    </row>
    <row r="136" spans="63:74" x14ac:dyDescent="0.25">
      <c r="BK136" s="365"/>
      <c r="BL136" s="365"/>
      <c r="BM136" s="365"/>
      <c r="BN136" s="365"/>
      <c r="BO136" s="365"/>
      <c r="BP136" s="365"/>
      <c r="BQ136" s="365"/>
      <c r="BR136" s="365"/>
      <c r="BS136" s="365"/>
      <c r="BT136" s="365"/>
      <c r="BU136" s="365"/>
      <c r="BV136" s="365"/>
    </row>
    <row r="137" spans="63:74" x14ac:dyDescent="0.25">
      <c r="BK137" s="365"/>
      <c r="BL137" s="365"/>
      <c r="BM137" s="365"/>
      <c r="BN137" s="365"/>
      <c r="BO137" s="365"/>
      <c r="BP137" s="365"/>
      <c r="BQ137" s="365"/>
      <c r="BR137" s="365"/>
      <c r="BS137" s="365"/>
      <c r="BT137" s="365"/>
      <c r="BU137" s="365"/>
      <c r="BV137" s="365"/>
    </row>
    <row r="138" spans="63:74" x14ac:dyDescent="0.25">
      <c r="BK138" s="365"/>
      <c r="BL138" s="365"/>
      <c r="BM138" s="365"/>
      <c r="BN138" s="365"/>
      <c r="BO138" s="365"/>
      <c r="BP138" s="365"/>
      <c r="BQ138" s="365"/>
      <c r="BR138" s="365"/>
      <c r="BS138" s="365"/>
      <c r="BT138" s="365"/>
      <c r="BU138" s="365"/>
      <c r="BV138" s="365"/>
    </row>
    <row r="139" spans="63:74" x14ac:dyDescent="0.25">
      <c r="BK139" s="365"/>
      <c r="BL139" s="365"/>
      <c r="BM139" s="365"/>
      <c r="BN139" s="365"/>
      <c r="BO139" s="365"/>
      <c r="BP139" s="365"/>
      <c r="BQ139" s="365"/>
      <c r="BR139" s="365"/>
      <c r="BS139" s="365"/>
      <c r="BT139" s="365"/>
      <c r="BU139" s="365"/>
      <c r="BV139" s="365"/>
    </row>
    <row r="140" spans="63:74" x14ac:dyDescent="0.25">
      <c r="BK140" s="365"/>
      <c r="BL140" s="365"/>
      <c r="BM140" s="365"/>
      <c r="BN140" s="365"/>
      <c r="BO140" s="365"/>
      <c r="BP140" s="365"/>
      <c r="BQ140" s="365"/>
      <c r="BR140" s="365"/>
      <c r="BS140" s="365"/>
      <c r="BT140" s="365"/>
      <c r="BU140" s="365"/>
      <c r="BV140" s="365"/>
    </row>
    <row r="141" spans="63:74" x14ac:dyDescent="0.25">
      <c r="BK141" s="365"/>
      <c r="BL141" s="365"/>
      <c r="BM141" s="365"/>
      <c r="BN141" s="365"/>
      <c r="BO141" s="365"/>
      <c r="BP141" s="365"/>
      <c r="BQ141" s="365"/>
      <c r="BR141" s="365"/>
      <c r="BS141" s="365"/>
      <c r="BT141" s="365"/>
      <c r="BU141" s="365"/>
      <c r="BV141" s="365"/>
    </row>
    <row r="142" spans="63:74" x14ac:dyDescent="0.25">
      <c r="BK142" s="365"/>
      <c r="BL142" s="365"/>
      <c r="BM142" s="365"/>
      <c r="BN142" s="365"/>
      <c r="BO142" s="365"/>
      <c r="BP142" s="365"/>
      <c r="BQ142" s="365"/>
      <c r="BR142" s="365"/>
      <c r="BS142" s="365"/>
      <c r="BT142" s="365"/>
      <c r="BU142" s="365"/>
      <c r="BV142" s="365"/>
    </row>
    <row r="143" spans="63:74" x14ac:dyDescent="0.25">
      <c r="BK143" s="365"/>
      <c r="BL143" s="365"/>
      <c r="BM143" s="365"/>
      <c r="BN143" s="365"/>
      <c r="BO143" s="365"/>
      <c r="BP143" s="365"/>
      <c r="BQ143" s="365"/>
      <c r="BR143" s="365"/>
      <c r="BS143" s="365"/>
      <c r="BT143" s="365"/>
      <c r="BU143" s="365"/>
      <c r="BV143" s="365"/>
    </row>
    <row r="144" spans="63:74" x14ac:dyDescent="0.25">
      <c r="BK144" s="365"/>
      <c r="BL144" s="365"/>
      <c r="BM144" s="365"/>
      <c r="BN144" s="365"/>
      <c r="BO144" s="365"/>
      <c r="BP144" s="365"/>
      <c r="BQ144" s="365"/>
      <c r="BR144" s="365"/>
      <c r="BS144" s="365"/>
      <c r="BT144" s="365"/>
      <c r="BU144" s="365"/>
      <c r="BV144" s="365"/>
    </row>
    <row r="145" spans="63:74" x14ac:dyDescent="0.25">
      <c r="BK145" s="365"/>
      <c r="BL145" s="365"/>
      <c r="BM145" s="365"/>
      <c r="BN145" s="365"/>
      <c r="BO145" s="365"/>
      <c r="BP145" s="365"/>
      <c r="BQ145" s="365"/>
      <c r="BR145" s="365"/>
      <c r="BS145" s="365"/>
      <c r="BT145" s="365"/>
      <c r="BU145" s="365"/>
      <c r="BV145" s="365"/>
    </row>
    <row r="146" spans="63:74" x14ac:dyDescent="0.25">
      <c r="BK146" s="365"/>
      <c r="BL146" s="365"/>
      <c r="BM146" s="365"/>
      <c r="BN146" s="365"/>
      <c r="BO146" s="365"/>
      <c r="BP146" s="365"/>
      <c r="BQ146" s="365"/>
      <c r="BR146" s="365"/>
      <c r="BS146" s="365"/>
      <c r="BT146" s="365"/>
      <c r="BU146" s="365"/>
      <c r="BV146" s="365"/>
    </row>
    <row r="147" spans="63:74" x14ac:dyDescent="0.25">
      <c r="BK147" s="365"/>
      <c r="BL147" s="365"/>
      <c r="BM147" s="365"/>
      <c r="BN147" s="365"/>
      <c r="BO147" s="365"/>
      <c r="BP147" s="365"/>
      <c r="BQ147" s="365"/>
      <c r="BR147" s="365"/>
      <c r="BS147" s="365"/>
      <c r="BT147" s="365"/>
      <c r="BU147" s="365"/>
      <c r="BV147" s="365"/>
    </row>
    <row r="148" spans="63:74" x14ac:dyDescent="0.25">
      <c r="BK148" s="365"/>
      <c r="BL148" s="365"/>
      <c r="BM148" s="365"/>
      <c r="BN148" s="365"/>
      <c r="BO148" s="365"/>
      <c r="BP148" s="365"/>
      <c r="BQ148" s="365"/>
      <c r="BR148" s="365"/>
      <c r="BS148" s="365"/>
      <c r="BT148" s="365"/>
      <c r="BU148" s="365"/>
      <c r="BV148" s="365"/>
    </row>
    <row r="149" spans="63:74" x14ac:dyDescent="0.25">
      <c r="BK149" s="365"/>
      <c r="BL149" s="365"/>
      <c r="BM149" s="365"/>
      <c r="BN149" s="365"/>
      <c r="BO149" s="365"/>
      <c r="BP149" s="365"/>
      <c r="BQ149" s="365"/>
      <c r="BR149" s="365"/>
      <c r="BS149" s="365"/>
      <c r="BT149" s="365"/>
      <c r="BU149" s="365"/>
      <c r="BV149" s="365"/>
    </row>
    <row r="150" spans="63:74" x14ac:dyDescent="0.25">
      <c r="BK150" s="365"/>
      <c r="BL150" s="365"/>
      <c r="BM150" s="365"/>
      <c r="BN150" s="365"/>
      <c r="BO150" s="365"/>
      <c r="BP150" s="365"/>
      <c r="BQ150" s="365"/>
      <c r="BR150" s="365"/>
      <c r="BS150" s="365"/>
      <c r="BT150" s="365"/>
      <c r="BU150" s="365"/>
      <c r="BV150" s="365"/>
    </row>
    <row r="151" spans="63:74" x14ac:dyDescent="0.25">
      <c r="BK151" s="365"/>
      <c r="BL151" s="365"/>
      <c r="BM151" s="365"/>
      <c r="BN151" s="365"/>
      <c r="BO151" s="365"/>
      <c r="BP151" s="365"/>
      <c r="BQ151" s="365"/>
      <c r="BR151" s="365"/>
      <c r="BS151" s="365"/>
      <c r="BT151" s="365"/>
      <c r="BU151" s="365"/>
      <c r="BV151" s="365"/>
    </row>
    <row r="152" spans="63:74" x14ac:dyDescent="0.25">
      <c r="BK152" s="365"/>
      <c r="BL152" s="365"/>
      <c r="BM152" s="365"/>
      <c r="BN152" s="365"/>
      <c r="BO152" s="365"/>
      <c r="BP152" s="365"/>
      <c r="BQ152" s="365"/>
      <c r="BR152" s="365"/>
      <c r="BS152" s="365"/>
      <c r="BT152" s="365"/>
      <c r="BU152" s="365"/>
      <c r="BV152" s="365"/>
    </row>
    <row r="153" spans="63:74" x14ac:dyDescent="0.25">
      <c r="BK153" s="365"/>
      <c r="BL153" s="365"/>
      <c r="BM153" s="365"/>
      <c r="BN153" s="365"/>
      <c r="BO153" s="365"/>
      <c r="BP153" s="365"/>
      <c r="BQ153" s="365"/>
      <c r="BR153" s="365"/>
      <c r="BS153" s="365"/>
      <c r="BT153" s="365"/>
      <c r="BU153" s="365"/>
      <c r="BV153" s="365"/>
    </row>
    <row r="154" spans="63:74" x14ac:dyDescent="0.25">
      <c r="BK154" s="365"/>
      <c r="BL154" s="365"/>
      <c r="BM154" s="365"/>
      <c r="BN154" s="365"/>
      <c r="BO154" s="365"/>
      <c r="BP154" s="365"/>
      <c r="BQ154" s="365"/>
      <c r="BR154" s="365"/>
      <c r="BS154" s="365"/>
      <c r="BT154" s="365"/>
      <c r="BU154" s="365"/>
      <c r="BV154" s="365"/>
    </row>
    <row r="155" spans="63:74" x14ac:dyDescent="0.25">
      <c r="BK155" s="365"/>
      <c r="BL155" s="365"/>
      <c r="BM155" s="365"/>
      <c r="BN155" s="365"/>
      <c r="BO155" s="365"/>
      <c r="BP155" s="365"/>
      <c r="BQ155" s="365"/>
      <c r="BR155" s="365"/>
      <c r="BS155" s="365"/>
      <c r="BT155" s="365"/>
      <c r="BU155" s="365"/>
      <c r="BV155" s="365"/>
    </row>
    <row r="156" spans="63:74" x14ac:dyDescent="0.25">
      <c r="BK156" s="365"/>
      <c r="BL156" s="365"/>
      <c r="BM156" s="365"/>
      <c r="BN156" s="365"/>
      <c r="BO156" s="365"/>
      <c r="BP156" s="365"/>
      <c r="BQ156" s="365"/>
      <c r="BR156" s="365"/>
      <c r="BS156" s="365"/>
      <c r="BT156" s="365"/>
      <c r="BU156" s="365"/>
      <c r="BV156" s="365"/>
    </row>
    <row r="157" spans="63:74" x14ac:dyDescent="0.25">
      <c r="BK157" s="365"/>
      <c r="BL157" s="365"/>
      <c r="BM157" s="365"/>
      <c r="BN157" s="365"/>
      <c r="BO157" s="365"/>
      <c r="BP157" s="365"/>
      <c r="BQ157" s="365"/>
      <c r="BR157" s="365"/>
      <c r="BS157" s="365"/>
      <c r="BT157" s="365"/>
      <c r="BU157" s="365"/>
      <c r="BV157" s="365"/>
    </row>
    <row r="158" spans="63:74" x14ac:dyDescent="0.25">
      <c r="BK158" s="365"/>
      <c r="BL158" s="365"/>
      <c r="BM158" s="365"/>
      <c r="BN158" s="365"/>
      <c r="BO158" s="365"/>
      <c r="BP158" s="365"/>
      <c r="BQ158" s="365"/>
      <c r="BR158" s="365"/>
      <c r="BS158" s="365"/>
      <c r="BT158" s="365"/>
      <c r="BU158" s="365"/>
      <c r="BV158" s="365"/>
    </row>
    <row r="159" spans="63:74" x14ac:dyDescent="0.25">
      <c r="BK159" s="365"/>
      <c r="BL159" s="365"/>
      <c r="BM159" s="365"/>
      <c r="BN159" s="365"/>
      <c r="BO159" s="365"/>
      <c r="BP159" s="365"/>
      <c r="BQ159" s="365"/>
      <c r="BR159" s="365"/>
      <c r="BS159" s="365"/>
      <c r="BT159" s="365"/>
      <c r="BU159" s="365"/>
      <c r="BV159" s="365"/>
    </row>
    <row r="160" spans="63:74" x14ac:dyDescent="0.25">
      <c r="BK160" s="365"/>
      <c r="BL160" s="365"/>
      <c r="BM160" s="365"/>
      <c r="BN160" s="365"/>
      <c r="BO160" s="365"/>
      <c r="BP160" s="365"/>
      <c r="BQ160" s="365"/>
      <c r="BR160" s="365"/>
      <c r="BS160" s="365"/>
      <c r="BT160" s="365"/>
      <c r="BU160" s="365"/>
      <c r="BV160" s="365"/>
    </row>
    <row r="161" spans="63:74" x14ac:dyDescent="0.25">
      <c r="BK161" s="365"/>
      <c r="BL161" s="365"/>
      <c r="BM161" s="365"/>
      <c r="BN161" s="365"/>
      <c r="BO161" s="365"/>
      <c r="BP161" s="365"/>
      <c r="BQ161" s="365"/>
      <c r="BR161" s="365"/>
      <c r="BS161" s="365"/>
      <c r="BT161" s="365"/>
      <c r="BU161" s="365"/>
      <c r="BV161" s="365"/>
    </row>
    <row r="162" spans="63:74" x14ac:dyDescent="0.25">
      <c r="BK162" s="365"/>
      <c r="BL162" s="365"/>
      <c r="BM162" s="365"/>
      <c r="BN162" s="365"/>
      <c r="BO162" s="365"/>
      <c r="BP162" s="365"/>
      <c r="BQ162" s="365"/>
      <c r="BR162" s="365"/>
      <c r="BS162" s="365"/>
      <c r="BT162" s="365"/>
      <c r="BU162" s="365"/>
      <c r="BV162" s="365"/>
    </row>
    <row r="163" spans="63:74" x14ac:dyDescent="0.25">
      <c r="BK163" s="365"/>
      <c r="BL163" s="365"/>
      <c r="BM163" s="365"/>
      <c r="BN163" s="365"/>
      <c r="BO163" s="365"/>
      <c r="BP163" s="365"/>
      <c r="BQ163" s="365"/>
      <c r="BR163" s="365"/>
      <c r="BS163" s="365"/>
      <c r="BT163" s="365"/>
      <c r="BU163" s="365"/>
      <c r="BV163" s="365"/>
    </row>
    <row r="164" spans="63:74" x14ac:dyDescent="0.25">
      <c r="BK164" s="365"/>
      <c r="BL164" s="365"/>
      <c r="BM164" s="365"/>
      <c r="BN164" s="365"/>
      <c r="BO164" s="365"/>
      <c r="BP164" s="365"/>
      <c r="BQ164" s="365"/>
      <c r="BR164" s="365"/>
      <c r="BS164" s="365"/>
      <c r="BT164" s="365"/>
      <c r="BU164" s="365"/>
      <c r="BV164" s="365"/>
    </row>
    <row r="165" spans="63:74" x14ac:dyDescent="0.25">
      <c r="BK165" s="365"/>
      <c r="BL165" s="365"/>
      <c r="BM165" s="365"/>
      <c r="BN165" s="365"/>
      <c r="BO165" s="365"/>
      <c r="BP165" s="365"/>
      <c r="BQ165" s="365"/>
      <c r="BR165" s="365"/>
      <c r="BS165" s="365"/>
      <c r="BT165" s="365"/>
      <c r="BU165" s="365"/>
      <c r="BV165" s="365"/>
    </row>
    <row r="166" spans="63:74" x14ac:dyDescent="0.25">
      <c r="BK166" s="365"/>
      <c r="BL166" s="365"/>
      <c r="BM166" s="365"/>
      <c r="BN166" s="365"/>
      <c r="BO166" s="365"/>
      <c r="BP166" s="365"/>
      <c r="BQ166" s="365"/>
      <c r="BR166" s="365"/>
      <c r="BS166" s="365"/>
      <c r="BT166" s="365"/>
      <c r="BU166" s="365"/>
      <c r="BV166" s="365"/>
    </row>
    <row r="167" spans="63:74" x14ac:dyDescent="0.25">
      <c r="BK167" s="365"/>
      <c r="BL167" s="365"/>
      <c r="BM167" s="365"/>
      <c r="BN167" s="365"/>
      <c r="BO167" s="365"/>
      <c r="BP167" s="365"/>
      <c r="BQ167" s="365"/>
      <c r="BR167" s="365"/>
      <c r="BS167" s="365"/>
      <c r="BT167" s="365"/>
      <c r="BU167" s="365"/>
      <c r="BV167" s="365"/>
    </row>
    <row r="168" spans="63:74" x14ac:dyDescent="0.25">
      <c r="BK168" s="365"/>
      <c r="BL168" s="365"/>
      <c r="BM168" s="365"/>
      <c r="BN168" s="365"/>
      <c r="BO168" s="365"/>
      <c r="BP168" s="365"/>
      <c r="BQ168" s="365"/>
      <c r="BR168" s="365"/>
      <c r="BS168" s="365"/>
      <c r="BT168" s="365"/>
      <c r="BU168" s="365"/>
      <c r="BV168" s="365"/>
    </row>
    <row r="169" spans="63:74" x14ac:dyDescent="0.25">
      <c r="BK169" s="365"/>
      <c r="BL169" s="365"/>
      <c r="BM169" s="365"/>
      <c r="BN169" s="365"/>
      <c r="BO169" s="365"/>
      <c r="BP169" s="365"/>
      <c r="BQ169" s="365"/>
      <c r="BR169" s="365"/>
      <c r="BS169" s="365"/>
      <c r="BT169" s="365"/>
      <c r="BU169" s="365"/>
      <c r="BV169" s="365"/>
    </row>
    <row r="170" spans="63:74" x14ac:dyDescent="0.25">
      <c r="BK170" s="365"/>
      <c r="BL170" s="365"/>
      <c r="BM170" s="365"/>
      <c r="BN170" s="365"/>
      <c r="BO170" s="365"/>
      <c r="BP170" s="365"/>
      <c r="BQ170" s="365"/>
      <c r="BR170" s="365"/>
      <c r="BS170" s="365"/>
      <c r="BT170" s="365"/>
      <c r="BU170" s="365"/>
      <c r="BV170" s="365"/>
    </row>
    <row r="171" spans="63:74" x14ac:dyDescent="0.25">
      <c r="BK171" s="365"/>
      <c r="BL171" s="365"/>
      <c r="BM171" s="365"/>
      <c r="BN171" s="365"/>
      <c r="BO171" s="365"/>
      <c r="BP171" s="365"/>
      <c r="BQ171" s="365"/>
      <c r="BR171" s="365"/>
      <c r="BS171" s="365"/>
      <c r="BT171" s="365"/>
      <c r="BU171" s="365"/>
      <c r="BV171" s="365"/>
    </row>
    <row r="172" spans="63:74" x14ac:dyDescent="0.25">
      <c r="BK172" s="365"/>
      <c r="BL172" s="365"/>
      <c r="BM172" s="365"/>
      <c r="BN172" s="365"/>
      <c r="BO172" s="365"/>
      <c r="BP172" s="365"/>
      <c r="BQ172" s="365"/>
      <c r="BR172" s="365"/>
      <c r="BS172" s="365"/>
      <c r="BT172" s="365"/>
      <c r="BU172" s="365"/>
      <c r="BV172" s="365"/>
    </row>
    <row r="173" spans="63:74" x14ac:dyDescent="0.25">
      <c r="BK173" s="365"/>
      <c r="BL173" s="365"/>
      <c r="BM173" s="365"/>
      <c r="BN173" s="365"/>
      <c r="BO173" s="365"/>
      <c r="BP173" s="365"/>
      <c r="BQ173" s="365"/>
      <c r="BR173" s="365"/>
      <c r="BS173" s="365"/>
      <c r="BT173" s="365"/>
      <c r="BU173" s="365"/>
      <c r="BV173" s="365"/>
    </row>
    <row r="174" spans="63:74" x14ac:dyDescent="0.25">
      <c r="BK174" s="365"/>
      <c r="BL174" s="365"/>
      <c r="BM174" s="365"/>
      <c r="BN174" s="365"/>
      <c r="BO174" s="365"/>
      <c r="BP174" s="365"/>
      <c r="BQ174" s="365"/>
      <c r="BR174" s="365"/>
      <c r="BS174" s="365"/>
      <c r="BT174" s="365"/>
      <c r="BU174" s="365"/>
      <c r="BV174" s="365"/>
    </row>
    <row r="175" spans="63:74" x14ac:dyDescent="0.25">
      <c r="BK175" s="365"/>
      <c r="BL175" s="365"/>
      <c r="BM175" s="365"/>
      <c r="BN175" s="365"/>
      <c r="BO175" s="365"/>
      <c r="BP175" s="365"/>
      <c r="BQ175" s="365"/>
      <c r="BR175" s="365"/>
      <c r="BS175" s="365"/>
      <c r="BT175" s="365"/>
      <c r="BU175" s="365"/>
      <c r="BV175" s="365"/>
    </row>
    <row r="176" spans="63:74" x14ac:dyDescent="0.25">
      <c r="BK176" s="365"/>
      <c r="BL176" s="365"/>
      <c r="BM176" s="365"/>
      <c r="BN176" s="365"/>
      <c r="BO176" s="365"/>
      <c r="BP176" s="365"/>
      <c r="BQ176" s="365"/>
      <c r="BR176" s="365"/>
      <c r="BS176" s="365"/>
      <c r="BT176" s="365"/>
      <c r="BU176" s="365"/>
      <c r="BV176" s="365"/>
    </row>
    <row r="177" spans="63:74" x14ac:dyDescent="0.25">
      <c r="BK177" s="365"/>
      <c r="BL177" s="365"/>
      <c r="BM177" s="365"/>
      <c r="BN177" s="365"/>
      <c r="BO177" s="365"/>
      <c r="BP177" s="365"/>
      <c r="BQ177" s="365"/>
      <c r="BR177" s="365"/>
      <c r="BS177" s="365"/>
      <c r="BT177" s="365"/>
      <c r="BU177" s="365"/>
      <c r="BV177" s="365"/>
    </row>
    <row r="178" spans="63:74" x14ac:dyDescent="0.25">
      <c r="BK178" s="365"/>
      <c r="BL178" s="365"/>
      <c r="BM178" s="365"/>
      <c r="BN178" s="365"/>
      <c r="BO178" s="365"/>
      <c r="BP178" s="365"/>
      <c r="BQ178" s="365"/>
      <c r="BR178" s="365"/>
      <c r="BS178" s="365"/>
      <c r="BT178" s="365"/>
      <c r="BU178" s="365"/>
      <c r="BV178" s="365"/>
    </row>
    <row r="179" spans="63:74" x14ac:dyDescent="0.25">
      <c r="BK179" s="365"/>
      <c r="BL179" s="365"/>
      <c r="BM179" s="365"/>
      <c r="BN179" s="365"/>
      <c r="BO179" s="365"/>
      <c r="BP179" s="365"/>
      <c r="BQ179" s="365"/>
      <c r="BR179" s="365"/>
      <c r="BS179" s="365"/>
      <c r="BT179" s="365"/>
      <c r="BU179" s="365"/>
      <c r="BV179" s="365"/>
    </row>
    <row r="180" spans="63:74" x14ac:dyDescent="0.25">
      <c r="BK180" s="365"/>
      <c r="BL180" s="365"/>
      <c r="BM180" s="365"/>
      <c r="BN180" s="365"/>
      <c r="BO180" s="365"/>
      <c r="BP180" s="365"/>
      <c r="BQ180" s="365"/>
      <c r="BR180" s="365"/>
      <c r="BS180" s="365"/>
      <c r="BT180" s="365"/>
      <c r="BU180" s="365"/>
      <c r="BV180" s="365"/>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900-000000000000}"/>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transitionEntry="1" codeName="Sheet8">
    <pageSetUpPr fitToPage="1"/>
  </sheetPr>
  <dimension ref="A1:BV127"/>
  <sheetViews>
    <sheetView showGridLines="0" workbookViewId="0">
      <pane xSplit="2" ySplit="4" topLeftCell="AZ19" activePane="bottomRight" state="frozen"/>
      <selection activeCell="BF63" sqref="BF63"/>
      <selection pane="topRight" activeCell="BF63" sqref="BF63"/>
      <selection pane="bottomLeft" activeCell="BF63" sqref="BF63"/>
      <selection pane="bottomRight" activeCell="BE6" sqref="BE6:BE27"/>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63" customWidth="1"/>
    <col min="56" max="58" width="6.54296875" style="586" customWidth="1"/>
    <col min="59" max="62" width="6.54296875" style="363" customWidth="1"/>
    <col min="63" max="74" width="6.54296875" style="2" customWidth="1"/>
    <col min="75" max="16384" width="9.54296875" style="2"/>
  </cols>
  <sheetData>
    <row r="1" spans="1:74" ht="15.75" customHeight="1" x14ac:dyDescent="0.3">
      <c r="A1" s="759" t="s">
        <v>790</v>
      </c>
      <c r="B1" s="793" t="s">
        <v>1357</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79"/>
    </row>
    <row r="2" spans="1:74" s="5" customFormat="1" ht="12.5" x14ac:dyDescent="0.25">
      <c r="A2" s="760"/>
      <c r="B2" s="486" t="str">
        <f>"U.S. Energy Information Administration  |  Short-Term Energy Outlook  - "&amp;Dates!D1</f>
        <v>U.S. Energy Information Administration  |  Short-Term Energy Outlook  - August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7"/>
      <c r="BE2" s="587"/>
      <c r="BF2" s="587"/>
      <c r="BG2" s="477"/>
      <c r="BH2" s="477"/>
      <c r="BI2" s="477"/>
      <c r="BJ2" s="47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ht="10.5"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3"/>
      <c r="B5" s="7" t="s">
        <v>125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88"/>
      <c r="BE5" s="588"/>
      <c r="BF5" s="588"/>
      <c r="BG5" s="588"/>
      <c r="BH5" s="385"/>
      <c r="BI5" s="385"/>
      <c r="BJ5" s="385"/>
      <c r="BK5" s="385"/>
      <c r="BL5" s="385"/>
      <c r="BM5" s="385"/>
      <c r="BN5" s="385"/>
      <c r="BO5" s="385"/>
      <c r="BP5" s="385"/>
      <c r="BQ5" s="385"/>
      <c r="BR5" s="385"/>
      <c r="BS5" s="385"/>
      <c r="BT5" s="385"/>
      <c r="BU5" s="385"/>
      <c r="BV5" s="385"/>
    </row>
    <row r="6" spans="1:74" ht="11.15" customHeight="1" x14ac:dyDescent="0.25">
      <c r="A6" s="3" t="s">
        <v>763</v>
      </c>
      <c r="B6" s="179" t="s">
        <v>11</v>
      </c>
      <c r="C6" s="232">
        <v>184.9</v>
      </c>
      <c r="D6" s="232">
        <v>182.3</v>
      </c>
      <c r="E6" s="232">
        <v>188.9</v>
      </c>
      <c r="F6" s="232">
        <v>205.4</v>
      </c>
      <c r="G6" s="232">
        <v>220.5</v>
      </c>
      <c r="H6" s="232">
        <v>213.5</v>
      </c>
      <c r="I6" s="232">
        <v>214.8</v>
      </c>
      <c r="J6" s="232">
        <v>211.8</v>
      </c>
      <c r="K6" s="232">
        <v>213.6</v>
      </c>
      <c r="L6" s="232">
        <v>209</v>
      </c>
      <c r="M6" s="232">
        <v>173.2</v>
      </c>
      <c r="N6" s="232">
        <v>151.4</v>
      </c>
      <c r="O6" s="232">
        <v>148.30000000000001</v>
      </c>
      <c r="P6" s="232">
        <v>162.4</v>
      </c>
      <c r="Q6" s="232">
        <v>188.1</v>
      </c>
      <c r="R6" s="232">
        <v>213.8</v>
      </c>
      <c r="S6" s="232">
        <v>211</v>
      </c>
      <c r="T6" s="232">
        <v>190.9</v>
      </c>
      <c r="U6" s="232">
        <v>198.4</v>
      </c>
      <c r="V6" s="232">
        <v>182</v>
      </c>
      <c r="W6" s="232">
        <v>185.4</v>
      </c>
      <c r="X6" s="232">
        <v>187.1</v>
      </c>
      <c r="Y6" s="232">
        <v>181.9</v>
      </c>
      <c r="Z6" s="232">
        <v>175.7</v>
      </c>
      <c r="AA6" s="232">
        <v>174.3</v>
      </c>
      <c r="AB6" s="232">
        <v>166.9</v>
      </c>
      <c r="AC6" s="232">
        <v>112.7</v>
      </c>
      <c r="AD6" s="232">
        <v>64.5</v>
      </c>
      <c r="AE6" s="232">
        <v>104.9</v>
      </c>
      <c r="AF6" s="232">
        <v>131.1</v>
      </c>
      <c r="AG6" s="232">
        <v>138</v>
      </c>
      <c r="AH6" s="232">
        <v>138.9</v>
      </c>
      <c r="AI6" s="232">
        <v>135.4</v>
      </c>
      <c r="AJ6" s="232">
        <v>131.19999999999999</v>
      </c>
      <c r="AK6" s="232">
        <v>128.69999999999999</v>
      </c>
      <c r="AL6" s="232">
        <v>139.4</v>
      </c>
      <c r="AM6" s="232">
        <v>157.5</v>
      </c>
      <c r="AN6" s="232">
        <v>178.4</v>
      </c>
      <c r="AO6" s="232">
        <v>201.1</v>
      </c>
      <c r="AP6" s="232">
        <v>205.5</v>
      </c>
      <c r="AQ6" s="232">
        <v>218.1</v>
      </c>
      <c r="AR6" s="232">
        <v>225.2</v>
      </c>
      <c r="AS6" s="232">
        <v>233.7</v>
      </c>
      <c r="AT6" s="232">
        <v>230.2</v>
      </c>
      <c r="AU6" s="232">
        <v>231</v>
      </c>
      <c r="AV6" s="232">
        <v>249.4</v>
      </c>
      <c r="AW6" s="232">
        <v>248.4</v>
      </c>
      <c r="AX6" s="232">
        <v>230.4</v>
      </c>
      <c r="AY6" s="232">
        <v>242.3</v>
      </c>
      <c r="AZ6" s="232">
        <v>263.89999999999998</v>
      </c>
      <c r="BA6" s="232">
        <v>323.2</v>
      </c>
      <c r="BB6" s="232">
        <v>325.94819999999999</v>
      </c>
      <c r="BC6" s="232">
        <v>386.59550000000002</v>
      </c>
      <c r="BD6" s="232">
        <v>412.3272</v>
      </c>
      <c r="BE6" s="232">
        <v>337.79349999999999</v>
      </c>
      <c r="BF6" s="305">
        <v>311.72519999999997</v>
      </c>
      <c r="BG6" s="305">
        <v>308.43529999999998</v>
      </c>
      <c r="BH6" s="305">
        <v>297.21850000000001</v>
      </c>
      <c r="BI6" s="305">
        <v>289.97910000000002</v>
      </c>
      <c r="BJ6" s="305">
        <v>277.71809999999999</v>
      </c>
      <c r="BK6" s="305">
        <v>272.57900000000001</v>
      </c>
      <c r="BL6" s="305">
        <v>273.61219999999997</v>
      </c>
      <c r="BM6" s="305">
        <v>280.2645</v>
      </c>
      <c r="BN6" s="305">
        <v>286.37860000000001</v>
      </c>
      <c r="BO6" s="305">
        <v>285.8134</v>
      </c>
      <c r="BP6" s="305">
        <v>285.35180000000003</v>
      </c>
      <c r="BQ6" s="305">
        <v>281.6737</v>
      </c>
      <c r="BR6" s="305">
        <v>284.5795</v>
      </c>
      <c r="BS6" s="305">
        <v>277.66539999999998</v>
      </c>
      <c r="BT6" s="305">
        <v>269.4409</v>
      </c>
      <c r="BU6" s="305">
        <v>271.95159999999998</v>
      </c>
      <c r="BV6" s="305">
        <v>269.05860000000001</v>
      </c>
    </row>
    <row r="7" spans="1:74" ht="11.15" customHeight="1" x14ac:dyDescent="0.25">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219"/>
      <c r="BE7" s="219"/>
      <c r="BF7" s="358"/>
      <c r="BG7" s="358"/>
      <c r="BH7" s="358"/>
      <c r="BI7" s="358"/>
      <c r="BJ7" s="358"/>
      <c r="BK7" s="358"/>
      <c r="BL7" s="358"/>
      <c r="BM7" s="358"/>
      <c r="BN7" s="358"/>
      <c r="BO7" s="358"/>
      <c r="BP7" s="358"/>
      <c r="BQ7" s="358"/>
      <c r="BR7" s="358"/>
      <c r="BS7" s="358"/>
      <c r="BT7" s="358"/>
      <c r="BU7" s="358"/>
      <c r="BV7" s="358"/>
    </row>
    <row r="8" spans="1:74" ht="11.15" customHeight="1" x14ac:dyDescent="0.25">
      <c r="A8" s="1" t="s">
        <v>489</v>
      </c>
      <c r="B8" s="180" t="s">
        <v>413</v>
      </c>
      <c r="C8" s="232">
        <v>253.04</v>
      </c>
      <c r="D8" s="232">
        <v>257.72500000000002</v>
      </c>
      <c r="E8" s="232">
        <v>254.27500000000001</v>
      </c>
      <c r="F8" s="232">
        <v>270.26</v>
      </c>
      <c r="G8" s="232">
        <v>284.55</v>
      </c>
      <c r="H8" s="232">
        <v>281.97500000000002</v>
      </c>
      <c r="I8" s="232">
        <v>278.33999999999997</v>
      </c>
      <c r="J8" s="232">
        <v>278.64999999999998</v>
      </c>
      <c r="K8" s="232">
        <v>278.02499999999998</v>
      </c>
      <c r="L8" s="232">
        <v>278.82</v>
      </c>
      <c r="M8" s="232">
        <v>258.82499999999999</v>
      </c>
      <c r="N8" s="232">
        <v>234.12</v>
      </c>
      <c r="O8" s="232">
        <v>223.1</v>
      </c>
      <c r="P8" s="232">
        <v>227.4</v>
      </c>
      <c r="Q8" s="232">
        <v>247.5</v>
      </c>
      <c r="R8" s="232">
        <v>270.04000000000002</v>
      </c>
      <c r="S8" s="232">
        <v>274.125</v>
      </c>
      <c r="T8" s="232">
        <v>259.55</v>
      </c>
      <c r="U8" s="232">
        <v>265.36</v>
      </c>
      <c r="V8" s="232">
        <v>253.77500000000001</v>
      </c>
      <c r="W8" s="232">
        <v>248.82</v>
      </c>
      <c r="X8" s="232">
        <v>247.1</v>
      </c>
      <c r="Y8" s="232">
        <v>246.625</v>
      </c>
      <c r="Z8" s="232">
        <v>247.56</v>
      </c>
      <c r="AA8" s="232">
        <v>250.1</v>
      </c>
      <c r="AB8" s="232">
        <v>238.15</v>
      </c>
      <c r="AC8" s="232">
        <v>218.2</v>
      </c>
      <c r="AD8" s="232">
        <v>186.32499999999999</v>
      </c>
      <c r="AE8" s="232">
        <v>183.7</v>
      </c>
      <c r="AF8" s="232">
        <v>200.42</v>
      </c>
      <c r="AG8" s="232">
        <v>210.27500000000001</v>
      </c>
      <c r="AH8" s="232">
        <v>210.72</v>
      </c>
      <c r="AI8" s="232">
        <v>213.2</v>
      </c>
      <c r="AJ8" s="232">
        <v>211.82499999999999</v>
      </c>
      <c r="AK8" s="232">
        <v>207.38</v>
      </c>
      <c r="AL8" s="232">
        <v>216.67500000000001</v>
      </c>
      <c r="AM8" s="232">
        <v>230.9</v>
      </c>
      <c r="AN8" s="232">
        <v>247.25</v>
      </c>
      <c r="AO8" s="232">
        <v>274.56</v>
      </c>
      <c r="AP8" s="232">
        <v>275.67500000000001</v>
      </c>
      <c r="AQ8" s="232">
        <v>288.82</v>
      </c>
      <c r="AR8" s="232">
        <v>295.8</v>
      </c>
      <c r="AS8" s="232">
        <v>301.32499999999999</v>
      </c>
      <c r="AT8" s="232">
        <v>302.94</v>
      </c>
      <c r="AU8" s="232">
        <v>307.07499999999999</v>
      </c>
      <c r="AV8" s="232">
        <v>321.125</v>
      </c>
      <c r="AW8" s="232">
        <v>334.16</v>
      </c>
      <c r="AX8" s="232">
        <v>326.875</v>
      </c>
      <c r="AY8" s="232">
        <v>325.27999999999997</v>
      </c>
      <c r="AZ8" s="232">
        <v>347.75</v>
      </c>
      <c r="BA8" s="232">
        <v>414.625</v>
      </c>
      <c r="BB8" s="232">
        <v>397.95</v>
      </c>
      <c r="BC8" s="232">
        <v>436.74</v>
      </c>
      <c r="BD8" s="232">
        <v>476.07499999999999</v>
      </c>
      <c r="BE8" s="232">
        <v>440.35</v>
      </c>
      <c r="BF8" s="305">
        <v>410.7167</v>
      </c>
      <c r="BG8" s="305">
        <v>394.52530000000002</v>
      </c>
      <c r="BH8" s="305">
        <v>378.74470000000002</v>
      </c>
      <c r="BI8" s="305">
        <v>365.95010000000002</v>
      </c>
      <c r="BJ8" s="305">
        <v>357.59519999999998</v>
      </c>
      <c r="BK8" s="305">
        <v>342.12729999999999</v>
      </c>
      <c r="BL8" s="305">
        <v>342.46010000000001</v>
      </c>
      <c r="BM8" s="305">
        <v>344.96039999999999</v>
      </c>
      <c r="BN8" s="305">
        <v>356.0557</v>
      </c>
      <c r="BO8" s="305">
        <v>357.5505</v>
      </c>
      <c r="BP8" s="305">
        <v>355.95179999999999</v>
      </c>
      <c r="BQ8" s="305">
        <v>353.49740000000003</v>
      </c>
      <c r="BR8" s="305">
        <v>355.01929999999999</v>
      </c>
      <c r="BS8" s="305">
        <v>350.66129999999998</v>
      </c>
      <c r="BT8" s="305">
        <v>343.91120000000001</v>
      </c>
      <c r="BU8" s="305">
        <v>349.3211</v>
      </c>
      <c r="BV8" s="305">
        <v>349.44909999999999</v>
      </c>
    </row>
    <row r="9" spans="1:74" ht="11.15" customHeight="1" x14ac:dyDescent="0.25">
      <c r="A9" s="1" t="s">
        <v>490</v>
      </c>
      <c r="B9" s="180" t="s">
        <v>414</v>
      </c>
      <c r="C9" s="232">
        <v>247.34</v>
      </c>
      <c r="D9" s="232">
        <v>244.82499999999999</v>
      </c>
      <c r="E9" s="232">
        <v>246.92500000000001</v>
      </c>
      <c r="F9" s="232">
        <v>261.95999999999998</v>
      </c>
      <c r="G9" s="232">
        <v>280.27499999999998</v>
      </c>
      <c r="H9" s="232">
        <v>279.32499999999999</v>
      </c>
      <c r="I9" s="232">
        <v>276.89999999999998</v>
      </c>
      <c r="J9" s="232">
        <v>275.27499999999998</v>
      </c>
      <c r="K9" s="232">
        <v>275.52499999999998</v>
      </c>
      <c r="L9" s="232">
        <v>274.77999999999997</v>
      </c>
      <c r="M9" s="232">
        <v>246.17500000000001</v>
      </c>
      <c r="N9" s="232">
        <v>212.58</v>
      </c>
      <c r="O9" s="232">
        <v>203.52500000000001</v>
      </c>
      <c r="P9" s="232">
        <v>218.57499999999999</v>
      </c>
      <c r="Q9" s="232">
        <v>244.15</v>
      </c>
      <c r="R9" s="232">
        <v>270.38</v>
      </c>
      <c r="S9" s="232">
        <v>273.97500000000002</v>
      </c>
      <c r="T9" s="232">
        <v>261.72500000000002</v>
      </c>
      <c r="U9" s="232">
        <v>268.16000000000003</v>
      </c>
      <c r="V9" s="232">
        <v>254.17500000000001</v>
      </c>
      <c r="W9" s="232">
        <v>248.62</v>
      </c>
      <c r="X9" s="232">
        <v>246.57499999999999</v>
      </c>
      <c r="Y9" s="232">
        <v>242.25</v>
      </c>
      <c r="Z9" s="232">
        <v>241.88</v>
      </c>
      <c r="AA9" s="232">
        <v>240.9</v>
      </c>
      <c r="AB9" s="232">
        <v>230.875</v>
      </c>
      <c r="AC9" s="232">
        <v>203.56</v>
      </c>
      <c r="AD9" s="232">
        <v>154.19999999999999</v>
      </c>
      <c r="AE9" s="232">
        <v>174.8</v>
      </c>
      <c r="AF9" s="232">
        <v>201.44</v>
      </c>
      <c r="AG9" s="232">
        <v>209.82499999999999</v>
      </c>
      <c r="AH9" s="232">
        <v>207.18</v>
      </c>
      <c r="AI9" s="232">
        <v>204.65</v>
      </c>
      <c r="AJ9" s="232">
        <v>202.3</v>
      </c>
      <c r="AK9" s="232">
        <v>195.72</v>
      </c>
      <c r="AL9" s="232">
        <v>207.55</v>
      </c>
      <c r="AM9" s="232">
        <v>223.05</v>
      </c>
      <c r="AN9" s="232">
        <v>240.92500000000001</v>
      </c>
      <c r="AO9" s="232">
        <v>272.44</v>
      </c>
      <c r="AP9" s="232">
        <v>277.57499999999999</v>
      </c>
      <c r="AQ9" s="232">
        <v>288.24</v>
      </c>
      <c r="AR9" s="232">
        <v>297.3</v>
      </c>
      <c r="AS9" s="232">
        <v>303.47500000000002</v>
      </c>
      <c r="AT9" s="232">
        <v>303.38</v>
      </c>
      <c r="AU9" s="232">
        <v>304.42500000000001</v>
      </c>
      <c r="AV9" s="232">
        <v>315.82499999999999</v>
      </c>
      <c r="AW9" s="232">
        <v>321.14</v>
      </c>
      <c r="AX9" s="232">
        <v>306.85000000000002</v>
      </c>
      <c r="AY9" s="232">
        <v>311.18</v>
      </c>
      <c r="AZ9" s="232">
        <v>335.67500000000001</v>
      </c>
      <c r="BA9" s="232">
        <v>402.375</v>
      </c>
      <c r="BB9" s="232">
        <v>391.47500000000002</v>
      </c>
      <c r="BC9" s="232">
        <v>425.96</v>
      </c>
      <c r="BD9" s="232">
        <v>487.9</v>
      </c>
      <c r="BE9" s="232">
        <v>449.57499999999999</v>
      </c>
      <c r="BF9" s="305">
        <v>412.2242</v>
      </c>
      <c r="BG9" s="305">
        <v>390.66250000000002</v>
      </c>
      <c r="BH9" s="305">
        <v>370.89210000000003</v>
      </c>
      <c r="BI9" s="305">
        <v>360.67570000000001</v>
      </c>
      <c r="BJ9" s="305">
        <v>347.37799999999999</v>
      </c>
      <c r="BK9" s="305">
        <v>340.0378</v>
      </c>
      <c r="BL9" s="305">
        <v>339.8449</v>
      </c>
      <c r="BM9" s="305">
        <v>338.03890000000001</v>
      </c>
      <c r="BN9" s="305">
        <v>351.95049999999998</v>
      </c>
      <c r="BO9" s="305">
        <v>350.59899999999999</v>
      </c>
      <c r="BP9" s="305">
        <v>353.18220000000002</v>
      </c>
      <c r="BQ9" s="305">
        <v>349.11770000000001</v>
      </c>
      <c r="BR9" s="305">
        <v>352.4468</v>
      </c>
      <c r="BS9" s="305">
        <v>347.22789999999998</v>
      </c>
      <c r="BT9" s="305">
        <v>337.31229999999999</v>
      </c>
      <c r="BU9" s="305">
        <v>339.53550000000001</v>
      </c>
      <c r="BV9" s="305">
        <v>337.18470000000002</v>
      </c>
    </row>
    <row r="10" spans="1:74" ht="11.15" customHeight="1" x14ac:dyDescent="0.25">
      <c r="A10" s="1" t="s">
        <v>491</v>
      </c>
      <c r="B10" s="180" t="s">
        <v>415</v>
      </c>
      <c r="C10" s="232">
        <v>228.24</v>
      </c>
      <c r="D10" s="232">
        <v>230.625</v>
      </c>
      <c r="E10" s="232">
        <v>230.92500000000001</v>
      </c>
      <c r="F10" s="232">
        <v>249.64</v>
      </c>
      <c r="G10" s="232">
        <v>264.97500000000002</v>
      </c>
      <c r="H10" s="232">
        <v>267.25</v>
      </c>
      <c r="I10" s="232">
        <v>259.82</v>
      </c>
      <c r="J10" s="232">
        <v>257.82499999999999</v>
      </c>
      <c r="K10" s="232">
        <v>256.02499999999998</v>
      </c>
      <c r="L10" s="232">
        <v>259.02</v>
      </c>
      <c r="M10" s="232">
        <v>234.15</v>
      </c>
      <c r="N10" s="232">
        <v>202.7</v>
      </c>
      <c r="O10" s="232">
        <v>191.72499999999999</v>
      </c>
      <c r="P10" s="232">
        <v>201.27500000000001</v>
      </c>
      <c r="Q10" s="232">
        <v>226.95</v>
      </c>
      <c r="R10" s="232">
        <v>251.04</v>
      </c>
      <c r="S10" s="232">
        <v>251.625</v>
      </c>
      <c r="T10" s="232">
        <v>235.52500000000001</v>
      </c>
      <c r="U10" s="232">
        <v>242.52</v>
      </c>
      <c r="V10" s="232">
        <v>230.97499999999999</v>
      </c>
      <c r="W10" s="232">
        <v>227.48</v>
      </c>
      <c r="X10" s="232">
        <v>226.57499999999999</v>
      </c>
      <c r="Y10" s="232">
        <v>223.75</v>
      </c>
      <c r="Z10" s="232">
        <v>223.06</v>
      </c>
      <c r="AA10" s="232">
        <v>224.42500000000001</v>
      </c>
      <c r="AB10" s="232">
        <v>211.42500000000001</v>
      </c>
      <c r="AC10" s="232">
        <v>195.2</v>
      </c>
      <c r="AD10" s="232">
        <v>157.15</v>
      </c>
      <c r="AE10" s="232">
        <v>153.19999999999999</v>
      </c>
      <c r="AF10" s="232">
        <v>175.2</v>
      </c>
      <c r="AG10" s="232">
        <v>186.5</v>
      </c>
      <c r="AH10" s="232">
        <v>185.3</v>
      </c>
      <c r="AI10" s="232">
        <v>185.52500000000001</v>
      </c>
      <c r="AJ10" s="232">
        <v>183.2</v>
      </c>
      <c r="AK10" s="232">
        <v>177.52</v>
      </c>
      <c r="AL10" s="232">
        <v>188.45</v>
      </c>
      <c r="AM10" s="232">
        <v>204.05</v>
      </c>
      <c r="AN10" s="232">
        <v>220.7</v>
      </c>
      <c r="AO10" s="232">
        <v>254.72</v>
      </c>
      <c r="AP10" s="232">
        <v>257.875</v>
      </c>
      <c r="AQ10" s="232">
        <v>269.89999999999998</v>
      </c>
      <c r="AR10" s="232">
        <v>274.02499999999998</v>
      </c>
      <c r="AS10" s="232">
        <v>281.52499999999998</v>
      </c>
      <c r="AT10" s="232">
        <v>281.76</v>
      </c>
      <c r="AU10" s="232">
        <v>282.14999999999998</v>
      </c>
      <c r="AV10" s="232">
        <v>295.39999999999998</v>
      </c>
      <c r="AW10" s="232">
        <v>305.42</v>
      </c>
      <c r="AX10" s="232">
        <v>294.3</v>
      </c>
      <c r="AY10" s="232">
        <v>297.14</v>
      </c>
      <c r="AZ10" s="232">
        <v>321.32499999999999</v>
      </c>
      <c r="BA10" s="232">
        <v>391.8</v>
      </c>
      <c r="BB10" s="232">
        <v>376.8</v>
      </c>
      <c r="BC10" s="232">
        <v>410.04</v>
      </c>
      <c r="BD10" s="232">
        <v>457.4</v>
      </c>
      <c r="BE10" s="232">
        <v>409.3</v>
      </c>
      <c r="BF10" s="305">
        <v>376.01400000000001</v>
      </c>
      <c r="BG10" s="305">
        <v>358.42660000000001</v>
      </c>
      <c r="BH10" s="305">
        <v>346.77859999999998</v>
      </c>
      <c r="BI10" s="305">
        <v>339.1746</v>
      </c>
      <c r="BJ10" s="305">
        <v>328.74829999999997</v>
      </c>
      <c r="BK10" s="305">
        <v>320.45920000000001</v>
      </c>
      <c r="BL10" s="305">
        <v>318.99360000000001</v>
      </c>
      <c r="BM10" s="305">
        <v>323.29199999999997</v>
      </c>
      <c r="BN10" s="305">
        <v>330.44929999999999</v>
      </c>
      <c r="BO10" s="305">
        <v>332.68239999999997</v>
      </c>
      <c r="BP10" s="305">
        <v>332.04820000000001</v>
      </c>
      <c r="BQ10" s="305">
        <v>329.2022</v>
      </c>
      <c r="BR10" s="305">
        <v>332.37990000000002</v>
      </c>
      <c r="BS10" s="305">
        <v>323.01519999999999</v>
      </c>
      <c r="BT10" s="305">
        <v>314.86669999999998</v>
      </c>
      <c r="BU10" s="305">
        <v>317.99549999999999</v>
      </c>
      <c r="BV10" s="305">
        <v>316.35910000000001</v>
      </c>
    </row>
    <row r="11" spans="1:74" ht="11.15" customHeight="1" x14ac:dyDescent="0.25">
      <c r="A11" s="1" t="s">
        <v>492</v>
      </c>
      <c r="B11" s="180" t="s">
        <v>416</v>
      </c>
      <c r="C11" s="232">
        <v>245.76</v>
      </c>
      <c r="D11" s="232">
        <v>248.65</v>
      </c>
      <c r="E11" s="232">
        <v>245.77500000000001</v>
      </c>
      <c r="F11" s="232">
        <v>270.94</v>
      </c>
      <c r="G11" s="232">
        <v>292.55</v>
      </c>
      <c r="H11" s="232">
        <v>298.05</v>
      </c>
      <c r="I11" s="232">
        <v>294.72000000000003</v>
      </c>
      <c r="J11" s="232">
        <v>295.625</v>
      </c>
      <c r="K11" s="232">
        <v>301.07499999999999</v>
      </c>
      <c r="L11" s="232">
        <v>298.04000000000002</v>
      </c>
      <c r="M11" s="232">
        <v>286.25</v>
      </c>
      <c r="N11" s="232">
        <v>257.22000000000003</v>
      </c>
      <c r="O11" s="232">
        <v>229.55</v>
      </c>
      <c r="P11" s="232">
        <v>217.9</v>
      </c>
      <c r="Q11" s="232">
        <v>229.65</v>
      </c>
      <c r="R11" s="232">
        <v>265</v>
      </c>
      <c r="S11" s="232">
        <v>296.10000000000002</v>
      </c>
      <c r="T11" s="232">
        <v>292.64999999999998</v>
      </c>
      <c r="U11" s="232">
        <v>276.66000000000003</v>
      </c>
      <c r="V11" s="232">
        <v>267.7</v>
      </c>
      <c r="W11" s="232">
        <v>266.44</v>
      </c>
      <c r="X11" s="232">
        <v>272.07499999999999</v>
      </c>
      <c r="Y11" s="232">
        <v>281.75</v>
      </c>
      <c r="Z11" s="232">
        <v>273.82</v>
      </c>
      <c r="AA11" s="232">
        <v>259.375</v>
      </c>
      <c r="AB11" s="232">
        <v>248.65</v>
      </c>
      <c r="AC11" s="232">
        <v>229.26</v>
      </c>
      <c r="AD11" s="232">
        <v>190.1</v>
      </c>
      <c r="AE11" s="232">
        <v>183.67500000000001</v>
      </c>
      <c r="AF11" s="232">
        <v>221.82</v>
      </c>
      <c r="AG11" s="232">
        <v>232.32499999999999</v>
      </c>
      <c r="AH11" s="232">
        <v>235.54</v>
      </c>
      <c r="AI11" s="232">
        <v>232.1</v>
      </c>
      <c r="AJ11" s="232">
        <v>225.8</v>
      </c>
      <c r="AK11" s="232">
        <v>219.36</v>
      </c>
      <c r="AL11" s="232">
        <v>217.95</v>
      </c>
      <c r="AM11" s="232">
        <v>222.6</v>
      </c>
      <c r="AN11" s="232">
        <v>236.05</v>
      </c>
      <c r="AO11" s="232">
        <v>280.02</v>
      </c>
      <c r="AP11" s="232">
        <v>296.7</v>
      </c>
      <c r="AQ11" s="232">
        <v>310.22000000000003</v>
      </c>
      <c r="AR11" s="232">
        <v>325.82499999999999</v>
      </c>
      <c r="AS11" s="232">
        <v>351.92500000000001</v>
      </c>
      <c r="AT11" s="232">
        <v>365.96</v>
      </c>
      <c r="AU11" s="232">
        <v>361.25</v>
      </c>
      <c r="AV11" s="232">
        <v>356.375</v>
      </c>
      <c r="AW11" s="232">
        <v>353.52</v>
      </c>
      <c r="AX11" s="232">
        <v>342.45</v>
      </c>
      <c r="AY11" s="232">
        <v>334.08</v>
      </c>
      <c r="AZ11" s="232">
        <v>334.4</v>
      </c>
      <c r="BA11" s="232">
        <v>405.97500000000002</v>
      </c>
      <c r="BB11" s="232">
        <v>415.6</v>
      </c>
      <c r="BC11" s="232">
        <v>429.6</v>
      </c>
      <c r="BD11" s="232">
        <v>490.17500000000001</v>
      </c>
      <c r="BE11" s="232">
        <v>486.35</v>
      </c>
      <c r="BF11" s="305">
        <v>460.98559999999998</v>
      </c>
      <c r="BG11" s="305">
        <v>430.8528</v>
      </c>
      <c r="BH11" s="305">
        <v>403.2047</v>
      </c>
      <c r="BI11" s="305">
        <v>391.02440000000001</v>
      </c>
      <c r="BJ11" s="305">
        <v>368.41460000000001</v>
      </c>
      <c r="BK11" s="305">
        <v>354.81659999999999</v>
      </c>
      <c r="BL11" s="305">
        <v>352.43209999999999</v>
      </c>
      <c r="BM11" s="305">
        <v>360.16480000000001</v>
      </c>
      <c r="BN11" s="305">
        <v>367.83789999999999</v>
      </c>
      <c r="BO11" s="305">
        <v>375.04050000000001</v>
      </c>
      <c r="BP11" s="305">
        <v>370.3897</v>
      </c>
      <c r="BQ11" s="305">
        <v>367.96780000000001</v>
      </c>
      <c r="BR11" s="305">
        <v>371.8657</v>
      </c>
      <c r="BS11" s="305">
        <v>371.22300000000001</v>
      </c>
      <c r="BT11" s="305">
        <v>362.34280000000001</v>
      </c>
      <c r="BU11" s="305">
        <v>354.61579999999998</v>
      </c>
      <c r="BV11" s="305">
        <v>346.66359999999997</v>
      </c>
    </row>
    <row r="12" spans="1:74" ht="11.15" customHeight="1" x14ac:dyDescent="0.25">
      <c r="A12" s="1" t="s">
        <v>493</v>
      </c>
      <c r="B12" s="180" t="s">
        <v>417</v>
      </c>
      <c r="C12" s="232">
        <v>302.18</v>
      </c>
      <c r="D12" s="232">
        <v>313.82499999999999</v>
      </c>
      <c r="E12" s="232">
        <v>320</v>
      </c>
      <c r="F12" s="232">
        <v>336.94</v>
      </c>
      <c r="G12" s="232">
        <v>344.17500000000001</v>
      </c>
      <c r="H12" s="232">
        <v>343.875</v>
      </c>
      <c r="I12" s="232">
        <v>337.44</v>
      </c>
      <c r="J12" s="232">
        <v>332.2</v>
      </c>
      <c r="K12" s="232">
        <v>333.97500000000002</v>
      </c>
      <c r="L12" s="232">
        <v>347.24</v>
      </c>
      <c r="M12" s="232">
        <v>337.67500000000001</v>
      </c>
      <c r="N12" s="232">
        <v>313.26</v>
      </c>
      <c r="O12" s="232">
        <v>296.92500000000001</v>
      </c>
      <c r="P12" s="232">
        <v>292.22500000000002</v>
      </c>
      <c r="Q12" s="232">
        <v>302.35000000000002</v>
      </c>
      <c r="R12" s="232">
        <v>351.24</v>
      </c>
      <c r="S12" s="232">
        <v>367.4</v>
      </c>
      <c r="T12" s="232">
        <v>348.95</v>
      </c>
      <c r="U12" s="232">
        <v>335.1</v>
      </c>
      <c r="V12" s="232">
        <v>325.5</v>
      </c>
      <c r="W12" s="232">
        <v>332.82</v>
      </c>
      <c r="X12" s="232">
        <v>363.95</v>
      </c>
      <c r="Y12" s="232">
        <v>355.1</v>
      </c>
      <c r="Z12" s="232">
        <v>329.3</v>
      </c>
      <c r="AA12" s="232">
        <v>319.02499999999998</v>
      </c>
      <c r="AB12" s="232">
        <v>314.375</v>
      </c>
      <c r="AC12" s="232">
        <v>298.06</v>
      </c>
      <c r="AD12" s="232">
        <v>255.77500000000001</v>
      </c>
      <c r="AE12" s="232">
        <v>248.1</v>
      </c>
      <c r="AF12" s="232">
        <v>267.27999999999997</v>
      </c>
      <c r="AG12" s="232">
        <v>280.2</v>
      </c>
      <c r="AH12" s="232">
        <v>284.04000000000002</v>
      </c>
      <c r="AI12" s="232">
        <v>284.14999999999998</v>
      </c>
      <c r="AJ12" s="232">
        <v>279.52499999999998</v>
      </c>
      <c r="AK12" s="232">
        <v>276.74</v>
      </c>
      <c r="AL12" s="232">
        <v>277.75</v>
      </c>
      <c r="AM12" s="232">
        <v>287.52499999999998</v>
      </c>
      <c r="AN12" s="232">
        <v>303.8</v>
      </c>
      <c r="AO12" s="232">
        <v>339.86</v>
      </c>
      <c r="AP12" s="232">
        <v>351.82499999999999</v>
      </c>
      <c r="AQ12" s="232">
        <v>366.84</v>
      </c>
      <c r="AR12" s="232">
        <v>376.95</v>
      </c>
      <c r="AS12" s="232">
        <v>386.82499999999999</v>
      </c>
      <c r="AT12" s="232">
        <v>393.74</v>
      </c>
      <c r="AU12" s="232">
        <v>392.95</v>
      </c>
      <c r="AV12" s="232">
        <v>399.77499999999998</v>
      </c>
      <c r="AW12" s="232">
        <v>415.82</v>
      </c>
      <c r="AX12" s="232">
        <v>415.45</v>
      </c>
      <c r="AY12" s="232">
        <v>415.46</v>
      </c>
      <c r="AZ12" s="232">
        <v>422.82499999999999</v>
      </c>
      <c r="BA12" s="232">
        <v>510.52499999999998</v>
      </c>
      <c r="BB12" s="232">
        <v>513.375</v>
      </c>
      <c r="BC12" s="232">
        <v>534.74</v>
      </c>
      <c r="BD12" s="232">
        <v>581.5</v>
      </c>
      <c r="BE12" s="232">
        <v>548.125</v>
      </c>
      <c r="BF12" s="305">
        <v>514.202</v>
      </c>
      <c r="BG12" s="305">
        <v>494.31549999999999</v>
      </c>
      <c r="BH12" s="305">
        <v>479.34500000000003</v>
      </c>
      <c r="BI12" s="305">
        <v>465.04770000000002</v>
      </c>
      <c r="BJ12" s="305">
        <v>454.63130000000001</v>
      </c>
      <c r="BK12" s="305">
        <v>444.13400000000001</v>
      </c>
      <c r="BL12" s="305">
        <v>438.98509999999999</v>
      </c>
      <c r="BM12" s="305">
        <v>436.60789999999997</v>
      </c>
      <c r="BN12" s="305">
        <v>439.5265</v>
      </c>
      <c r="BO12" s="305">
        <v>440.06819999999999</v>
      </c>
      <c r="BP12" s="305">
        <v>439.8759</v>
      </c>
      <c r="BQ12" s="305">
        <v>435.39440000000002</v>
      </c>
      <c r="BR12" s="305">
        <v>435.31729999999999</v>
      </c>
      <c r="BS12" s="305">
        <v>433.72649999999999</v>
      </c>
      <c r="BT12" s="305">
        <v>424.27780000000001</v>
      </c>
      <c r="BU12" s="305">
        <v>420.68639999999999</v>
      </c>
      <c r="BV12" s="305">
        <v>415.07670000000002</v>
      </c>
    </row>
    <row r="13" spans="1:74" ht="11.15" customHeight="1" x14ac:dyDescent="0.25">
      <c r="A13" s="1" t="s">
        <v>494</v>
      </c>
      <c r="B13" s="180" t="s">
        <v>454</v>
      </c>
      <c r="C13" s="232">
        <v>255.46</v>
      </c>
      <c r="D13" s="232">
        <v>258.72500000000002</v>
      </c>
      <c r="E13" s="232">
        <v>259.125</v>
      </c>
      <c r="F13" s="232">
        <v>275.7</v>
      </c>
      <c r="G13" s="232">
        <v>290.07499999999999</v>
      </c>
      <c r="H13" s="232">
        <v>289.07499999999999</v>
      </c>
      <c r="I13" s="232">
        <v>284.86</v>
      </c>
      <c r="J13" s="232">
        <v>283.57499999999999</v>
      </c>
      <c r="K13" s="232">
        <v>283.55</v>
      </c>
      <c r="L13" s="232">
        <v>286</v>
      </c>
      <c r="M13" s="232">
        <v>264.72500000000002</v>
      </c>
      <c r="N13" s="232">
        <v>236.56</v>
      </c>
      <c r="O13" s="232">
        <v>224.77500000000001</v>
      </c>
      <c r="P13" s="232">
        <v>230.92500000000001</v>
      </c>
      <c r="Q13" s="232">
        <v>251.6</v>
      </c>
      <c r="R13" s="232">
        <v>279.83999999999997</v>
      </c>
      <c r="S13" s="232">
        <v>285.92500000000001</v>
      </c>
      <c r="T13" s="232">
        <v>271.57499999999999</v>
      </c>
      <c r="U13" s="232">
        <v>274</v>
      </c>
      <c r="V13" s="232">
        <v>262.10000000000002</v>
      </c>
      <c r="W13" s="232">
        <v>259.22000000000003</v>
      </c>
      <c r="X13" s="232">
        <v>262.7</v>
      </c>
      <c r="Y13" s="232">
        <v>259.77499999999998</v>
      </c>
      <c r="Z13" s="232">
        <v>255.5</v>
      </c>
      <c r="AA13" s="232">
        <v>254.77500000000001</v>
      </c>
      <c r="AB13" s="232">
        <v>244.2</v>
      </c>
      <c r="AC13" s="232">
        <v>223.42</v>
      </c>
      <c r="AD13" s="232">
        <v>184.05</v>
      </c>
      <c r="AE13" s="232">
        <v>186.95</v>
      </c>
      <c r="AF13" s="232">
        <v>208.22</v>
      </c>
      <c r="AG13" s="232">
        <v>218.32499999999999</v>
      </c>
      <c r="AH13" s="232">
        <v>218.24</v>
      </c>
      <c r="AI13" s="232">
        <v>218.27500000000001</v>
      </c>
      <c r="AJ13" s="232">
        <v>215.8</v>
      </c>
      <c r="AK13" s="232">
        <v>210.82</v>
      </c>
      <c r="AL13" s="232">
        <v>219.52500000000001</v>
      </c>
      <c r="AM13" s="232">
        <v>233.42500000000001</v>
      </c>
      <c r="AN13" s="232">
        <v>250.1</v>
      </c>
      <c r="AO13" s="232">
        <v>281.04000000000002</v>
      </c>
      <c r="AP13" s="232">
        <v>285.82499999999999</v>
      </c>
      <c r="AQ13" s="232">
        <v>298.52</v>
      </c>
      <c r="AR13" s="232">
        <v>306.375</v>
      </c>
      <c r="AS13" s="232">
        <v>313.60000000000002</v>
      </c>
      <c r="AT13" s="232">
        <v>315.77999999999997</v>
      </c>
      <c r="AU13" s="232">
        <v>317.5</v>
      </c>
      <c r="AV13" s="232">
        <v>329.05</v>
      </c>
      <c r="AW13" s="232">
        <v>339.48</v>
      </c>
      <c r="AX13" s="232">
        <v>330.65</v>
      </c>
      <c r="AY13" s="232">
        <v>331.46</v>
      </c>
      <c r="AZ13" s="232">
        <v>351.72500000000002</v>
      </c>
      <c r="BA13" s="232">
        <v>422.17500000000001</v>
      </c>
      <c r="BB13" s="232">
        <v>410.85</v>
      </c>
      <c r="BC13" s="232">
        <v>444.36</v>
      </c>
      <c r="BD13" s="232">
        <v>492.9</v>
      </c>
      <c r="BE13" s="232">
        <v>455.92500000000001</v>
      </c>
      <c r="BF13" s="305">
        <v>424.65469999999999</v>
      </c>
      <c r="BG13" s="305">
        <v>406.08629999999999</v>
      </c>
      <c r="BH13" s="305">
        <v>389.35410000000002</v>
      </c>
      <c r="BI13" s="305">
        <v>377.58150000000001</v>
      </c>
      <c r="BJ13" s="305">
        <v>366.8254</v>
      </c>
      <c r="BK13" s="305">
        <v>355.92259999999999</v>
      </c>
      <c r="BL13" s="305">
        <v>354.8501</v>
      </c>
      <c r="BM13" s="305">
        <v>355.92860000000002</v>
      </c>
      <c r="BN13" s="305">
        <v>365.49919999999997</v>
      </c>
      <c r="BO13" s="305">
        <v>366.31720000000001</v>
      </c>
      <c r="BP13" s="305">
        <v>366.26400000000001</v>
      </c>
      <c r="BQ13" s="305">
        <v>362.9008</v>
      </c>
      <c r="BR13" s="305">
        <v>364.6934</v>
      </c>
      <c r="BS13" s="305">
        <v>360.28100000000001</v>
      </c>
      <c r="BT13" s="305">
        <v>351.69709999999998</v>
      </c>
      <c r="BU13" s="305">
        <v>353.54379999999998</v>
      </c>
      <c r="BV13" s="305">
        <v>351.59960000000001</v>
      </c>
    </row>
    <row r="14" spans="1:74" ht="11.15" customHeight="1" x14ac:dyDescent="0.25">
      <c r="A14" s="1" t="s">
        <v>517</v>
      </c>
      <c r="B14" s="10" t="s">
        <v>13</v>
      </c>
      <c r="C14" s="232">
        <v>267.12</v>
      </c>
      <c r="D14" s="232">
        <v>270.47500000000002</v>
      </c>
      <c r="E14" s="232">
        <v>270.89999999999998</v>
      </c>
      <c r="F14" s="232">
        <v>287.32</v>
      </c>
      <c r="G14" s="232">
        <v>298.67500000000001</v>
      </c>
      <c r="H14" s="232">
        <v>296.95</v>
      </c>
      <c r="I14" s="232">
        <v>292.77999999999997</v>
      </c>
      <c r="J14" s="232">
        <v>291.42500000000001</v>
      </c>
      <c r="K14" s="232">
        <v>291.47500000000002</v>
      </c>
      <c r="L14" s="232">
        <v>294.26</v>
      </c>
      <c r="M14" s="232">
        <v>273.57499999999999</v>
      </c>
      <c r="N14" s="232">
        <v>245.72</v>
      </c>
      <c r="O14" s="232">
        <v>233.75</v>
      </c>
      <c r="P14" s="232">
        <v>239.32499999999999</v>
      </c>
      <c r="Q14" s="232">
        <v>259.42500000000001</v>
      </c>
      <c r="R14" s="232">
        <v>288.12</v>
      </c>
      <c r="S14" s="232">
        <v>294.625</v>
      </c>
      <c r="T14" s="232">
        <v>280.35000000000002</v>
      </c>
      <c r="U14" s="232">
        <v>282.32</v>
      </c>
      <c r="V14" s="232">
        <v>270.67500000000001</v>
      </c>
      <c r="W14" s="232">
        <v>268.14</v>
      </c>
      <c r="X14" s="232">
        <v>272.39999999999998</v>
      </c>
      <c r="Y14" s="232">
        <v>269.32499999999999</v>
      </c>
      <c r="Z14" s="232">
        <v>264.5</v>
      </c>
      <c r="AA14" s="232">
        <v>263.55</v>
      </c>
      <c r="AB14" s="232">
        <v>253.25</v>
      </c>
      <c r="AC14" s="232">
        <v>232.9</v>
      </c>
      <c r="AD14" s="232">
        <v>193.82499999999999</v>
      </c>
      <c r="AE14" s="232">
        <v>196.05</v>
      </c>
      <c r="AF14" s="232">
        <v>216.96</v>
      </c>
      <c r="AG14" s="232">
        <v>227.2</v>
      </c>
      <c r="AH14" s="232">
        <v>227.22</v>
      </c>
      <c r="AI14" s="232">
        <v>227.35</v>
      </c>
      <c r="AJ14" s="232">
        <v>224.82499999999999</v>
      </c>
      <c r="AK14" s="232">
        <v>219.98</v>
      </c>
      <c r="AL14" s="232">
        <v>228.35</v>
      </c>
      <c r="AM14" s="232">
        <v>242.02500000000001</v>
      </c>
      <c r="AN14" s="232">
        <v>258.7</v>
      </c>
      <c r="AO14" s="232">
        <v>289.76</v>
      </c>
      <c r="AP14" s="232">
        <v>294.77499999999998</v>
      </c>
      <c r="AQ14" s="232">
        <v>307.62</v>
      </c>
      <c r="AR14" s="232">
        <v>315.67500000000001</v>
      </c>
      <c r="AS14" s="232">
        <v>323.05</v>
      </c>
      <c r="AT14" s="232">
        <v>325.54000000000002</v>
      </c>
      <c r="AU14" s="232">
        <v>327.14999999999998</v>
      </c>
      <c r="AV14" s="232">
        <v>338.42500000000001</v>
      </c>
      <c r="AW14" s="232">
        <v>349.1</v>
      </c>
      <c r="AX14" s="232">
        <v>340.6</v>
      </c>
      <c r="AY14" s="232">
        <v>341.28</v>
      </c>
      <c r="AZ14" s="232">
        <v>361.1</v>
      </c>
      <c r="BA14" s="232">
        <v>432.17500000000001</v>
      </c>
      <c r="BB14" s="232">
        <v>421.27499999999998</v>
      </c>
      <c r="BC14" s="232">
        <v>454.5</v>
      </c>
      <c r="BD14" s="232">
        <v>503.22500000000002</v>
      </c>
      <c r="BE14" s="232">
        <v>466.8</v>
      </c>
      <c r="BF14" s="305">
        <v>436.10840000000002</v>
      </c>
      <c r="BG14" s="305">
        <v>418.01389999999998</v>
      </c>
      <c r="BH14" s="305">
        <v>401.74979999999999</v>
      </c>
      <c r="BI14" s="305">
        <v>390.33440000000002</v>
      </c>
      <c r="BJ14" s="305">
        <v>379.8956</v>
      </c>
      <c r="BK14" s="305">
        <v>368.99599999999998</v>
      </c>
      <c r="BL14" s="305">
        <v>368.02629999999999</v>
      </c>
      <c r="BM14" s="305">
        <v>368.97059999999999</v>
      </c>
      <c r="BN14" s="305">
        <v>378.63150000000002</v>
      </c>
      <c r="BO14" s="305">
        <v>379.54289999999997</v>
      </c>
      <c r="BP14" s="305">
        <v>379.4212</v>
      </c>
      <c r="BQ14" s="305">
        <v>376.29149999999998</v>
      </c>
      <c r="BR14" s="305">
        <v>378.16390000000001</v>
      </c>
      <c r="BS14" s="305">
        <v>373.8623</v>
      </c>
      <c r="BT14" s="305">
        <v>365.48770000000002</v>
      </c>
      <c r="BU14" s="305">
        <v>367.48649999999998</v>
      </c>
      <c r="BV14" s="305">
        <v>365.70249999999999</v>
      </c>
    </row>
    <row r="15" spans="1:74" ht="11.15" customHeight="1" x14ac:dyDescent="0.25">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359"/>
      <c r="BG15" s="359"/>
      <c r="BH15" s="359"/>
      <c r="BI15" s="359"/>
      <c r="BJ15" s="359"/>
      <c r="BK15" s="359"/>
      <c r="BL15" s="359"/>
      <c r="BM15" s="359"/>
      <c r="BN15" s="359"/>
      <c r="BO15" s="359"/>
      <c r="BP15" s="359"/>
      <c r="BQ15" s="359"/>
      <c r="BR15" s="359"/>
      <c r="BS15" s="359"/>
      <c r="BT15" s="359"/>
      <c r="BU15" s="359"/>
      <c r="BV15" s="359"/>
    </row>
    <row r="16" spans="1:74" ht="11.15" customHeight="1" x14ac:dyDescent="0.25">
      <c r="A16" s="1"/>
      <c r="B16" s="7" t="s">
        <v>741</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360"/>
      <c r="BG16" s="360"/>
      <c r="BH16" s="360"/>
      <c r="BI16" s="360"/>
      <c r="BJ16" s="360"/>
      <c r="BK16" s="360"/>
      <c r="BL16" s="360"/>
      <c r="BM16" s="360"/>
      <c r="BN16" s="360"/>
      <c r="BO16" s="360"/>
      <c r="BP16" s="360"/>
      <c r="BQ16" s="360"/>
      <c r="BR16" s="360"/>
      <c r="BS16" s="360"/>
      <c r="BT16" s="360"/>
      <c r="BU16" s="360"/>
      <c r="BV16" s="360"/>
    </row>
    <row r="17" spans="1:74" ht="11.15" customHeight="1" x14ac:dyDescent="0.25">
      <c r="A17" s="1"/>
      <c r="B17" s="7" t="s">
        <v>111</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361"/>
      <c r="BG17" s="361"/>
      <c r="BH17" s="361"/>
      <c r="BI17" s="361"/>
      <c r="BJ17" s="361"/>
      <c r="BK17" s="361"/>
      <c r="BL17" s="361"/>
      <c r="BM17" s="361"/>
      <c r="BN17" s="361"/>
      <c r="BO17" s="361"/>
      <c r="BP17" s="361"/>
      <c r="BQ17" s="361"/>
      <c r="BR17" s="361"/>
      <c r="BS17" s="361"/>
      <c r="BT17" s="361"/>
      <c r="BU17" s="361"/>
      <c r="BV17" s="361"/>
    </row>
    <row r="18" spans="1:74" ht="11.15" customHeight="1" x14ac:dyDescent="0.25">
      <c r="A18" s="1" t="s">
        <v>481</v>
      </c>
      <c r="B18" s="180" t="s">
        <v>413</v>
      </c>
      <c r="C18" s="68">
        <v>65.037000000000006</v>
      </c>
      <c r="D18" s="68">
        <v>63.106000000000002</v>
      </c>
      <c r="E18" s="68">
        <v>58.372</v>
      </c>
      <c r="F18" s="68">
        <v>64.718000000000004</v>
      </c>
      <c r="G18" s="68">
        <v>68.311000000000007</v>
      </c>
      <c r="H18" s="68">
        <v>66.777000000000001</v>
      </c>
      <c r="I18" s="68">
        <v>64.870999999999995</v>
      </c>
      <c r="J18" s="68">
        <v>66.650999999999996</v>
      </c>
      <c r="K18" s="68">
        <v>70.203999999999994</v>
      </c>
      <c r="L18" s="68">
        <v>66.430000000000007</v>
      </c>
      <c r="M18" s="68">
        <v>60.886000000000003</v>
      </c>
      <c r="N18" s="68">
        <v>62.893999999999998</v>
      </c>
      <c r="O18" s="68">
        <v>72.680000000000007</v>
      </c>
      <c r="P18" s="68">
        <v>65.840999999999994</v>
      </c>
      <c r="Q18" s="68">
        <v>62.460999999999999</v>
      </c>
      <c r="R18" s="68">
        <v>60.741999999999997</v>
      </c>
      <c r="S18" s="68">
        <v>65.733999999999995</v>
      </c>
      <c r="T18" s="68">
        <v>59.764000000000003</v>
      </c>
      <c r="U18" s="68">
        <v>61.113999999999997</v>
      </c>
      <c r="V18" s="68">
        <v>65.254000000000005</v>
      </c>
      <c r="W18" s="68">
        <v>64.953999999999994</v>
      </c>
      <c r="X18" s="68">
        <v>60.265000000000001</v>
      </c>
      <c r="Y18" s="68">
        <v>61.238999999999997</v>
      </c>
      <c r="Z18" s="68">
        <v>65.614000000000004</v>
      </c>
      <c r="AA18" s="68">
        <v>68.129000000000005</v>
      </c>
      <c r="AB18" s="68">
        <v>63.762999999999998</v>
      </c>
      <c r="AC18" s="68">
        <v>70.994</v>
      </c>
      <c r="AD18" s="68">
        <v>70.212000000000003</v>
      </c>
      <c r="AE18" s="68">
        <v>74.366</v>
      </c>
      <c r="AF18" s="68">
        <v>73.144999999999996</v>
      </c>
      <c r="AG18" s="68">
        <v>69.203999999999994</v>
      </c>
      <c r="AH18" s="68">
        <v>62.131</v>
      </c>
      <c r="AI18" s="68">
        <v>61.838999999999999</v>
      </c>
      <c r="AJ18" s="68">
        <v>61.701000000000001</v>
      </c>
      <c r="AK18" s="68">
        <v>67.299000000000007</v>
      </c>
      <c r="AL18" s="68">
        <v>68.522000000000006</v>
      </c>
      <c r="AM18" s="68">
        <v>67.078999999999994</v>
      </c>
      <c r="AN18" s="68">
        <v>68.396000000000001</v>
      </c>
      <c r="AO18" s="68">
        <v>65.108999999999995</v>
      </c>
      <c r="AP18" s="68">
        <v>63.481000000000002</v>
      </c>
      <c r="AQ18" s="68">
        <v>66.42</v>
      </c>
      <c r="AR18" s="68">
        <v>69.852000000000004</v>
      </c>
      <c r="AS18" s="68">
        <v>62.661000000000001</v>
      </c>
      <c r="AT18" s="68">
        <v>55.451999999999998</v>
      </c>
      <c r="AU18" s="68">
        <v>59.027000000000001</v>
      </c>
      <c r="AV18" s="68">
        <v>53.113</v>
      </c>
      <c r="AW18" s="68">
        <v>56.872</v>
      </c>
      <c r="AX18" s="68">
        <v>61.823</v>
      </c>
      <c r="AY18" s="68">
        <v>65.540000000000006</v>
      </c>
      <c r="AZ18" s="68">
        <v>62.13</v>
      </c>
      <c r="BA18" s="68">
        <v>56.850999999999999</v>
      </c>
      <c r="BB18" s="68">
        <v>52.817999999999998</v>
      </c>
      <c r="BC18" s="68">
        <v>54.006</v>
      </c>
      <c r="BD18" s="68">
        <v>52.548000000000002</v>
      </c>
      <c r="BE18" s="68">
        <v>51.46811847</v>
      </c>
      <c r="BF18" s="301">
        <v>51.33531</v>
      </c>
      <c r="BG18" s="301">
        <v>53.334110000000003</v>
      </c>
      <c r="BH18" s="301">
        <v>51.202399999999997</v>
      </c>
      <c r="BI18" s="301">
        <v>54.495829999999998</v>
      </c>
      <c r="BJ18" s="301">
        <v>58.813360000000003</v>
      </c>
      <c r="BK18" s="301">
        <v>63.808750000000003</v>
      </c>
      <c r="BL18" s="301">
        <v>63.708620000000003</v>
      </c>
      <c r="BM18" s="301">
        <v>59.167270000000002</v>
      </c>
      <c r="BN18" s="301">
        <v>59.745469999999997</v>
      </c>
      <c r="BO18" s="301">
        <v>62.100180000000002</v>
      </c>
      <c r="BP18" s="301">
        <v>60.722329999999999</v>
      </c>
      <c r="BQ18" s="301">
        <v>57.405380000000001</v>
      </c>
      <c r="BR18" s="301">
        <v>55.230260000000001</v>
      </c>
      <c r="BS18" s="301">
        <v>56.381929999999997</v>
      </c>
      <c r="BT18" s="301">
        <v>54.93571</v>
      </c>
      <c r="BU18" s="301">
        <v>57.78134</v>
      </c>
      <c r="BV18" s="301">
        <v>62.686100000000003</v>
      </c>
    </row>
    <row r="19" spans="1:74" ht="11.15" customHeight="1" x14ac:dyDescent="0.25">
      <c r="A19" s="1" t="s">
        <v>482</v>
      </c>
      <c r="B19" s="180" t="s">
        <v>414</v>
      </c>
      <c r="C19" s="68">
        <v>57.692</v>
      </c>
      <c r="D19" s="68">
        <v>60.232999999999997</v>
      </c>
      <c r="E19" s="68">
        <v>57.183</v>
      </c>
      <c r="F19" s="68">
        <v>57.2</v>
      </c>
      <c r="G19" s="68">
        <v>53.886000000000003</v>
      </c>
      <c r="H19" s="68">
        <v>53.488</v>
      </c>
      <c r="I19" s="68">
        <v>53.406999999999996</v>
      </c>
      <c r="J19" s="68">
        <v>53.040999999999997</v>
      </c>
      <c r="K19" s="68">
        <v>53.164000000000001</v>
      </c>
      <c r="L19" s="68">
        <v>47.779000000000003</v>
      </c>
      <c r="M19" s="68">
        <v>49.088000000000001</v>
      </c>
      <c r="N19" s="68">
        <v>56.136000000000003</v>
      </c>
      <c r="O19" s="68">
        <v>60.779000000000003</v>
      </c>
      <c r="P19" s="68">
        <v>59.04</v>
      </c>
      <c r="Q19" s="68">
        <v>54.545000000000002</v>
      </c>
      <c r="R19" s="68">
        <v>51.552</v>
      </c>
      <c r="S19" s="68">
        <v>47.444000000000003</v>
      </c>
      <c r="T19" s="68">
        <v>49.584000000000003</v>
      </c>
      <c r="U19" s="68">
        <v>50.218000000000004</v>
      </c>
      <c r="V19" s="68">
        <v>51.265000000000001</v>
      </c>
      <c r="W19" s="68">
        <v>51.040999999999997</v>
      </c>
      <c r="X19" s="68">
        <v>47.15</v>
      </c>
      <c r="Y19" s="68">
        <v>49.234999999999999</v>
      </c>
      <c r="Z19" s="68">
        <v>55.015999999999998</v>
      </c>
      <c r="AA19" s="68">
        <v>57.926000000000002</v>
      </c>
      <c r="AB19" s="68">
        <v>58.93</v>
      </c>
      <c r="AC19" s="68">
        <v>60.194000000000003</v>
      </c>
      <c r="AD19" s="68">
        <v>56.542999999999999</v>
      </c>
      <c r="AE19" s="68">
        <v>56.207000000000001</v>
      </c>
      <c r="AF19" s="68">
        <v>52.68</v>
      </c>
      <c r="AG19" s="68">
        <v>50.707999999999998</v>
      </c>
      <c r="AH19" s="68">
        <v>48.598999999999997</v>
      </c>
      <c r="AI19" s="68">
        <v>46.204999999999998</v>
      </c>
      <c r="AJ19" s="68">
        <v>47.627867000000002</v>
      </c>
      <c r="AK19" s="68">
        <v>52.601697000000001</v>
      </c>
      <c r="AL19" s="68">
        <v>50.861749000000003</v>
      </c>
      <c r="AM19" s="68">
        <v>55.052</v>
      </c>
      <c r="AN19" s="68">
        <v>52.698</v>
      </c>
      <c r="AO19" s="68">
        <v>50.692438000000003</v>
      </c>
      <c r="AP19" s="68">
        <v>49.180413999999999</v>
      </c>
      <c r="AQ19" s="68">
        <v>47.763827999999997</v>
      </c>
      <c r="AR19" s="68">
        <v>50.647511999999999</v>
      </c>
      <c r="AS19" s="68">
        <v>48.476410000000001</v>
      </c>
      <c r="AT19" s="68">
        <v>46.961306999999998</v>
      </c>
      <c r="AU19" s="68">
        <v>46.887894000000003</v>
      </c>
      <c r="AV19" s="68">
        <v>45.054988999999999</v>
      </c>
      <c r="AW19" s="68">
        <v>46.944713</v>
      </c>
      <c r="AX19" s="68">
        <v>50.878836</v>
      </c>
      <c r="AY19" s="68">
        <v>58.762146000000001</v>
      </c>
      <c r="AZ19" s="68">
        <v>60.749839999999999</v>
      </c>
      <c r="BA19" s="68">
        <v>56.523283999999997</v>
      </c>
      <c r="BB19" s="68">
        <v>50.308587000000003</v>
      </c>
      <c r="BC19" s="68">
        <v>45.56156</v>
      </c>
      <c r="BD19" s="68">
        <v>47.161000000000001</v>
      </c>
      <c r="BE19" s="68">
        <v>49.030607033999999</v>
      </c>
      <c r="BF19" s="301">
        <v>48.75076</v>
      </c>
      <c r="BG19" s="301">
        <v>49.105200000000004</v>
      </c>
      <c r="BH19" s="301">
        <v>46.921579999999999</v>
      </c>
      <c r="BI19" s="301">
        <v>48.706519999999998</v>
      </c>
      <c r="BJ19" s="301">
        <v>50.317120000000003</v>
      </c>
      <c r="BK19" s="301">
        <v>54.26782</v>
      </c>
      <c r="BL19" s="301">
        <v>55.711399999999998</v>
      </c>
      <c r="BM19" s="301">
        <v>52.983319999999999</v>
      </c>
      <c r="BN19" s="301">
        <v>51.866300000000003</v>
      </c>
      <c r="BO19" s="301">
        <v>50.539140000000003</v>
      </c>
      <c r="BP19" s="301">
        <v>50.855110000000003</v>
      </c>
      <c r="BQ19" s="301">
        <v>50.353020000000001</v>
      </c>
      <c r="BR19" s="301">
        <v>49.114190000000001</v>
      </c>
      <c r="BS19" s="301">
        <v>50.398760000000003</v>
      </c>
      <c r="BT19" s="301">
        <v>47.299100000000003</v>
      </c>
      <c r="BU19" s="301">
        <v>47.74915</v>
      </c>
      <c r="BV19" s="301">
        <v>49.701839999999997</v>
      </c>
    </row>
    <row r="20" spans="1:74" ht="11.15" customHeight="1" x14ac:dyDescent="0.25">
      <c r="A20" s="1" t="s">
        <v>483</v>
      </c>
      <c r="B20" s="180" t="s">
        <v>415</v>
      </c>
      <c r="C20" s="68">
        <v>84.108000000000004</v>
      </c>
      <c r="D20" s="68">
        <v>87.947999999999993</v>
      </c>
      <c r="E20" s="68">
        <v>84.445999999999998</v>
      </c>
      <c r="F20" s="68">
        <v>80.048000000000002</v>
      </c>
      <c r="G20" s="68">
        <v>82.352999999999994</v>
      </c>
      <c r="H20" s="68">
        <v>82.534000000000006</v>
      </c>
      <c r="I20" s="68">
        <v>78.759</v>
      </c>
      <c r="J20" s="68">
        <v>80.692999999999998</v>
      </c>
      <c r="K20" s="68">
        <v>80.802999999999997</v>
      </c>
      <c r="L20" s="68">
        <v>84.022999999999996</v>
      </c>
      <c r="M20" s="68">
        <v>84.421999999999997</v>
      </c>
      <c r="N20" s="68">
        <v>90.756</v>
      </c>
      <c r="O20" s="68">
        <v>88.73</v>
      </c>
      <c r="P20" s="68">
        <v>88.257000000000005</v>
      </c>
      <c r="Q20" s="68">
        <v>82.307000000000002</v>
      </c>
      <c r="R20" s="68">
        <v>84.004000000000005</v>
      </c>
      <c r="S20" s="68">
        <v>84.486000000000004</v>
      </c>
      <c r="T20" s="68">
        <v>82.552000000000007</v>
      </c>
      <c r="U20" s="68">
        <v>84.76</v>
      </c>
      <c r="V20" s="68">
        <v>77.432000000000002</v>
      </c>
      <c r="W20" s="68">
        <v>81.572000000000003</v>
      </c>
      <c r="X20" s="68">
        <v>82.971000000000004</v>
      </c>
      <c r="Y20" s="68">
        <v>84.799000000000007</v>
      </c>
      <c r="Z20" s="68">
        <v>91.989000000000004</v>
      </c>
      <c r="AA20" s="68">
        <v>98.376999999999995</v>
      </c>
      <c r="AB20" s="68">
        <v>89.394000000000005</v>
      </c>
      <c r="AC20" s="68">
        <v>85.807000000000002</v>
      </c>
      <c r="AD20" s="68">
        <v>91.820999999999998</v>
      </c>
      <c r="AE20" s="68">
        <v>91.186000000000007</v>
      </c>
      <c r="AF20" s="68">
        <v>91.317999999999998</v>
      </c>
      <c r="AG20" s="68">
        <v>93.286000000000001</v>
      </c>
      <c r="AH20" s="68">
        <v>90.034000000000006</v>
      </c>
      <c r="AI20" s="68">
        <v>80.433999999999997</v>
      </c>
      <c r="AJ20" s="68">
        <v>81.731999999999999</v>
      </c>
      <c r="AK20" s="68">
        <v>82.158000000000001</v>
      </c>
      <c r="AL20" s="68">
        <v>83.95</v>
      </c>
      <c r="AM20" s="68">
        <v>90.986999999999995</v>
      </c>
      <c r="AN20" s="68">
        <v>78.911000000000001</v>
      </c>
      <c r="AO20" s="68">
        <v>81.929000000000002</v>
      </c>
      <c r="AP20" s="68">
        <v>86.882999999999996</v>
      </c>
      <c r="AQ20" s="68">
        <v>88.853999999999999</v>
      </c>
      <c r="AR20" s="68">
        <v>81.611999999999995</v>
      </c>
      <c r="AS20" s="68">
        <v>83.454999999999998</v>
      </c>
      <c r="AT20" s="68">
        <v>85.762</v>
      </c>
      <c r="AU20" s="68">
        <v>82.921999999999997</v>
      </c>
      <c r="AV20" s="68">
        <v>82.635999999999996</v>
      </c>
      <c r="AW20" s="68">
        <v>81.626000000000005</v>
      </c>
      <c r="AX20" s="68">
        <v>81.739000000000004</v>
      </c>
      <c r="AY20" s="68">
        <v>86.344999999999999</v>
      </c>
      <c r="AZ20" s="68">
        <v>89.061000000000007</v>
      </c>
      <c r="BA20" s="68">
        <v>87.085999999999999</v>
      </c>
      <c r="BB20" s="68">
        <v>88.388000000000005</v>
      </c>
      <c r="BC20" s="68">
        <v>83.74</v>
      </c>
      <c r="BD20" s="68">
        <v>82.995000000000005</v>
      </c>
      <c r="BE20" s="68">
        <v>89.343171914999999</v>
      </c>
      <c r="BF20" s="301">
        <v>83.977930000000001</v>
      </c>
      <c r="BG20" s="301">
        <v>81.459289999999996</v>
      </c>
      <c r="BH20" s="301">
        <v>80.864819999999995</v>
      </c>
      <c r="BI20" s="301">
        <v>82.872659999999996</v>
      </c>
      <c r="BJ20" s="301">
        <v>86.52176</v>
      </c>
      <c r="BK20" s="301">
        <v>87.124830000000003</v>
      </c>
      <c r="BL20" s="301">
        <v>84.061449999999994</v>
      </c>
      <c r="BM20" s="301">
        <v>83.743359999999996</v>
      </c>
      <c r="BN20" s="301">
        <v>85.481650000000002</v>
      </c>
      <c r="BO20" s="301">
        <v>87.043629999999993</v>
      </c>
      <c r="BP20" s="301">
        <v>87.469539999999995</v>
      </c>
      <c r="BQ20" s="301">
        <v>87.462109999999996</v>
      </c>
      <c r="BR20" s="301">
        <v>86.711600000000004</v>
      </c>
      <c r="BS20" s="301">
        <v>83.807500000000005</v>
      </c>
      <c r="BT20" s="301">
        <v>84.796570000000003</v>
      </c>
      <c r="BU20" s="301">
        <v>85.535340000000005</v>
      </c>
      <c r="BV20" s="301">
        <v>88.196340000000006</v>
      </c>
    </row>
    <row r="21" spans="1:74" ht="11.15" customHeight="1" x14ac:dyDescent="0.25">
      <c r="A21" s="1" t="s">
        <v>484</v>
      </c>
      <c r="B21" s="180" t="s">
        <v>416</v>
      </c>
      <c r="C21" s="68">
        <v>7.65</v>
      </c>
      <c r="D21" s="68">
        <v>8.4</v>
      </c>
      <c r="E21" s="68">
        <v>7.7110000000000003</v>
      </c>
      <c r="F21" s="68">
        <v>7.17</v>
      </c>
      <c r="G21" s="68">
        <v>6.7930000000000001</v>
      </c>
      <c r="H21" s="68">
        <v>7.2750000000000004</v>
      </c>
      <c r="I21" s="68">
        <v>6.9660000000000002</v>
      </c>
      <c r="J21" s="68">
        <v>6.4059999999999997</v>
      </c>
      <c r="K21" s="68">
        <v>6.9980000000000002</v>
      </c>
      <c r="L21" s="68">
        <v>6.8159999999999998</v>
      </c>
      <c r="M21" s="68">
        <v>6.9390000000000001</v>
      </c>
      <c r="N21" s="68">
        <v>7.3239999999999998</v>
      </c>
      <c r="O21" s="68">
        <v>7.4989999999999997</v>
      </c>
      <c r="P21" s="68">
        <v>7.3940000000000001</v>
      </c>
      <c r="Q21" s="68">
        <v>6.8609999999999998</v>
      </c>
      <c r="R21" s="68">
        <v>6.5670000000000002</v>
      </c>
      <c r="S21" s="68">
        <v>7.2229999999999999</v>
      </c>
      <c r="T21" s="68">
        <v>7.4569999999999999</v>
      </c>
      <c r="U21" s="68">
        <v>7.4349999999999996</v>
      </c>
      <c r="V21" s="68">
        <v>7.4370000000000003</v>
      </c>
      <c r="W21" s="68">
        <v>7.6509999999999998</v>
      </c>
      <c r="X21" s="68">
        <v>6.6660000000000004</v>
      </c>
      <c r="Y21" s="68">
        <v>7.3140000000000001</v>
      </c>
      <c r="Z21" s="68">
        <v>8.2789999999999999</v>
      </c>
      <c r="AA21" s="68">
        <v>8.8780000000000001</v>
      </c>
      <c r="AB21" s="68">
        <v>8.9659999999999993</v>
      </c>
      <c r="AC21" s="68">
        <v>9.2200000000000006</v>
      </c>
      <c r="AD21" s="68">
        <v>8.3729999999999993</v>
      </c>
      <c r="AE21" s="68">
        <v>7.4850000000000003</v>
      </c>
      <c r="AF21" s="68">
        <v>7.6550000000000002</v>
      </c>
      <c r="AG21" s="68">
        <v>7.3330000000000002</v>
      </c>
      <c r="AH21" s="68">
        <v>7.367</v>
      </c>
      <c r="AI21" s="68">
        <v>7.5919999999999996</v>
      </c>
      <c r="AJ21" s="68">
        <v>7.5880000000000001</v>
      </c>
      <c r="AK21" s="68">
        <v>8.44</v>
      </c>
      <c r="AL21" s="68">
        <v>8.657</v>
      </c>
      <c r="AM21" s="68">
        <v>8.8680000000000003</v>
      </c>
      <c r="AN21" s="68">
        <v>8.8439999999999994</v>
      </c>
      <c r="AO21" s="68">
        <v>8.5640000000000001</v>
      </c>
      <c r="AP21" s="68">
        <v>8.1189999999999998</v>
      </c>
      <c r="AQ21" s="68">
        <v>7.258</v>
      </c>
      <c r="AR21" s="68">
        <v>6.1619999999999999</v>
      </c>
      <c r="AS21" s="68">
        <v>6.234</v>
      </c>
      <c r="AT21" s="68">
        <v>6.718</v>
      </c>
      <c r="AU21" s="68">
        <v>7.6440000000000001</v>
      </c>
      <c r="AV21" s="68">
        <v>7.5940000000000003</v>
      </c>
      <c r="AW21" s="68">
        <v>7.7770000000000001</v>
      </c>
      <c r="AX21" s="68">
        <v>8.1470000000000002</v>
      </c>
      <c r="AY21" s="68">
        <v>8.91</v>
      </c>
      <c r="AZ21" s="68">
        <v>8.3019999999999996</v>
      </c>
      <c r="BA21" s="68">
        <v>8.0830000000000002</v>
      </c>
      <c r="BB21" s="68">
        <v>7.9509999999999996</v>
      </c>
      <c r="BC21" s="68">
        <v>6.14</v>
      </c>
      <c r="BD21" s="68">
        <v>6.327</v>
      </c>
      <c r="BE21" s="68">
        <v>6.7348262226999998</v>
      </c>
      <c r="BF21" s="301">
        <v>6.882053</v>
      </c>
      <c r="BG21" s="301">
        <v>7.2462569999999999</v>
      </c>
      <c r="BH21" s="301">
        <v>7.5646449999999996</v>
      </c>
      <c r="BI21" s="301">
        <v>8.1809049999999992</v>
      </c>
      <c r="BJ21" s="301">
        <v>8.0979329999999994</v>
      </c>
      <c r="BK21" s="301">
        <v>8.1982929999999996</v>
      </c>
      <c r="BL21" s="301">
        <v>8.173667</v>
      </c>
      <c r="BM21" s="301">
        <v>7.9828869999999998</v>
      </c>
      <c r="BN21" s="301">
        <v>7.7635529999999999</v>
      </c>
      <c r="BO21" s="301">
        <v>7.8711409999999997</v>
      </c>
      <c r="BP21" s="301">
        <v>7.8826980000000004</v>
      </c>
      <c r="BQ21" s="301">
        <v>7.2811729999999999</v>
      </c>
      <c r="BR21" s="301">
        <v>7.1876049999999996</v>
      </c>
      <c r="BS21" s="301">
        <v>7.4774580000000004</v>
      </c>
      <c r="BT21" s="301">
        <v>7.7284329999999999</v>
      </c>
      <c r="BU21" s="301">
        <v>8.3540089999999996</v>
      </c>
      <c r="BV21" s="301">
        <v>8.3257899999999996</v>
      </c>
    </row>
    <row r="22" spans="1:74" ht="11.15" customHeight="1" x14ac:dyDescent="0.25">
      <c r="A22" s="1" t="s">
        <v>485</v>
      </c>
      <c r="B22" s="180" t="s">
        <v>417</v>
      </c>
      <c r="C22" s="68">
        <v>34.4</v>
      </c>
      <c r="D22" s="68">
        <v>33.561999999999998</v>
      </c>
      <c r="E22" s="68">
        <v>31.957999999999998</v>
      </c>
      <c r="F22" s="68">
        <v>31.009</v>
      </c>
      <c r="G22" s="68">
        <v>31.544</v>
      </c>
      <c r="H22" s="68">
        <v>30.641999999999999</v>
      </c>
      <c r="I22" s="68">
        <v>30.29</v>
      </c>
      <c r="J22" s="68">
        <v>29.510999999999999</v>
      </c>
      <c r="K22" s="68">
        <v>28.800999999999998</v>
      </c>
      <c r="L22" s="68">
        <v>27.623999999999999</v>
      </c>
      <c r="M22" s="68">
        <v>28.901</v>
      </c>
      <c r="N22" s="68">
        <v>29.39</v>
      </c>
      <c r="O22" s="68">
        <v>32.677999999999997</v>
      </c>
      <c r="P22" s="68">
        <v>31.526</v>
      </c>
      <c r="Q22" s="68">
        <v>30.381</v>
      </c>
      <c r="R22" s="68">
        <v>28.004000000000001</v>
      </c>
      <c r="S22" s="68">
        <v>30.943000000000001</v>
      </c>
      <c r="T22" s="68">
        <v>30.556999999999999</v>
      </c>
      <c r="U22" s="68">
        <v>31.907</v>
      </c>
      <c r="V22" s="68">
        <v>28.974</v>
      </c>
      <c r="W22" s="68">
        <v>26.824999999999999</v>
      </c>
      <c r="X22" s="68">
        <v>27.420999999999999</v>
      </c>
      <c r="Y22" s="68">
        <v>31.103999999999999</v>
      </c>
      <c r="Z22" s="68">
        <v>33.201999999999998</v>
      </c>
      <c r="AA22" s="68">
        <v>32.401000000000003</v>
      </c>
      <c r="AB22" s="68">
        <v>32.037999999999997</v>
      </c>
      <c r="AC22" s="68">
        <v>35.607999999999997</v>
      </c>
      <c r="AD22" s="68">
        <v>31.513999999999999</v>
      </c>
      <c r="AE22" s="68">
        <v>29.707999999999998</v>
      </c>
      <c r="AF22" s="68">
        <v>29.681000000000001</v>
      </c>
      <c r="AG22" s="68">
        <v>29.829000000000001</v>
      </c>
      <c r="AH22" s="68">
        <v>29.402999999999999</v>
      </c>
      <c r="AI22" s="68">
        <v>31.507999999999999</v>
      </c>
      <c r="AJ22" s="68">
        <v>28.966999999999999</v>
      </c>
      <c r="AK22" s="68">
        <v>30.731000000000002</v>
      </c>
      <c r="AL22" s="68">
        <v>31.404</v>
      </c>
      <c r="AM22" s="68">
        <v>33.152999999999999</v>
      </c>
      <c r="AN22" s="68">
        <v>32.244</v>
      </c>
      <c r="AO22" s="68">
        <v>31.352653</v>
      </c>
      <c r="AP22" s="68">
        <v>30.757037</v>
      </c>
      <c r="AQ22" s="68">
        <v>29.556887</v>
      </c>
      <c r="AR22" s="68">
        <v>28.965709</v>
      </c>
      <c r="AS22" s="68">
        <v>29.942288000000001</v>
      </c>
      <c r="AT22" s="68">
        <v>30.800723999999999</v>
      </c>
      <c r="AU22" s="68">
        <v>30.564662999999999</v>
      </c>
      <c r="AV22" s="68">
        <v>28.296400999999999</v>
      </c>
      <c r="AW22" s="68">
        <v>27.386894000000002</v>
      </c>
      <c r="AX22" s="68">
        <v>29.648699000000001</v>
      </c>
      <c r="AY22" s="68">
        <v>32.196291000000002</v>
      </c>
      <c r="AZ22" s="68">
        <v>30.188196000000001</v>
      </c>
      <c r="BA22" s="68">
        <v>29.928737000000002</v>
      </c>
      <c r="BB22" s="68">
        <v>30.589666000000001</v>
      </c>
      <c r="BC22" s="68">
        <v>31.256654999999999</v>
      </c>
      <c r="BD22" s="68">
        <v>30.08</v>
      </c>
      <c r="BE22" s="68">
        <v>30.206943474999999</v>
      </c>
      <c r="BF22" s="301">
        <v>29.312480000000001</v>
      </c>
      <c r="BG22" s="301">
        <v>29.824480000000001</v>
      </c>
      <c r="BH22" s="301">
        <v>29.11946</v>
      </c>
      <c r="BI22" s="301">
        <v>31.08154</v>
      </c>
      <c r="BJ22" s="301">
        <v>31.739360000000001</v>
      </c>
      <c r="BK22" s="301">
        <v>33.251220000000004</v>
      </c>
      <c r="BL22" s="301">
        <v>31.796009999999999</v>
      </c>
      <c r="BM22" s="301">
        <v>29.835850000000001</v>
      </c>
      <c r="BN22" s="301">
        <v>28.99934</v>
      </c>
      <c r="BO22" s="301">
        <v>28.3079</v>
      </c>
      <c r="BP22" s="301">
        <v>29.294840000000001</v>
      </c>
      <c r="BQ22" s="301">
        <v>29.407859999999999</v>
      </c>
      <c r="BR22" s="301">
        <v>28.720700000000001</v>
      </c>
      <c r="BS22" s="301">
        <v>29.377099999999999</v>
      </c>
      <c r="BT22" s="301">
        <v>29.55939</v>
      </c>
      <c r="BU22" s="301">
        <v>30.603870000000001</v>
      </c>
      <c r="BV22" s="301">
        <v>32.63411</v>
      </c>
    </row>
    <row r="23" spans="1:74" ht="11.15" customHeight="1" x14ac:dyDescent="0.25">
      <c r="A23" s="1" t="s">
        <v>486</v>
      </c>
      <c r="B23" s="180" t="s">
        <v>110</v>
      </c>
      <c r="C23" s="68">
        <v>248.887</v>
      </c>
      <c r="D23" s="68">
        <v>253.249</v>
      </c>
      <c r="E23" s="68">
        <v>239.67</v>
      </c>
      <c r="F23" s="68">
        <v>240.14500000000001</v>
      </c>
      <c r="G23" s="68">
        <v>242.887</v>
      </c>
      <c r="H23" s="68">
        <v>240.71600000000001</v>
      </c>
      <c r="I23" s="68">
        <v>234.29300000000001</v>
      </c>
      <c r="J23" s="68">
        <v>236.30199999999999</v>
      </c>
      <c r="K23" s="68">
        <v>239.97</v>
      </c>
      <c r="L23" s="68">
        <v>232.672</v>
      </c>
      <c r="M23" s="68">
        <v>230.23599999999999</v>
      </c>
      <c r="N23" s="68">
        <v>246.5</v>
      </c>
      <c r="O23" s="68">
        <v>262.36599999999999</v>
      </c>
      <c r="P23" s="68">
        <v>252.05799999999999</v>
      </c>
      <c r="Q23" s="68">
        <v>236.55500000000001</v>
      </c>
      <c r="R23" s="68">
        <v>230.869</v>
      </c>
      <c r="S23" s="68">
        <v>235.83</v>
      </c>
      <c r="T23" s="68">
        <v>229.91399999999999</v>
      </c>
      <c r="U23" s="68">
        <v>235.434</v>
      </c>
      <c r="V23" s="68">
        <v>230.36199999999999</v>
      </c>
      <c r="W23" s="68">
        <v>232.04300000000001</v>
      </c>
      <c r="X23" s="68">
        <v>224.47300000000001</v>
      </c>
      <c r="Y23" s="68">
        <v>233.691</v>
      </c>
      <c r="Z23" s="68">
        <v>254.1</v>
      </c>
      <c r="AA23" s="68">
        <v>265.71100000000001</v>
      </c>
      <c r="AB23" s="68">
        <v>253.09100000000001</v>
      </c>
      <c r="AC23" s="68">
        <v>261.82299999999998</v>
      </c>
      <c r="AD23" s="68">
        <v>258.46300000000002</v>
      </c>
      <c r="AE23" s="68">
        <v>258.952</v>
      </c>
      <c r="AF23" s="68">
        <v>254.47900000000001</v>
      </c>
      <c r="AG23" s="68">
        <v>250.36</v>
      </c>
      <c r="AH23" s="68">
        <v>237.53399999999999</v>
      </c>
      <c r="AI23" s="68">
        <v>227.578</v>
      </c>
      <c r="AJ23" s="68">
        <v>227.61586700000001</v>
      </c>
      <c r="AK23" s="68">
        <v>241.22969699999999</v>
      </c>
      <c r="AL23" s="68">
        <v>243.39474899999999</v>
      </c>
      <c r="AM23" s="68">
        <v>255.13900000000001</v>
      </c>
      <c r="AN23" s="68">
        <v>241.09299999999999</v>
      </c>
      <c r="AO23" s="68">
        <v>237.64709099999999</v>
      </c>
      <c r="AP23" s="68">
        <v>238.42045100000001</v>
      </c>
      <c r="AQ23" s="68">
        <v>239.85271499999999</v>
      </c>
      <c r="AR23" s="68">
        <v>237.23922099999999</v>
      </c>
      <c r="AS23" s="68">
        <v>230.768698</v>
      </c>
      <c r="AT23" s="68">
        <v>225.694031</v>
      </c>
      <c r="AU23" s="68">
        <v>227.045557</v>
      </c>
      <c r="AV23" s="68">
        <v>216.69439</v>
      </c>
      <c r="AW23" s="68">
        <v>220.606607</v>
      </c>
      <c r="AX23" s="68">
        <v>232.236535</v>
      </c>
      <c r="AY23" s="68">
        <v>251.75343699999999</v>
      </c>
      <c r="AZ23" s="68">
        <v>250.43103600000001</v>
      </c>
      <c r="BA23" s="68">
        <v>238.47202100000001</v>
      </c>
      <c r="BB23" s="68">
        <v>230.05525299999999</v>
      </c>
      <c r="BC23" s="68">
        <v>220.704215</v>
      </c>
      <c r="BD23" s="68">
        <v>219.11099999999999</v>
      </c>
      <c r="BE23" s="68">
        <v>226.78366711999999</v>
      </c>
      <c r="BF23" s="301">
        <v>220.2585</v>
      </c>
      <c r="BG23" s="301">
        <v>220.9693</v>
      </c>
      <c r="BH23" s="301">
        <v>215.6729</v>
      </c>
      <c r="BI23" s="301">
        <v>225.33750000000001</v>
      </c>
      <c r="BJ23" s="301">
        <v>235.48949999999999</v>
      </c>
      <c r="BK23" s="301">
        <v>246.65090000000001</v>
      </c>
      <c r="BL23" s="301">
        <v>243.4511</v>
      </c>
      <c r="BM23" s="301">
        <v>233.71270000000001</v>
      </c>
      <c r="BN23" s="301">
        <v>233.8563</v>
      </c>
      <c r="BO23" s="301">
        <v>235.86199999999999</v>
      </c>
      <c r="BP23" s="301">
        <v>236.22450000000001</v>
      </c>
      <c r="BQ23" s="301">
        <v>231.90950000000001</v>
      </c>
      <c r="BR23" s="301">
        <v>226.96440000000001</v>
      </c>
      <c r="BS23" s="301">
        <v>227.4427</v>
      </c>
      <c r="BT23" s="301">
        <v>224.3192</v>
      </c>
      <c r="BU23" s="301">
        <v>230.02369999999999</v>
      </c>
      <c r="BV23" s="301">
        <v>241.54419999999999</v>
      </c>
    </row>
    <row r="24" spans="1:74" ht="11.15" customHeight="1" x14ac:dyDescent="0.25">
      <c r="A24" s="1"/>
      <c r="B24" s="7" t="s">
        <v>112</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361"/>
      <c r="BG24" s="361"/>
      <c r="BH24" s="361"/>
      <c r="BI24" s="361"/>
      <c r="BJ24" s="361"/>
      <c r="BK24" s="361"/>
      <c r="BL24" s="361"/>
      <c r="BM24" s="361"/>
      <c r="BN24" s="361"/>
      <c r="BO24" s="361"/>
      <c r="BP24" s="361"/>
      <c r="BQ24" s="361"/>
      <c r="BR24" s="361"/>
      <c r="BS24" s="361"/>
      <c r="BT24" s="361"/>
      <c r="BU24" s="361"/>
      <c r="BV24" s="361"/>
    </row>
    <row r="25" spans="1:74" ht="11.15" customHeight="1" x14ac:dyDescent="0.25">
      <c r="A25" s="1" t="s">
        <v>487</v>
      </c>
      <c r="B25" s="180" t="s">
        <v>110</v>
      </c>
      <c r="C25" s="68">
        <v>24.969000000000001</v>
      </c>
      <c r="D25" s="68">
        <v>24.768999999999998</v>
      </c>
      <c r="E25" s="68">
        <v>22.863</v>
      </c>
      <c r="F25" s="68">
        <v>22.582999999999998</v>
      </c>
      <c r="G25" s="68">
        <v>23.776</v>
      </c>
      <c r="H25" s="68">
        <v>24.55</v>
      </c>
      <c r="I25" s="68">
        <v>24.228999999999999</v>
      </c>
      <c r="J25" s="68">
        <v>23.227</v>
      </c>
      <c r="K25" s="68">
        <v>24.748000000000001</v>
      </c>
      <c r="L25" s="68">
        <v>24.888000000000002</v>
      </c>
      <c r="M25" s="68">
        <v>24.106999999999999</v>
      </c>
      <c r="N25" s="68">
        <v>25.768999999999998</v>
      </c>
      <c r="O25" s="68">
        <v>28.704999999999998</v>
      </c>
      <c r="P25" s="68">
        <v>23.864000000000001</v>
      </c>
      <c r="Q25" s="68">
        <v>20.864999999999998</v>
      </c>
      <c r="R25" s="68">
        <v>20.866</v>
      </c>
      <c r="S25" s="68">
        <v>22.169</v>
      </c>
      <c r="T25" s="68">
        <v>21.491</v>
      </c>
      <c r="U25" s="68">
        <v>21.916</v>
      </c>
      <c r="V25" s="68">
        <v>23.084</v>
      </c>
      <c r="W25" s="68">
        <v>23.007000000000001</v>
      </c>
      <c r="X25" s="68">
        <v>23.33</v>
      </c>
      <c r="Y25" s="68">
        <v>24.834</v>
      </c>
      <c r="Z25" s="68">
        <v>26.129000000000001</v>
      </c>
      <c r="AA25" s="68">
        <v>28.536999999999999</v>
      </c>
      <c r="AB25" s="68">
        <v>26.396999999999998</v>
      </c>
      <c r="AC25" s="68">
        <v>22.585000000000001</v>
      </c>
      <c r="AD25" s="68">
        <v>22.888999999999999</v>
      </c>
      <c r="AE25" s="68">
        <v>24.068999999999999</v>
      </c>
      <c r="AF25" s="68">
        <v>23.495000000000001</v>
      </c>
      <c r="AG25" s="68">
        <v>24.292999999999999</v>
      </c>
      <c r="AH25" s="68">
        <v>25.151</v>
      </c>
      <c r="AI25" s="68">
        <v>22.542999999999999</v>
      </c>
      <c r="AJ25" s="68">
        <v>25.205065000000001</v>
      </c>
      <c r="AK25" s="68">
        <v>25.039054</v>
      </c>
      <c r="AL25" s="68">
        <v>25.398053000000001</v>
      </c>
      <c r="AM25" s="68">
        <v>22.939</v>
      </c>
      <c r="AN25" s="68">
        <v>20.896000000000001</v>
      </c>
      <c r="AO25" s="68">
        <v>20.259074999999999</v>
      </c>
      <c r="AP25" s="68">
        <v>21.279779000000001</v>
      </c>
      <c r="AQ25" s="68">
        <v>20.360513999999998</v>
      </c>
      <c r="AR25" s="68">
        <v>18.600299</v>
      </c>
      <c r="AS25" s="68">
        <v>17.886856999999999</v>
      </c>
      <c r="AT25" s="68">
        <v>18.165272999999999</v>
      </c>
      <c r="AU25" s="68">
        <v>18.506229999999999</v>
      </c>
      <c r="AV25" s="68">
        <v>18.285882000000001</v>
      </c>
      <c r="AW25" s="68">
        <v>18.044886999999999</v>
      </c>
      <c r="AX25" s="68">
        <v>17.742737999999999</v>
      </c>
      <c r="AY25" s="68">
        <v>18.089321999999999</v>
      </c>
      <c r="AZ25" s="68">
        <v>18.624253</v>
      </c>
      <c r="BA25" s="68">
        <v>17.260479</v>
      </c>
      <c r="BB25" s="68">
        <v>17.831721999999999</v>
      </c>
      <c r="BC25" s="68">
        <v>17.162693999999998</v>
      </c>
      <c r="BD25" s="68">
        <v>17.620999999999999</v>
      </c>
      <c r="BE25" s="68">
        <v>17.247742382999999</v>
      </c>
      <c r="BF25" s="301">
        <v>19.17005</v>
      </c>
      <c r="BG25" s="301">
        <v>19.868390000000002</v>
      </c>
      <c r="BH25" s="301">
        <v>21.328420000000001</v>
      </c>
      <c r="BI25" s="301">
        <v>22.39508</v>
      </c>
      <c r="BJ25" s="301">
        <v>23.99053</v>
      </c>
      <c r="BK25" s="301">
        <v>24.59872</v>
      </c>
      <c r="BL25" s="301">
        <v>23.69211</v>
      </c>
      <c r="BM25" s="301">
        <v>21.29196</v>
      </c>
      <c r="BN25" s="301">
        <v>21.226240000000001</v>
      </c>
      <c r="BO25" s="301">
        <v>22.271360000000001</v>
      </c>
      <c r="BP25" s="301">
        <v>22.873049999999999</v>
      </c>
      <c r="BQ25" s="301">
        <v>22.920100000000001</v>
      </c>
      <c r="BR25" s="301">
        <v>24.036580000000001</v>
      </c>
      <c r="BS25" s="301">
        <v>24.00535</v>
      </c>
      <c r="BT25" s="301">
        <v>25.087510000000002</v>
      </c>
      <c r="BU25" s="301">
        <v>25.327349999999999</v>
      </c>
      <c r="BV25" s="301">
        <v>26.75263</v>
      </c>
    </row>
    <row r="26" spans="1:74" ht="11.15" customHeight="1" x14ac:dyDescent="0.25">
      <c r="A26" s="1"/>
      <c r="B26" s="7" t="s">
        <v>113</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362"/>
      <c r="BG26" s="362"/>
      <c r="BH26" s="362"/>
      <c r="BI26" s="362"/>
      <c r="BJ26" s="362"/>
      <c r="BK26" s="362"/>
      <c r="BL26" s="362"/>
      <c r="BM26" s="362"/>
      <c r="BN26" s="362"/>
      <c r="BO26" s="362"/>
      <c r="BP26" s="362"/>
      <c r="BQ26" s="362"/>
      <c r="BR26" s="362"/>
      <c r="BS26" s="362"/>
      <c r="BT26" s="362"/>
      <c r="BU26" s="362"/>
      <c r="BV26" s="362"/>
    </row>
    <row r="27" spans="1:74" ht="11.15" customHeight="1" x14ac:dyDescent="0.25">
      <c r="A27" s="1" t="s">
        <v>488</v>
      </c>
      <c r="B27" s="181" t="s">
        <v>110</v>
      </c>
      <c r="C27" s="69">
        <v>223.91800000000001</v>
      </c>
      <c r="D27" s="69">
        <v>228.48</v>
      </c>
      <c r="E27" s="69">
        <v>216.80699999999999</v>
      </c>
      <c r="F27" s="69">
        <v>217.56200000000001</v>
      </c>
      <c r="G27" s="69">
        <v>219.11099999999999</v>
      </c>
      <c r="H27" s="69">
        <v>216.166</v>
      </c>
      <c r="I27" s="69">
        <v>210.06399999999999</v>
      </c>
      <c r="J27" s="69">
        <v>213.07499999999999</v>
      </c>
      <c r="K27" s="69">
        <v>215.22200000000001</v>
      </c>
      <c r="L27" s="69">
        <v>207.78399999999999</v>
      </c>
      <c r="M27" s="69">
        <v>206.12899999999999</v>
      </c>
      <c r="N27" s="69">
        <v>220.73099999999999</v>
      </c>
      <c r="O27" s="69">
        <v>233.661</v>
      </c>
      <c r="P27" s="69">
        <v>228.19399999999999</v>
      </c>
      <c r="Q27" s="69">
        <v>215.69</v>
      </c>
      <c r="R27" s="69">
        <v>210.00299999999999</v>
      </c>
      <c r="S27" s="69">
        <v>213.661</v>
      </c>
      <c r="T27" s="69">
        <v>208.423</v>
      </c>
      <c r="U27" s="69">
        <v>213.518</v>
      </c>
      <c r="V27" s="69">
        <v>207.27799999999999</v>
      </c>
      <c r="W27" s="69">
        <v>209.036</v>
      </c>
      <c r="X27" s="69">
        <v>201.143</v>
      </c>
      <c r="Y27" s="69">
        <v>208.857</v>
      </c>
      <c r="Z27" s="69">
        <v>227.971</v>
      </c>
      <c r="AA27" s="69">
        <v>237.17400000000001</v>
      </c>
      <c r="AB27" s="69">
        <v>226.69399999999999</v>
      </c>
      <c r="AC27" s="69">
        <v>239.238</v>
      </c>
      <c r="AD27" s="69">
        <v>235.57400000000001</v>
      </c>
      <c r="AE27" s="69">
        <v>234.88300000000001</v>
      </c>
      <c r="AF27" s="69">
        <v>230.98400000000001</v>
      </c>
      <c r="AG27" s="69">
        <v>226.06700000000001</v>
      </c>
      <c r="AH27" s="69">
        <v>212.38300000000001</v>
      </c>
      <c r="AI27" s="69">
        <v>205.035</v>
      </c>
      <c r="AJ27" s="69">
        <v>202.41080199999999</v>
      </c>
      <c r="AK27" s="69">
        <v>216.19064299999999</v>
      </c>
      <c r="AL27" s="69">
        <v>217.99669599999999</v>
      </c>
      <c r="AM27" s="69">
        <v>232.2</v>
      </c>
      <c r="AN27" s="69">
        <v>220.197</v>
      </c>
      <c r="AO27" s="69">
        <v>217.38801599999999</v>
      </c>
      <c r="AP27" s="69">
        <v>217.140672</v>
      </c>
      <c r="AQ27" s="69">
        <v>219.49220099999999</v>
      </c>
      <c r="AR27" s="69">
        <v>218.63892200000001</v>
      </c>
      <c r="AS27" s="69">
        <v>212.88184100000001</v>
      </c>
      <c r="AT27" s="69">
        <v>207.52875800000001</v>
      </c>
      <c r="AU27" s="69">
        <v>208.53932699999999</v>
      </c>
      <c r="AV27" s="69">
        <v>198.40850800000001</v>
      </c>
      <c r="AW27" s="69">
        <v>202.56172000000001</v>
      </c>
      <c r="AX27" s="69">
        <v>214.493797</v>
      </c>
      <c r="AY27" s="69">
        <v>233.66411500000001</v>
      </c>
      <c r="AZ27" s="69">
        <v>231.806783</v>
      </c>
      <c r="BA27" s="69">
        <v>221.21154200000001</v>
      </c>
      <c r="BB27" s="69">
        <v>212.22353100000001</v>
      </c>
      <c r="BC27" s="69">
        <v>203.54152099999999</v>
      </c>
      <c r="BD27" s="69">
        <v>201.49100000000001</v>
      </c>
      <c r="BE27" s="69">
        <v>209.53687221999999</v>
      </c>
      <c r="BF27" s="320">
        <v>201.08850000000001</v>
      </c>
      <c r="BG27" s="320">
        <v>201.101</v>
      </c>
      <c r="BH27" s="320">
        <v>194.34450000000001</v>
      </c>
      <c r="BI27" s="320">
        <v>202.94239999999999</v>
      </c>
      <c r="BJ27" s="320">
        <v>211.499</v>
      </c>
      <c r="BK27" s="320">
        <v>222.0522</v>
      </c>
      <c r="BL27" s="320">
        <v>219.75899999999999</v>
      </c>
      <c r="BM27" s="320">
        <v>212.42070000000001</v>
      </c>
      <c r="BN27" s="320">
        <v>212.6301</v>
      </c>
      <c r="BO27" s="320">
        <v>213.59059999999999</v>
      </c>
      <c r="BP27" s="320">
        <v>213.35149999999999</v>
      </c>
      <c r="BQ27" s="320">
        <v>208.98939999999999</v>
      </c>
      <c r="BR27" s="320">
        <v>202.92779999999999</v>
      </c>
      <c r="BS27" s="320">
        <v>203.4374</v>
      </c>
      <c r="BT27" s="320">
        <v>199.23169999999999</v>
      </c>
      <c r="BU27" s="320">
        <v>204.69640000000001</v>
      </c>
      <c r="BV27" s="320">
        <v>214.79150000000001</v>
      </c>
    </row>
    <row r="28" spans="1:74" s="267" customFormat="1" ht="12" customHeight="1" x14ac:dyDescent="0.25">
      <c r="A28" s="1"/>
      <c r="B28" s="755" t="s">
        <v>806</v>
      </c>
      <c r="C28" s="756"/>
      <c r="D28" s="756"/>
      <c r="E28" s="756"/>
      <c r="F28" s="756"/>
      <c r="G28" s="756"/>
      <c r="H28" s="756"/>
      <c r="I28" s="756"/>
      <c r="J28" s="756"/>
      <c r="K28" s="756"/>
      <c r="L28" s="756"/>
      <c r="M28" s="756"/>
      <c r="N28" s="756"/>
      <c r="O28" s="756"/>
      <c r="P28" s="756"/>
      <c r="Q28" s="756"/>
      <c r="AY28" s="478"/>
      <c r="AZ28" s="478"/>
      <c r="BA28" s="478"/>
      <c r="BB28" s="478"/>
      <c r="BC28" s="478"/>
      <c r="BD28" s="478"/>
      <c r="BE28" s="478"/>
      <c r="BF28" s="478"/>
      <c r="BG28" s="478"/>
      <c r="BH28" s="478"/>
      <c r="BI28" s="478"/>
      <c r="BJ28" s="478"/>
    </row>
    <row r="29" spans="1:74" s="403" customFormat="1" ht="12" customHeight="1" x14ac:dyDescent="0.25">
      <c r="A29" s="402"/>
      <c r="B29" s="749" t="str">
        <f>"Notes: "&amp;"EIA completed modeling and analysis for this report on " &amp;Dates!D2&amp;"."</f>
        <v>Notes: EIA completed modeling and analysis for this report on Thursday August 4, 2022.</v>
      </c>
      <c r="C29" s="748"/>
      <c r="D29" s="748"/>
      <c r="E29" s="748"/>
      <c r="F29" s="748"/>
      <c r="G29" s="748"/>
      <c r="H29" s="748"/>
      <c r="I29" s="748"/>
      <c r="J29" s="748"/>
      <c r="K29" s="748"/>
      <c r="L29" s="748"/>
      <c r="M29" s="748"/>
      <c r="N29" s="748"/>
      <c r="O29" s="748"/>
      <c r="P29" s="748"/>
      <c r="Q29" s="748"/>
      <c r="AY29" s="479"/>
      <c r="AZ29" s="479"/>
      <c r="BA29" s="479"/>
      <c r="BB29" s="479"/>
      <c r="BC29" s="479"/>
      <c r="BD29" s="479"/>
      <c r="BE29" s="479"/>
      <c r="BF29" s="479"/>
      <c r="BG29" s="479"/>
      <c r="BH29" s="479"/>
      <c r="BI29" s="479"/>
      <c r="BJ29" s="479"/>
    </row>
    <row r="30" spans="1:74" s="403" customFormat="1" ht="12" customHeight="1" x14ac:dyDescent="0.25">
      <c r="A30" s="402"/>
      <c r="B30" s="749" t="s">
        <v>350</v>
      </c>
      <c r="C30" s="748"/>
      <c r="D30" s="748"/>
      <c r="E30" s="748"/>
      <c r="F30" s="748"/>
      <c r="G30" s="748"/>
      <c r="H30" s="748"/>
      <c r="I30" s="748"/>
      <c r="J30" s="748"/>
      <c r="K30" s="748"/>
      <c r="L30" s="748"/>
      <c r="M30" s="748"/>
      <c r="N30" s="748"/>
      <c r="O30" s="748"/>
      <c r="P30" s="748"/>
      <c r="Q30" s="748"/>
      <c r="AY30" s="479"/>
      <c r="AZ30" s="479"/>
      <c r="BA30" s="479"/>
      <c r="BB30" s="479"/>
      <c r="BC30" s="479"/>
      <c r="BD30" s="479"/>
      <c r="BE30" s="479"/>
      <c r="BF30" s="479"/>
      <c r="BG30" s="479"/>
      <c r="BH30" s="479"/>
      <c r="BI30" s="479"/>
      <c r="BJ30" s="479"/>
    </row>
    <row r="31" spans="1:74" s="267" customFormat="1" ht="12" customHeight="1" x14ac:dyDescent="0.25">
      <c r="A31" s="1"/>
      <c r="B31" s="757" t="s">
        <v>126</v>
      </c>
      <c r="C31" s="756"/>
      <c r="D31" s="756"/>
      <c r="E31" s="756"/>
      <c r="F31" s="756"/>
      <c r="G31" s="756"/>
      <c r="H31" s="756"/>
      <c r="I31" s="756"/>
      <c r="J31" s="756"/>
      <c r="K31" s="756"/>
      <c r="L31" s="756"/>
      <c r="M31" s="756"/>
      <c r="N31" s="756"/>
      <c r="O31" s="756"/>
      <c r="P31" s="756"/>
      <c r="Q31" s="756"/>
      <c r="AY31" s="478"/>
      <c r="AZ31" s="478"/>
      <c r="BA31" s="478"/>
      <c r="BB31" s="478"/>
      <c r="BC31" s="478"/>
      <c r="BD31" s="478"/>
      <c r="BE31" s="478"/>
      <c r="BF31" s="478"/>
      <c r="BG31" s="478"/>
      <c r="BH31" s="478"/>
      <c r="BI31" s="478"/>
      <c r="BJ31" s="478"/>
    </row>
    <row r="32" spans="1:74" s="403" customFormat="1" ht="12" customHeight="1" x14ac:dyDescent="0.25">
      <c r="A32" s="402"/>
      <c r="B32" s="744" t="s">
        <v>843</v>
      </c>
      <c r="C32" s="735"/>
      <c r="D32" s="735"/>
      <c r="E32" s="735"/>
      <c r="F32" s="735"/>
      <c r="G32" s="735"/>
      <c r="H32" s="735"/>
      <c r="I32" s="735"/>
      <c r="J32" s="735"/>
      <c r="K32" s="735"/>
      <c r="L32" s="735"/>
      <c r="M32" s="735"/>
      <c r="N32" s="735"/>
      <c r="O32" s="735"/>
      <c r="P32" s="735"/>
      <c r="Q32" s="735"/>
      <c r="AY32" s="479"/>
      <c r="AZ32" s="479"/>
      <c r="BA32" s="479"/>
      <c r="BB32" s="479"/>
      <c r="BC32" s="479"/>
      <c r="BD32" s="479"/>
      <c r="BE32" s="479"/>
      <c r="BF32" s="479"/>
      <c r="BG32" s="479"/>
      <c r="BH32" s="479"/>
      <c r="BI32" s="479"/>
      <c r="BJ32" s="479"/>
    </row>
    <row r="33" spans="1:74" s="403" customFormat="1" ht="12" customHeight="1" x14ac:dyDescent="0.25">
      <c r="A33" s="402"/>
      <c r="B33" s="794" t="s">
        <v>844</v>
      </c>
      <c r="C33" s="735"/>
      <c r="D33" s="735"/>
      <c r="E33" s="735"/>
      <c r="F33" s="735"/>
      <c r="G33" s="735"/>
      <c r="H33" s="735"/>
      <c r="I33" s="735"/>
      <c r="J33" s="735"/>
      <c r="K33" s="735"/>
      <c r="L33" s="735"/>
      <c r="M33" s="735"/>
      <c r="N33" s="735"/>
      <c r="O33" s="735"/>
      <c r="P33" s="735"/>
      <c r="Q33" s="735"/>
      <c r="AY33" s="479"/>
      <c r="AZ33" s="479"/>
      <c r="BA33" s="479"/>
      <c r="BB33" s="479"/>
      <c r="BC33" s="479"/>
      <c r="BD33" s="479"/>
      <c r="BE33" s="479"/>
      <c r="BF33" s="479"/>
      <c r="BG33" s="479"/>
      <c r="BH33" s="479"/>
      <c r="BI33" s="479"/>
      <c r="BJ33" s="479"/>
    </row>
    <row r="34" spans="1:74" s="403" customFormat="1" ht="12" customHeight="1" x14ac:dyDescent="0.25">
      <c r="A34" s="402"/>
      <c r="B34" s="742" t="s">
        <v>846</v>
      </c>
      <c r="C34" s="741"/>
      <c r="D34" s="741"/>
      <c r="E34" s="741"/>
      <c r="F34" s="741"/>
      <c r="G34" s="741"/>
      <c r="H34" s="741"/>
      <c r="I34" s="741"/>
      <c r="J34" s="741"/>
      <c r="K34" s="741"/>
      <c r="L34" s="741"/>
      <c r="M34" s="741"/>
      <c r="N34" s="741"/>
      <c r="O34" s="741"/>
      <c r="P34" s="741"/>
      <c r="Q34" s="735"/>
      <c r="AY34" s="479"/>
      <c r="AZ34" s="479"/>
      <c r="BA34" s="479"/>
      <c r="BB34" s="479"/>
      <c r="BC34" s="479"/>
      <c r="BD34" s="479"/>
      <c r="BE34" s="479"/>
      <c r="BF34" s="479"/>
      <c r="BG34" s="479"/>
      <c r="BH34" s="479"/>
      <c r="BI34" s="479"/>
      <c r="BJ34" s="479"/>
    </row>
    <row r="35" spans="1:74" s="403" customFormat="1" ht="12" customHeight="1" x14ac:dyDescent="0.25">
      <c r="A35" s="402"/>
      <c r="B35" s="743" t="s">
        <v>847</v>
      </c>
      <c r="C35" s="745"/>
      <c r="D35" s="745"/>
      <c r="E35" s="745"/>
      <c r="F35" s="745"/>
      <c r="G35" s="745"/>
      <c r="H35" s="745"/>
      <c r="I35" s="745"/>
      <c r="J35" s="745"/>
      <c r="K35" s="745"/>
      <c r="L35" s="745"/>
      <c r="M35" s="745"/>
      <c r="N35" s="745"/>
      <c r="O35" s="745"/>
      <c r="P35" s="745"/>
      <c r="Q35" s="735"/>
      <c r="AY35" s="479"/>
      <c r="AZ35" s="479"/>
      <c r="BA35" s="479"/>
      <c r="BB35" s="479"/>
      <c r="BC35" s="479"/>
      <c r="BD35" s="479"/>
      <c r="BE35" s="479"/>
      <c r="BF35" s="479"/>
      <c r="BG35" s="479"/>
      <c r="BH35" s="479"/>
      <c r="BI35" s="479"/>
      <c r="BJ35" s="479"/>
    </row>
    <row r="36" spans="1:74" s="403" customFormat="1" ht="12" customHeight="1" x14ac:dyDescent="0.25">
      <c r="A36" s="402"/>
      <c r="B36" s="744" t="s">
        <v>829</v>
      </c>
      <c r="C36" s="745"/>
      <c r="D36" s="745"/>
      <c r="E36" s="745"/>
      <c r="F36" s="745"/>
      <c r="G36" s="745"/>
      <c r="H36" s="745"/>
      <c r="I36" s="745"/>
      <c r="J36" s="745"/>
      <c r="K36" s="745"/>
      <c r="L36" s="745"/>
      <c r="M36" s="745"/>
      <c r="N36" s="745"/>
      <c r="O36" s="745"/>
      <c r="P36" s="745"/>
      <c r="Q36" s="735"/>
      <c r="AY36" s="479"/>
      <c r="AZ36" s="479"/>
      <c r="BA36" s="479"/>
      <c r="BB36" s="479"/>
      <c r="BC36" s="479"/>
      <c r="BD36" s="479"/>
      <c r="BE36" s="479"/>
      <c r="BF36" s="479"/>
      <c r="BG36" s="479"/>
      <c r="BH36" s="479"/>
      <c r="BI36" s="479"/>
      <c r="BJ36" s="479"/>
    </row>
    <row r="37" spans="1:74" s="404" customFormat="1" ht="12" customHeight="1" x14ac:dyDescent="0.25">
      <c r="A37" s="393"/>
      <c r="B37" s="764" t="s">
        <v>1356</v>
      </c>
      <c r="C37" s="735"/>
      <c r="D37" s="735"/>
      <c r="E37" s="735"/>
      <c r="F37" s="735"/>
      <c r="G37" s="735"/>
      <c r="H37" s="735"/>
      <c r="I37" s="735"/>
      <c r="J37" s="735"/>
      <c r="K37" s="735"/>
      <c r="L37" s="735"/>
      <c r="M37" s="735"/>
      <c r="N37" s="735"/>
      <c r="O37" s="735"/>
      <c r="P37" s="735"/>
      <c r="Q37" s="735"/>
      <c r="AY37" s="480"/>
      <c r="AZ37" s="480"/>
      <c r="BA37" s="480"/>
      <c r="BB37" s="480"/>
      <c r="BC37" s="480"/>
      <c r="BD37" s="480"/>
      <c r="BE37" s="480"/>
      <c r="BF37" s="480"/>
      <c r="BG37" s="480"/>
      <c r="BH37" s="480"/>
      <c r="BI37" s="480"/>
      <c r="BJ37" s="480"/>
    </row>
    <row r="38" spans="1:74" x14ac:dyDescent="0.2">
      <c r="BD38" s="363"/>
      <c r="BE38" s="363"/>
      <c r="BF38" s="363"/>
      <c r="BK38" s="363"/>
      <c r="BL38" s="363"/>
      <c r="BM38" s="363"/>
      <c r="BN38" s="363"/>
      <c r="BO38" s="363"/>
      <c r="BP38" s="363"/>
      <c r="BQ38" s="363"/>
      <c r="BR38" s="363"/>
      <c r="BS38" s="363"/>
      <c r="BT38" s="363"/>
      <c r="BU38" s="363"/>
      <c r="BV38" s="363"/>
    </row>
    <row r="39" spans="1:74" x14ac:dyDescent="0.2">
      <c r="BK39" s="363"/>
      <c r="BL39" s="363"/>
      <c r="BM39" s="363"/>
      <c r="BN39" s="363"/>
      <c r="BO39" s="363"/>
      <c r="BP39" s="363"/>
      <c r="BQ39" s="363"/>
      <c r="BR39" s="363"/>
      <c r="BS39" s="363"/>
      <c r="BT39" s="363"/>
      <c r="BU39" s="363"/>
      <c r="BV39" s="363"/>
    </row>
    <row r="40" spans="1:74" x14ac:dyDescent="0.2">
      <c r="BK40" s="363"/>
      <c r="BL40" s="363"/>
      <c r="BM40" s="363"/>
      <c r="BN40" s="363"/>
      <c r="BO40" s="363"/>
      <c r="BP40" s="363"/>
      <c r="BQ40" s="363"/>
      <c r="BR40" s="363"/>
      <c r="BS40" s="363"/>
      <c r="BT40" s="363"/>
      <c r="BU40" s="363"/>
      <c r="BV40" s="363"/>
    </row>
    <row r="41" spans="1:74" x14ac:dyDescent="0.2">
      <c r="BK41" s="363"/>
      <c r="BL41" s="363"/>
      <c r="BM41" s="363"/>
      <c r="BN41" s="363"/>
      <c r="BO41" s="363"/>
      <c r="BP41" s="363"/>
      <c r="BQ41" s="363"/>
      <c r="BR41" s="363"/>
      <c r="BS41" s="363"/>
      <c r="BT41" s="363"/>
      <c r="BU41" s="363"/>
      <c r="BV41" s="363"/>
    </row>
    <row r="42" spans="1:74" x14ac:dyDescent="0.2">
      <c r="BK42" s="363"/>
      <c r="BL42" s="363"/>
      <c r="BM42" s="363"/>
      <c r="BN42" s="363"/>
      <c r="BO42" s="363"/>
      <c r="BP42" s="363"/>
      <c r="BQ42" s="363"/>
      <c r="BR42" s="363"/>
      <c r="BS42" s="363"/>
      <c r="BT42" s="363"/>
      <c r="BU42" s="363"/>
      <c r="BV42" s="363"/>
    </row>
    <row r="43" spans="1:74" x14ac:dyDescent="0.2">
      <c r="BK43" s="363"/>
      <c r="BL43" s="363"/>
      <c r="BM43" s="363"/>
      <c r="BN43" s="363"/>
      <c r="BO43" s="363"/>
      <c r="BP43" s="363"/>
      <c r="BQ43" s="363"/>
      <c r="BR43" s="363"/>
      <c r="BS43" s="363"/>
      <c r="BT43" s="363"/>
      <c r="BU43" s="363"/>
      <c r="BV43" s="363"/>
    </row>
    <row r="44" spans="1:74" x14ac:dyDescent="0.2">
      <c r="BK44" s="363"/>
      <c r="BL44" s="363"/>
      <c r="BM44" s="363"/>
      <c r="BN44" s="363"/>
      <c r="BO44" s="363"/>
      <c r="BP44" s="363"/>
      <c r="BQ44" s="363"/>
      <c r="BR44" s="363"/>
      <c r="BS44" s="363"/>
      <c r="BT44" s="363"/>
      <c r="BU44" s="363"/>
      <c r="BV44" s="363"/>
    </row>
    <row r="45" spans="1:74" x14ac:dyDescent="0.2">
      <c r="BK45" s="363"/>
      <c r="BL45" s="363"/>
      <c r="BM45" s="363"/>
      <c r="BN45" s="363"/>
      <c r="BO45" s="363"/>
      <c r="BP45" s="363"/>
      <c r="BQ45" s="363"/>
      <c r="BR45" s="363"/>
      <c r="BS45" s="363"/>
      <c r="BT45" s="363"/>
      <c r="BU45" s="363"/>
      <c r="BV45" s="363"/>
    </row>
    <row r="46" spans="1:74" x14ac:dyDescent="0.2">
      <c r="BK46" s="363"/>
      <c r="BL46" s="363"/>
      <c r="BM46" s="363"/>
      <c r="BN46" s="363"/>
      <c r="BO46" s="363"/>
      <c r="BP46" s="363"/>
      <c r="BQ46" s="363"/>
      <c r="BR46" s="363"/>
      <c r="BS46" s="363"/>
      <c r="BT46" s="363"/>
      <c r="BU46" s="363"/>
      <c r="BV46" s="363"/>
    </row>
    <row r="47" spans="1:74" x14ac:dyDescent="0.2">
      <c r="BK47" s="363"/>
      <c r="BL47" s="363"/>
      <c r="BM47" s="363"/>
      <c r="BN47" s="363"/>
      <c r="BO47" s="363"/>
      <c r="BP47" s="363"/>
      <c r="BQ47" s="363"/>
      <c r="BR47" s="363"/>
      <c r="BS47" s="363"/>
      <c r="BT47" s="363"/>
      <c r="BU47" s="363"/>
      <c r="BV47" s="363"/>
    </row>
    <row r="48" spans="1:74" x14ac:dyDescent="0.2">
      <c r="BK48" s="363"/>
      <c r="BL48" s="363"/>
      <c r="BM48" s="363"/>
      <c r="BN48" s="363"/>
      <c r="BO48" s="363"/>
      <c r="BP48" s="363"/>
      <c r="BQ48" s="363"/>
      <c r="BR48" s="363"/>
      <c r="BS48" s="363"/>
      <c r="BT48" s="363"/>
      <c r="BU48" s="363"/>
      <c r="BV48" s="363"/>
    </row>
    <row r="49" spans="63:74" x14ac:dyDescent="0.2">
      <c r="BK49" s="363"/>
      <c r="BL49" s="363"/>
      <c r="BM49" s="363"/>
      <c r="BN49" s="363"/>
      <c r="BO49" s="363"/>
      <c r="BP49" s="363"/>
      <c r="BQ49" s="363"/>
      <c r="BR49" s="363"/>
      <c r="BS49" s="363"/>
      <c r="BT49" s="363"/>
      <c r="BU49" s="363"/>
      <c r="BV49" s="363"/>
    </row>
    <row r="50" spans="63:74" x14ac:dyDescent="0.2">
      <c r="BK50" s="363"/>
      <c r="BL50" s="363"/>
      <c r="BM50" s="363"/>
      <c r="BN50" s="363"/>
      <c r="BO50" s="363"/>
      <c r="BP50" s="363"/>
      <c r="BQ50" s="363"/>
      <c r="BR50" s="363"/>
      <c r="BS50" s="363"/>
      <c r="BT50" s="363"/>
      <c r="BU50" s="363"/>
      <c r="BV50" s="363"/>
    </row>
    <row r="51" spans="63:74" x14ac:dyDescent="0.2">
      <c r="BK51" s="363"/>
      <c r="BL51" s="363"/>
      <c r="BM51" s="363"/>
      <c r="BN51" s="363"/>
      <c r="BO51" s="363"/>
      <c r="BP51" s="363"/>
      <c r="BQ51" s="363"/>
      <c r="BR51" s="363"/>
      <c r="BS51" s="363"/>
      <c r="BT51" s="363"/>
      <c r="BU51" s="363"/>
      <c r="BV51" s="363"/>
    </row>
    <row r="52" spans="63:74" x14ac:dyDescent="0.2">
      <c r="BK52" s="363"/>
      <c r="BL52" s="363"/>
      <c r="BM52" s="363"/>
      <c r="BN52" s="363"/>
      <c r="BO52" s="363"/>
      <c r="BP52" s="363"/>
      <c r="BQ52" s="363"/>
      <c r="BR52" s="363"/>
      <c r="BS52" s="363"/>
      <c r="BT52" s="363"/>
      <c r="BU52" s="363"/>
      <c r="BV52" s="363"/>
    </row>
    <row r="53" spans="63:74" x14ac:dyDescent="0.2">
      <c r="BK53" s="363"/>
      <c r="BL53" s="363"/>
      <c r="BM53" s="363"/>
      <c r="BN53" s="363"/>
      <c r="BO53" s="363"/>
      <c r="BP53" s="363"/>
      <c r="BQ53" s="363"/>
      <c r="BR53" s="363"/>
      <c r="BS53" s="363"/>
      <c r="BT53" s="363"/>
      <c r="BU53" s="363"/>
      <c r="BV53" s="363"/>
    </row>
    <row r="54" spans="63:74" x14ac:dyDescent="0.2">
      <c r="BK54" s="363"/>
      <c r="BL54" s="363"/>
      <c r="BM54" s="363"/>
      <c r="BN54" s="363"/>
      <c r="BO54" s="363"/>
      <c r="BP54" s="363"/>
      <c r="BQ54" s="363"/>
      <c r="BR54" s="363"/>
      <c r="BS54" s="363"/>
      <c r="BT54" s="363"/>
      <c r="BU54" s="363"/>
      <c r="BV54" s="363"/>
    </row>
    <row r="55" spans="63:74" x14ac:dyDescent="0.2">
      <c r="BK55" s="363"/>
      <c r="BL55" s="363"/>
      <c r="BM55" s="363"/>
      <c r="BN55" s="363"/>
      <c r="BO55" s="363"/>
      <c r="BP55" s="363"/>
      <c r="BQ55" s="363"/>
      <c r="BR55" s="363"/>
      <c r="BS55" s="363"/>
      <c r="BT55" s="363"/>
      <c r="BU55" s="363"/>
      <c r="BV55" s="363"/>
    </row>
    <row r="56" spans="63:74" x14ac:dyDescent="0.2">
      <c r="BK56" s="363"/>
      <c r="BL56" s="363"/>
      <c r="BM56" s="363"/>
      <c r="BN56" s="363"/>
      <c r="BO56" s="363"/>
      <c r="BP56" s="363"/>
      <c r="BQ56" s="363"/>
      <c r="BR56" s="363"/>
      <c r="BS56" s="363"/>
      <c r="BT56" s="363"/>
      <c r="BU56" s="363"/>
      <c r="BV56" s="363"/>
    </row>
    <row r="57" spans="63:74" x14ac:dyDescent="0.2">
      <c r="BK57" s="363"/>
      <c r="BL57" s="363"/>
      <c r="BM57" s="363"/>
      <c r="BN57" s="363"/>
      <c r="BO57" s="363"/>
      <c r="BP57" s="363"/>
      <c r="BQ57" s="363"/>
      <c r="BR57" s="363"/>
      <c r="BS57" s="363"/>
      <c r="BT57" s="363"/>
      <c r="BU57" s="363"/>
      <c r="BV57" s="363"/>
    </row>
    <row r="58" spans="63:74" x14ac:dyDescent="0.2">
      <c r="BK58" s="363"/>
      <c r="BL58" s="363"/>
      <c r="BM58" s="363"/>
      <c r="BN58" s="363"/>
      <c r="BO58" s="363"/>
      <c r="BP58" s="363"/>
      <c r="BQ58" s="363"/>
      <c r="BR58" s="363"/>
      <c r="BS58" s="363"/>
      <c r="BT58" s="363"/>
      <c r="BU58" s="363"/>
      <c r="BV58" s="363"/>
    </row>
    <row r="59" spans="63:74" x14ac:dyDescent="0.2">
      <c r="BK59" s="363"/>
      <c r="BL59" s="363"/>
      <c r="BM59" s="363"/>
      <c r="BN59" s="363"/>
      <c r="BO59" s="363"/>
      <c r="BP59" s="363"/>
      <c r="BQ59" s="363"/>
      <c r="BR59" s="363"/>
      <c r="BS59" s="363"/>
      <c r="BT59" s="363"/>
      <c r="BU59" s="363"/>
      <c r="BV59" s="363"/>
    </row>
    <row r="60" spans="63:74" x14ac:dyDescent="0.2">
      <c r="BK60" s="363"/>
      <c r="BL60" s="363"/>
      <c r="BM60" s="363"/>
      <c r="BN60" s="363"/>
      <c r="BO60" s="363"/>
      <c r="BP60" s="363"/>
      <c r="BQ60" s="363"/>
      <c r="BR60" s="363"/>
      <c r="BS60" s="363"/>
      <c r="BT60" s="363"/>
      <c r="BU60" s="363"/>
      <c r="BV60" s="363"/>
    </row>
    <row r="61" spans="63:74" x14ac:dyDescent="0.2">
      <c r="BK61" s="363"/>
      <c r="BL61" s="363"/>
      <c r="BM61" s="363"/>
      <c r="BN61" s="363"/>
      <c r="BO61" s="363"/>
      <c r="BP61" s="363"/>
      <c r="BQ61" s="363"/>
      <c r="BR61" s="363"/>
      <c r="BS61" s="363"/>
      <c r="BT61" s="363"/>
      <c r="BU61" s="363"/>
      <c r="BV61" s="363"/>
    </row>
    <row r="62" spans="63:74" x14ac:dyDescent="0.2">
      <c r="BK62" s="363"/>
      <c r="BL62" s="363"/>
      <c r="BM62" s="363"/>
      <c r="BN62" s="363"/>
      <c r="BO62" s="363"/>
      <c r="BP62" s="363"/>
      <c r="BQ62" s="363"/>
      <c r="BR62" s="363"/>
      <c r="BS62" s="363"/>
      <c r="BT62" s="363"/>
      <c r="BU62" s="363"/>
      <c r="BV62" s="363"/>
    </row>
    <row r="63" spans="63:74" x14ac:dyDescent="0.2">
      <c r="BK63" s="363"/>
      <c r="BL63" s="363"/>
      <c r="BM63" s="363"/>
      <c r="BN63" s="363"/>
      <c r="BO63" s="363"/>
      <c r="BP63" s="363"/>
      <c r="BQ63" s="363"/>
      <c r="BR63" s="363"/>
      <c r="BS63" s="363"/>
      <c r="BT63" s="363"/>
      <c r="BU63" s="363"/>
      <c r="BV63" s="363"/>
    </row>
    <row r="64" spans="63:74" x14ac:dyDescent="0.2">
      <c r="BK64" s="363"/>
      <c r="BL64" s="363"/>
      <c r="BM64" s="363"/>
      <c r="BN64" s="363"/>
      <c r="BO64" s="363"/>
      <c r="BP64" s="363"/>
      <c r="BQ64" s="363"/>
      <c r="BR64" s="363"/>
      <c r="BS64" s="363"/>
      <c r="BT64" s="363"/>
      <c r="BU64" s="363"/>
      <c r="BV64" s="363"/>
    </row>
    <row r="65" spans="63:74" x14ac:dyDescent="0.2">
      <c r="BK65" s="363"/>
      <c r="BL65" s="363"/>
      <c r="BM65" s="363"/>
      <c r="BN65" s="363"/>
      <c r="BO65" s="363"/>
      <c r="BP65" s="363"/>
      <c r="BQ65" s="363"/>
      <c r="BR65" s="363"/>
      <c r="BS65" s="363"/>
      <c r="BT65" s="363"/>
      <c r="BU65" s="363"/>
      <c r="BV65" s="363"/>
    </row>
    <row r="66" spans="63:74" x14ac:dyDescent="0.2">
      <c r="BK66" s="363"/>
      <c r="BL66" s="363"/>
      <c r="BM66" s="363"/>
      <c r="BN66" s="363"/>
      <c r="BO66" s="363"/>
      <c r="BP66" s="363"/>
      <c r="BQ66" s="363"/>
      <c r="BR66" s="363"/>
      <c r="BS66" s="363"/>
      <c r="BT66" s="363"/>
      <c r="BU66" s="363"/>
      <c r="BV66" s="363"/>
    </row>
    <row r="67" spans="63:74" x14ac:dyDescent="0.2">
      <c r="BK67" s="363"/>
      <c r="BL67" s="363"/>
      <c r="BM67" s="363"/>
      <c r="BN67" s="363"/>
      <c r="BO67" s="363"/>
      <c r="BP67" s="363"/>
      <c r="BQ67" s="363"/>
      <c r="BR67" s="363"/>
      <c r="BS67" s="363"/>
      <c r="BT67" s="363"/>
      <c r="BU67" s="363"/>
      <c r="BV67" s="363"/>
    </row>
    <row r="68" spans="63:74" x14ac:dyDescent="0.2">
      <c r="BK68" s="363"/>
      <c r="BL68" s="363"/>
      <c r="BM68" s="363"/>
      <c r="BN68" s="363"/>
      <c r="BO68" s="363"/>
      <c r="BP68" s="363"/>
      <c r="BQ68" s="363"/>
      <c r="BR68" s="363"/>
      <c r="BS68" s="363"/>
      <c r="BT68" s="363"/>
      <c r="BU68" s="363"/>
      <c r="BV68" s="363"/>
    </row>
    <row r="69" spans="63:74" x14ac:dyDescent="0.2">
      <c r="BK69" s="363"/>
      <c r="BL69" s="363"/>
      <c r="BM69" s="363"/>
      <c r="BN69" s="363"/>
      <c r="BO69" s="363"/>
      <c r="BP69" s="363"/>
      <c r="BQ69" s="363"/>
      <c r="BR69" s="363"/>
      <c r="BS69" s="363"/>
      <c r="BT69" s="363"/>
      <c r="BU69" s="363"/>
      <c r="BV69" s="363"/>
    </row>
    <row r="70" spans="63:74" x14ac:dyDescent="0.2">
      <c r="BK70" s="363"/>
      <c r="BL70" s="363"/>
      <c r="BM70" s="363"/>
      <c r="BN70" s="363"/>
      <c r="BO70" s="363"/>
      <c r="BP70" s="363"/>
      <c r="BQ70" s="363"/>
      <c r="BR70" s="363"/>
      <c r="BS70" s="363"/>
      <c r="BT70" s="363"/>
      <c r="BU70" s="363"/>
      <c r="BV70" s="363"/>
    </row>
    <row r="71" spans="63:74" x14ac:dyDescent="0.2">
      <c r="BK71" s="363"/>
      <c r="BL71" s="363"/>
      <c r="BM71" s="363"/>
      <c r="BN71" s="363"/>
      <c r="BO71" s="363"/>
      <c r="BP71" s="363"/>
      <c r="BQ71" s="363"/>
      <c r="BR71" s="363"/>
      <c r="BS71" s="363"/>
      <c r="BT71" s="363"/>
      <c r="BU71" s="363"/>
      <c r="BV71" s="363"/>
    </row>
    <row r="72" spans="63:74" x14ac:dyDescent="0.2">
      <c r="BK72" s="363"/>
      <c r="BL72" s="363"/>
      <c r="BM72" s="363"/>
      <c r="BN72" s="363"/>
      <c r="BO72" s="363"/>
      <c r="BP72" s="363"/>
      <c r="BQ72" s="363"/>
      <c r="BR72" s="363"/>
      <c r="BS72" s="363"/>
      <c r="BT72" s="363"/>
      <c r="BU72" s="363"/>
      <c r="BV72" s="363"/>
    </row>
    <row r="73" spans="63:74" x14ac:dyDescent="0.2">
      <c r="BK73" s="363"/>
      <c r="BL73" s="363"/>
      <c r="BM73" s="363"/>
      <c r="BN73" s="363"/>
      <c r="BO73" s="363"/>
      <c r="BP73" s="363"/>
      <c r="BQ73" s="363"/>
      <c r="BR73" s="363"/>
      <c r="BS73" s="363"/>
      <c r="BT73" s="363"/>
      <c r="BU73" s="363"/>
      <c r="BV73" s="363"/>
    </row>
    <row r="74" spans="63:74" x14ac:dyDescent="0.2">
      <c r="BK74" s="363"/>
      <c r="BL74" s="363"/>
      <c r="BM74" s="363"/>
      <c r="BN74" s="363"/>
      <c r="BO74" s="363"/>
      <c r="BP74" s="363"/>
      <c r="BQ74" s="363"/>
      <c r="BR74" s="363"/>
      <c r="BS74" s="363"/>
      <c r="BT74" s="363"/>
      <c r="BU74" s="363"/>
      <c r="BV74" s="363"/>
    </row>
    <row r="75" spans="63:74" x14ac:dyDescent="0.2">
      <c r="BK75" s="363"/>
      <c r="BL75" s="363"/>
      <c r="BM75" s="363"/>
      <c r="BN75" s="363"/>
      <c r="BO75" s="363"/>
      <c r="BP75" s="363"/>
      <c r="BQ75" s="363"/>
      <c r="BR75" s="363"/>
      <c r="BS75" s="363"/>
      <c r="BT75" s="363"/>
      <c r="BU75" s="363"/>
      <c r="BV75" s="363"/>
    </row>
    <row r="76" spans="63:74" x14ac:dyDescent="0.2">
      <c r="BK76" s="363"/>
      <c r="BL76" s="363"/>
      <c r="BM76" s="363"/>
      <c r="BN76" s="363"/>
      <c r="BO76" s="363"/>
      <c r="BP76" s="363"/>
      <c r="BQ76" s="363"/>
      <c r="BR76" s="363"/>
      <c r="BS76" s="363"/>
      <c r="BT76" s="363"/>
      <c r="BU76" s="363"/>
      <c r="BV76" s="363"/>
    </row>
    <row r="77" spans="63:74" x14ac:dyDescent="0.2">
      <c r="BK77" s="363"/>
      <c r="BL77" s="363"/>
      <c r="BM77" s="363"/>
      <c r="BN77" s="363"/>
      <c r="BO77" s="363"/>
      <c r="BP77" s="363"/>
      <c r="BQ77" s="363"/>
      <c r="BR77" s="363"/>
      <c r="BS77" s="363"/>
      <c r="BT77" s="363"/>
      <c r="BU77" s="363"/>
      <c r="BV77" s="363"/>
    </row>
    <row r="78" spans="63:74" x14ac:dyDescent="0.2">
      <c r="BK78" s="363"/>
      <c r="BL78" s="363"/>
      <c r="BM78" s="363"/>
      <c r="BN78" s="363"/>
      <c r="BO78" s="363"/>
      <c r="BP78" s="363"/>
      <c r="BQ78" s="363"/>
      <c r="BR78" s="363"/>
      <c r="BS78" s="363"/>
      <c r="BT78" s="363"/>
      <c r="BU78" s="363"/>
      <c r="BV78" s="363"/>
    </row>
    <row r="79" spans="63:74" x14ac:dyDescent="0.2">
      <c r="BK79" s="363"/>
      <c r="BL79" s="363"/>
      <c r="BM79" s="363"/>
      <c r="BN79" s="363"/>
      <c r="BO79" s="363"/>
      <c r="BP79" s="363"/>
      <c r="BQ79" s="363"/>
      <c r="BR79" s="363"/>
      <c r="BS79" s="363"/>
      <c r="BT79" s="363"/>
      <c r="BU79" s="363"/>
      <c r="BV79" s="363"/>
    </row>
    <row r="80" spans="63:74" x14ac:dyDescent="0.2">
      <c r="BK80" s="363"/>
      <c r="BL80" s="363"/>
      <c r="BM80" s="363"/>
      <c r="BN80" s="363"/>
      <c r="BO80" s="363"/>
      <c r="BP80" s="363"/>
      <c r="BQ80" s="363"/>
      <c r="BR80" s="363"/>
      <c r="BS80" s="363"/>
      <c r="BT80" s="363"/>
      <c r="BU80" s="363"/>
      <c r="BV80" s="363"/>
    </row>
    <row r="81" spans="63:74" x14ac:dyDescent="0.2">
      <c r="BK81" s="363"/>
      <c r="BL81" s="363"/>
      <c r="BM81" s="363"/>
      <c r="BN81" s="363"/>
      <c r="BO81" s="363"/>
      <c r="BP81" s="363"/>
      <c r="BQ81" s="363"/>
      <c r="BR81" s="363"/>
      <c r="BS81" s="363"/>
      <c r="BT81" s="363"/>
      <c r="BU81" s="363"/>
      <c r="BV81" s="363"/>
    </row>
    <row r="82" spans="63:74" x14ac:dyDescent="0.2">
      <c r="BK82" s="363"/>
      <c r="BL82" s="363"/>
      <c r="BM82" s="363"/>
      <c r="BN82" s="363"/>
      <c r="BO82" s="363"/>
      <c r="BP82" s="363"/>
      <c r="BQ82" s="363"/>
      <c r="BR82" s="363"/>
      <c r="BS82" s="363"/>
      <c r="BT82" s="363"/>
      <c r="BU82" s="363"/>
      <c r="BV82" s="363"/>
    </row>
    <row r="83" spans="63:74" x14ac:dyDescent="0.2">
      <c r="BK83" s="363"/>
      <c r="BL83" s="363"/>
      <c r="BM83" s="363"/>
      <c r="BN83" s="363"/>
      <c r="BO83" s="363"/>
      <c r="BP83" s="363"/>
      <c r="BQ83" s="363"/>
      <c r="BR83" s="363"/>
      <c r="BS83" s="363"/>
      <c r="BT83" s="363"/>
      <c r="BU83" s="363"/>
      <c r="BV83" s="363"/>
    </row>
    <row r="84" spans="63:74" x14ac:dyDescent="0.2">
      <c r="BK84" s="363"/>
      <c r="BL84" s="363"/>
      <c r="BM84" s="363"/>
      <c r="BN84" s="363"/>
      <c r="BO84" s="363"/>
      <c r="BP84" s="363"/>
      <c r="BQ84" s="363"/>
      <c r="BR84" s="363"/>
      <c r="BS84" s="363"/>
      <c r="BT84" s="363"/>
      <c r="BU84" s="363"/>
      <c r="BV84" s="363"/>
    </row>
    <row r="85" spans="63:74" x14ac:dyDescent="0.2">
      <c r="BK85" s="363"/>
      <c r="BL85" s="363"/>
      <c r="BM85" s="363"/>
      <c r="BN85" s="363"/>
      <c r="BO85" s="363"/>
      <c r="BP85" s="363"/>
      <c r="BQ85" s="363"/>
      <c r="BR85" s="363"/>
      <c r="BS85" s="363"/>
      <c r="BT85" s="363"/>
      <c r="BU85" s="363"/>
      <c r="BV85" s="363"/>
    </row>
    <row r="86" spans="63:74" x14ac:dyDescent="0.2">
      <c r="BK86" s="363"/>
      <c r="BL86" s="363"/>
      <c r="BM86" s="363"/>
      <c r="BN86" s="363"/>
      <c r="BO86" s="363"/>
      <c r="BP86" s="363"/>
      <c r="BQ86" s="363"/>
      <c r="BR86" s="363"/>
      <c r="BS86" s="363"/>
      <c r="BT86" s="363"/>
      <c r="BU86" s="363"/>
      <c r="BV86" s="363"/>
    </row>
    <row r="87" spans="63:74" x14ac:dyDescent="0.2">
      <c r="BK87" s="363"/>
      <c r="BL87" s="363"/>
      <c r="BM87" s="363"/>
      <c r="BN87" s="363"/>
      <c r="BO87" s="363"/>
      <c r="BP87" s="363"/>
      <c r="BQ87" s="363"/>
      <c r="BR87" s="363"/>
      <c r="BS87" s="363"/>
      <c r="BT87" s="363"/>
      <c r="BU87" s="363"/>
      <c r="BV87" s="363"/>
    </row>
    <row r="88" spans="63:74" x14ac:dyDescent="0.2">
      <c r="BK88" s="363"/>
      <c r="BL88" s="363"/>
      <c r="BM88" s="363"/>
      <c r="BN88" s="363"/>
      <c r="BO88" s="363"/>
      <c r="BP88" s="363"/>
      <c r="BQ88" s="363"/>
      <c r="BR88" s="363"/>
      <c r="BS88" s="363"/>
      <c r="BT88" s="363"/>
      <c r="BU88" s="363"/>
      <c r="BV88" s="363"/>
    </row>
    <row r="89" spans="63:74" x14ac:dyDescent="0.2">
      <c r="BK89" s="363"/>
      <c r="BL89" s="363"/>
      <c r="BM89" s="363"/>
      <c r="BN89" s="363"/>
      <c r="BO89" s="363"/>
      <c r="BP89" s="363"/>
      <c r="BQ89" s="363"/>
      <c r="BR89" s="363"/>
      <c r="BS89" s="363"/>
      <c r="BT89" s="363"/>
      <c r="BU89" s="363"/>
      <c r="BV89" s="363"/>
    </row>
    <row r="90" spans="63:74" x14ac:dyDescent="0.2">
      <c r="BK90" s="363"/>
      <c r="BL90" s="363"/>
      <c r="BM90" s="363"/>
      <c r="BN90" s="363"/>
      <c r="BO90" s="363"/>
      <c r="BP90" s="363"/>
      <c r="BQ90" s="363"/>
      <c r="BR90" s="363"/>
      <c r="BS90" s="363"/>
      <c r="BT90" s="363"/>
      <c r="BU90" s="363"/>
      <c r="BV90" s="363"/>
    </row>
    <row r="91" spans="63:74" x14ac:dyDescent="0.2">
      <c r="BK91" s="363"/>
      <c r="BL91" s="363"/>
      <c r="BM91" s="363"/>
      <c r="BN91" s="363"/>
      <c r="BO91" s="363"/>
      <c r="BP91" s="363"/>
      <c r="BQ91" s="363"/>
      <c r="BR91" s="363"/>
      <c r="BS91" s="363"/>
      <c r="BT91" s="363"/>
      <c r="BU91" s="363"/>
      <c r="BV91" s="363"/>
    </row>
    <row r="92" spans="63:74" x14ac:dyDescent="0.2">
      <c r="BK92" s="363"/>
      <c r="BL92" s="363"/>
      <c r="BM92" s="363"/>
      <c r="BN92" s="363"/>
      <c r="BO92" s="363"/>
      <c r="BP92" s="363"/>
      <c r="BQ92" s="363"/>
      <c r="BR92" s="363"/>
      <c r="BS92" s="363"/>
      <c r="BT92" s="363"/>
      <c r="BU92" s="363"/>
      <c r="BV92" s="363"/>
    </row>
    <row r="93" spans="63:74" x14ac:dyDescent="0.2">
      <c r="BK93" s="363"/>
      <c r="BL93" s="363"/>
      <c r="BM93" s="363"/>
      <c r="BN93" s="363"/>
      <c r="BO93" s="363"/>
      <c r="BP93" s="363"/>
      <c r="BQ93" s="363"/>
      <c r="BR93" s="363"/>
      <c r="BS93" s="363"/>
      <c r="BT93" s="363"/>
      <c r="BU93" s="363"/>
      <c r="BV93" s="363"/>
    </row>
    <row r="94" spans="63:74" x14ac:dyDescent="0.2">
      <c r="BK94" s="363"/>
      <c r="BL94" s="363"/>
      <c r="BM94" s="363"/>
      <c r="BN94" s="363"/>
      <c r="BO94" s="363"/>
      <c r="BP94" s="363"/>
      <c r="BQ94" s="363"/>
      <c r="BR94" s="363"/>
      <c r="BS94" s="363"/>
      <c r="BT94" s="363"/>
      <c r="BU94" s="363"/>
      <c r="BV94" s="363"/>
    </row>
    <row r="95" spans="63:74" x14ac:dyDescent="0.2">
      <c r="BK95" s="363"/>
      <c r="BL95" s="363"/>
      <c r="BM95" s="363"/>
      <c r="BN95" s="363"/>
      <c r="BO95" s="363"/>
      <c r="BP95" s="363"/>
      <c r="BQ95" s="363"/>
      <c r="BR95" s="363"/>
      <c r="BS95" s="363"/>
      <c r="BT95" s="363"/>
      <c r="BU95" s="363"/>
      <c r="BV95" s="363"/>
    </row>
    <row r="96" spans="63:74" x14ac:dyDescent="0.2">
      <c r="BK96" s="363"/>
      <c r="BL96" s="363"/>
      <c r="BM96" s="363"/>
      <c r="BN96" s="363"/>
      <c r="BO96" s="363"/>
      <c r="BP96" s="363"/>
      <c r="BQ96" s="363"/>
      <c r="BR96" s="363"/>
      <c r="BS96" s="363"/>
      <c r="BT96" s="363"/>
      <c r="BU96" s="363"/>
      <c r="BV96" s="363"/>
    </row>
    <row r="97" spans="63:74" x14ac:dyDescent="0.2">
      <c r="BK97" s="363"/>
      <c r="BL97" s="363"/>
      <c r="BM97" s="363"/>
      <c r="BN97" s="363"/>
      <c r="BO97" s="363"/>
      <c r="BP97" s="363"/>
      <c r="BQ97" s="363"/>
      <c r="BR97" s="363"/>
      <c r="BS97" s="363"/>
      <c r="BT97" s="363"/>
      <c r="BU97" s="363"/>
      <c r="BV97" s="363"/>
    </row>
    <row r="98" spans="63:74" x14ac:dyDescent="0.2">
      <c r="BK98" s="363"/>
      <c r="BL98" s="363"/>
      <c r="BM98" s="363"/>
      <c r="BN98" s="363"/>
      <c r="BO98" s="363"/>
      <c r="BP98" s="363"/>
      <c r="BQ98" s="363"/>
      <c r="BR98" s="363"/>
      <c r="BS98" s="363"/>
      <c r="BT98" s="363"/>
      <c r="BU98" s="363"/>
      <c r="BV98" s="363"/>
    </row>
    <row r="99" spans="63:74" x14ac:dyDescent="0.2">
      <c r="BK99" s="363"/>
      <c r="BL99" s="363"/>
      <c r="BM99" s="363"/>
      <c r="BN99" s="363"/>
      <c r="BO99" s="363"/>
      <c r="BP99" s="363"/>
      <c r="BQ99" s="363"/>
      <c r="BR99" s="363"/>
      <c r="BS99" s="363"/>
      <c r="BT99" s="363"/>
      <c r="BU99" s="363"/>
      <c r="BV99" s="363"/>
    </row>
    <row r="100" spans="63:74" x14ac:dyDescent="0.2">
      <c r="BK100" s="363"/>
      <c r="BL100" s="363"/>
      <c r="BM100" s="363"/>
      <c r="BN100" s="363"/>
      <c r="BO100" s="363"/>
      <c r="BP100" s="363"/>
      <c r="BQ100" s="363"/>
      <c r="BR100" s="363"/>
      <c r="BS100" s="363"/>
      <c r="BT100" s="363"/>
      <c r="BU100" s="363"/>
      <c r="BV100" s="363"/>
    </row>
    <row r="101" spans="63:74" x14ac:dyDescent="0.2">
      <c r="BK101" s="363"/>
      <c r="BL101" s="363"/>
      <c r="BM101" s="363"/>
      <c r="BN101" s="363"/>
      <c r="BO101" s="363"/>
      <c r="BP101" s="363"/>
      <c r="BQ101" s="363"/>
      <c r="BR101" s="363"/>
      <c r="BS101" s="363"/>
      <c r="BT101" s="363"/>
      <c r="BU101" s="363"/>
      <c r="BV101" s="363"/>
    </row>
    <row r="102" spans="63:74" x14ac:dyDescent="0.2">
      <c r="BK102" s="363"/>
      <c r="BL102" s="363"/>
      <c r="BM102" s="363"/>
      <c r="BN102" s="363"/>
      <c r="BO102" s="363"/>
      <c r="BP102" s="363"/>
      <c r="BQ102" s="363"/>
      <c r="BR102" s="363"/>
      <c r="BS102" s="363"/>
      <c r="BT102" s="363"/>
      <c r="BU102" s="363"/>
      <c r="BV102" s="363"/>
    </row>
    <row r="103" spans="63:74" x14ac:dyDescent="0.2">
      <c r="BK103" s="363"/>
      <c r="BL103" s="363"/>
      <c r="BM103" s="363"/>
      <c r="BN103" s="363"/>
      <c r="BO103" s="363"/>
      <c r="BP103" s="363"/>
      <c r="BQ103" s="363"/>
      <c r="BR103" s="363"/>
      <c r="BS103" s="363"/>
      <c r="BT103" s="363"/>
      <c r="BU103" s="363"/>
      <c r="BV103" s="363"/>
    </row>
    <row r="104" spans="63:74" x14ac:dyDescent="0.2">
      <c r="BK104" s="363"/>
      <c r="BL104" s="363"/>
      <c r="BM104" s="363"/>
      <c r="BN104" s="363"/>
      <c r="BO104" s="363"/>
      <c r="BP104" s="363"/>
      <c r="BQ104" s="363"/>
      <c r="BR104" s="363"/>
      <c r="BS104" s="363"/>
      <c r="BT104" s="363"/>
      <c r="BU104" s="363"/>
      <c r="BV104" s="363"/>
    </row>
    <row r="105" spans="63:74" x14ac:dyDescent="0.2">
      <c r="BK105" s="363"/>
      <c r="BL105" s="363"/>
      <c r="BM105" s="363"/>
      <c r="BN105" s="363"/>
      <c r="BO105" s="363"/>
      <c r="BP105" s="363"/>
      <c r="BQ105" s="363"/>
      <c r="BR105" s="363"/>
      <c r="BS105" s="363"/>
      <c r="BT105" s="363"/>
      <c r="BU105" s="363"/>
      <c r="BV105" s="363"/>
    </row>
    <row r="106" spans="63:74" x14ac:dyDescent="0.2">
      <c r="BK106" s="363"/>
      <c r="BL106" s="363"/>
      <c r="BM106" s="363"/>
      <c r="BN106" s="363"/>
      <c r="BO106" s="363"/>
      <c r="BP106" s="363"/>
      <c r="BQ106" s="363"/>
      <c r="BR106" s="363"/>
      <c r="BS106" s="363"/>
      <c r="BT106" s="363"/>
      <c r="BU106" s="363"/>
      <c r="BV106" s="363"/>
    </row>
    <row r="107" spans="63:74" x14ac:dyDescent="0.2">
      <c r="BK107" s="363"/>
      <c r="BL107" s="363"/>
      <c r="BM107" s="363"/>
      <c r="BN107" s="363"/>
      <c r="BO107" s="363"/>
      <c r="BP107" s="363"/>
      <c r="BQ107" s="363"/>
      <c r="BR107" s="363"/>
      <c r="BS107" s="363"/>
      <c r="BT107" s="363"/>
      <c r="BU107" s="363"/>
      <c r="BV107" s="363"/>
    </row>
    <row r="108" spans="63:74" x14ac:dyDescent="0.2">
      <c r="BK108" s="363"/>
      <c r="BL108" s="363"/>
      <c r="BM108" s="363"/>
      <c r="BN108" s="363"/>
      <c r="BO108" s="363"/>
      <c r="BP108" s="363"/>
      <c r="BQ108" s="363"/>
      <c r="BR108" s="363"/>
      <c r="BS108" s="363"/>
      <c r="BT108" s="363"/>
      <c r="BU108" s="363"/>
      <c r="BV108" s="363"/>
    </row>
    <row r="109" spans="63:74" x14ac:dyDescent="0.2">
      <c r="BK109" s="363"/>
      <c r="BL109" s="363"/>
      <c r="BM109" s="363"/>
      <c r="BN109" s="363"/>
      <c r="BO109" s="363"/>
      <c r="BP109" s="363"/>
      <c r="BQ109" s="363"/>
      <c r="BR109" s="363"/>
      <c r="BS109" s="363"/>
      <c r="BT109" s="363"/>
      <c r="BU109" s="363"/>
      <c r="BV109" s="363"/>
    </row>
    <row r="110" spans="63:74" x14ac:dyDescent="0.2">
      <c r="BK110" s="363"/>
      <c r="BL110" s="363"/>
      <c r="BM110" s="363"/>
      <c r="BN110" s="363"/>
      <c r="BO110" s="363"/>
      <c r="BP110" s="363"/>
      <c r="BQ110" s="363"/>
      <c r="BR110" s="363"/>
      <c r="BS110" s="363"/>
      <c r="BT110" s="363"/>
      <c r="BU110" s="363"/>
      <c r="BV110" s="363"/>
    </row>
    <row r="111" spans="63:74" x14ac:dyDescent="0.2">
      <c r="BK111" s="363"/>
      <c r="BL111" s="363"/>
      <c r="BM111" s="363"/>
      <c r="BN111" s="363"/>
      <c r="BO111" s="363"/>
      <c r="BP111" s="363"/>
      <c r="BQ111" s="363"/>
      <c r="BR111" s="363"/>
      <c r="BS111" s="363"/>
      <c r="BT111" s="363"/>
      <c r="BU111" s="363"/>
      <c r="BV111" s="363"/>
    </row>
    <row r="112" spans="63:74" x14ac:dyDescent="0.2">
      <c r="BK112" s="363"/>
      <c r="BL112" s="363"/>
      <c r="BM112" s="363"/>
      <c r="BN112" s="363"/>
      <c r="BO112" s="363"/>
      <c r="BP112" s="363"/>
      <c r="BQ112" s="363"/>
      <c r="BR112" s="363"/>
      <c r="BS112" s="363"/>
      <c r="BT112" s="363"/>
      <c r="BU112" s="363"/>
      <c r="BV112" s="363"/>
    </row>
    <row r="113" spans="63:74" x14ac:dyDescent="0.2">
      <c r="BK113" s="363"/>
      <c r="BL113" s="363"/>
      <c r="BM113" s="363"/>
      <c r="BN113" s="363"/>
      <c r="BO113" s="363"/>
      <c r="BP113" s="363"/>
      <c r="BQ113" s="363"/>
      <c r="BR113" s="363"/>
      <c r="BS113" s="363"/>
      <c r="BT113" s="363"/>
      <c r="BU113" s="363"/>
      <c r="BV113" s="363"/>
    </row>
    <row r="114" spans="63:74" x14ac:dyDescent="0.2">
      <c r="BK114" s="363"/>
      <c r="BL114" s="363"/>
      <c r="BM114" s="363"/>
      <c r="BN114" s="363"/>
      <c r="BO114" s="363"/>
      <c r="BP114" s="363"/>
      <c r="BQ114" s="363"/>
      <c r="BR114" s="363"/>
      <c r="BS114" s="363"/>
      <c r="BT114" s="363"/>
      <c r="BU114" s="363"/>
      <c r="BV114" s="363"/>
    </row>
    <row r="115" spans="63:74" x14ac:dyDescent="0.2">
      <c r="BK115" s="363"/>
      <c r="BL115" s="363"/>
      <c r="BM115" s="363"/>
      <c r="BN115" s="363"/>
      <c r="BO115" s="363"/>
      <c r="BP115" s="363"/>
      <c r="BQ115" s="363"/>
      <c r="BR115" s="363"/>
      <c r="BS115" s="363"/>
      <c r="BT115" s="363"/>
      <c r="BU115" s="363"/>
      <c r="BV115" s="363"/>
    </row>
    <row r="116" spans="63:74" x14ac:dyDescent="0.2">
      <c r="BK116" s="363"/>
      <c r="BL116" s="363"/>
      <c r="BM116" s="363"/>
      <c r="BN116" s="363"/>
      <c r="BO116" s="363"/>
      <c r="BP116" s="363"/>
      <c r="BQ116" s="363"/>
      <c r="BR116" s="363"/>
      <c r="BS116" s="363"/>
      <c r="BT116" s="363"/>
      <c r="BU116" s="363"/>
      <c r="BV116" s="363"/>
    </row>
    <row r="117" spans="63:74" x14ac:dyDescent="0.2">
      <c r="BK117" s="363"/>
      <c r="BL117" s="363"/>
      <c r="BM117" s="363"/>
      <c r="BN117" s="363"/>
      <c r="BO117" s="363"/>
      <c r="BP117" s="363"/>
      <c r="BQ117" s="363"/>
      <c r="BR117" s="363"/>
      <c r="BS117" s="363"/>
      <c r="BT117" s="363"/>
      <c r="BU117" s="363"/>
      <c r="BV117" s="363"/>
    </row>
    <row r="118" spans="63:74" x14ac:dyDescent="0.2">
      <c r="BK118" s="363"/>
      <c r="BL118" s="363"/>
      <c r="BM118" s="363"/>
      <c r="BN118" s="363"/>
      <c r="BO118" s="363"/>
      <c r="BP118" s="363"/>
      <c r="BQ118" s="363"/>
      <c r="BR118" s="363"/>
      <c r="BS118" s="363"/>
      <c r="BT118" s="363"/>
      <c r="BU118" s="363"/>
      <c r="BV118" s="363"/>
    </row>
    <row r="119" spans="63:74" x14ac:dyDescent="0.2">
      <c r="BK119" s="363"/>
      <c r="BL119" s="363"/>
      <c r="BM119" s="363"/>
      <c r="BN119" s="363"/>
      <c r="BO119" s="363"/>
      <c r="BP119" s="363"/>
      <c r="BQ119" s="363"/>
      <c r="BR119" s="363"/>
      <c r="BS119" s="363"/>
      <c r="BT119" s="363"/>
      <c r="BU119" s="363"/>
      <c r="BV119" s="363"/>
    </row>
    <row r="120" spans="63:74" x14ac:dyDescent="0.2">
      <c r="BK120" s="363"/>
      <c r="BL120" s="363"/>
      <c r="BM120" s="363"/>
      <c r="BN120" s="363"/>
      <c r="BO120" s="363"/>
      <c r="BP120" s="363"/>
      <c r="BQ120" s="363"/>
      <c r="BR120" s="363"/>
      <c r="BS120" s="363"/>
      <c r="BT120" s="363"/>
      <c r="BU120" s="363"/>
      <c r="BV120" s="363"/>
    </row>
    <row r="121" spans="63:74" x14ac:dyDescent="0.2">
      <c r="BK121" s="363"/>
      <c r="BL121" s="363"/>
      <c r="BM121" s="363"/>
      <c r="BN121" s="363"/>
      <c r="BO121" s="363"/>
      <c r="BP121" s="363"/>
      <c r="BQ121" s="363"/>
      <c r="BR121" s="363"/>
      <c r="BS121" s="363"/>
      <c r="BT121" s="363"/>
      <c r="BU121" s="363"/>
      <c r="BV121" s="363"/>
    </row>
    <row r="122" spans="63:74" x14ac:dyDescent="0.2">
      <c r="BK122" s="363"/>
      <c r="BL122" s="363"/>
      <c r="BM122" s="363"/>
      <c r="BN122" s="363"/>
      <c r="BO122" s="363"/>
      <c r="BP122" s="363"/>
      <c r="BQ122" s="363"/>
      <c r="BR122" s="363"/>
      <c r="BS122" s="363"/>
      <c r="BT122" s="363"/>
      <c r="BU122" s="363"/>
      <c r="BV122" s="363"/>
    </row>
    <row r="123" spans="63:74" x14ac:dyDescent="0.2">
      <c r="BK123" s="363"/>
      <c r="BL123" s="363"/>
      <c r="BM123" s="363"/>
      <c r="BN123" s="363"/>
      <c r="BO123" s="363"/>
      <c r="BP123" s="363"/>
      <c r="BQ123" s="363"/>
      <c r="BR123" s="363"/>
      <c r="BS123" s="363"/>
      <c r="BT123" s="363"/>
      <c r="BU123" s="363"/>
      <c r="BV123" s="363"/>
    </row>
    <row r="124" spans="63:74" x14ac:dyDescent="0.2">
      <c r="BK124" s="363"/>
      <c r="BL124" s="363"/>
      <c r="BM124" s="363"/>
      <c r="BN124" s="363"/>
      <c r="BO124" s="363"/>
      <c r="BP124" s="363"/>
      <c r="BQ124" s="363"/>
      <c r="BR124" s="363"/>
      <c r="BS124" s="363"/>
      <c r="BT124" s="363"/>
      <c r="BU124" s="363"/>
      <c r="BV124" s="363"/>
    </row>
    <row r="125" spans="63:74" x14ac:dyDescent="0.2">
      <c r="BK125" s="363"/>
      <c r="BL125" s="363"/>
      <c r="BM125" s="363"/>
      <c r="BN125" s="363"/>
      <c r="BO125" s="363"/>
      <c r="BP125" s="363"/>
      <c r="BQ125" s="363"/>
      <c r="BR125" s="363"/>
      <c r="BS125" s="363"/>
      <c r="BT125" s="363"/>
      <c r="BU125" s="363"/>
      <c r="BV125" s="363"/>
    </row>
    <row r="126" spans="63:74" x14ac:dyDescent="0.2">
      <c r="BK126" s="363"/>
      <c r="BL126" s="363"/>
      <c r="BM126" s="363"/>
      <c r="BN126" s="363"/>
      <c r="BO126" s="363"/>
      <c r="BP126" s="363"/>
      <c r="BQ126" s="363"/>
      <c r="BR126" s="363"/>
      <c r="BS126" s="363"/>
      <c r="BT126" s="363"/>
      <c r="BU126" s="363"/>
      <c r="BV126" s="363"/>
    </row>
    <row r="127" spans="63:74" x14ac:dyDescent="0.2">
      <c r="BK127" s="363"/>
      <c r="BL127" s="363"/>
      <c r="BM127" s="363"/>
      <c r="BN127" s="363"/>
      <c r="BO127" s="363"/>
      <c r="BP127" s="363"/>
      <c r="BQ127" s="363"/>
      <c r="BR127" s="363"/>
      <c r="BS127" s="363"/>
      <c r="BT127" s="363"/>
      <c r="BU127" s="363"/>
      <c r="BV127" s="363"/>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xr:uid="{00000000-0004-0000-0A00-000000000000}"/>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yncVertical="1" syncRef="AY5" transitionEvaluation="1" transitionEntry="1" codeName="Sheet11">
    <pageSetUpPr fitToPage="1"/>
  </sheetPr>
  <dimension ref="A1:BV343"/>
  <sheetViews>
    <sheetView showGridLines="0" workbookViewId="0">
      <pane xSplit="2" ySplit="4" topLeftCell="AY5" activePane="bottomRight" state="frozen"/>
      <selection activeCell="BF1" sqref="BF1"/>
      <selection pane="topRight" activeCell="BF1" sqref="BF1"/>
      <selection pane="bottomLeft" activeCell="BF1" sqref="BF1"/>
      <selection pane="bottomRight" activeCell="C5" sqref="C5"/>
    </sheetView>
  </sheetViews>
  <sheetFormatPr defaultColWidth="9.54296875" defaultRowHeight="10.5" x14ac:dyDescent="0.25"/>
  <cols>
    <col min="1" max="1" width="14.453125" style="72" customWidth="1"/>
    <col min="2" max="2" width="38.81640625" style="72" customWidth="1"/>
    <col min="3" max="50" width="6.54296875" style="72" customWidth="1"/>
    <col min="51" max="55" width="6.54296875" style="357" customWidth="1"/>
    <col min="56" max="58" width="6.54296875" style="589" customWidth="1"/>
    <col min="59" max="62" width="6.54296875" style="357" customWidth="1"/>
    <col min="63" max="74" width="6.54296875" style="72" customWidth="1"/>
    <col min="75" max="16384" width="9.54296875" style="72"/>
  </cols>
  <sheetData>
    <row r="1" spans="1:74" ht="13.4" customHeight="1" x14ac:dyDescent="0.3">
      <c r="A1" s="759" t="s">
        <v>790</v>
      </c>
      <c r="B1" s="795" t="s">
        <v>233</v>
      </c>
      <c r="C1" s="796"/>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c r="AF1" s="796"/>
      <c r="AG1" s="796"/>
      <c r="AH1" s="796"/>
      <c r="AI1" s="796"/>
      <c r="AJ1" s="796"/>
      <c r="AK1" s="796"/>
      <c r="AL1" s="796"/>
      <c r="AM1" s="278"/>
    </row>
    <row r="2" spans="1:74" ht="12.5" x14ac:dyDescent="0.25">
      <c r="A2" s="760"/>
      <c r="B2" s="486" t="str">
        <f>"U.S. Energy Information Administration  |  Short-Term Energy Outlook  - "&amp;Dates!D1</f>
        <v>U.S. Energy Information Administration  |  Short-Term Energy Outlook  - August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73"/>
      <c r="B5" s="74" t="s">
        <v>774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41"/>
      <c r="BA5" s="641"/>
      <c r="BB5" s="641"/>
      <c r="BC5" s="641"/>
      <c r="BD5" s="668"/>
      <c r="BE5" s="75"/>
      <c r="BF5" s="75"/>
      <c r="BG5" s="75"/>
      <c r="BH5" s="75"/>
      <c r="BI5" s="75"/>
      <c r="BJ5" s="384"/>
      <c r="BK5" s="384"/>
      <c r="BL5" s="384"/>
      <c r="BM5" s="384"/>
      <c r="BN5" s="384"/>
      <c r="BO5" s="384"/>
      <c r="BP5" s="384"/>
      <c r="BQ5" s="384"/>
      <c r="BR5" s="384"/>
      <c r="BS5" s="384"/>
      <c r="BT5" s="384"/>
      <c r="BU5" s="384"/>
      <c r="BV5" s="384"/>
    </row>
    <row r="6" spans="1:74" ht="11.15" customHeight="1" x14ac:dyDescent="0.25">
      <c r="A6" s="76" t="s">
        <v>768</v>
      </c>
      <c r="B6" s="182" t="s">
        <v>418</v>
      </c>
      <c r="C6" s="208">
        <v>84.461762710000002</v>
      </c>
      <c r="D6" s="208">
        <v>86.226719321000004</v>
      </c>
      <c r="E6" s="208">
        <v>87.232814774000005</v>
      </c>
      <c r="F6" s="208">
        <v>87.084702966999998</v>
      </c>
      <c r="G6" s="208">
        <v>88.086030515999994</v>
      </c>
      <c r="H6" s="208">
        <v>88.531791267000003</v>
      </c>
      <c r="I6" s="208">
        <v>90.295025742000007</v>
      </c>
      <c r="J6" s="208">
        <v>92.116134129000002</v>
      </c>
      <c r="K6" s="208">
        <v>93.627244399999995</v>
      </c>
      <c r="L6" s="208">
        <v>94.814522128999997</v>
      </c>
      <c r="M6" s="208">
        <v>96.469935899999996</v>
      </c>
      <c r="N6" s="208">
        <v>95.997219000000001</v>
      </c>
      <c r="O6" s="208">
        <v>95.962249290000003</v>
      </c>
      <c r="P6" s="208">
        <v>96.616020179000003</v>
      </c>
      <c r="Q6" s="208">
        <v>97.058319612999995</v>
      </c>
      <c r="R6" s="208">
        <v>97.528116933000007</v>
      </c>
      <c r="S6" s="208">
        <v>98.272419548000002</v>
      </c>
      <c r="T6" s="208">
        <v>98.543467000000007</v>
      </c>
      <c r="U6" s="208">
        <v>99.087025096999994</v>
      </c>
      <c r="V6" s="208">
        <v>101.49624939</v>
      </c>
      <c r="W6" s="208">
        <v>101.88451143</v>
      </c>
      <c r="X6" s="208">
        <v>102.77903241999999</v>
      </c>
      <c r="Y6" s="208">
        <v>104.46421463</v>
      </c>
      <c r="Z6" s="208">
        <v>104.34663139</v>
      </c>
      <c r="AA6" s="208">
        <v>103.03795468</v>
      </c>
      <c r="AB6" s="208">
        <v>102.91780371999999</v>
      </c>
      <c r="AC6" s="208">
        <v>103.10437761</v>
      </c>
      <c r="AD6" s="208">
        <v>100.39473583</v>
      </c>
      <c r="AE6" s="208">
        <v>94.420545451999999</v>
      </c>
      <c r="AF6" s="208">
        <v>95.766694833000003</v>
      </c>
      <c r="AG6" s="208">
        <v>97.462303805999994</v>
      </c>
      <c r="AH6" s="208">
        <v>97.147755226000001</v>
      </c>
      <c r="AI6" s="208">
        <v>97.252284500000002</v>
      </c>
      <c r="AJ6" s="208">
        <v>96.510560096999995</v>
      </c>
      <c r="AK6" s="208">
        <v>99.484282300000004</v>
      </c>
      <c r="AL6" s="208">
        <v>99.635529613000003</v>
      </c>
      <c r="AM6" s="208">
        <v>100.33393171</v>
      </c>
      <c r="AN6" s="208">
        <v>92.371726429000006</v>
      </c>
      <c r="AO6" s="208">
        <v>99.734250967999998</v>
      </c>
      <c r="AP6" s="208">
        <v>101.19347587</v>
      </c>
      <c r="AQ6" s="208">
        <v>100.97446219</v>
      </c>
      <c r="AR6" s="208">
        <v>101.20182217</v>
      </c>
      <c r="AS6" s="208">
        <v>101.64221277</v>
      </c>
      <c r="AT6" s="208">
        <v>102.34991587</v>
      </c>
      <c r="AU6" s="208">
        <v>101.66400376999999</v>
      </c>
      <c r="AV6" s="208">
        <v>103.85844326</v>
      </c>
      <c r="AW6" s="208">
        <v>105.376873</v>
      </c>
      <c r="AX6" s="208">
        <v>105.36359813</v>
      </c>
      <c r="AY6" s="208">
        <v>102.71226271</v>
      </c>
      <c r="AZ6" s="208">
        <v>102.01684279</v>
      </c>
      <c r="BA6" s="208">
        <v>103.51615416</v>
      </c>
      <c r="BB6" s="208">
        <v>104.451685</v>
      </c>
      <c r="BC6" s="208">
        <v>105.50565603</v>
      </c>
      <c r="BD6" s="208">
        <v>105.66889999999999</v>
      </c>
      <c r="BE6" s="208">
        <v>105.00360000000001</v>
      </c>
      <c r="BF6" s="324">
        <v>105.7898</v>
      </c>
      <c r="BG6" s="324">
        <v>106.20820000000001</v>
      </c>
      <c r="BH6" s="324">
        <v>106.70050000000001</v>
      </c>
      <c r="BI6" s="324">
        <v>106.6148</v>
      </c>
      <c r="BJ6" s="324">
        <v>107.16719999999999</v>
      </c>
      <c r="BK6" s="324">
        <v>107.441</v>
      </c>
      <c r="BL6" s="324">
        <v>107.51739999999999</v>
      </c>
      <c r="BM6" s="324">
        <v>107.8463</v>
      </c>
      <c r="BN6" s="324">
        <v>108.544</v>
      </c>
      <c r="BO6" s="324">
        <v>109.09139999999999</v>
      </c>
      <c r="BP6" s="324">
        <v>109.3314</v>
      </c>
      <c r="BQ6" s="324">
        <v>109.274</v>
      </c>
      <c r="BR6" s="324">
        <v>109.3396</v>
      </c>
      <c r="BS6" s="324">
        <v>109.6322</v>
      </c>
      <c r="BT6" s="324">
        <v>109.4996</v>
      </c>
      <c r="BU6" s="324">
        <v>109.55589999999999</v>
      </c>
      <c r="BV6" s="324">
        <v>109.15479999999999</v>
      </c>
    </row>
    <row r="7" spans="1:74" ht="11.15" customHeight="1" x14ac:dyDescent="0.25">
      <c r="A7" s="76" t="s">
        <v>769</v>
      </c>
      <c r="B7" s="182" t="s">
        <v>419</v>
      </c>
      <c r="C7" s="208">
        <v>1.0024972581</v>
      </c>
      <c r="D7" s="208">
        <v>0.99018407142999998</v>
      </c>
      <c r="E7" s="208">
        <v>0.99678816129000003</v>
      </c>
      <c r="F7" s="208">
        <v>0.96358410000000005</v>
      </c>
      <c r="G7" s="208">
        <v>0.93002709676999995</v>
      </c>
      <c r="H7" s="208">
        <v>0.86816786667000001</v>
      </c>
      <c r="I7" s="208">
        <v>0.84246267742000003</v>
      </c>
      <c r="J7" s="208">
        <v>0.84280248387000001</v>
      </c>
      <c r="K7" s="208">
        <v>0.90165796666999998</v>
      </c>
      <c r="L7" s="208">
        <v>0.90972770968000005</v>
      </c>
      <c r="M7" s="208">
        <v>0.98024476667000005</v>
      </c>
      <c r="N7" s="208">
        <v>0.99763348386999995</v>
      </c>
      <c r="O7" s="208">
        <v>0.98396409676999996</v>
      </c>
      <c r="P7" s="208">
        <v>0.95457417857000004</v>
      </c>
      <c r="Q7" s="208">
        <v>0.94664041934999998</v>
      </c>
      <c r="R7" s="208">
        <v>0.96053960000000005</v>
      </c>
      <c r="S7" s="208">
        <v>0.936388</v>
      </c>
      <c r="T7" s="208">
        <v>0.89630493333000005</v>
      </c>
      <c r="U7" s="208">
        <v>0.81766583870999998</v>
      </c>
      <c r="V7" s="208">
        <v>0.73792435483999996</v>
      </c>
      <c r="W7" s="208">
        <v>0.81645160000000006</v>
      </c>
      <c r="X7" s="208">
        <v>0.88417696773999999</v>
      </c>
      <c r="Y7" s="208">
        <v>0.94185943333</v>
      </c>
      <c r="Z7" s="208">
        <v>0.95706270967999996</v>
      </c>
      <c r="AA7" s="208">
        <v>0.96833800000000003</v>
      </c>
      <c r="AB7" s="208">
        <v>0.98403575862000003</v>
      </c>
      <c r="AC7" s="208">
        <v>0.94255599999999995</v>
      </c>
      <c r="AD7" s="208">
        <v>0.91711303333000005</v>
      </c>
      <c r="AE7" s="208">
        <v>0.87342490322999999</v>
      </c>
      <c r="AF7" s="208">
        <v>0.85150939999999997</v>
      </c>
      <c r="AG7" s="208">
        <v>0.86384367742000001</v>
      </c>
      <c r="AH7" s="208">
        <v>0.86599212903</v>
      </c>
      <c r="AI7" s="208">
        <v>0.89927903333000003</v>
      </c>
      <c r="AJ7" s="208">
        <v>0.93806293547999997</v>
      </c>
      <c r="AK7" s="208">
        <v>0.98584203332999998</v>
      </c>
      <c r="AL7" s="208">
        <v>1.0052049354999999</v>
      </c>
      <c r="AM7" s="208">
        <v>1.0203924516</v>
      </c>
      <c r="AN7" s="208">
        <v>1.0130256070999999</v>
      </c>
      <c r="AO7" s="208">
        <v>1.0155147741999999</v>
      </c>
      <c r="AP7" s="208">
        <v>0.98381166666999997</v>
      </c>
      <c r="AQ7" s="208">
        <v>0.935639</v>
      </c>
      <c r="AR7" s="208">
        <v>0.92383276667000003</v>
      </c>
      <c r="AS7" s="208">
        <v>0.84774980644999998</v>
      </c>
      <c r="AT7" s="208">
        <v>0.89884848387000005</v>
      </c>
      <c r="AU7" s="208">
        <v>0.95113556666999999</v>
      </c>
      <c r="AV7" s="208">
        <v>0.98252980644999999</v>
      </c>
      <c r="AW7" s="208">
        <v>1.0245060333</v>
      </c>
      <c r="AX7" s="208">
        <v>1.0657584839000001</v>
      </c>
      <c r="AY7" s="208">
        <v>1.0601481612999999</v>
      </c>
      <c r="AZ7" s="208">
        <v>1.0719266429000001</v>
      </c>
      <c r="BA7" s="208">
        <v>1.0475045806000001</v>
      </c>
      <c r="BB7" s="208">
        <v>1.0303260999999999</v>
      </c>
      <c r="BC7" s="208">
        <v>1.0218357741999999</v>
      </c>
      <c r="BD7" s="208">
        <v>0.84757159999999998</v>
      </c>
      <c r="BE7" s="208">
        <v>0.77989770000000003</v>
      </c>
      <c r="BF7" s="324">
        <v>0.74878259999999996</v>
      </c>
      <c r="BG7" s="324">
        <v>0.84068580000000004</v>
      </c>
      <c r="BH7" s="324">
        <v>0.85993600000000003</v>
      </c>
      <c r="BI7" s="324">
        <v>0.89717910000000001</v>
      </c>
      <c r="BJ7" s="324">
        <v>0.92993340000000002</v>
      </c>
      <c r="BK7" s="324">
        <v>0.93364270000000005</v>
      </c>
      <c r="BL7" s="324">
        <v>0.94091290000000005</v>
      </c>
      <c r="BM7" s="324">
        <v>0.92095320000000003</v>
      </c>
      <c r="BN7" s="324">
        <v>0.86120730000000001</v>
      </c>
      <c r="BO7" s="324">
        <v>0.79368090000000002</v>
      </c>
      <c r="BP7" s="324">
        <v>0.73367479999999996</v>
      </c>
      <c r="BQ7" s="324">
        <v>0.71931060000000002</v>
      </c>
      <c r="BR7" s="324">
        <v>0.72838849999999999</v>
      </c>
      <c r="BS7" s="324">
        <v>0.84296179999999998</v>
      </c>
      <c r="BT7" s="324">
        <v>0.86602310000000005</v>
      </c>
      <c r="BU7" s="324">
        <v>0.88947929999999997</v>
      </c>
      <c r="BV7" s="324">
        <v>0.92150129999999997</v>
      </c>
    </row>
    <row r="8" spans="1:74" ht="11.15" customHeight="1" x14ac:dyDescent="0.25">
      <c r="A8" s="76" t="s">
        <v>772</v>
      </c>
      <c r="B8" s="182" t="s">
        <v>122</v>
      </c>
      <c r="C8" s="208">
        <v>2.4006267742</v>
      </c>
      <c r="D8" s="208">
        <v>2.5476563571000002</v>
      </c>
      <c r="E8" s="208">
        <v>2.5950064839000002</v>
      </c>
      <c r="F8" s="208">
        <v>2.4135775666999999</v>
      </c>
      <c r="G8" s="208">
        <v>2.4142367418999999</v>
      </c>
      <c r="H8" s="208">
        <v>2.5253083667</v>
      </c>
      <c r="I8" s="208">
        <v>2.8444037096999999</v>
      </c>
      <c r="J8" s="208">
        <v>3.0415423547999998</v>
      </c>
      <c r="K8" s="208">
        <v>2.8392490000000001</v>
      </c>
      <c r="L8" s="208">
        <v>2.6671358065000002</v>
      </c>
      <c r="M8" s="208">
        <v>2.8931467</v>
      </c>
      <c r="N8" s="208">
        <v>2.8560836129</v>
      </c>
      <c r="O8" s="208">
        <v>2.9078538064999999</v>
      </c>
      <c r="P8" s="208">
        <v>2.7408081786</v>
      </c>
      <c r="Q8" s="208">
        <v>2.9682854193999999</v>
      </c>
      <c r="R8" s="208">
        <v>2.9067002333</v>
      </c>
      <c r="S8" s="208">
        <v>2.8302500967999999</v>
      </c>
      <c r="T8" s="208">
        <v>2.7199797333000002</v>
      </c>
      <c r="U8" s="208">
        <v>2.1559208065000002</v>
      </c>
      <c r="V8" s="208">
        <v>2.9431219676999998</v>
      </c>
      <c r="W8" s="208">
        <v>2.8031206666999999</v>
      </c>
      <c r="X8" s="208">
        <v>2.7947197418999998</v>
      </c>
      <c r="Y8" s="208">
        <v>2.7886999000000001</v>
      </c>
      <c r="Z8" s="208">
        <v>2.8206678386999999</v>
      </c>
      <c r="AA8" s="208">
        <v>2.7764848387000001</v>
      </c>
      <c r="AB8" s="208">
        <v>2.797020931</v>
      </c>
      <c r="AC8" s="208">
        <v>2.8372427741999999</v>
      </c>
      <c r="AD8" s="208">
        <v>2.6858087667000001</v>
      </c>
      <c r="AE8" s="208">
        <v>2.0765724516000001</v>
      </c>
      <c r="AF8" s="208">
        <v>2.0742200999999998</v>
      </c>
      <c r="AG8" s="208">
        <v>2.1863874515999999</v>
      </c>
      <c r="AH8" s="208">
        <v>1.4189738064999999</v>
      </c>
      <c r="AI8" s="208">
        <v>1.6299845666999999</v>
      </c>
      <c r="AJ8" s="208">
        <v>1.248445</v>
      </c>
      <c r="AK8" s="208">
        <v>2.0165351</v>
      </c>
      <c r="AL8" s="208">
        <v>2.1640166128999998</v>
      </c>
      <c r="AM8" s="208">
        <v>2.2062401934999998</v>
      </c>
      <c r="AN8" s="208">
        <v>2.2258893929000001</v>
      </c>
      <c r="AO8" s="208">
        <v>2.3505374194000002</v>
      </c>
      <c r="AP8" s="208">
        <v>2.3232038667000001</v>
      </c>
      <c r="AQ8" s="208">
        <v>2.1819841289999999</v>
      </c>
      <c r="AR8" s="208">
        <v>2.2593131667000002</v>
      </c>
      <c r="AS8" s="208">
        <v>2.2738103548000002</v>
      </c>
      <c r="AT8" s="208">
        <v>1.9692245805999999</v>
      </c>
      <c r="AU8" s="208">
        <v>1.1834232</v>
      </c>
      <c r="AV8" s="208">
        <v>1.9716549999999999</v>
      </c>
      <c r="AW8" s="208">
        <v>2.1776477999999999</v>
      </c>
      <c r="AX8" s="208">
        <v>2.1832350967999998</v>
      </c>
      <c r="AY8" s="208">
        <v>2.1005628710000002</v>
      </c>
      <c r="AZ8" s="208">
        <v>1.9855962857</v>
      </c>
      <c r="BA8" s="208">
        <v>2.0393829676999999</v>
      </c>
      <c r="BB8" s="208">
        <v>2.1775860332999999</v>
      </c>
      <c r="BC8" s="208">
        <v>2.0018248387000002</v>
      </c>
      <c r="BD8" s="208">
        <v>2.153</v>
      </c>
      <c r="BE8" s="208">
        <v>2.1429999999999998</v>
      </c>
      <c r="BF8" s="324">
        <v>2.1469999999999998</v>
      </c>
      <c r="BG8" s="324">
        <v>2.1150000000000002</v>
      </c>
      <c r="BH8" s="324">
        <v>1.9790000000000001</v>
      </c>
      <c r="BI8" s="324">
        <v>2.181</v>
      </c>
      <c r="BJ8" s="324">
        <v>2.1789999999999998</v>
      </c>
      <c r="BK8" s="324">
        <v>2.1560000000000001</v>
      </c>
      <c r="BL8" s="324">
        <v>2.1320000000000001</v>
      </c>
      <c r="BM8" s="324">
        <v>2.11</v>
      </c>
      <c r="BN8" s="324">
        <v>2.0870000000000002</v>
      </c>
      <c r="BO8" s="324">
        <v>2.0630000000000002</v>
      </c>
      <c r="BP8" s="324">
        <v>2.0099999999999998</v>
      </c>
      <c r="BQ8" s="324">
        <v>1.9770000000000001</v>
      </c>
      <c r="BR8" s="324">
        <v>1.9059999999999999</v>
      </c>
      <c r="BS8" s="324">
        <v>1.8759999999999999</v>
      </c>
      <c r="BT8" s="324">
        <v>1.7749999999999999</v>
      </c>
      <c r="BU8" s="324">
        <v>1.931</v>
      </c>
      <c r="BV8" s="324">
        <v>1.9279999999999999</v>
      </c>
    </row>
    <row r="9" spans="1:74" ht="11.15" customHeight="1" x14ac:dyDescent="0.25">
      <c r="A9" s="76" t="s">
        <v>773</v>
      </c>
      <c r="B9" s="182" t="s">
        <v>114</v>
      </c>
      <c r="C9" s="208">
        <v>81.058638677000005</v>
      </c>
      <c r="D9" s="208">
        <v>82.688878892999995</v>
      </c>
      <c r="E9" s="208">
        <v>83.641020128999997</v>
      </c>
      <c r="F9" s="208">
        <v>83.707541300000003</v>
      </c>
      <c r="G9" s="208">
        <v>84.741766677000001</v>
      </c>
      <c r="H9" s="208">
        <v>85.138315032999998</v>
      </c>
      <c r="I9" s="208">
        <v>86.608159354999998</v>
      </c>
      <c r="J9" s="208">
        <v>88.231789289999995</v>
      </c>
      <c r="K9" s="208">
        <v>89.886337432999994</v>
      </c>
      <c r="L9" s="208">
        <v>91.237658612999994</v>
      </c>
      <c r="M9" s="208">
        <v>92.596544433000005</v>
      </c>
      <c r="N9" s="208">
        <v>92.143501903000001</v>
      </c>
      <c r="O9" s="208">
        <v>92.070431386999999</v>
      </c>
      <c r="P9" s="208">
        <v>92.920637821</v>
      </c>
      <c r="Q9" s="208">
        <v>93.143393774000003</v>
      </c>
      <c r="R9" s="208">
        <v>93.660877099999993</v>
      </c>
      <c r="S9" s="208">
        <v>94.505781451999994</v>
      </c>
      <c r="T9" s="208">
        <v>94.927182333000005</v>
      </c>
      <c r="U9" s="208">
        <v>96.113438451999997</v>
      </c>
      <c r="V9" s="208">
        <v>97.815203065000006</v>
      </c>
      <c r="W9" s="208">
        <v>98.264939166999994</v>
      </c>
      <c r="X9" s="208">
        <v>99.100135710000004</v>
      </c>
      <c r="Y9" s="208">
        <v>100.7336553</v>
      </c>
      <c r="Z9" s="208">
        <v>100.56890084</v>
      </c>
      <c r="AA9" s="208">
        <v>99.293131838999997</v>
      </c>
      <c r="AB9" s="208">
        <v>99.136747033999995</v>
      </c>
      <c r="AC9" s="208">
        <v>99.324578838999997</v>
      </c>
      <c r="AD9" s="208">
        <v>96.791814032999994</v>
      </c>
      <c r="AE9" s="208">
        <v>91.470548097000005</v>
      </c>
      <c r="AF9" s="208">
        <v>92.840965333</v>
      </c>
      <c r="AG9" s="208">
        <v>94.412072676999998</v>
      </c>
      <c r="AH9" s="208">
        <v>94.862789289999995</v>
      </c>
      <c r="AI9" s="208">
        <v>94.723020899999995</v>
      </c>
      <c r="AJ9" s="208">
        <v>94.324052160999997</v>
      </c>
      <c r="AK9" s="208">
        <v>96.481905166999994</v>
      </c>
      <c r="AL9" s="208">
        <v>96.466308065000007</v>
      </c>
      <c r="AM9" s="208">
        <v>97.107299065000007</v>
      </c>
      <c r="AN9" s="208">
        <v>89.132811429</v>
      </c>
      <c r="AO9" s="208">
        <v>96.368198774000007</v>
      </c>
      <c r="AP9" s="208">
        <v>97.886460333000002</v>
      </c>
      <c r="AQ9" s="208">
        <v>97.856839065000003</v>
      </c>
      <c r="AR9" s="208">
        <v>98.018676232999994</v>
      </c>
      <c r="AS9" s="208">
        <v>98.520652612999996</v>
      </c>
      <c r="AT9" s="208">
        <v>99.481842806000003</v>
      </c>
      <c r="AU9" s="208">
        <v>99.529444999999996</v>
      </c>
      <c r="AV9" s="208">
        <v>100.90425845</v>
      </c>
      <c r="AW9" s="208">
        <v>102.17471917</v>
      </c>
      <c r="AX9" s="208">
        <v>102.11460455</v>
      </c>
      <c r="AY9" s="208">
        <v>99.551551677000006</v>
      </c>
      <c r="AZ9" s="208">
        <v>98.959319856999997</v>
      </c>
      <c r="BA9" s="208">
        <v>100.42926661</v>
      </c>
      <c r="BB9" s="208">
        <v>101.24377287</v>
      </c>
      <c r="BC9" s="208">
        <v>102.48199542</v>
      </c>
      <c r="BD9" s="208">
        <v>102.6683</v>
      </c>
      <c r="BE9" s="208">
        <v>102.08069999999999</v>
      </c>
      <c r="BF9" s="324">
        <v>102.89400000000001</v>
      </c>
      <c r="BG9" s="324">
        <v>103.2525</v>
      </c>
      <c r="BH9" s="324">
        <v>103.8616</v>
      </c>
      <c r="BI9" s="324">
        <v>103.53660000000001</v>
      </c>
      <c r="BJ9" s="324">
        <v>104.0583</v>
      </c>
      <c r="BK9" s="324">
        <v>104.3514</v>
      </c>
      <c r="BL9" s="324">
        <v>104.44450000000001</v>
      </c>
      <c r="BM9" s="324">
        <v>104.81529999999999</v>
      </c>
      <c r="BN9" s="324">
        <v>105.5958</v>
      </c>
      <c r="BO9" s="324">
        <v>106.2347</v>
      </c>
      <c r="BP9" s="324">
        <v>106.5877</v>
      </c>
      <c r="BQ9" s="324">
        <v>106.57769999999999</v>
      </c>
      <c r="BR9" s="324">
        <v>106.7052</v>
      </c>
      <c r="BS9" s="324">
        <v>106.9132</v>
      </c>
      <c r="BT9" s="324">
        <v>106.8586</v>
      </c>
      <c r="BU9" s="324">
        <v>106.7354</v>
      </c>
      <c r="BV9" s="324">
        <v>106.3053</v>
      </c>
    </row>
    <row r="10" spans="1:74" ht="11.15" customHeight="1" x14ac:dyDescent="0.25">
      <c r="A10" s="76" t="s">
        <v>526</v>
      </c>
      <c r="B10" s="182" t="s">
        <v>420</v>
      </c>
      <c r="C10" s="208">
        <v>78.743967741999995</v>
      </c>
      <c r="D10" s="208">
        <v>80.389428570999996</v>
      </c>
      <c r="E10" s="208">
        <v>81.327419355000004</v>
      </c>
      <c r="F10" s="208">
        <v>81.189333332999993</v>
      </c>
      <c r="G10" s="208">
        <v>82.122870968000001</v>
      </c>
      <c r="H10" s="208">
        <v>82.538466666999994</v>
      </c>
      <c r="I10" s="208">
        <v>84.182322580999994</v>
      </c>
      <c r="J10" s="208">
        <v>85.880161290000004</v>
      </c>
      <c r="K10" s="208">
        <v>87.288966666999997</v>
      </c>
      <c r="L10" s="208">
        <v>88.395870967999997</v>
      </c>
      <c r="M10" s="208">
        <v>89.939233333000004</v>
      </c>
      <c r="N10" s="208">
        <v>89.498516128999995</v>
      </c>
      <c r="O10" s="208">
        <v>89.253806452000006</v>
      </c>
      <c r="P10" s="208">
        <v>89.861857142999995</v>
      </c>
      <c r="Q10" s="208">
        <v>90.273258064999993</v>
      </c>
      <c r="R10" s="208">
        <v>90.7102</v>
      </c>
      <c r="S10" s="208">
        <v>91.402483871000001</v>
      </c>
      <c r="T10" s="208">
        <v>91.654566666999997</v>
      </c>
      <c r="U10" s="208">
        <v>92.160129032</v>
      </c>
      <c r="V10" s="208">
        <v>94.400935484000001</v>
      </c>
      <c r="W10" s="208">
        <v>94.762033333000005</v>
      </c>
      <c r="X10" s="208">
        <v>95.594032257999999</v>
      </c>
      <c r="Y10" s="208">
        <v>97.1614</v>
      </c>
      <c r="Z10" s="208">
        <v>97.052064516000002</v>
      </c>
      <c r="AA10" s="208">
        <v>95.304419354999993</v>
      </c>
      <c r="AB10" s="208">
        <v>95.193275861999993</v>
      </c>
      <c r="AC10" s="208">
        <v>95.365838710000006</v>
      </c>
      <c r="AD10" s="208">
        <v>92.859566666999996</v>
      </c>
      <c r="AE10" s="208">
        <v>87.333774194</v>
      </c>
      <c r="AF10" s="208">
        <v>88.578900000000004</v>
      </c>
      <c r="AG10" s="208">
        <v>90.147225805999994</v>
      </c>
      <c r="AH10" s="208">
        <v>89.856290322999996</v>
      </c>
      <c r="AI10" s="208">
        <v>89.952966666999998</v>
      </c>
      <c r="AJ10" s="208">
        <v>89.266935484000001</v>
      </c>
      <c r="AK10" s="208">
        <v>92.017466666999994</v>
      </c>
      <c r="AL10" s="208">
        <v>92.157354839000007</v>
      </c>
      <c r="AM10" s="208">
        <v>92.804677419000001</v>
      </c>
      <c r="AN10" s="208">
        <v>86.242571428999995</v>
      </c>
      <c r="AO10" s="208">
        <v>92.288451613000007</v>
      </c>
      <c r="AP10" s="208">
        <v>93.234399999999994</v>
      </c>
      <c r="AQ10" s="208">
        <v>93.011870967999997</v>
      </c>
      <c r="AR10" s="208">
        <v>93.219366667000003</v>
      </c>
      <c r="AS10" s="208">
        <v>93.686387096999994</v>
      </c>
      <c r="AT10" s="208">
        <v>94.263806451999997</v>
      </c>
      <c r="AU10" s="208">
        <v>93.614366666999999</v>
      </c>
      <c r="AV10" s="208">
        <v>95.568516129000002</v>
      </c>
      <c r="AW10" s="208">
        <v>96.988533333000007</v>
      </c>
      <c r="AX10" s="208">
        <v>97.019774193999993</v>
      </c>
      <c r="AY10" s="208">
        <v>94.776967741999997</v>
      </c>
      <c r="AZ10" s="208">
        <v>94.053892856999994</v>
      </c>
      <c r="BA10" s="208">
        <v>94.913096773999996</v>
      </c>
      <c r="BB10" s="208">
        <v>95.896933333000007</v>
      </c>
      <c r="BC10" s="208">
        <v>96.932322580999994</v>
      </c>
      <c r="BD10" s="208">
        <v>96.994540000000001</v>
      </c>
      <c r="BE10" s="208">
        <v>96.419520000000006</v>
      </c>
      <c r="BF10" s="324">
        <v>97.14676</v>
      </c>
      <c r="BG10" s="324">
        <v>97.515389999999996</v>
      </c>
      <c r="BH10" s="324">
        <v>97.976089999999999</v>
      </c>
      <c r="BI10" s="324">
        <v>97.896799999999999</v>
      </c>
      <c r="BJ10" s="324">
        <v>98.40155</v>
      </c>
      <c r="BK10" s="324">
        <v>98.954840000000004</v>
      </c>
      <c r="BL10" s="324">
        <v>98.624629999999996</v>
      </c>
      <c r="BM10" s="324">
        <v>99.093119999999999</v>
      </c>
      <c r="BN10" s="324">
        <v>99.757080000000002</v>
      </c>
      <c r="BO10" s="324">
        <v>100.18859999999999</v>
      </c>
      <c r="BP10" s="324">
        <v>100.4491</v>
      </c>
      <c r="BQ10" s="324">
        <v>100.39360000000001</v>
      </c>
      <c r="BR10" s="324">
        <v>100.4423</v>
      </c>
      <c r="BS10" s="324">
        <v>100.7197</v>
      </c>
      <c r="BT10" s="324">
        <v>100.59610000000001</v>
      </c>
      <c r="BU10" s="324">
        <v>100.6461</v>
      </c>
      <c r="BV10" s="324">
        <v>100.2794</v>
      </c>
    </row>
    <row r="11" spans="1:74" ht="11.15" customHeight="1" x14ac:dyDescent="0.25">
      <c r="A11" s="562" t="s">
        <v>532</v>
      </c>
      <c r="B11" s="563" t="s">
        <v>954</v>
      </c>
      <c r="C11" s="208">
        <v>0.53676612902999998</v>
      </c>
      <c r="D11" s="208">
        <v>0.241808</v>
      </c>
      <c r="E11" s="208">
        <v>0.20879648386999999</v>
      </c>
      <c r="F11" s="208">
        <v>0.10435483332999999</v>
      </c>
      <c r="G11" s="208">
        <v>8.5581870968000004E-2</v>
      </c>
      <c r="H11" s="208">
        <v>9.6805066667000006E-2</v>
      </c>
      <c r="I11" s="208">
        <v>0.18069354838999999</v>
      </c>
      <c r="J11" s="208">
        <v>0.17655964516</v>
      </c>
      <c r="K11" s="208">
        <v>0.10514343332999999</v>
      </c>
      <c r="L11" s="208">
        <v>0.19597200000000001</v>
      </c>
      <c r="M11" s="208">
        <v>9.3486299999999994E-2</v>
      </c>
      <c r="N11" s="208">
        <v>0.47648483871000002</v>
      </c>
      <c r="O11" s="208">
        <v>0.46714570968000002</v>
      </c>
      <c r="P11" s="208">
        <v>0.26982503570999999</v>
      </c>
      <c r="Q11" s="208">
        <v>0.11287922581</v>
      </c>
      <c r="R11" s="208">
        <v>9.4732999999999998E-2</v>
      </c>
      <c r="S11" s="208">
        <v>2.7464516128999998E-4</v>
      </c>
      <c r="T11" s="208">
        <v>1.5856666667000001E-4</v>
      </c>
      <c r="U11" s="208">
        <v>9.1343193547999996E-2</v>
      </c>
      <c r="V11" s="208">
        <v>9.3083645160999998E-2</v>
      </c>
      <c r="W11" s="208">
        <v>0</v>
      </c>
      <c r="X11" s="208">
        <v>0.17846632258</v>
      </c>
      <c r="Y11" s="208">
        <v>9.2699533333000003E-2</v>
      </c>
      <c r="Z11" s="208">
        <v>0.33810451612999998</v>
      </c>
      <c r="AA11" s="208">
        <v>0.42639487097000001</v>
      </c>
      <c r="AB11" s="208">
        <v>0.19618727586000001</v>
      </c>
      <c r="AC11" s="208">
        <v>9.2252419355000004E-2</v>
      </c>
      <c r="AD11" s="208">
        <v>0.10714873333</v>
      </c>
      <c r="AE11" s="208">
        <v>9.0681387096999994E-2</v>
      </c>
      <c r="AF11" s="208">
        <v>0.1623695</v>
      </c>
      <c r="AG11" s="208">
        <v>0.13169354839</v>
      </c>
      <c r="AH11" s="208">
        <v>9.2999870967999998E-2</v>
      </c>
      <c r="AI11" s="208">
        <v>4.1354166667000002E-2</v>
      </c>
      <c r="AJ11" s="208">
        <v>2.6222580644999998E-4</v>
      </c>
      <c r="AK11" s="208">
        <v>9.4856700000000002E-2</v>
      </c>
      <c r="AL11" s="208">
        <v>0.17707838710000001</v>
      </c>
      <c r="AM11" s="208">
        <v>0.20575835483999999</v>
      </c>
      <c r="AN11" s="208">
        <v>0.20337485714</v>
      </c>
      <c r="AO11" s="208">
        <v>4.5444322581E-2</v>
      </c>
      <c r="AP11" s="208">
        <v>2.7103333333E-4</v>
      </c>
      <c r="AQ11" s="208">
        <v>5.4031225805999998E-2</v>
      </c>
      <c r="AR11" s="208">
        <v>3.7186666667000001E-4</v>
      </c>
      <c r="AS11" s="208">
        <v>5.5981774194000002E-2</v>
      </c>
      <c r="AT11" s="208">
        <v>6.9454838709999997E-4</v>
      </c>
      <c r="AU11" s="208">
        <v>4.1527399999999999E-2</v>
      </c>
      <c r="AV11" s="208">
        <v>7.7432258065000001E-4</v>
      </c>
      <c r="AW11" s="208">
        <v>5.8121266667000002E-2</v>
      </c>
      <c r="AX11" s="208">
        <v>5.2932741934999999E-2</v>
      </c>
      <c r="AY11" s="208">
        <v>0.20601670967999999</v>
      </c>
      <c r="AZ11" s="208">
        <v>0.15885139286</v>
      </c>
      <c r="BA11" s="208">
        <v>8.433583871E-2</v>
      </c>
      <c r="BB11" s="208">
        <v>5.7953333333000002E-4</v>
      </c>
      <c r="BC11" s="208">
        <v>1.5816774193999999E-2</v>
      </c>
      <c r="BD11" s="208">
        <v>0.1879007</v>
      </c>
      <c r="BE11" s="208">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5" customHeight="1" x14ac:dyDescent="0.25">
      <c r="A12" s="562" t="s">
        <v>955</v>
      </c>
      <c r="B12" s="563" t="s">
        <v>956</v>
      </c>
      <c r="C12" s="208">
        <v>2.3375275161000002</v>
      </c>
      <c r="D12" s="208">
        <v>2.6315650000000002</v>
      </c>
      <c r="E12" s="208">
        <v>2.9529820323</v>
      </c>
      <c r="F12" s="208">
        <v>2.8561486999999999</v>
      </c>
      <c r="G12" s="208">
        <v>3.0579658386999999</v>
      </c>
      <c r="H12" s="208">
        <v>2.4511675333</v>
      </c>
      <c r="I12" s="208">
        <v>3.1690282581</v>
      </c>
      <c r="J12" s="208">
        <v>2.9524399355000002</v>
      </c>
      <c r="K12" s="208">
        <v>2.7126836333000002</v>
      </c>
      <c r="L12" s="208">
        <v>2.8995504839000001</v>
      </c>
      <c r="M12" s="208">
        <v>3.5861690667000001</v>
      </c>
      <c r="N12" s="208">
        <v>3.9611176773999999</v>
      </c>
      <c r="O12" s="208">
        <v>4.0954016128999999</v>
      </c>
      <c r="P12" s="208">
        <v>3.6737679643000001</v>
      </c>
      <c r="Q12" s="208">
        <v>4.2198127097000002</v>
      </c>
      <c r="R12" s="208">
        <v>4.2367369666999997</v>
      </c>
      <c r="S12" s="208">
        <v>4.6745969677000003</v>
      </c>
      <c r="T12" s="208">
        <v>4.7318772999999998</v>
      </c>
      <c r="U12" s="208">
        <v>5.0601590644999996</v>
      </c>
      <c r="V12" s="208">
        <v>4.4702473225999997</v>
      </c>
      <c r="W12" s="208">
        <v>5.3424678999999999</v>
      </c>
      <c r="X12" s="208">
        <v>5.7408443548000001</v>
      </c>
      <c r="Y12" s="208">
        <v>6.3536655667000002</v>
      </c>
      <c r="Z12" s="208">
        <v>7.1176167742000001</v>
      </c>
      <c r="AA12" s="208">
        <v>8.0743546774000006</v>
      </c>
      <c r="AB12" s="208">
        <v>7.7857302413999996</v>
      </c>
      <c r="AC12" s="208">
        <v>7.8796419676999996</v>
      </c>
      <c r="AD12" s="208">
        <v>7.0155182332999999</v>
      </c>
      <c r="AE12" s="208">
        <v>5.8851030323</v>
      </c>
      <c r="AF12" s="208">
        <v>3.6333886667000002</v>
      </c>
      <c r="AG12" s="208">
        <v>3.1032271613</v>
      </c>
      <c r="AH12" s="208">
        <v>3.6277946773999998</v>
      </c>
      <c r="AI12" s="208">
        <v>5.0376011667</v>
      </c>
      <c r="AJ12" s="208">
        <v>7.1923437419000003</v>
      </c>
      <c r="AK12" s="208">
        <v>9.3560802333000002</v>
      </c>
      <c r="AL12" s="208">
        <v>9.8149261289999998</v>
      </c>
      <c r="AM12" s="208">
        <v>9.8450243547999996</v>
      </c>
      <c r="AN12" s="208">
        <v>7.4426269999999999</v>
      </c>
      <c r="AO12" s="208">
        <v>10.355585194</v>
      </c>
      <c r="AP12" s="208">
        <v>10.227275799999999</v>
      </c>
      <c r="AQ12" s="208">
        <v>10.158760097</v>
      </c>
      <c r="AR12" s="208">
        <v>9.0456053999999995</v>
      </c>
      <c r="AS12" s="208">
        <v>9.6820432581000002</v>
      </c>
      <c r="AT12" s="208">
        <v>9.6213580967999999</v>
      </c>
      <c r="AU12" s="208">
        <v>9.4937819000000001</v>
      </c>
      <c r="AV12" s="208">
        <v>9.6167383870999998</v>
      </c>
      <c r="AW12" s="208">
        <v>10.2132348</v>
      </c>
      <c r="AX12" s="208">
        <v>11.140731871</v>
      </c>
      <c r="AY12" s="208">
        <v>11.412610935</v>
      </c>
      <c r="AZ12" s="208">
        <v>11.313065785999999</v>
      </c>
      <c r="BA12" s="208">
        <v>11.745664935000001</v>
      </c>
      <c r="BB12" s="208">
        <v>11.015428967</v>
      </c>
      <c r="BC12" s="208">
        <v>11.33703029</v>
      </c>
      <c r="BD12" s="208">
        <v>10.1419</v>
      </c>
      <c r="BE12" s="208">
        <v>9.7672623258000009</v>
      </c>
      <c r="BF12" s="324">
        <v>10.244626959</v>
      </c>
      <c r="BG12" s="324">
        <v>9.8460552616000001</v>
      </c>
      <c r="BH12" s="324">
        <v>11.307301103</v>
      </c>
      <c r="BI12" s="324">
        <v>12.447611333999999</v>
      </c>
      <c r="BJ12" s="324">
        <v>13.287741352999999</v>
      </c>
      <c r="BK12" s="324">
        <v>13.058280649</v>
      </c>
      <c r="BL12" s="324">
        <v>12.697617411</v>
      </c>
      <c r="BM12" s="324">
        <v>12.994437769999999</v>
      </c>
      <c r="BN12" s="324">
        <v>12.659493312</v>
      </c>
      <c r="BO12" s="324">
        <v>12.511215396000001</v>
      </c>
      <c r="BP12" s="324">
        <v>12.659757302999999</v>
      </c>
      <c r="BQ12" s="324">
        <v>12.644762621</v>
      </c>
      <c r="BR12" s="324">
        <v>12.794489520999999</v>
      </c>
      <c r="BS12" s="324">
        <v>11.472799362</v>
      </c>
      <c r="BT12" s="324">
        <v>12.540834327000001</v>
      </c>
      <c r="BU12" s="324">
        <v>12.616386997999999</v>
      </c>
      <c r="BV12" s="324">
        <v>13.470057779999999</v>
      </c>
    </row>
    <row r="13" spans="1:74" ht="11.15" customHeight="1" x14ac:dyDescent="0.25">
      <c r="A13" s="562" t="s">
        <v>531</v>
      </c>
      <c r="B13" s="563" t="s">
        <v>918</v>
      </c>
      <c r="C13" s="208">
        <v>9.1362329355000007</v>
      </c>
      <c r="D13" s="208">
        <v>8.2363259643000006</v>
      </c>
      <c r="E13" s="208">
        <v>8.5241272902999992</v>
      </c>
      <c r="F13" s="208">
        <v>7.9698285000000002</v>
      </c>
      <c r="G13" s="208">
        <v>7.2415399676999996</v>
      </c>
      <c r="H13" s="208">
        <v>7.5178950000000002</v>
      </c>
      <c r="I13" s="208">
        <v>7.7865148064999996</v>
      </c>
      <c r="J13" s="208">
        <v>7.4686761935000003</v>
      </c>
      <c r="K13" s="208">
        <v>7.0298603333000003</v>
      </c>
      <c r="L13" s="208">
        <v>6.7426713225999997</v>
      </c>
      <c r="M13" s="208">
        <v>6.9883971000000003</v>
      </c>
      <c r="N13" s="208">
        <v>7.8176521934999998</v>
      </c>
      <c r="O13" s="208">
        <v>8.9149390000000004</v>
      </c>
      <c r="P13" s="208">
        <v>8.0624952499999996</v>
      </c>
      <c r="Q13" s="208">
        <v>8.0465353871000005</v>
      </c>
      <c r="R13" s="208">
        <v>6.7894942333000001</v>
      </c>
      <c r="S13" s="208">
        <v>6.6971920323000003</v>
      </c>
      <c r="T13" s="208">
        <v>6.7044210667000002</v>
      </c>
      <c r="U13" s="208">
        <v>7.3403264516000002</v>
      </c>
      <c r="V13" s="208">
        <v>7.0053995483999998</v>
      </c>
      <c r="W13" s="208">
        <v>6.9421445666999997</v>
      </c>
      <c r="X13" s="208">
        <v>6.6121645806</v>
      </c>
      <c r="Y13" s="208">
        <v>7.3650832667000001</v>
      </c>
      <c r="Z13" s="208">
        <v>7.9206046774000001</v>
      </c>
      <c r="AA13" s="208">
        <v>8.0265798709999991</v>
      </c>
      <c r="AB13" s="208">
        <v>8.0215104137999997</v>
      </c>
      <c r="AC13" s="208">
        <v>6.7850676128999998</v>
      </c>
      <c r="AD13" s="208">
        <v>6.2270590666999999</v>
      </c>
      <c r="AE13" s="208">
        <v>5.9251954838999996</v>
      </c>
      <c r="AF13" s="208">
        <v>6.0856844667000001</v>
      </c>
      <c r="AG13" s="208">
        <v>6.6553102903000001</v>
      </c>
      <c r="AH13" s="208">
        <v>6.7240330000000004</v>
      </c>
      <c r="AI13" s="208">
        <v>5.7655893000000003</v>
      </c>
      <c r="AJ13" s="208">
        <v>6.4281642580999998</v>
      </c>
      <c r="AK13" s="208">
        <v>6.9623574333000002</v>
      </c>
      <c r="AL13" s="208">
        <v>8.4228526773999999</v>
      </c>
      <c r="AM13" s="208">
        <v>8.9569485806000007</v>
      </c>
      <c r="AN13" s="208">
        <v>9.5057082143000002</v>
      </c>
      <c r="AO13" s="208">
        <v>7.6545735806000001</v>
      </c>
      <c r="AP13" s="208">
        <v>6.9447321666999997</v>
      </c>
      <c r="AQ13" s="208">
        <v>6.5546419677000003</v>
      </c>
      <c r="AR13" s="208">
        <v>6.9278436333000002</v>
      </c>
      <c r="AS13" s="208">
        <v>7.2913991935000002</v>
      </c>
      <c r="AT13" s="208">
        <v>7.1267339031999999</v>
      </c>
      <c r="AU13" s="208">
        <v>7.2982389999999997</v>
      </c>
      <c r="AV13" s="208">
        <v>7.3598816451999998</v>
      </c>
      <c r="AW13" s="208">
        <v>8.0212966666999996</v>
      </c>
      <c r="AX13" s="208">
        <v>8.0955897418999996</v>
      </c>
      <c r="AY13" s="208">
        <v>9.3470130000000005</v>
      </c>
      <c r="AZ13" s="208">
        <v>9.1036557856999991</v>
      </c>
      <c r="BA13" s="208">
        <v>8.3223523226000005</v>
      </c>
      <c r="BB13" s="208">
        <v>8.2175915333000003</v>
      </c>
      <c r="BC13" s="208">
        <v>7.4884655805999998</v>
      </c>
      <c r="BD13" s="208">
        <v>6.9868589999999999</v>
      </c>
      <c r="BE13" s="208">
        <v>6.7417689999999997</v>
      </c>
      <c r="BF13" s="324">
        <v>6.4598589999999998</v>
      </c>
      <c r="BG13" s="324">
        <v>6.3329969999999998</v>
      </c>
      <c r="BH13" s="324">
        <v>6.2924749999999996</v>
      </c>
      <c r="BI13" s="324">
        <v>6.207999</v>
      </c>
      <c r="BJ13" s="324">
        <v>7.6417229999999998</v>
      </c>
      <c r="BK13" s="324">
        <v>8.3688990000000008</v>
      </c>
      <c r="BL13" s="324">
        <v>7.9657830000000001</v>
      </c>
      <c r="BM13" s="324">
        <v>7.0323929999999999</v>
      </c>
      <c r="BN13" s="324">
        <v>6.6162520000000002</v>
      </c>
      <c r="BO13" s="324">
        <v>6.3662390000000002</v>
      </c>
      <c r="BP13" s="324">
        <v>6.4380420000000003</v>
      </c>
      <c r="BQ13" s="324">
        <v>6.5246360000000001</v>
      </c>
      <c r="BR13" s="324">
        <v>6.2948170000000001</v>
      </c>
      <c r="BS13" s="324">
        <v>6.1449660000000002</v>
      </c>
      <c r="BT13" s="324">
        <v>6.0640130000000001</v>
      </c>
      <c r="BU13" s="324">
        <v>6.2999619999999998</v>
      </c>
      <c r="BV13" s="324">
        <v>7.1269900000000002</v>
      </c>
    </row>
    <row r="14" spans="1:74" ht="11.15" customHeight="1" x14ac:dyDescent="0.25">
      <c r="A14" s="562" t="s">
        <v>957</v>
      </c>
      <c r="B14" s="563" t="s">
        <v>919</v>
      </c>
      <c r="C14" s="208">
        <v>7.3474378710000003</v>
      </c>
      <c r="D14" s="208">
        <v>7.2131440714000004</v>
      </c>
      <c r="E14" s="208">
        <v>6.4492005484000003</v>
      </c>
      <c r="F14" s="208">
        <v>6.4418919333</v>
      </c>
      <c r="G14" s="208">
        <v>5.7199535484000004</v>
      </c>
      <c r="H14" s="208">
        <v>6.2819956000000001</v>
      </c>
      <c r="I14" s="208">
        <v>6.7018505161000004</v>
      </c>
      <c r="J14" s="208">
        <v>7.0943058710000004</v>
      </c>
      <c r="K14" s="208">
        <v>7.3453700333</v>
      </c>
      <c r="L14" s="208">
        <v>6.9924924516000004</v>
      </c>
      <c r="M14" s="208">
        <v>7.6734548333000001</v>
      </c>
      <c r="N14" s="208">
        <v>7.7745618387000004</v>
      </c>
      <c r="O14" s="208">
        <v>7.6719125805999999</v>
      </c>
      <c r="P14" s="208">
        <v>8.1103156071000004</v>
      </c>
      <c r="Q14" s="208">
        <v>7.8298361613000003</v>
      </c>
      <c r="R14" s="208">
        <v>7.0370176000000004</v>
      </c>
      <c r="S14" s="208">
        <v>7.2146951612999999</v>
      </c>
      <c r="T14" s="208">
        <v>7.2756394333000003</v>
      </c>
      <c r="U14" s="208">
        <v>7.6301779031999999</v>
      </c>
      <c r="V14" s="208">
        <v>7.9485697742000001</v>
      </c>
      <c r="W14" s="208">
        <v>7.8079151667</v>
      </c>
      <c r="X14" s="208">
        <v>7.9938200968000004</v>
      </c>
      <c r="Y14" s="208">
        <v>8.3778019333000007</v>
      </c>
      <c r="Z14" s="208">
        <v>8.4229347741999998</v>
      </c>
      <c r="AA14" s="208">
        <v>8.3915735484000002</v>
      </c>
      <c r="AB14" s="208">
        <v>7.8778925172000003</v>
      </c>
      <c r="AC14" s="208">
        <v>8.1667052902999995</v>
      </c>
      <c r="AD14" s="208">
        <v>7.0100360000000004</v>
      </c>
      <c r="AE14" s="208">
        <v>6.8720506128999999</v>
      </c>
      <c r="AF14" s="208">
        <v>7.6494903000000001</v>
      </c>
      <c r="AG14" s="208">
        <v>8.1602113226000004</v>
      </c>
      <c r="AH14" s="208">
        <v>7.9579742581000001</v>
      </c>
      <c r="AI14" s="208">
        <v>8.1432062333000008</v>
      </c>
      <c r="AJ14" s="208">
        <v>8.3438034515999995</v>
      </c>
      <c r="AK14" s="208">
        <v>8.2509293333000002</v>
      </c>
      <c r="AL14" s="208">
        <v>8.0294680323000005</v>
      </c>
      <c r="AM14" s="208">
        <v>8.3328895160999998</v>
      </c>
      <c r="AN14" s="208">
        <v>7.7003808213999996</v>
      </c>
      <c r="AO14" s="208">
        <v>8.8512142902999997</v>
      </c>
      <c r="AP14" s="208">
        <v>8.5838079332999992</v>
      </c>
      <c r="AQ14" s="208">
        <v>8.4882218065000004</v>
      </c>
      <c r="AR14" s="208">
        <v>8.9265471999999999</v>
      </c>
      <c r="AS14" s="208">
        <v>8.5775157418999992</v>
      </c>
      <c r="AT14" s="208">
        <v>8.5583995484000006</v>
      </c>
      <c r="AU14" s="208">
        <v>8.3589710667000006</v>
      </c>
      <c r="AV14" s="208">
        <v>7.9656754194000001</v>
      </c>
      <c r="AW14" s="208">
        <v>8.3528429667000008</v>
      </c>
      <c r="AX14" s="208">
        <v>8.8878600968000008</v>
      </c>
      <c r="AY14" s="208">
        <v>8.2681120967999995</v>
      </c>
      <c r="AZ14" s="208">
        <v>8.1713187499999993</v>
      </c>
      <c r="BA14" s="208">
        <v>8.8209003547999991</v>
      </c>
      <c r="BB14" s="208">
        <v>8.5269395666999994</v>
      </c>
      <c r="BC14" s="208">
        <v>8.4793735161000008</v>
      </c>
      <c r="BD14" s="208">
        <v>8.7088839999999994</v>
      </c>
      <c r="BE14" s="208">
        <v>9.3574560000000009</v>
      </c>
      <c r="BF14" s="324">
        <v>9.3063129999999994</v>
      </c>
      <c r="BG14" s="324">
        <v>9.2041160000000009</v>
      </c>
      <c r="BH14" s="324">
        <v>9.1298490000000001</v>
      </c>
      <c r="BI14" s="324">
        <v>9.2535679999999996</v>
      </c>
      <c r="BJ14" s="324">
        <v>9.3069740000000003</v>
      </c>
      <c r="BK14" s="324">
        <v>9.1319859999999995</v>
      </c>
      <c r="BL14" s="324">
        <v>9.1558670000000006</v>
      </c>
      <c r="BM14" s="324">
        <v>9.1051439999999992</v>
      </c>
      <c r="BN14" s="324">
        <v>8.9609279999999991</v>
      </c>
      <c r="BO14" s="324">
        <v>9.0325389999999999</v>
      </c>
      <c r="BP14" s="324">
        <v>9.0992259999999998</v>
      </c>
      <c r="BQ14" s="324">
        <v>9.3620040000000007</v>
      </c>
      <c r="BR14" s="324">
        <v>9.3749669999999998</v>
      </c>
      <c r="BS14" s="324">
        <v>9.2691119999999998</v>
      </c>
      <c r="BT14" s="324">
        <v>9.1159090000000003</v>
      </c>
      <c r="BU14" s="324">
        <v>9.2579290000000007</v>
      </c>
      <c r="BV14" s="324">
        <v>9.3440589999999997</v>
      </c>
    </row>
    <row r="15" spans="1:74" ht="11.15" customHeight="1" x14ac:dyDescent="0.25">
      <c r="A15" s="76" t="s">
        <v>533</v>
      </c>
      <c r="B15" s="182" t="s">
        <v>421</v>
      </c>
      <c r="C15" s="208">
        <v>0.17741935483999999</v>
      </c>
      <c r="D15" s="208">
        <v>0.18110714285999999</v>
      </c>
      <c r="E15" s="208">
        <v>0.18322580645</v>
      </c>
      <c r="F15" s="208">
        <v>0.18293333333</v>
      </c>
      <c r="G15" s="208">
        <v>0.18503225806000001</v>
      </c>
      <c r="H15" s="208">
        <v>0.18596666667</v>
      </c>
      <c r="I15" s="208">
        <v>0.18967741934999999</v>
      </c>
      <c r="J15" s="208">
        <v>0.19348387097</v>
      </c>
      <c r="K15" s="208">
        <v>0.19666666666999999</v>
      </c>
      <c r="L15" s="208">
        <v>0.19916129031999999</v>
      </c>
      <c r="M15" s="208">
        <v>0.20263333333</v>
      </c>
      <c r="N15" s="208">
        <v>0.20164516129000001</v>
      </c>
      <c r="O15" s="208">
        <v>0.15996774193999999</v>
      </c>
      <c r="P15" s="208">
        <v>0.16107142857000001</v>
      </c>
      <c r="Q15" s="208">
        <v>0.16180645161000001</v>
      </c>
      <c r="R15" s="208">
        <v>0.16259999999999999</v>
      </c>
      <c r="S15" s="208">
        <v>0.16383870968</v>
      </c>
      <c r="T15" s="208">
        <v>0.16426666667000001</v>
      </c>
      <c r="U15" s="208">
        <v>0.16519354839</v>
      </c>
      <c r="V15" s="208">
        <v>0.16919354839</v>
      </c>
      <c r="W15" s="208">
        <v>0.16986666667</v>
      </c>
      <c r="X15" s="208">
        <v>0.17135483871000001</v>
      </c>
      <c r="Y15" s="208">
        <v>0.17416666667</v>
      </c>
      <c r="Z15" s="208">
        <v>0.17396774194</v>
      </c>
      <c r="AA15" s="208">
        <v>0.17970967741999999</v>
      </c>
      <c r="AB15" s="208">
        <v>0.17948275861999999</v>
      </c>
      <c r="AC15" s="208">
        <v>0.17983870967999999</v>
      </c>
      <c r="AD15" s="208">
        <v>0.17510000000000001</v>
      </c>
      <c r="AE15" s="208">
        <v>0.16467741934999999</v>
      </c>
      <c r="AF15" s="208">
        <v>0.16703333333000001</v>
      </c>
      <c r="AG15" s="208">
        <v>0.16996774194</v>
      </c>
      <c r="AH15" s="208">
        <v>0.16941935484000001</v>
      </c>
      <c r="AI15" s="208">
        <v>0.1696</v>
      </c>
      <c r="AJ15" s="208">
        <v>0.16832258065</v>
      </c>
      <c r="AK15" s="208">
        <v>0.17349999999999999</v>
      </c>
      <c r="AL15" s="208">
        <v>0.17377419355000001</v>
      </c>
      <c r="AM15" s="208">
        <v>0.17083870968000001</v>
      </c>
      <c r="AN15" s="208">
        <v>0.18182142857</v>
      </c>
      <c r="AO15" s="208">
        <v>0.17132258065</v>
      </c>
      <c r="AP15" s="208">
        <v>0.17119999999999999</v>
      </c>
      <c r="AQ15" s="208">
        <v>0.16803225805999999</v>
      </c>
      <c r="AR15" s="208">
        <v>0.11713333333000001</v>
      </c>
      <c r="AS15" s="208">
        <v>0.15603225806000001</v>
      </c>
      <c r="AT15" s="208">
        <v>0.14903225806000001</v>
      </c>
      <c r="AU15" s="208">
        <v>0.14146666666999999</v>
      </c>
      <c r="AV15" s="208">
        <v>0.14767741935000001</v>
      </c>
      <c r="AW15" s="208">
        <v>0.19363333332999999</v>
      </c>
      <c r="AX15" s="208">
        <v>0.17638709677</v>
      </c>
      <c r="AY15" s="208">
        <v>0.18483870967999999</v>
      </c>
      <c r="AZ15" s="208">
        <v>0.18314285714</v>
      </c>
      <c r="BA15" s="208">
        <v>0.18787096774000001</v>
      </c>
      <c r="BB15" s="208">
        <v>0.17393333333</v>
      </c>
      <c r="BC15" s="208">
        <v>0.16483870968</v>
      </c>
      <c r="BD15" s="208">
        <v>0.16784189999999999</v>
      </c>
      <c r="BE15" s="208">
        <v>0.1668472</v>
      </c>
      <c r="BF15" s="324">
        <v>0.1681057</v>
      </c>
      <c r="BG15" s="324">
        <v>0.16874359999999999</v>
      </c>
      <c r="BH15" s="324">
        <v>0.16954079999999999</v>
      </c>
      <c r="BI15" s="324">
        <v>0.16940359999999999</v>
      </c>
      <c r="BJ15" s="324">
        <v>0.17027700000000001</v>
      </c>
      <c r="BK15" s="324">
        <v>0.17123440000000001</v>
      </c>
      <c r="BL15" s="324">
        <v>0.17066300000000001</v>
      </c>
      <c r="BM15" s="324">
        <v>0.17147370000000001</v>
      </c>
      <c r="BN15" s="324">
        <v>0.17262259999999999</v>
      </c>
      <c r="BO15" s="324">
        <v>0.1733693</v>
      </c>
      <c r="BP15" s="324">
        <v>0.17382020000000001</v>
      </c>
      <c r="BQ15" s="324">
        <v>0.17372409999999999</v>
      </c>
      <c r="BR15" s="324">
        <v>0.1738084</v>
      </c>
      <c r="BS15" s="324">
        <v>0.17428850000000001</v>
      </c>
      <c r="BT15" s="324">
        <v>0.17407439999999999</v>
      </c>
      <c r="BU15" s="324">
        <v>0.17416110000000001</v>
      </c>
      <c r="BV15" s="324">
        <v>0.1735265</v>
      </c>
    </row>
    <row r="16" spans="1:74" ht="11.15" customHeight="1" x14ac:dyDescent="0.25">
      <c r="A16" s="76" t="s">
        <v>15</v>
      </c>
      <c r="B16" s="182" t="s">
        <v>422</v>
      </c>
      <c r="C16" s="208">
        <v>29.464806452000001</v>
      </c>
      <c r="D16" s="208">
        <v>17.033892857000001</v>
      </c>
      <c r="E16" s="208">
        <v>9.4370967742000005</v>
      </c>
      <c r="F16" s="208">
        <v>-1.2384333332999999</v>
      </c>
      <c r="G16" s="208">
        <v>-13.979258065</v>
      </c>
      <c r="H16" s="208">
        <v>-11.9246</v>
      </c>
      <c r="I16" s="208">
        <v>-6.2578064515999996</v>
      </c>
      <c r="J16" s="208">
        <v>-7.8689999999999998</v>
      </c>
      <c r="K16" s="208">
        <v>-11.461066667000001</v>
      </c>
      <c r="L16" s="208">
        <v>-9.6580645160999996</v>
      </c>
      <c r="M16" s="208">
        <v>7.0625666667000004</v>
      </c>
      <c r="N16" s="208">
        <v>10.609322581000001</v>
      </c>
      <c r="O16" s="208">
        <v>23.297935484</v>
      </c>
      <c r="P16" s="208">
        <v>20.697964286000001</v>
      </c>
      <c r="Q16" s="208">
        <v>8.1488709677000006</v>
      </c>
      <c r="R16" s="208">
        <v>-12.978899999999999</v>
      </c>
      <c r="S16" s="208">
        <v>-15.492580645</v>
      </c>
      <c r="T16" s="208">
        <v>-14.637433333000001</v>
      </c>
      <c r="U16" s="208">
        <v>-8.3981290323</v>
      </c>
      <c r="V16" s="208">
        <v>-9.4341935483999997</v>
      </c>
      <c r="W16" s="208">
        <v>-14.236499999999999</v>
      </c>
      <c r="X16" s="208">
        <v>-11.377129031999999</v>
      </c>
      <c r="Y16" s="208">
        <v>5.1874666666999998</v>
      </c>
      <c r="Z16" s="208">
        <v>13.80316129</v>
      </c>
      <c r="AA16" s="208">
        <v>18.428903225999999</v>
      </c>
      <c r="AB16" s="208">
        <v>18.500034483</v>
      </c>
      <c r="AC16" s="208">
        <v>1.6581612903</v>
      </c>
      <c r="AD16" s="208">
        <v>-10.2593</v>
      </c>
      <c r="AE16" s="208">
        <v>-14.444580645</v>
      </c>
      <c r="AF16" s="208">
        <v>-11.942866667000001</v>
      </c>
      <c r="AG16" s="208">
        <v>-5.2030000000000003</v>
      </c>
      <c r="AH16" s="208">
        <v>-7.3582580645000002</v>
      </c>
      <c r="AI16" s="208">
        <v>-10.5617</v>
      </c>
      <c r="AJ16" s="208">
        <v>-2.9866129032000002</v>
      </c>
      <c r="AK16" s="208">
        <v>-0.13676666667000001</v>
      </c>
      <c r="AL16" s="208">
        <v>19.032741935000001</v>
      </c>
      <c r="AM16" s="208">
        <v>22.777000000000001</v>
      </c>
      <c r="AN16" s="208">
        <v>27.906107143</v>
      </c>
      <c r="AO16" s="208">
        <v>1.9041612903</v>
      </c>
      <c r="AP16" s="208">
        <v>-5.5190333333000003</v>
      </c>
      <c r="AQ16" s="208">
        <v>-13.443064516</v>
      </c>
      <c r="AR16" s="208">
        <v>-8.2601666667</v>
      </c>
      <c r="AS16" s="208">
        <v>-5.4723225806000002</v>
      </c>
      <c r="AT16" s="208">
        <v>-5.2712903225999996</v>
      </c>
      <c r="AU16" s="208">
        <v>-13.020799999999999</v>
      </c>
      <c r="AV16" s="208">
        <v>-11.628032257999999</v>
      </c>
      <c r="AW16" s="208">
        <v>4.3910333333000002</v>
      </c>
      <c r="AX16" s="208">
        <v>10.439419355</v>
      </c>
      <c r="AY16" s="208">
        <v>32.082548387000003</v>
      </c>
      <c r="AZ16" s="208">
        <v>23.456821429000001</v>
      </c>
      <c r="BA16" s="208">
        <v>5.1948709677</v>
      </c>
      <c r="BB16" s="208">
        <v>-7.2018333332999998</v>
      </c>
      <c r="BC16" s="208">
        <v>-12.527806452</v>
      </c>
      <c r="BD16" s="208">
        <v>-10.982290475999999</v>
      </c>
      <c r="BE16" s="208">
        <v>-5.3376082948999999</v>
      </c>
      <c r="BF16" s="324">
        <v>-7.1824120000000002</v>
      </c>
      <c r="BG16" s="324">
        <v>-13.886710000000001</v>
      </c>
      <c r="BH16" s="324">
        <v>-10.53431</v>
      </c>
      <c r="BI16" s="324">
        <v>2.4492539999999998</v>
      </c>
      <c r="BJ16" s="324">
        <v>16.336729999999999</v>
      </c>
      <c r="BK16" s="324">
        <v>23.916920000000001</v>
      </c>
      <c r="BL16" s="324">
        <v>16.221800000000002</v>
      </c>
      <c r="BM16" s="324">
        <v>4.3966149999999997</v>
      </c>
      <c r="BN16" s="324">
        <v>-10.26216</v>
      </c>
      <c r="BO16" s="324">
        <v>-15.7691</v>
      </c>
      <c r="BP16" s="324">
        <v>-11.94904</v>
      </c>
      <c r="BQ16" s="324">
        <v>-6.1623659999999996</v>
      </c>
      <c r="BR16" s="324">
        <v>-7.2571940000000001</v>
      </c>
      <c r="BS16" s="324">
        <v>-13.7311</v>
      </c>
      <c r="BT16" s="324">
        <v>-10.034840000000001</v>
      </c>
      <c r="BU16" s="324">
        <v>3.0821320000000001</v>
      </c>
      <c r="BV16" s="324">
        <v>18.275410000000001</v>
      </c>
    </row>
    <row r="17" spans="1:74" ht="11.15" customHeight="1" x14ac:dyDescent="0.25">
      <c r="A17" s="71" t="s">
        <v>766</v>
      </c>
      <c r="B17" s="182" t="s">
        <v>424</v>
      </c>
      <c r="C17" s="208">
        <v>108.37514652</v>
      </c>
      <c r="D17" s="208">
        <v>96.238896999999994</v>
      </c>
      <c r="E17" s="208">
        <v>90.279825290000005</v>
      </c>
      <c r="F17" s="208">
        <v>78.911266900000001</v>
      </c>
      <c r="G17" s="208">
        <v>66.878731000000002</v>
      </c>
      <c r="H17" s="208">
        <v>69.682313532999999</v>
      </c>
      <c r="I17" s="208">
        <v>76.211432129000002</v>
      </c>
      <c r="J17" s="208">
        <v>75.803878065000006</v>
      </c>
      <c r="K17" s="208">
        <v>73.102317600000006</v>
      </c>
      <c r="L17" s="208">
        <v>75.984545225999994</v>
      </c>
      <c r="M17" s="208">
        <v>93.027691200000007</v>
      </c>
      <c r="N17" s="208">
        <v>96.868913258000006</v>
      </c>
      <c r="O17" s="208">
        <v>110.32782732</v>
      </c>
      <c r="P17" s="208">
        <v>107.27053029</v>
      </c>
      <c r="Q17" s="208">
        <v>94.695213644999995</v>
      </c>
      <c r="R17" s="208">
        <v>73.505437866999998</v>
      </c>
      <c r="S17" s="208">
        <v>70.882854871000006</v>
      </c>
      <c r="T17" s="208">
        <v>71.879314233000002</v>
      </c>
      <c r="U17" s="208">
        <v>78.669351031999994</v>
      </c>
      <c r="V17" s="208">
        <v>79.816358257999994</v>
      </c>
      <c r="W17" s="208">
        <v>74.487899767000002</v>
      </c>
      <c r="X17" s="208">
        <v>77.445113000000006</v>
      </c>
      <c r="Y17" s="208">
        <v>95.250382633000001</v>
      </c>
      <c r="Z17" s="208">
        <v>103.74841948</v>
      </c>
      <c r="AA17" s="208">
        <v>105.90130752</v>
      </c>
      <c r="AB17" s="208">
        <v>106.42738986000001</v>
      </c>
      <c r="AC17" s="208">
        <v>88.035914547999994</v>
      </c>
      <c r="AD17" s="208">
        <v>75.084791332999998</v>
      </c>
      <c r="AE17" s="208">
        <v>66.313420128999994</v>
      </c>
      <c r="AF17" s="208">
        <v>71.769440099999997</v>
      </c>
      <c r="AG17" s="208">
        <v>80.638456934999994</v>
      </c>
      <c r="AH17" s="208">
        <v>77.899485451999993</v>
      </c>
      <c r="AI17" s="208">
        <v>72.187571000000005</v>
      </c>
      <c r="AJ17" s="208">
        <v>77.341737839000004</v>
      </c>
      <c r="AK17" s="208">
        <v>81.505070099999998</v>
      </c>
      <c r="AL17" s="208">
        <v>102.12006765</v>
      </c>
      <c r="AM17" s="208">
        <v>106.73799765</v>
      </c>
      <c r="AN17" s="208">
        <v>108.89739654</v>
      </c>
      <c r="AO17" s="208">
        <v>82.857906806000003</v>
      </c>
      <c r="AP17" s="208">
        <v>76.021103600000004</v>
      </c>
      <c r="AQ17" s="208">
        <v>67.699197419000001</v>
      </c>
      <c r="AR17" s="208">
        <v>74.032818167000002</v>
      </c>
      <c r="AS17" s="208">
        <v>77.458240064999998</v>
      </c>
      <c r="AT17" s="208">
        <v>78.089496225999994</v>
      </c>
      <c r="AU17" s="208">
        <v>70.222481232999996</v>
      </c>
      <c r="AV17" s="208">
        <v>73.867134418999996</v>
      </c>
      <c r="AW17" s="208">
        <v>91.087273432999993</v>
      </c>
      <c r="AX17" s="208">
        <v>95.756210773999996</v>
      </c>
      <c r="AY17" s="208">
        <v>116.91777802999999</v>
      </c>
      <c r="AZ17" s="208">
        <v>107.47335318</v>
      </c>
      <c r="BA17" s="208">
        <v>88.137072645000003</v>
      </c>
      <c r="BB17" s="208">
        <v>77.545874400000002</v>
      </c>
      <c r="BC17" s="208">
        <v>72.258392000000001</v>
      </c>
      <c r="BD17" s="208">
        <v>74.504071424000003</v>
      </c>
      <c r="BE17" s="208">
        <v>79.065808904999997</v>
      </c>
      <c r="BF17" s="324">
        <v>77.295000000000002</v>
      </c>
      <c r="BG17" s="324">
        <v>71.168580000000006</v>
      </c>
      <c r="BH17" s="324">
        <v>73.545900000000003</v>
      </c>
      <c r="BI17" s="324">
        <v>85.234880000000004</v>
      </c>
      <c r="BJ17" s="324">
        <v>100.2556</v>
      </c>
      <c r="BK17" s="324">
        <v>109.6716</v>
      </c>
      <c r="BL17" s="324">
        <v>101.4794</v>
      </c>
      <c r="BM17" s="324">
        <v>88.744020000000006</v>
      </c>
      <c r="BN17" s="324">
        <v>74.835729999999998</v>
      </c>
      <c r="BO17" s="324">
        <v>69.592560000000006</v>
      </c>
      <c r="BP17" s="324">
        <v>73.540880000000001</v>
      </c>
      <c r="BQ17" s="324">
        <v>79.122799999999998</v>
      </c>
      <c r="BR17" s="324">
        <v>77.737939999999995</v>
      </c>
      <c r="BS17" s="324">
        <v>72.654330000000002</v>
      </c>
      <c r="BT17" s="324">
        <v>75.221819999999994</v>
      </c>
      <c r="BU17" s="324">
        <v>88.540679999999995</v>
      </c>
      <c r="BV17" s="324">
        <v>103.3412</v>
      </c>
    </row>
    <row r="18" spans="1:74" ht="11.15" customHeight="1" x14ac:dyDescent="0.25">
      <c r="A18" s="76" t="s">
        <v>535</v>
      </c>
      <c r="B18" s="182" t="s">
        <v>131</v>
      </c>
      <c r="C18" s="208">
        <v>-0.60308200000000001</v>
      </c>
      <c r="D18" s="208">
        <v>0.57249585713999995</v>
      </c>
      <c r="E18" s="208">
        <v>-6.3438193547999996E-2</v>
      </c>
      <c r="F18" s="208">
        <v>-0.56190023333000005</v>
      </c>
      <c r="G18" s="208">
        <v>-0.58779551613000003</v>
      </c>
      <c r="H18" s="208">
        <v>-0.91084686667000003</v>
      </c>
      <c r="I18" s="208">
        <v>-0.38181922581</v>
      </c>
      <c r="J18" s="208">
        <v>-1.1640393548000001</v>
      </c>
      <c r="K18" s="208">
        <v>-1.2335509333000001</v>
      </c>
      <c r="L18" s="208">
        <v>-2.2473516774000002</v>
      </c>
      <c r="M18" s="208">
        <v>-2.4962911999999999</v>
      </c>
      <c r="N18" s="208">
        <v>-0.11055841935000001</v>
      </c>
      <c r="O18" s="208">
        <v>0.13349525806000001</v>
      </c>
      <c r="P18" s="208">
        <v>0.55514828570999997</v>
      </c>
      <c r="Q18" s="208">
        <v>-0.24969751612999999</v>
      </c>
      <c r="R18" s="208">
        <v>0.24072879999999999</v>
      </c>
      <c r="S18" s="208">
        <v>-2.0446290645</v>
      </c>
      <c r="T18" s="208">
        <v>-1.2346475667000001</v>
      </c>
      <c r="U18" s="208">
        <v>-1.4466413547999999</v>
      </c>
      <c r="V18" s="208">
        <v>-1.3026808387</v>
      </c>
      <c r="W18" s="208">
        <v>-0.94616643332999995</v>
      </c>
      <c r="X18" s="208">
        <v>-3.0404678387000001</v>
      </c>
      <c r="Y18" s="208">
        <v>-2.4585826332999998</v>
      </c>
      <c r="Z18" s="208">
        <v>-1.4672581935</v>
      </c>
      <c r="AA18" s="208">
        <v>1.0938961313</v>
      </c>
      <c r="AB18" s="208">
        <v>-1.0716350354999999</v>
      </c>
      <c r="AC18" s="208">
        <v>-0.35506961612999999</v>
      </c>
      <c r="AD18" s="208">
        <v>3.31119E-2</v>
      </c>
      <c r="AE18" s="208">
        <v>0.44153955322999999</v>
      </c>
      <c r="AF18" s="208">
        <v>-0.91736313000000003</v>
      </c>
      <c r="AG18" s="208">
        <v>-1.2249796781</v>
      </c>
      <c r="AH18" s="208">
        <v>-0.58821238547999999</v>
      </c>
      <c r="AI18" s="208">
        <v>-0.55550983666999998</v>
      </c>
      <c r="AJ18" s="208">
        <v>-2.7295651005999999</v>
      </c>
      <c r="AK18" s="208">
        <v>-0.20957916333000001</v>
      </c>
      <c r="AL18" s="208">
        <v>0.44068748129000002</v>
      </c>
      <c r="AM18" s="208">
        <v>-0.53278412644999995</v>
      </c>
      <c r="AN18" s="208">
        <v>-0.26121957570999998</v>
      </c>
      <c r="AO18" s="208">
        <v>1.517260839</v>
      </c>
      <c r="AP18" s="208">
        <v>-1.4060529633000001</v>
      </c>
      <c r="AQ18" s="208">
        <v>-0.15811596774</v>
      </c>
      <c r="AR18" s="208">
        <v>-0.20191696333</v>
      </c>
      <c r="AS18" s="208">
        <v>-0.42621931871000002</v>
      </c>
      <c r="AT18" s="208">
        <v>-0.31752770902999999</v>
      </c>
      <c r="AU18" s="208">
        <v>0.11696913333</v>
      </c>
      <c r="AV18" s="208">
        <v>-1.6828570613</v>
      </c>
      <c r="AW18" s="208">
        <v>-2.4216238632999998</v>
      </c>
      <c r="AX18" s="208">
        <v>0.36156468160999999</v>
      </c>
      <c r="AY18" s="208">
        <v>-1.3291415119000001</v>
      </c>
      <c r="AZ18" s="208">
        <v>1.0928234314</v>
      </c>
      <c r="BA18" s="208">
        <v>1.0334338055000001</v>
      </c>
      <c r="BB18" s="208">
        <v>1.04792</v>
      </c>
      <c r="BC18" s="208">
        <v>-0.37172616129000002</v>
      </c>
      <c r="BD18" s="208">
        <v>-0.18797852380999999</v>
      </c>
      <c r="BE18" s="208">
        <v>-0.82505000507000004</v>
      </c>
      <c r="BF18" s="324">
        <v>-1.569207</v>
      </c>
      <c r="BG18" s="324">
        <v>-0.8652995</v>
      </c>
      <c r="BH18" s="324">
        <v>-0.88438819999999996</v>
      </c>
      <c r="BI18" s="324">
        <v>0.4909</v>
      </c>
      <c r="BJ18" s="324">
        <v>2.110776</v>
      </c>
      <c r="BK18" s="324">
        <v>-1.032702</v>
      </c>
      <c r="BL18" s="324">
        <v>-0.2070883</v>
      </c>
      <c r="BM18" s="324">
        <v>-0.43441109999999999</v>
      </c>
      <c r="BN18" s="324">
        <v>0.1014089</v>
      </c>
      <c r="BO18" s="324">
        <v>-1.0550949999999999</v>
      </c>
      <c r="BP18" s="324">
        <v>-0.93432440000000005</v>
      </c>
      <c r="BQ18" s="324">
        <v>-1.81304</v>
      </c>
      <c r="BR18" s="324">
        <v>-0.71171050000000002</v>
      </c>
      <c r="BS18" s="324">
        <v>0.32980019999999999</v>
      </c>
      <c r="BT18" s="324">
        <v>-0.92732510000000001</v>
      </c>
      <c r="BU18" s="324">
        <v>-0.93839629999999996</v>
      </c>
      <c r="BV18" s="324">
        <v>5.2407299999999997E-2</v>
      </c>
    </row>
    <row r="19" spans="1:74" ht="11.15" customHeight="1" x14ac:dyDescent="0.25">
      <c r="A19" s="77" t="s">
        <v>767</v>
      </c>
      <c r="B19" s="182" t="s">
        <v>423</v>
      </c>
      <c r="C19" s="208">
        <v>107.77206452</v>
      </c>
      <c r="D19" s="208">
        <v>96.811392857000001</v>
      </c>
      <c r="E19" s="208">
        <v>90.216387096999995</v>
      </c>
      <c r="F19" s="208">
        <v>78.349366666999998</v>
      </c>
      <c r="G19" s="208">
        <v>66.290935484000002</v>
      </c>
      <c r="H19" s="208">
        <v>68.771466666999999</v>
      </c>
      <c r="I19" s="208">
        <v>75.829612902999997</v>
      </c>
      <c r="J19" s="208">
        <v>74.639838710000006</v>
      </c>
      <c r="K19" s="208">
        <v>71.868766667000003</v>
      </c>
      <c r="L19" s="208">
        <v>73.737193547999993</v>
      </c>
      <c r="M19" s="208">
        <v>90.531400000000005</v>
      </c>
      <c r="N19" s="208">
        <v>96.758354839000006</v>
      </c>
      <c r="O19" s="208">
        <v>110.46132258</v>
      </c>
      <c r="P19" s="208">
        <v>107.82567856999999</v>
      </c>
      <c r="Q19" s="208">
        <v>94.445516128999998</v>
      </c>
      <c r="R19" s="208">
        <v>73.746166666999997</v>
      </c>
      <c r="S19" s="208">
        <v>68.838225805999997</v>
      </c>
      <c r="T19" s="208">
        <v>70.644666666999996</v>
      </c>
      <c r="U19" s="208">
        <v>77.222709676999997</v>
      </c>
      <c r="V19" s="208">
        <v>78.513677419000004</v>
      </c>
      <c r="W19" s="208">
        <v>73.541733332999996</v>
      </c>
      <c r="X19" s="208">
        <v>74.404645161000005</v>
      </c>
      <c r="Y19" s="208">
        <v>92.791799999999995</v>
      </c>
      <c r="Z19" s="208">
        <v>102.28116129</v>
      </c>
      <c r="AA19" s="208">
        <v>106.99520364999999</v>
      </c>
      <c r="AB19" s="208">
        <v>105.35575483</v>
      </c>
      <c r="AC19" s="208">
        <v>87.680844931999999</v>
      </c>
      <c r="AD19" s="208">
        <v>75.117903233000007</v>
      </c>
      <c r="AE19" s="208">
        <v>66.754959682000006</v>
      </c>
      <c r="AF19" s="208">
        <v>70.852076969999999</v>
      </c>
      <c r="AG19" s="208">
        <v>79.413477256999997</v>
      </c>
      <c r="AH19" s="208">
        <v>77.311273065999998</v>
      </c>
      <c r="AI19" s="208">
        <v>71.632061163000003</v>
      </c>
      <c r="AJ19" s="208">
        <v>74.612172737999998</v>
      </c>
      <c r="AK19" s="208">
        <v>81.295490936999997</v>
      </c>
      <c r="AL19" s="208">
        <v>102.56075513</v>
      </c>
      <c r="AM19" s="208">
        <v>106.20521352</v>
      </c>
      <c r="AN19" s="208">
        <v>108.63617696</v>
      </c>
      <c r="AO19" s="208">
        <v>84.375167645000005</v>
      </c>
      <c r="AP19" s="208">
        <v>74.615050636999996</v>
      </c>
      <c r="AQ19" s="208">
        <v>67.541081452</v>
      </c>
      <c r="AR19" s="208">
        <v>73.830901202999996</v>
      </c>
      <c r="AS19" s="208">
        <v>77.032020746000001</v>
      </c>
      <c r="AT19" s="208">
        <v>77.771968517000005</v>
      </c>
      <c r="AU19" s="208">
        <v>70.339450366999998</v>
      </c>
      <c r="AV19" s="208">
        <v>72.184277358000003</v>
      </c>
      <c r="AW19" s="208">
        <v>88.665649569999999</v>
      </c>
      <c r="AX19" s="208">
        <v>96.117775456000004</v>
      </c>
      <c r="AY19" s="208">
        <v>115.58863651999999</v>
      </c>
      <c r="AZ19" s="208">
        <v>108.56617661</v>
      </c>
      <c r="BA19" s="208">
        <v>89.170506450999994</v>
      </c>
      <c r="BB19" s="208">
        <v>78.593794399999993</v>
      </c>
      <c r="BC19" s="208">
        <v>71.886665839000003</v>
      </c>
      <c r="BD19" s="208">
        <v>74.316092900000001</v>
      </c>
      <c r="BE19" s="208">
        <v>78.240758900000003</v>
      </c>
      <c r="BF19" s="324">
        <v>75.725790000000003</v>
      </c>
      <c r="BG19" s="324">
        <v>70.303280000000001</v>
      </c>
      <c r="BH19" s="324">
        <v>72.661510000000007</v>
      </c>
      <c r="BI19" s="324">
        <v>85.72578</v>
      </c>
      <c r="BJ19" s="324">
        <v>102.3663</v>
      </c>
      <c r="BK19" s="324">
        <v>108.63890000000001</v>
      </c>
      <c r="BL19" s="324">
        <v>101.2723</v>
      </c>
      <c r="BM19" s="324">
        <v>88.309610000000006</v>
      </c>
      <c r="BN19" s="324">
        <v>74.937139999999999</v>
      </c>
      <c r="BO19" s="324">
        <v>68.537459999999996</v>
      </c>
      <c r="BP19" s="324">
        <v>72.606549999999999</v>
      </c>
      <c r="BQ19" s="324">
        <v>77.309759999999997</v>
      </c>
      <c r="BR19" s="324">
        <v>77.026229999999998</v>
      </c>
      <c r="BS19" s="324">
        <v>72.984129999999993</v>
      </c>
      <c r="BT19" s="324">
        <v>74.294489999999996</v>
      </c>
      <c r="BU19" s="324">
        <v>87.602289999999996</v>
      </c>
      <c r="BV19" s="324">
        <v>103.39360000000001</v>
      </c>
    </row>
    <row r="20" spans="1:74" ht="11.15" customHeight="1" x14ac:dyDescent="0.25">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row>
    <row r="21" spans="1:74" ht="11.15" customHeight="1" x14ac:dyDescent="0.25">
      <c r="A21" s="71"/>
      <c r="B21" s="78" t="s">
        <v>775</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355"/>
      <c r="BG21" s="355"/>
      <c r="BH21" s="355"/>
      <c r="BI21" s="355"/>
      <c r="BJ21" s="355"/>
      <c r="BK21" s="355"/>
      <c r="BL21" s="355"/>
      <c r="BM21" s="355"/>
      <c r="BN21" s="355"/>
      <c r="BO21" s="355"/>
      <c r="BP21" s="355"/>
      <c r="BQ21" s="355"/>
      <c r="BR21" s="355"/>
      <c r="BS21" s="355"/>
      <c r="BT21" s="355"/>
      <c r="BU21" s="355"/>
      <c r="BV21" s="355"/>
    </row>
    <row r="22" spans="1:74" ht="11.15" customHeight="1" x14ac:dyDescent="0.25">
      <c r="A22" s="76" t="s">
        <v>536</v>
      </c>
      <c r="B22" s="182" t="s">
        <v>425</v>
      </c>
      <c r="C22" s="208">
        <v>31.654032258000001</v>
      </c>
      <c r="D22" s="208">
        <v>24.638785714000001</v>
      </c>
      <c r="E22" s="208">
        <v>21.270612903</v>
      </c>
      <c r="F22" s="208">
        <v>14.694900000000001</v>
      </c>
      <c r="G22" s="208">
        <v>5.4522258065000004</v>
      </c>
      <c r="H22" s="208">
        <v>3.9748000000000001</v>
      </c>
      <c r="I22" s="208">
        <v>3.4167096774000001</v>
      </c>
      <c r="J22" s="208">
        <v>3.2187096774000001</v>
      </c>
      <c r="K22" s="208">
        <v>3.7439</v>
      </c>
      <c r="L22" s="208">
        <v>8.2360645161000008</v>
      </c>
      <c r="M22" s="208">
        <v>19.965900000000001</v>
      </c>
      <c r="N22" s="208">
        <v>24.696129032000002</v>
      </c>
      <c r="O22" s="208">
        <v>30.767322580999998</v>
      </c>
      <c r="P22" s="208">
        <v>28.897571428999999</v>
      </c>
      <c r="Q22" s="208">
        <v>22.210225806</v>
      </c>
      <c r="R22" s="208">
        <v>10.952666667000001</v>
      </c>
      <c r="S22" s="208">
        <v>6.8518387097</v>
      </c>
      <c r="T22" s="208">
        <v>4.3071333333000004</v>
      </c>
      <c r="U22" s="208">
        <v>3.6051935483999999</v>
      </c>
      <c r="V22" s="208">
        <v>3.2869032258000002</v>
      </c>
      <c r="W22" s="208">
        <v>3.6613333333</v>
      </c>
      <c r="X22" s="208">
        <v>7.4740322581000003</v>
      </c>
      <c r="Y22" s="208">
        <v>19.6358</v>
      </c>
      <c r="Z22" s="208">
        <v>24.277806452</v>
      </c>
      <c r="AA22" s="208">
        <v>26.607612903</v>
      </c>
      <c r="AB22" s="208">
        <v>25.417448275999998</v>
      </c>
      <c r="AC22" s="208">
        <v>16.993838709999999</v>
      </c>
      <c r="AD22" s="208">
        <v>12.601633333000001</v>
      </c>
      <c r="AE22" s="208">
        <v>7.6315483870999996</v>
      </c>
      <c r="AF22" s="208">
        <v>4.5372000000000003</v>
      </c>
      <c r="AG22" s="208">
        <v>3.8106774194000002</v>
      </c>
      <c r="AH22" s="208">
        <v>3.5102903226</v>
      </c>
      <c r="AI22" s="208">
        <v>4.2174666667</v>
      </c>
      <c r="AJ22" s="208">
        <v>7.8039677419000002</v>
      </c>
      <c r="AK22" s="208">
        <v>14.660866667000001</v>
      </c>
      <c r="AL22" s="208">
        <v>25.793193548000001</v>
      </c>
      <c r="AM22" s="208">
        <v>28.296774194000001</v>
      </c>
      <c r="AN22" s="208">
        <v>30.912821429000001</v>
      </c>
      <c r="AO22" s="208">
        <v>18.316774194000001</v>
      </c>
      <c r="AP22" s="208">
        <v>11.286099999999999</v>
      </c>
      <c r="AQ22" s="208">
        <v>6.9510322580999997</v>
      </c>
      <c r="AR22" s="208">
        <v>4.2680666667000002</v>
      </c>
      <c r="AS22" s="208">
        <v>3.6005806452</v>
      </c>
      <c r="AT22" s="208">
        <v>3.4028709677000002</v>
      </c>
      <c r="AU22" s="208">
        <v>3.8687999999999998</v>
      </c>
      <c r="AV22" s="208">
        <v>6.159516129</v>
      </c>
      <c r="AW22" s="208">
        <v>15.768133333</v>
      </c>
      <c r="AX22" s="208">
        <v>21.408129032000002</v>
      </c>
      <c r="AY22" s="208">
        <v>30.987645161</v>
      </c>
      <c r="AZ22" s="208">
        <v>28.432821429000001</v>
      </c>
      <c r="BA22" s="208">
        <v>19.084806451999999</v>
      </c>
      <c r="BB22" s="208">
        <v>13.0687</v>
      </c>
      <c r="BC22" s="208">
        <v>6.4785806452000001</v>
      </c>
      <c r="BD22" s="208">
        <v>3.9184130000000001</v>
      </c>
      <c r="BE22" s="208">
        <v>3.4057580000000001</v>
      </c>
      <c r="BF22" s="324">
        <v>3.091504</v>
      </c>
      <c r="BG22" s="324">
        <v>3.7713220000000001</v>
      </c>
      <c r="BH22" s="324">
        <v>7.3257029999999999</v>
      </c>
      <c r="BI22" s="324">
        <v>16.794080000000001</v>
      </c>
      <c r="BJ22" s="324">
        <v>25.869810000000001</v>
      </c>
      <c r="BK22" s="324">
        <v>28.45889</v>
      </c>
      <c r="BL22" s="324">
        <v>25.889769999999999</v>
      </c>
      <c r="BM22" s="324">
        <v>19.55659</v>
      </c>
      <c r="BN22" s="324">
        <v>12.153930000000001</v>
      </c>
      <c r="BO22" s="324">
        <v>6.7512509999999999</v>
      </c>
      <c r="BP22" s="324">
        <v>4.4377620000000002</v>
      </c>
      <c r="BQ22" s="324">
        <v>3.6257109999999999</v>
      </c>
      <c r="BR22" s="324">
        <v>3.6142280000000002</v>
      </c>
      <c r="BS22" s="324">
        <v>4.3591350000000002</v>
      </c>
      <c r="BT22" s="324">
        <v>7.4561549999999999</v>
      </c>
      <c r="BU22" s="324">
        <v>16.770689999999998</v>
      </c>
      <c r="BV22" s="324">
        <v>25.826370000000001</v>
      </c>
    </row>
    <row r="23" spans="1:74" ht="11.15" customHeight="1" x14ac:dyDescent="0.25">
      <c r="A23" s="76" t="s">
        <v>537</v>
      </c>
      <c r="B23" s="182" t="s">
        <v>426</v>
      </c>
      <c r="C23" s="208">
        <v>17.87</v>
      </c>
      <c r="D23" s="208">
        <v>15.150107143</v>
      </c>
      <c r="E23" s="208">
        <v>13.482032258</v>
      </c>
      <c r="F23" s="208">
        <v>10.061366667</v>
      </c>
      <c r="G23" s="208">
        <v>5.2821935484000004</v>
      </c>
      <c r="H23" s="208">
        <v>4.7466999999999997</v>
      </c>
      <c r="I23" s="208">
        <v>4.4378709677000003</v>
      </c>
      <c r="J23" s="208">
        <v>4.6121290323000004</v>
      </c>
      <c r="K23" s="208">
        <v>4.8867333332999996</v>
      </c>
      <c r="L23" s="208">
        <v>7.6570645161000002</v>
      </c>
      <c r="M23" s="208">
        <v>12.8752</v>
      </c>
      <c r="N23" s="208">
        <v>14.808612903</v>
      </c>
      <c r="O23" s="208">
        <v>17.881451612999999</v>
      </c>
      <c r="P23" s="208">
        <v>16.865928571000001</v>
      </c>
      <c r="Q23" s="208">
        <v>13.684870968</v>
      </c>
      <c r="R23" s="208">
        <v>8.2181999999999995</v>
      </c>
      <c r="S23" s="208">
        <v>5.9640645160999997</v>
      </c>
      <c r="T23" s="208">
        <v>4.8217333333000001</v>
      </c>
      <c r="U23" s="208">
        <v>4.5790322580999998</v>
      </c>
      <c r="V23" s="208">
        <v>4.5415161289999997</v>
      </c>
      <c r="W23" s="208">
        <v>4.7718999999999996</v>
      </c>
      <c r="X23" s="208">
        <v>6.9722580645000001</v>
      </c>
      <c r="Y23" s="208">
        <v>12.960766667</v>
      </c>
      <c r="Z23" s="208">
        <v>14.736000000000001</v>
      </c>
      <c r="AA23" s="208">
        <v>15.828258065</v>
      </c>
      <c r="AB23" s="208">
        <v>15.433413793</v>
      </c>
      <c r="AC23" s="208">
        <v>10.938064516000001</v>
      </c>
      <c r="AD23" s="208">
        <v>7.9367000000000001</v>
      </c>
      <c r="AE23" s="208">
        <v>5.2472580645000004</v>
      </c>
      <c r="AF23" s="208">
        <v>4.3928666666999998</v>
      </c>
      <c r="AG23" s="208">
        <v>4.1640322580999998</v>
      </c>
      <c r="AH23" s="208">
        <v>4.2315483871000001</v>
      </c>
      <c r="AI23" s="208">
        <v>4.7900999999999998</v>
      </c>
      <c r="AJ23" s="208">
        <v>6.7370967742000003</v>
      </c>
      <c r="AK23" s="208">
        <v>9.7852333333000008</v>
      </c>
      <c r="AL23" s="208">
        <v>14.644032257999999</v>
      </c>
      <c r="AM23" s="208">
        <v>15.858096774</v>
      </c>
      <c r="AN23" s="208">
        <v>17.559785714</v>
      </c>
      <c r="AO23" s="208">
        <v>11.444709677000001</v>
      </c>
      <c r="AP23" s="208">
        <v>8.1481999999999992</v>
      </c>
      <c r="AQ23" s="208">
        <v>5.8415483870999996</v>
      </c>
      <c r="AR23" s="208">
        <v>4.7256</v>
      </c>
      <c r="AS23" s="208">
        <v>4.5609999999999999</v>
      </c>
      <c r="AT23" s="208">
        <v>4.5316774194000002</v>
      </c>
      <c r="AU23" s="208">
        <v>4.9712333332999998</v>
      </c>
      <c r="AV23" s="208">
        <v>6.2746129032000004</v>
      </c>
      <c r="AW23" s="208">
        <v>11.122400000000001</v>
      </c>
      <c r="AX23" s="208">
        <v>12.876064516</v>
      </c>
      <c r="AY23" s="208">
        <v>17.830741934999999</v>
      </c>
      <c r="AZ23" s="208">
        <v>16.630464285999999</v>
      </c>
      <c r="BA23" s="208">
        <v>12.495322581</v>
      </c>
      <c r="BB23" s="208">
        <v>9.3367666667000009</v>
      </c>
      <c r="BC23" s="208">
        <v>5.9130645161000004</v>
      </c>
      <c r="BD23" s="208">
        <v>4.6881599999999999</v>
      </c>
      <c r="BE23" s="208">
        <v>4.1596630000000001</v>
      </c>
      <c r="BF23" s="324">
        <v>4.4047190000000001</v>
      </c>
      <c r="BG23" s="324">
        <v>4.802333</v>
      </c>
      <c r="BH23" s="324">
        <v>6.3755259999999998</v>
      </c>
      <c r="BI23" s="324">
        <v>10.48569</v>
      </c>
      <c r="BJ23" s="324">
        <v>14.142849999999999</v>
      </c>
      <c r="BK23" s="324">
        <v>17.439550000000001</v>
      </c>
      <c r="BL23" s="324">
        <v>15.641579999999999</v>
      </c>
      <c r="BM23" s="324">
        <v>12.502649999999999</v>
      </c>
      <c r="BN23" s="324">
        <v>9.6244370000000004</v>
      </c>
      <c r="BO23" s="324">
        <v>6.6391369999999998</v>
      </c>
      <c r="BP23" s="324">
        <v>4.9448720000000002</v>
      </c>
      <c r="BQ23" s="324">
        <v>4.6773749999999996</v>
      </c>
      <c r="BR23" s="324">
        <v>4.6002409999999996</v>
      </c>
      <c r="BS23" s="324">
        <v>5.2967190000000004</v>
      </c>
      <c r="BT23" s="324">
        <v>6.5367800000000003</v>
      </c>
      <c r="BU23" s="324">
        <v>10.600630000000001</v>
      </c>
      <c r="BV23" s="324">
        <v>14.26468</v>
      </c>
    </row>
    <row r="24" spans="1:74" ht="11.15" customHeight="1" x14ac:dyDescent="0.25">
      <c r="A24" s="76" t="s">
        <v>539</v>
      </c>
      <c r="B24" s="182" t="s">
        <v>427</v>
      </c>
      <c r="C24" s="208">
        <v>25.232419355000001</v>
      </c>
      <c r="D24" s="208">
        <v>24.968071428999998</v>
      </c>
      <c r="E24" s="208">
        <v>23.802032258000001</v>
      </c>
      <c r="F24" s="208">
        <v>23.244599999999998</v>
      </c>
      <c r="G24" s="208">
        <v>21.63616129</v>
      </c>
      <c r="H24" s="208">
        <v>21.636800000000001</v>
      </c>
      <c r="I24" s="208">
        <v>21.540258065</v>
      </c>
      <c r="J24" s="208">
        <v>21.545580645000001</v>
      </c>
      <c r="K24" s="208">
        <v>21.901166666999998</v>
      </c>
      <c r="L24" s="208">
        <v>22.077935484000001</v>
      </c>
      <c r="M24" s="208">
        <v>24.5318</v>
      </c>
      <c r="N24" s="208">
        <v>24.770709676999999</v>
      </c>
      <c r="O24" s="208">
        <v>25.825290323000001</v>
      </c>
      <c r="P24" s="208">
        <v>25.673999999999999</v>
      </c>
      <c r="Q24" s="208">
        <v>24.195387097000001</v>
      </c>
      <c r="R24" s="208">
        <v>22.503333333</v>
      </c>
      <c r="S24" s="208">
        <v>21.770354838999999</v>
      </c>
      <c r="T24" s="208">
        <v>21.139833332999999</v>
      </c>
      <c r="U24" s="208">
        <v>20.953419355000001</v>
      </c>
      <c r="V24" s="208">
        <v>21.689451612999999</v>
      </c>
      <c r="W24" s="208">
        <v>21.4635</v>
      </c>
      <c r="X24" s="208">
        <v>22.050935484</v>
      </c>
      <c r="Y24" s="208">
        <v>24.487266667</v>
      </c>
      <c r="Z24" s="208">
        <v>25.126870967999999</v>
      </c>
      <c r="AA24" s="208">
        <v>25.136064516000001</v>
      </c>
      <c r="AB24" s="208">
        <v>24.956379309999999</v>
      </c>
      <c r="AC24" s="208">
        <v>22.892516129000001</v>
      </c>
      <c r="AD24" s="208">
        <v>21.095300000000002</v>
      </c>
      <c r="AE24" s="208">
        <v>19.880064516000001</v>
      </c>
      <c r="AF24" s="208">
        <v>20.004300000000001</v>
      </c>
      <c r="AG24" s="208">
        <v>20.420903226</v>
      </c>
      <c r="AH24" s="208">
        <v>20.908967742000002</v>
      </c>
      <c r="AI24" s="208">
        <v>21.440200000000001</v>
      </c>
      <c r="AJ24" s="208">
        <v>22.118483870999999</v>
      </c>
      <c r="AK24" s="208">
        <v>23.371200000000002</v>
      </c>
      <c r="AL24" s="208">
        <v>25.083419355</v>
      </c>
      <c r="AM24" s="208">
        <v>25.253064515999998</v>
      </c>
      <c r="AN24" s="208">
        <v>23.717035714000001</v>
      </c>
      <c r="AO24" s="208">
        <v>22.450225805999999</v>
      </c>
      <c r="AP24" s="208">
        <v>22.331933332999998</v>
      </c>
      <c r="AQ24" s="208">
        <v>21.011709676999999</v>
      </c>
      <c r="AR24" s="208">
        <v>21.043233333</v>
      </c>
      <c r="AS24" s="208">
        <v>21.267838709999999</v>
      </c>
      <c r="AT24" s="208">
        <v>21.357645161000001</v>
      </c>
      <c r="AU24" s="208">
        <v>20.788266666999998</v>
      </c>
      <c r="AV24" s="208">
        <v>21.60116129</v>
      </c>
      <c r="AW24" s="208">
        <v>24.041699999999999</v>
      </c>
      <c r="AX24" s="208">
        <v>24.681935484</v>
      </c>
      <c r="AY24" s="208">
        <v>26.102677418999999</v>
      </c>
      <c r="AZ24" s="208">
        <v>25.548357143</v>
      </c>
      <c r="BA24" s="208">
        <v>24.063129031999999</v>
      </c>
      <c r="BB24" s="208">
        <v>23.040933333000002</v>
      </c>
      <c r="BC24" s="208">
        <v>21.787193548000001</v>
      </c>
      <c r="BD24" s="208">
        <v>21.050709999999999</v>
      </c>
      <c r="BE24" s="208">
        <v>20.864709999999999</v>
      </c>
      <c r="BF24" s="324">
        <v>20.914439999999999</v>
      </c>
      <c r="BG24" s="324">
        <v>21.122060000000001</v>
      </c>
      <c r="BH24" s="324">
        <v>21.943560000000002</v>
      </c>
      <c r="BI24" s="324">
        <v>23.557300000000001</v>
      </c>
      <c r="BJ24" s="324">
        <v>24.252079999999999</v>
      </c>
      <c r="BK24" s="324">
        <v>23.251709999999999</v>
      </c>
      <c r="BL24" s="324">
        <v>22.5915</v>
      </c>
      <c r="BM24" s="324">
        <v>21.291679999999999</v>
      </c>
      <c r="BN24" s="324">
        <v>20.642040000000001</v>
      </c>
      <c r="BO24" s="324">
        <v>20.225100000000001</v>
      </c>
      <c r="BP24" s="324">
        <v>20.133600000000001</v>
      </c>
      <c r="BQ24" s="324">
        <v>20.679970000000001</v>
      </c>
      <c r="BR24" s="324">
        <v>21.165990000000001</v>
      </c>
      <c r="BS24" s="324">
        <v>21.93684</v>
      </c>
      <c r="BT24" s="324">
        <v>22.948180000000001</v>
      </c>
      <c r="BU24" s="324">
        <v>24.729279999999999</v>
      </c>
      <c r="BV24" s="324">
        <v>25.234850000000002</v>
      </c>
    </row>
    <row r="25" spans="1:74" ht="11.15" customHeight="1" x14ac:dyDescent="0.25">
      <c r="A25" s="76" t="s">
        <v>540</v>
      </c>
      <c r="B25" s="182" t="s">
        <v>132</v>
      </c>
      <c r="C25" s="208">
        <v>25.358223129999999</v>
      </c>
      <c r="D25" s="208">
        <v>24.646943570000001</v>
      </c>
      <c r="E25" s="208">
        <v>24.407165899999999</v>
      </c>
      <c r="F25" s="208">
        <v>23.466336600000002</v>
      </c>
      <c r="G25" s="208">
        <v>27.359657349999999</v>
      </c>
      <c r="H25" s="208">
        <v>31.75476553</v>
      </c>
      <c r="I25" s="208">
        <v>39.473176940000002</v>
      </c>
      <c r="J25" s="208">
        <v>38.247505320000002</v>
      </c>
      <c r="K25" s="208">
        <v>34.330478200000002</v>
      </c>
      <c r="L25" s="208">
        <v>28.643328350000001</v>
      </c>
      <c r="M25" s="208">
        <v>25.435547700000001</v>
      </c>
      <c r="N25" s="208">
        <v>24.591489289999998</v>
      </c>
      <c r="O25" s="208">
        <v>27.371593229999998</v>
      </c>
      <c r="P25" s="208">
        <v>27.832502860000002</v>
      </c>
      <c r="Q25" s="208">
        <v>26.242776899999999</v>
      </c>
      <c r="R25" s="208">
        <v>24.656012100000002</v>
      </c>
      <c r="S25" s="208">
        <v>26.970561</v>
      </c>
      <c r="T25" s="208">
        <v>33.018746499999999</v>
      </c>
      <c r="U25" s="208">
        <v>40.473126710000003</v>
      </c>
      <c r="V25" s="208">
        <v>41.222715000000001</v>
      </c>
      <c r="W25" s="208">
        <v>36.025827700000001</v>
      </c>
      <c r="X25" s="208">
        <v>30.215086769999999</v>
      </c>
      <c r="Y25" s="208">
        <v>27.295588670000001</v>
      </c>
      <c r="Z25" s="208">
        <v>29.40414848</v>
      </c>
      <c r="AA25" s="208">
        <v>30.593493970000001</v>
      </c>
      <c r="AB25" s="208">
        <v>30.77954793</v>
      </c>
      <c r="AC25" s="208">
        <v>28.694715899999998</v>
      </c>
      <c r="AD25" s="208">
        <v>25.897369900000001</v>
      </c>
      <c r="AE25" s="208">
        <v>26.977830650000001</v>
      </c>
      <c r="AF25" s="208">
        <v>34.682076969999997</v>
      </c>
      <c r="AG25" s="208">
        <v>43.374767579999997</v>
      </c>
      <c r="AH25" s="208">
        <v>41.132208550000001</v>
      </c>
      <c r="AI25" s="208">
        <v>33.829027830000001</v>
      </c>
      <c r="AJ25" s="208">
        <v>30.547140479999999</v>
      </c>
      <c r="AK25" s="208">
        <v>25.70752427</v>
      </c>
      <c r="AL25" s="208">
        <v>28.523529320000002</v>
      </c>
      <c r="AM25" s="208">
        <v>28.13985868</v>
      </c>
      <c r="AN25" s="208">
        <v>28.10567696</v>
      </c>
      <c r="AO25" s="208">
        <v>24.25742571</v>
      </c>
      <c r="AP25" s="208">
        <v>25.192583970000001</v>
      </c>
      <c r="AQ25" s="208">
        <v>26.325275000000001</v>
      </c>
      <c r="AR25" s="208">
        <v>36.163267869999999</v>
      </c>
      <c r="AS25" s="208">
        <v>39.844117519999998</v>
      </c>
      <c r="AT25" s="208">
        <v>40.661581419999997</v>
      </c>
      <c r="AU25" s="208">
        <v>33.172783699999997</v>
      </c>
      <c r="AV25" s="208">
        <v>30.440245099999999</v>
      </c>
      <c r="AW25" s="208">
        <v>29.404249570000001</v>
      </c>
      <c r="AX25" s="208">
        <v>28.576872229999999</v>
      </c>
      <c r="AY25" s="208">
        <v>31.581475229999999</v>
      </c>
      <c r="AZ25" s="208">
        <v>29.135176609999998</v>
      </c>
      <c r="BA25" s="208">
        <v>25.274183870000002</v>
      </c>
      <c r="BB25" s="208">
        <v>25.197261066999999</v>
      </c>
      <c r="BC25" s="208">
        <v>29.926827128999999</v>
      </c>
      <c r="BD25" s="208">
        <v>36.792990000000003</v>
      </c>
      <c r="BE25" s="208">
        <v>41.842959999999998</v>
      </c>
      <c r="BF25" s="324">
        <v>39.393949999999997</v>
      </c>
      <c r="BG25" s="324">
        <v>32.856819999999999</v>
      </c>
      <c r="BH25" s="324">
        <v>29.151530000000001</v>
      </c>
      <c r="BI25" s="324">
        <v>26.567419999999998</v>
      </c>
      <c r="BJ25" s="324">
        <v>29.171279999999999</v>
      </c>
      <c r="BK25" s="324">
        <v>30.329070000000002</v>
      </c>
      <c r="BL25" s="324">
        <v>28.243849999999998</v>
      </c>
      <c r="BM25" s="324">
        <v>26.48516</v>
      </c>
      <c r="BN25" s="324">
        <v>24.4756</v>
      </c>
      <c r="BO25" s="324">
        <v>27.07743</v>
      </c>
      <c r="BP25" s="324">
        <v>35.092149999999997</v>
      </c>
      <c r="BQ25" s="324">
        <v>40.168219999999998</v>
      </c>
      <c r="BR25" s="324">
        <v>39.493049999999997</v>
      </c>
      <c r="BS25" s="324">
        <v>33.372959999999999</v>
      </c>
      <c r="BT25" s="324">
        <v>29.289280000000002</v>
      </c>
      <c r="BU25" s="324">
        <v>26.972740000000002</v>
      </c>
      <c r="BV25" s="324">
        <v>29.00498</v>
      </c>
    </row>
    <row r="26" spans="1:74" ht="11.15" customHeight="1" x14ac:dyDescent="0.25">
      <c r="A26" s="76" t="s">
        <v>538</v>
      </c>
      <c r="B26" s="182" t="s">
        <v>428</v>
      </c>
      <c r="C26" s="208">
        <v>4.3351290323000002</v>
      </c>
      <c r="D26" s="208">
        <v>4.4257142856999998</v>
      </c>
      <c r="E26" s="208">
        <v>4.4773548387000002</v>
      </c>
      <c r="F26" s="208">
        <v>4.4697666667</v>
      </c>
      <c r="G26" s="208">
        <v>4.5211612903000002</v>
      </c>
      <c r="H26" s="208">
        <v>4.5440333332999998</v>
      </c>
      <c r="I26" s="208">
        <v>4.6345483870999997</v>
      </c>
      <c r="J26" s="208">
        <v>4.7279999999999998</v>
      </c>
      <c r="K26" s="208">
        <v>4.8055666666999999</v>
      </c>
      <c r="L26" s="208">
        <v>4.8665161289999999</v>
      </c>
      <c r="M26" s="208">
        <v>4.9514666667</v>
      </c>
      <c r="N26" s="208">
        <v>4.9272258065000001</v>
      </c>
      <c r="O26" s="208">
        <v>4.7996774194</v>
      </c>
      <c r="P26" s="208">
        <v>4.8323571429000003</v>
      </c>
      <c r="Q26" s="208">
        <v>4.8544838710000002</v>
      </c>
      <c r="R26" s="208">
        <v>4.8779666666999999</v>
      </c>
      <c r="S26" s="208">
        <v>4.9151935483999996</v>
      </c>
      <c r="T26" s="208">
        <v>4.9287666666999996</v>
      </c>
      <c r="U26" s="208">
        <v>4.9559677419000003</v>
      </c>
      <c r="V26" s="208">
        <v>5.0764516128999997</v>
      </c>
      <c r="W26" s="208">
        <v>5.0958666667000001</v>
      </c>
      <c r="X26" s="208">
        <v>5.1406129032000001</v>
      </c>
      <c r="Y26" s="208">
        <v>5.2248999999999999</v>
      </c>
      <c r="Z26" s="208">
        <v>5.2190322581000004</v>
      </c>
      <c r="AA26" s="208">
        <v>5.1365483871000004</v>
      </c>
      <c r="AB26" s="208">
        <v>5.1305517241</v>
      </c>
      <c r="AC26" s="208">
        <v>5.1398387097000002</v>
      </c>
      <c r="AD26" s="208">
        <v>5.0047666667000001</v>
      </c>
      <c r="AE26" s="208">
        <v>4.7069354838999997</v>
      </c>
      <c r="AF26" s="208">
        <v>4.7740666666999996</v>
      </c>
      <c r="AG26" s="208">
        <v>4.8585806452</v>
      </c>
      <c r="AH26" s="208">
        <v>4.8429032257999998</v>
      </c>
      <c r="AI26" s="208">
        <v>4.8480999999999996</v>
      </c>
      <c r="AJ26" s="208">
        <v>4.8111290323000002</v>
      </c>
      <c r="AK26" s="208">
        <v>4.9593666667000003</v>
      </c>
      <c r="AL26" s="208">
        <v>4.9669354839000004</v>
      </c>
      <c r="AM26" s="208">
        <v>5.0017419355000001</v>
      </c>
      <c r="AN26" s="208">
        <v>4.6048214286000002</v>
      </c>
      <c r="AO26" s="208">
        <v>4.9718387097000001</v>
      </c>
      <c r="AP26" s="208">
        <v>5.0446</v>
      </c>
      <c r="AQ26" s="208">
        <v>5.0336774194</v>
      </c>
      <c r="AR26" s="208">
        <v>5.0449999999999999</v>
      </c>
      <c r="AS26" s="208">
        <v>5.0669677419000001</v>
      </c>
      <c r="AT26" s="208">
        <v>5.1022258064999999</v>
      </c>
      <c r="AU26" s="208">
        <v>5.0680333332999998</v>
      </c>
      <c r="AV26" s="208">
        <v>5.1774516128999997</v>
      </c>
      <c r="AW26" s="208">
        <v>5.2531333333000001</v>
      </c>
      <c r="AX26" s="208">
        <v>5.2524838709999999</v>
      </c>
      <c r="AY26" s="208">
        <v>5.1202903225999998</v>
      </c>
      <c r="AZ26" s="208">
        <v>5.0856428570999999</v>
      </c>
      <c r="BA26" s="208">
        <v>5.1603870968000001</v>
      </c>
      <c r="BB26" s="208">
        <v>5.2069999999999999</v>
      </c>
      <c r="BC26" s="208">
        <v>5.2595483870999997</v>
      </c>
      <c r="BD26" s="208">
        <v>5.2676850000000002</v>
      </c>
      <c r="BE26" s="208">
        <v>5.2345189999999997</v>
      </c>
      <c r="BF26" s="324">
        <v>5.2737109999999996</v>
      </c>
      <c r="BG26" s="324">
        <v>5.2945690000000001</v>
      </c>
      <c r="BH26" s="324">
        <v>5.3191129999999998</v>
      </c>
      <c r="BI26" s="324">
        <v>5.314838</v>
      </c>
      <c r="BJ26" s="324">
        <v>5.3423780000000001</v>
      </c>
      <c r="BK26" s="324">
        <v>5.3560280000000002</v>
      </c>
      <c r="BL26" s="324">
        <v>5.3598350000000003</v>
      </c>
      <c r="BM26" s="324">
        <v>5.3762280000000002</v>
      </c>
      <c r="BN26" s="324">
        <v>5.4110110000000002</v>
      </c>
      <c r="BO26" s="324">
        <v>5.4382979999999996</v>
      </c>
      <c r="BP26" s="324">
        <v>5.4502620000000004</v>
      </c>
      <c r="BQ26" s="324">
        <v>5.4474030000000004</v>
      </c>
      <c r="BR26" s="324">
        <v>5.450672</v>
      </c>
      <c r="BS26" s="324">
        <v>5.4652570000000003</v>
      </c>
      <c r="BT26" s="324">
        <v>5.4586499999999996</v>
      </c>
      <c r="BU26" s="324">
        <v>5.4614539999999998</v>
      </c>
      <c r="BV26" s="324">
        <v>5.4414600000000002</v>
      </c>
    </row>
    <row r="27" spans="1:74" ht="11.15" customHeight="1" x14ac:dyDescent="0.25">
      <c r="A27" s="76" t="s">
        <v>542</v>
      </c>
      <c r="B27" s="182" t="s">
        <v>805</v>
      </c>
      <c r="C27" s="208">
        <v>3.1874516128999999</v>
      </c>
      <c r="D27" s="208">
        <v>2.8468928570999998</v>
      </c>
      <c r="E27" s="208">
        <v>2.6420645161</v>
      </c>
      <c r="F27" s="208">
        <v>2.2766000000000002</v>
      </c>
      <c r="G27" s="208">
        <v>1.9034516129000001</v>
      </c>
      <c r="H27" s="208">
        <v>1.9791666667000001</v>
      </c>
      <c r="I27" s="208">
        <v>2.1939032258000002</v>
      </c>
      <c r="J27" s="208">
        <v>2.1543548387000002</v>
      </c>
      <c r="K27" s="208">
        <v>2.0665666667</v>
      </c>
      <c r="L27" s="208">
        <v>2.1222580645</v>
      </c>
      <c r="M27" s="208">
        <v>2.6371666667000002</v>
      </c>
      <c r="N27" s="208">
        <v>2.8298064516000001</v>
      </c>
      <c r="O27" s="208">
        <v>3.6702903226000001</v>
      </c>
      <c r="P27" s="208">
        <v>3.5776071428999998</v>
      </c>
      <c r="Q27" s="208">
        <v>3.1120645160999998</v>
      </c>
      <c r="R27" s="208">
        <v>2.3922333333000001</v>
      </c>
      <c r="S27" s="208">
        <v>2.2204516128999998</v>
      </c>
      <c r="T27" s="208">
        <v>2.2827333332999999</v>
      </c>
      <c r="U27" s="208">
        <v>2.5102903226</v>
      </c>
      <c r="V27" s="208">
        <v>2.5509354839</v>
      </c>
      <c r="W27" s="208">
        <v>2.3775666666999999</v>
      </c>
      <c r="X27" s="208">
        <v>2.4059677419000001</v>
      </c>
      <c r="Y27" s="208">
        <v>3.0417666667000001</v>
      </c>
      <c r="Z27" s="208">
        <v>3.3715806451999999</v>
      </c>
      <c r="AA27" s="208">
        <v>3.5590000000000002</v>
      </c>
      <c r="AB27" s="208">
        <v>3.5042068966</v>
      </c>
      <c r="AC27" s="208">
        <v>2.8876451613</v>
      </c>
      <c r="AD27" s="208">
        <v>2.4479000000000002</v>
      </c>
      <c r="AE27" s="208">
        <v>2.1770967741999998</v>
      </c>
      <c r="AF27" s="208">
        <v>2.3273333332999999</v>
      </c>
      <c r="AG27" s="208">
        <v>2.6502903226000001</v>
      </c>
      <c r="AH27" s="208">
        <v>2.5511290323</v>
      </c>
      <c r="AI27" s="208">
        <v>2.3729333332999998</v>
      </c>
      <c r="AJ27" s="208">
        <v>2.4601290322999998</v>
      </c>
      <c r="AK27" s="208">
        <v>2.6770666667</v>
      </c>
      <c r="AL27" s="208">
        <v>3.4154193548</v>
      </c>
      <c r="AM27" s="208">
        <v>3.5100645160999999</v>
      </c>
      <c r="AN27" s="208">
        <v>3.5904285713999999</v>
      </c>
      <c r="AO27" s="208">
        <v>2.7885806452000002</v>
      </c>
      <c r="AP27" s="208">
        <v>2.4660000000000002</v>
      </c>
      <c r="AQ27" s="208">
        <v>2.2322258064999998</v>
      </c>
      <c r="AR27" s="208">
        <v>2.4401000000000002</v>
      </c>
      <c r="AS27" s="208">
        <v>2.5459032258000001</v>
      </c>
      <c r="AT27" s="208">
        <v>2.5703548387000001</v>
      </c>
      <c r="AU27" s="208">
        <v>2.3247</v>
      </c>
      <c r="AV27" s="208">
        <v>2.3856774193999999</v>
      </c>
      <c r="AW27" s="208">
        <v>2.9304000000000001</v>
      </c>
      <c r="AX27" s="208">
        <v>3.1766774193999998</v>
      </c>
      <c r="AY27" s="208">
        <v>3.8201935483999998</v>
      </c>
      <c r="AZ27" s="208">
        <v>3.5881071429000002</v>
      </c>
      <c r="BA27" s="208">
        <v>2.9470645161000002</v>
      </c>
      <c r="BB27" s="208">
        <v>2.5975000000000001</v>
      </c>
      <c r="BC27" s="208">
        <v>2.3758387097</v>
      </c>
      <c r="BD27" s="208">
        <v>2.4525220000000001</v>
      </c>
      <c r="BE27" s="208">
        <v>2.5875360000000001</v>
      </c>
      <c r="BF27" s="324">
        <v>2.5018479999999998</v>
      </c>
      <c r="BG27" s="324">
        <v>2.3105630000000001</v>
      </c>
      <c r="BH27" s="324">
        <v>2.4004720000000002</v>
      </c>
      <c r="BI27" s="324">
        <v>2.8608370000000001</v>
      </c>
      <c r="BJ27" s="324">
        <v>3.4423319999999999</v>
      </c>
      <c r="BK27" s="324">
        <v>3.6580650000000001</v>
      </c>
      <c r="BL27" s="324">
        <v>3.4001570000000001</v>
      </c>
      <c r="BM27" s="324">
        <v>2.9516960000000001</v>
      </c>
      <c r="BN27" s="324">
        <v>2.4845120000000001</v>
      </c>
      <c r="BO27" s="324">
        <v>2.2606350000000002</v>
      </c>
      <c r="BP27" s="324">
        <v>2.4022969999999999</v>
      </c>
      <c r="BQ27" s="324">
        <v>2.5654710000000001</v>
      </c>
      <c r="BR27" s="324">
        <v>2.556438</v>
      </c>
      <c r="BS27" s="324">
        <v>2.4076080000000002</v>
      </c>
      <c r="BT27" s="324">
        <v>2.4598369999999998</v>
      </c>
      <c r="BU27" s="324">
        <v>2.9218850000000001</v>
      </c>
      <c r="BV27" s="324">
        <v>3.4756490000000002</v>
      </c>
    </row>
    <row r="28" spans="1:74" ht="11.15" customHeight="1" x14ac:dyDescent="0.25">
      <c r="A28" s="76" t="s">
        <v>550</v>
      </c>
      <c r="B28" s="182" t="s">
        <v>429</v>
      </c>
      <c r="C28" s="208">
        <v>0.13809677418999999</v>
      </c>
      <c r="D28" s="208">
        <v>0.13810714286</v>
      </c>
      <c r="E28" s="208">
        <v>0.13809677418999999</v>
      </c>
      <c r="F28" s="208">
        <v>0.1381</v>
      </c>
      <c r="G28" s="208">
        <v>0.13809677418999999</v>
      </c>
      <c r="H28" s="208">
        <v>0.1381</v>
      </c>
      <c r="I28" s="208">
        <v>0.13809677418999999</v>
      </c>
      <c r="J28" s="208">
        <v>0.13809677418999999</v>
      </c>
      <c r="K28" s="208">
        <v>0.1381</v>
      </c>
      <c r="L28" s="208">
        <v>0.13809677418999999</v>
      </c>
      <c r="M28" s="208">
        <v>0.1381</v>
      </c>
      <c r="N28" s="208">
        <v>0.13809677418999999</v>
      </c>
      <c r="O28" s="208">
        <v>0.14564516128999999</v>
      </c>
      <c r="P28" s="208">
        <v>0.14564285714</v>
      </c>
      <c r="Q28" s="208">
        <v>0.14564516128999999</v>
      </c>
      <c r="R28" s="208">
        <v>0.14563333333</v>
      </c>
      <c r="S28" s="208">
        <v>0.14564516128999999</v>
      </c>
      <c r="T28" s="208">
        <v>0.14563333333</v>
      </c>
      <c r="U28" s="208">
        <v>0.14564516128999999</v>
      </c>
      <c r="V28" s="208">
        <v>0.14564516128999999</v>
      </c>
      <c r="W28" s="208">
        <v>0.14563333333</v>
      </c>
      <c r="X28" s="208">
        <v>0.14564516128999999</v>
      </c>
      <c r="Y28" s="208">
        <v>0.14563333333</v>
      </c>
      <c r="Z28" s="208">
        <v>0.14564516128999999</v>
      </c>
      <c r="AA28" s="208">
        <v>0.13422580645000001</v>
      </c>
      <c r="AB28" s="208">
        <v>0.13420689655000001</v>
      </c>
      <c r="AC28" s="208">
        <v>0.13422580645000001</v>
      </c>
      <c r="AD28" s="208">
        <v>0.13423333333000001</v>
      </c>
      <c r="AE28" s="208">
        <v>0.13422580645000001</v>
      </c>
      <c r="AF28" s="208">
        <v>0.13423333333000001</v>
      </c>
      <c r="AG28" s="208">
        <v>0.13422580645000001</v>
      </c>
      <c r="AH28" s="208">
        <v>0.13422580645000001</v>
      </c>
      <c r="AI28" s="208">
        <v>0.13423333333000001</v>
      </c>
      <c r="AJ28" s="208">
        <v>0.13422580645000001</v>
      </c>
      <c r="AK28" s="208">
        <v>0.13423333333000001</v>
      </c>
      <c r="AL28" s="208">
        <v>0.13422580645000001</v>
      </c>
      <c r="AM28" s="208">
        <v>0.14561290323000001</v>
      </c>
      <c r="AN28" s="208">
        <v>0.14560714286000001</v>
      </c>
      <c r="AO28" s="208">
        <v>0.14561290323000001</v>
      </c>
      <c r="AP28" s="208">
        <v>0.14563333333</v>
      </c>
      <c r="AQ28" s="208">
        <v>0.14561290323000001</v>
      </c>
      <c r="AR28" s="208">
        <v>0.14563333333</v>
      </c>
      <c r="AS28" s="208">
        <v>0.14561290323000001</v>
      </c>
      <c r="AT28" s="208">
        <v>0.14561290323000001</v>
      </c>
      <c r="AU28" s="208">
        <v>0.14563333333</v>
      </c>
      <c r="AV28" s="208">
        <v>0.14561290323000001</v>
      </c>
      <c r="AW28" s="208">
        <v>0.14563333333</v>
      </c>
      <c r="AX28" s="208">
        <v>0.14561290323000001</v>
      </c>
      <c r="AY28" s="208">
        <v>0.14561290323000001</v>
      </c>
      <c r="AZ28" s="208">
        <v>0.14560714286000001</v>
      </c>
      <c r="BA28" s="208">
        <v>0.14561290323000001</v>
      </c>
      <c r="BB28" s="208">
        <v>0.14563333333</v>
      </c>
      <c r="BC28" s="208">
        <v>0.14561290323000001</v>
      </c>
      <c r="BD28" s="208">
        <v>0.14561289999999999</v>
      </c>
      <c r="BE28" s="208">
        <v>0.14561289999999999</v>
      </c>
      <c r="BF28" s="324">
        <v>0.14561289999999999</v>
      </c>
      <c r="BG28" s="324">
        <v>0.14561289999999999</v>
      </c>
      <c r="BH28" s="324">
        <v>0.14561289999999999</v>
      </c>
      <c r="BI28" s="324">
        <v>0.14561289999999999</v>
      </c>
      <c r="BJ28" s="324">
        <v>0.14561289999999999</v>
      </c>
      <c r="BK28" s="324">
        <v>0.14561289999999999</v>
      </c>
      <c r="BL28" s="324">
        <v>0.14561289999999999</v>
      </c>
      <c r="BM28" s="324">
        <v>0.14561289999999999</v>
      </c>
      <c r="BN28" s="324">
        <v>0.14561289999999999</v>
      </c>
      <c r="BO28" s="324">
        <v>0.14561289999999999</v>
      </c>
      <c r="BP28" s="324">
        <v>0.14561289999999999</v>
      </c>
      <c r="BQ28" s="324">
        <v>0.14561289999999999</v>
      </c>
      <c r="BR28" s="324">
        <v>0.14561289999999999</v>
      </c>
      <c r="BS28" s="324">
        <v>0.14561289999999999</v>
      </c>
      <c r="BT28" s="324">
        <v>0.14561289999999999</v>
      </c>
      <c r="BU28" s="324">
        <v>0.14561289999999999</v>
      </c>
      <c r="BV28" s="324">
        <v>0.14561289999999999</v>
      </c>
    </row>
    <row r="29" spans="1:74" ht="11.15" customHeight="1" x14ac:dyDescent="0.25">
      <c r="A29" s="77" t="s">
        <v>541</v>
      </c>
      <c r="B29" s="183" t="s">
        <v>777</v>
      </c>
      <c r="C29" s="208">
        <v>107.77206452</v>
      </c>
      <c r="D29" s="208">
        <v>96.811392857000001</v>
      </c>
      <c r="E29" s="208">
        <v>90.216387096999995</v>
      </c>
      <c r="F29" s="208">
        <v>78.349366666999998</v>
      </c>
      <c r="G29" s="208">
        <v>66.290935484000002</v>
      </c>
      <c r="H29" s="208">
        <v>68.771466666999999</v>
      </c>
      <c r="I29" s="208">
        <v>75.829612902999997</v>
      </c>
      <c r="J29" s="208">
        <v>74.639838710000006</v>
      </c>
      <c r="K29" s="208">
        <v>71.868766667000003</v>
      </c>
      <c r="L29" s="208">
        <v>73.737193547999993</v>
      </c>
      <c r="M29" s="208">
        <v>90.531400000000005</v>
      </c>
      <c r="N29" s="208">
        <v>96.758354839000006</v>
      </c>
      <c r="O29" s="208">
        <v>110.46132258</v>
      </c>
      <c r="P29" s="208">
        <v>107.82567856999999</v>
      </c>
      <c r="Q29" s="208">
        <v>94.445516128999998</v>
      </c>
      <c r="R29" s="208">
        <v>73.746166666999997</v>
      </c>
      <c r="S29" s="208">
        <v>68.838225805999997</v>
      </c>
      <c r="T29" s="208">
        <v>70.644666666999996</v>
      </c>
      <c r="U29" s="208">
        <v>77.222709676999997</v>
      </c>
      <c r="V29" s="208">
        <v>78.513677419000004</v>
      </c>
      <c r="W29" s="208">
        <v>73.541733332999996</v>
      </c>
      <c r="X29" s="208">
        <v>74.404645161000005</v>
      </c>
      <c r="Y29" s="208">
        <v>92.791799999999995</v>
      </c>
      <c r="Z29" s="208">
        <v>102.28116129</v>
      </c>
      <c r="AA29" s="208">
        <v>106.99520364999999</v>
      </c>
      <c r="AB29" s="208">
        <v>105.35575483</v>
      </c>
      <c r="AC29" s="208">
        <v>87.680844931999999</v>
      </c>
      <c r="AD29" s="208">
        <v>75.117903233000007</v>
      </c>
      <c r="AE29" s="208">
        <v>66.754959682000006</v>
      </c>
      <c r="AF29" s="208">
        <v>70.852076969999999</v>
      </c>
      <c r="AG29" s="208">
        <v>79.413477256999997</v>
      </c>
      <c r="AH29" s="208">
        <v>77.311273065999998</v>
      </c>
      <c r="AI29" s="208">
        <v>71.632061163000003</v>
      </c>
      <c r="AJ29" s="208">
        <v>74.612172737999998</v>
      </c>
      <c r="AK29" s="208">
        <v>81.295490936999997</v>
      </c>
      <c r="AL29" s="208">
        <v>102.56075513</v>
      </c>
      <c r="AM29" s="208">
        <v>106.20521352</v>
      </c>
      <c r="AN29" s="208">
        <v>108.63617696</v>
      </c>
      <c r="AO29" s="208">
        <v>84.375167645000005</v>
      </c>
      <c r="AP29" s="208">
        <v>74.615050636999996</v>
      </c>
      <c r="AQ29" s="208">
        <v>67.541081452</v>
      </c>
      <c r="AR29" s="208">
        <v>73.830901202999996</v>
      </c>
      <c r="AS29" s="208">
        <v>77.032020746000001</v>
      </c>
      <c r="AT29" s="208">
        <v>77.771968517000005</v>
      </c>
      <c r="AU29" s="208">
        <v>70.339450366999998</v>
      </c>
      <c r="AV29" s="208">
        <v>72.184277358000003</v>
      </c>
      <c r="AW29" s="208">
        <v>88.665649569999999</v>
      </c>
      <c r="AX29" s="208">
        <v>96.117775456000004</v>
      </c>
      <c r="AY29" s="208">
        <v>115.58863651999999</v>
      </c>
      <c r="AZ29" s="208">
        <v>108.56617661</v>
      </c>
      <c r="BA29" s="208">
        <v>89.170506450999994</v>
      </c>
      <c r="BB29" s="208">
        <v>78.593794399999993</v>
      </c>
      <c r="BC29" s="208">
        <v>71.886665839000003</v>
      </c>
      <c r="BD29" s="208">
        <v>74.316092900000001</v>
      </c>
      <c r="BE29" s="208">
        <v>78.240758900000003</v>
      </c>
      <c r="BF29" s="324">
        <v>75.725790000000003</v>
      </c>
      <c r="BG29" s="324">
        <v>70.303280000000001</v>
      </c>
      <c r="BH29" s="324">
        <v>72.661510000000007</v>
      </c>
      <c r="BI29" s="324">
        <v>85.72578</v>
      </c>
      <c r="BJ29" s="324">
        <v>102.3663</v>
      </c>
      <c r="BK29" s="324">
        <v>108.63890000000001</v>
      </c>
      <c r="BL29" s="324">
        <v>101.2723</v>
      </c>
      <c r="BM29" s="324">
        <v>88.309610000000006</v>
      </c>
      <c r="BN29" s="324">
        <v>74.937139999999999</v>
      </c>
      <c r="BO29" s="324">
        <v>68.537459999999996</v>
      </c>
      <c r="BP29" s="324">
        <v>72.606549999999999</v>
      </c>
      <c r="BQ29" s="324">
        <v>77.309759999999997</v>
      </c>
      <c r="BR29" s="324">
        <v>77.026229999999998</v>
      </c>
      <c r="BS29" s="324">
        <v>72.984129999999993</v>
      </c>
      <c r="BT29" s="324">
        <v>74.294489999999996</v>
      </c>
      <c r="BU29" s="324">
        <v>87.602289999999996</v>
      </c>
      <c r="BV29" s="324">
        <v>103.39360000000001</v>
      </c>
    </row>
    <row r="30" spans="1:74" ht="11.15" customHeight="1" x14ac:dyDescent="0.25">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c r="BM30" s="208"/>
      <c r="BN30" s="208"/>
      <c r="BO30" s="208"/>
      <c r="BP30" s="208"/>
      <c r="BQ30" s="208"/>
      <c r="BR30" s="208"/>
      <c r="BS30" s="208"/>
      <c r="BT30" s="208"/>
      <c r="BU30" s="208"/>
      <c r="BV30" s="208"/>
    </row>
    <row r="31" spans="1:74" ht="11.15" customHeight="1" x14ac:dyDescent="0.25">
      <c r="A31" s="71"/>
      <c r="B31" s="79" t="s">
        <v>776</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356"/>
      <c r="BG31" s="356"/>
      <c r="BH31" s="356"/>
      <c r="BI31" s="356"/>
      <c r="BJ31" s="356"/>
      <c r="BK31" s="356"/>
      <c r="BL31" s="356"/>
      <c r="BM31" s="356"/>
      <c r="BN31" s="356"/>
      <c r="BO31" s="356"/>
      <c r="BP31" s="356"/>
      <c r="BQ31" s="356"/>
      <c r="BR31" s="356"/>
      <c r="BS31" s="356"/>
      <c r="BT31" s="356"/>
      <c r="BU31" s="356"/>
      <c r="BV31" s="356"/>
    </row>
    <row r="32" spans="1:74" ht="11.15" customHeight="1" x14ac:dyDescent="0.25">
      <c r="A32" s="76" t="s">
        <v>534</v>
      </c>
      <c r="B32" s="182" t="s">
        <v>430</v>
      </c>
      <c r="C32" s="251">
        <v>2140.556</v>
      </c>
      <c r="D32" s="251">
        <v>1672.662</v>
      </c>
      <c r="E32" s="251">
        <v>1390.279</v>
      </c>
      <c r="F32" s="251">
        <v>1426.799</v>
      </c>
      <c r="G32" s="251">
        <v>1847.454</v>
      </c>
      <c r="H32" s="251">
        <v>2195.2260000000001</v>
      </c>
      <c r="I32" s="251">
        <v>2381.2689999999998</v>
      </c>
      <c r="J32" s="251">
        <v>2616.8409999999999</v>
      </c>
      <c r="K32" s="251">
        <v>2950.3679999999999</v>
      </c>
      <c r="L32" s="251">
        <v>3236.2539999999999</v>
      </c>
      <c r="M32" s="251">
        <v>3030.0790000000002</v>
      </c>
      <c r="N32" s="251">
        <v>2708.3180000000002</v>
      </c>
      <c r="O32" s="251">
        <v>1993.9960000000001</v>
      </c>
      <c r="P32" s="251">
        <v>1426.21</v>
      </c>
      <c r="Q32" s="251">
        <v>1184.8900000000001</v>
      </c>
      <c r="R32" s="251">
        <v>1559.4010000000001</v>
      </c>
      <c r="S32" s="251">
        <v>2031.0309999999999</v>
      </c>
      <c r="T32" s="251">
        <v>2460.748</v>
      </c>
      <c r="U32" s="251">
        <v>2714.1959999999999</v>
      </c>
      <c r="V32" s="251">
        <v>2997.81</v>
      </c>
      <c r="W32" s="251">
        <v>3414.9389999999999</v>
      </c>
      <c r="X32" s="251">
        <v>3762.0430000000001</v>
      </c>
      <c r="Y32" s="251">
        <v>3610.029</v>
      </c>
      <c r="Z32" s="251">
        <v>3188.2429999999999</v>
      </c>
      <c r="AA32" s="251">
        <v>2616.1750000000002</v>
      </c>
      <c r="AB32" s="251">
        <v>2080.8829999999998</v>
      </c>
      <c r="AC32" s="251">
        <v>2029.3589999999999</v>
      </c>
      <c r="AD32" s="251">
        <v>2332.4929999999999</v>
      </c>
      <c r="AE32" s="251">
        <v>2777.5839999999998</v>
      </c>
      <c r="AF32" s="251">
        <v>3133.0949999999998</v>
      </c>
      <c r="AG32" s="251">
        <v>3293.549</v>
      </c>
      <c r="AH32" s="251">
        <v>3522.2159999999999</v>
      </c>
      <c r="AI32" s="251">
        <v>3839.8359999999998</v>
      </c>
      <c r="AJ32" s="251">
        <v>3928.5030000000002</v>
      </c>
      <c r="AK32" s="251">
        <v>3931.616</v>
      </c>
      <c r="AL32" s="251">
        <v>3340.9810000000002</v>
      </c>
      <c r="AM32" s="251">
        <v>2634.9670000000001</v>
      </c>
      <c r="AN32" s="251">
        <v>1859.287</v>
      </c>
      <c r="AO32" s="251">
        <v>1801.2940000000001</v>
      </c>
      <c r="AP32" s="251">
        <v>1975.1030000000001</v>
      </c>
      <c r="AQ32" s="251">
        <v>2389.8910000000001</v>
      </c>
      <c r="AR32" s="251">
        <v>2585.1260000000002</v>
      </c>
      <c r="AS32" s="251">
        <v>2754.7139999999999</v>
      </c>
      <c r="AT32" s="251">
        <v>2917.268</v>
      </c>
      <c r="AU32" s="251">
        <v>3305.982</v>
      </c>
      <c r="AV32" s="251">
        <v>3665.3850000000002</v>
      </c>
      <c r="AW32" s="251">
        <v>3532.7750000000001</v>
      </c>
      <c r="AX32" s="251">
        <v>3209.982</v>
      </c>
      <c r="AY32" s="251">
        <v>2215.9409999999998</v>
      </c>
      <c r="AZ32" s="251">
        <v>1562.018</v>
      </c>
      <c r="BA32" s="251">
        <v>1401.4649999999999</v>
      </c>
      <c r="BB32" s="251">
        <v>1611.7650000000001</v>
      </c>
      <c r="BC32" s="251">
        <v>1998.2929999999999</v>
      </c>
      <c r="BD32" s="251">
        <v>2327.7617143000002</v>
      </c>
      <c r="BE32" s="251">
        <v>2493.2275714000002</v>
      </c>
      <c r="BF32" s="340">
        <v>2715.8820000000001</v>
      </c>
      <c r="BG32" s="340">
        <v>3132.4839999999999</v>
      </c>
      <c r="BH32" s="340">
        <v>3459.047</v>
      </c>
      <c r="BI32" s="340">
        <v>3385.57</v>
      </c>
      <c r="BJ32" s="340">
        <v>2879.1309999999999</v>
      </c>
      <c r="BK32" s="340">
        <v>2137.7069999999999</v>
      </c>
      <c r="BL32" s="340">
        <v>1683.4960000000001</v>
      </c>
      <c r="BM32" s="340">
        <v>1547.201</v>
      </c>
      <c r="BN32" s="340">
        <v>1855.066</v>
      </c>
      <c r="BO32" s="340">
        <v>2343.9079999999999</v>
      </c>
      <c r="BP32" s="340">
        <v>2702.3789999999999</v>
      </c>
      <c r="BQ32" s="340">
        <v>2893.413</v>
      </c>
      <c r="BR32" s="340">
        <v>3118.386</v>
      </c>
      <c r="BS32" s="340">
        <v>3530.319</v>
      </c>
      <c r="BT32" s="340">
        <v>3841.3989999999999</v>
      </c>
      <c r="BU32" s="340">
        <v>3748.9349999999999</v>
      </c>
      <c r="BV32" s="340">
        <v>3182.3969999999999</v>
      </c>
    </row>
    <row r="33" spans="1:74" ht="11.15" customHeight="1" x14ac:dyDescent="0.25">
      <c r="A33" s="562" t="s">
        <v>989</v>
      </c>
      <c r="B33" s="563" t="s">
        <v>994</v>
      </c>
      <c r="C33" s="251">
        <v>492.67099999999999</v>
      </c>
      <c r="D33" s="251">
        <v>363.14400000000001</v>
      </c>
      <c r="E33" s="251">
        <v>229.11099999999999</v>
      </c>
      <c r="F33" s="251">
        <v>231.15299999999999</v>
      </c>
      <c r="G33" s="251">
        <v>348.459</v>
      </c>
      <c r="H33" s="251">
        <v>464.94799999999998</v>
      </c>
      <c r="I33" s="251">
        <v>569.19299999999998</v>
      </c>
      <c r="J33" s="251">
        <v>663.58699999999999</v>
      </c>
      <c r="K33" s="251">
        <v>778.03200000000004</v>
      </c>
      <c r="L33" s="251">
        <v>830.21699999999998</v>
      </c>
      <c r="M33" s="251">
        <v>750.03499999999997</v>
      </c>
      <c r="N33" s="251">
        <v>659.14800000000002</v>
      </c>
      <c r="O33" s="251">
        <v>467.721</v>
      </c>
      <c r="P33" s="251">
        <v>311.51100000000002</v>
      </c>
      <c r="Q33" s="251">
        <v>216.22300000000001</v>
      </c>
      <c r="R33" s="251">
        <v>294.22199999999998</v>
      </c>
      <c r="S33" s="251">
        <v>418.642</v>
      </c>
      <c r="T33" s="251">
        <v>537.44399999999996</v>
      </c>
      <c r="U33" s="251">
        <v>611.43700000000001</v>
      </c>
      <c r="V33" s="251">
        <v>724.87400000000002</v>
      </c>
      <c r="W33" s="251">
        <v>844.64700000000005</v>
      </c>
      <c r="X33" s="251">
        <v>932.38099999999997</v>
      </c>
      <c r="Y33" s="251">
        <v>885.82100000000003</v>
      </c>
      <c r="Z33" s="251">
        <v>763.80600000000004</v>
      </c>
      <c r="AA33" s="251">
        <v>591.51300000000003</v>
      </c>
      <c r="AB33" s="251">
        <v>437.649</v>
      </c>
      <c r="AC33" s="251">
        <v>385.30200000000002</v>
      </c>
      <c r="AD33" s="251">
        <v>427.642</v>
      </c>
      <c r="AE33" s="251">
        <v>553.024</v>
      </c>
      <c r="AF33" s="251">
        <v>654.83199999999999</v>
      </c>
      <c r="AG33" s="251">
        <v>721.28499999999997</v>
      </c>
      <c r="AH33" s="251">
        <v>803.30200000000002</v>
      </c>
      <c r="AI33" s="251">
        <v>889.8</v>
      </c>
      <c r="AJ33" s="251">
        <v>943.726</v>
      </c>
      <c r="AK33" s="251">
        <v>929.1</v>
      </c>
      <c r="AL33" s="251">
        <v>762.65899999999999</v>
      </c>
      <c r="AM33" s="251">
        <v>557.01900000000001</v>
      </c>
      <c r="AN33" s="251">
        <v>377.28300000000002</v>
      </c>
      <c r="AO33" s="251">
        <v>312.65199999999999</v>
      </c>
      <c r="AP33" s="251">
        <v>333.59699999999998</v>
      </c>
      <c r="AQ33" s="251">
        <v>425.51</v>
      </c>
      <c r="AR33" s="251">
        <v>514.76300000000003</v>
      </c>
      <c r="AS33" s="251">
        <v>604.83100000000002</v>
      </c>
      <c r="AT33" s="251">
        <v>688.31500000000005</v>
      </c>
      <c r="AU33" s="251">
        <v>804.37800000000004</v>
      </c>
      <c r="AV33" s="251">
        <v>904.35299999999995</v>
      </c>
      <c r="AW33" s="251">
        <v>841.98699999999997</v>
      </c>
      <c r="AX33" s="251">
        <v>765.726</v>
      </c>
      <c r="AY33" s="251">
        <v>503.01</v>
      </c>
      <c r="AZ33" s="251">
        <v>331.68299999999999</v>
      </c>
      <c r="BA33" s="251">
        <v>242.15100000000001</v>
      </c>
      <c r="BB33" s="251">
        <v>259.29899999999998</v>
      </c>
      <c r="BC33" s="251">
        <v>370.637</v>
      </c>
      <c r="BD33" s="251">
        <v>479</v>
      </c>
      <c r="BE33" s="251">
        <v>554.31428571000004</v>
      </c>
      <c r="BF33" s="340">
        <v>651.74030000000005</v>
      </c>
      <c r="BG33" s="340">
        <v>774.66459999999995</v>
      </c>
      <c r="BH33" s="340">
        <v>850.17229999999995</v>
      </c>
      <c r="BI33" s="340">
        <v>802.14340000000004</v>
      </c>
      <c r="BJ33" s="340">
        <v>664.8279</v>
      </c>
      <c r="BK33" s="340">
        <v>462.67959999999999</v>
      </c>
      <c r="BL33" s="340">
        <v>332.85649999999998</v>
      </c>
      <c r="BM33" s="340">
        <v>249.94990000000001</v>
      </c>
      <c r="BN33" s="340">
        <v>331.9128</v>
      </c>
      <c r="BO33" s="340">
        <v>478.6703</v>
      </c>
      <c r="BP33" s="340">
        <v>596.41089999999997</v>
      </c>
      <c r="BQ33" s="340">
        <v>681.15610000000004</v>
      </c>
      <c r="BR33" s="340">
        <v>777.96469999999999</v>
      </c>
      <c r="BS33" s="340">
        <v>894.39110000000005</v>
      </c>
      <c r="BT33" s="340">
        <v>953.20320000000004</v>
      </c>
      <c r="BU33" s="340">
        <v>920.63530000000003</v>
      </c>
      <c r="BV33" s="340">
        <v>759.26009999999997</v>
      </c>
    </row>
    <row r="34" spans="1:74" ht="11.15" customHeight="1" x14ac:dyDescent="0.25">
      <c r="A34" s="562" t="s">
        <v>990</v>
      </c>
      <c r="B34" s="563" t="s">
        <v>995</v>
      </c>
      <c r="C34" s="251">
        <v>553.64</v>
      </c>
      <c r="D34" s="251">
        <v>380.86700000000002</v>
      </c>
      <c r="E34" s="251">
        <v>261.48</v>
      </c>
      <c r="F34" s="251">
        <v>234.88900000000001</v>
      </c>
      <c r="G34" s="251">
        <v>343.39100000000002</v>
      </c>
      <c r="H34" s="251">
        <v>458.62099999999998</v>
      </c>
      <c r="I34" s="251">
        <v>571.33199999999999</v>
      </c>
      <c r="J34" s="251">
        <v>704.78899999999999</v>
      </c>
      <c r="K34" s="251">
        <v>846.18700000000001</v>
      </c>
      <c r="L34" s="251">
        <v>971.39099999999996</v>
      </c>
      <c r="M34" s="251">
        <v>907.56700000000001</v>
      </c>
      <c r="N34" s="251">
        <v>777.11300000000006</v>
      </c>
      <c r="O34" s="251">
        <v>521.36400000000003</v>
      </c>
      <c r="P34" s="251">
        <v>337.01499999999999</v>
      </c>
      <c r="Q34" s="251">
        <v>241.81299999999999</v>
      </c>
      <c r="R34" s="251">
        <v>305.166</v>
      </c>
      <c r="S34" s="251">
        <v>439.20800000000003</v>
      </c>
      <c r="T34" s="251">
        <v>579.34699999999998</v>
      </c>
      <c r="U34" s="251">
        <v>696.24599999999998</v>
      </c>
      <c r="V34" s="251">
        <v>834.22900000000004</v>
      </c>
      <c r="W34" s="251">
        <v>990.12099999999998</v>
      </c>
      <c r="X34" s="251">
        <v>1102.942</v>
      </c>
      <c r="Y34" s="251">
        <v>1029.8109999999999</v>
      </c>
      <c r="Z34" s="251">
        <v>884.81100000000004</v>
      </c>
      <c r="AA34" s="251">
        <v>717.08199999999999</v>
      </c>
      <c r="AB34" s="251">
        <v>541.07500000000005</v>
      </c>
      <c r="AC34" s="251">
        <v>471.33600000000001</v>
      </c>
      <c r="AD34" s="251">
        <v>523.28800000000001</v>
      </c>
      <c r="AE34" s="251">
        <v>640.524</v>
      </c>
      <c r="AF34" s="251">
        <v>746.98599999999999</v>
      </c>
      <c r="AG34" s="251">
        <v>827.11599999999999</v>
      </c>
      <c r="AH34" s="251">
        <v>934.70100000000002</v>
      </c>
      <c r="AI34" s="251">
        <v>1052.6420000000001</v>
      </c>
      <c r="AJ34" s="251">
        <v>1113.2</v>
      </c>
      <c r="AK34" s="251">
        <v>1107.643</v>
      </c>
      <c r="AL34" s="251">
        <v>917.51599999999996</v>
      </c>
      <c r="AM34" s="251">
        <v>692.38099999999997</v>
      </c>
      <c r="AN34" s="251">
        <v>453.46300000000002</v>
      </c>
      <c r="AO34" s="251">
        <v>395.23099999999999</v>
      </c>
      <c r="AP34" s="251">
        <v>437.99299999999999</v>
      </c>
      <c r="AQ34" s="251">
        <v>531.67999999999995</v>
      </c>
      <c r="AR34" s="251">
        <v>629.53800000000001</v>
      </c>
      <c r="AS34" s="251">
        <v>720.101</v>
      </c>
      <c r="AT34" s="251">
        <v>827.45600000000002</v>
      </c>
      <c r="AU34" s="251">
        <v>965.71500000000003</v>
      </c>
      <c r="AV34" s="251">
        <v>1075.3610000000001</v>
      </c>
      <c r="AW34" s="251">
        <v>1022.811</v>
      </c>
      <c r="AX34" s="251">
        <v>886.6</v>
      </c>
      <c r="AY34" s="251">
        <v>574.95299999999997</v>
      </c>
      <c r="AZ34" s="251">
        <v>372.28699999999998</v>
      </c>
      <c r="BA34" s="251">
        <v>296.10599999999999</v>
      </c>
      <c r="BB34" s="251">
        <v>330.20800000000003</v>
      </c>
      <c r="BC34" s="251">
        <v>443.238</v>
      </c>
      <c r="BD34" s="251">
        <v>558.14285714000005</v>
      </c>
      <c r="BE34" s="251">
        <v>648.77142857000001</v>
      </c>
      <c r="BF34" s="340">
        <v>769.51400000000001</v>
      </c>
      <c r="BG34" s="340">
        <v>917.52269999999999</v>
      </c>
      <c r="BH34" s="340">
        <v>1024.529</v>
      </c>
      <c r="BI34" s="340">
        <v>989.23820000000001</v>
      </c>
      <c r="BJ34" s="340">
        <v>806.50369999999998</v>
      </c>
      <c r="BK34" s="340">
        <v>573.29169999999999</v>
      </c>
      <c r="BL34" s="340">
        <v>413.86</v>
      </c>
      <c r="BM34" s="340">
        <v>345.09570000000002</v>
      </c>
      <c r="BN34" s="340">
        <v>410.23239999999998</v>
      </c>
      <c r="BO34" s="340">
        <v>540.18960000000004</v>
      </c>
      <c r="BP34" s="340">
        <v>652.3442</v>
      </c>
      <c r="BQ34" s="340">
        <v>742.51840000000004</v>
      </c>
      <c r="BR34" s="340">
        <v>855.8546</v>
      </c>
      <c r="BS34" s="340">
        <v>1000.069</v>
      </c>
      <c r="BT34" s="340">
        <v>1098.55</v>
      </c>
      <c r="BU34" s="340">
        <v>1049.615</v>
      </c>
      <c r="BV34" s="340">
        <v>852.62030000000004</v>
      </c>
    </row>
    <row r="35" spans="1:74" ht="11.15" customHeight="1" x14ac:dyDescent="0.25">
      <c r="A35" s="562" t="s">
        <v>991</v>
      </c>
      <c r="B35" s="563" t="s">
        <v>996</v>
      </c>
      <c r="C35" s="251">
        <v>709.21100000000001</v>
      </c>
      <c r="D35" s="251">
        <v>614.99699999999996</v>
      </c>
      <c r="E35" s="251">
        <v>613.20299999999997</v>
      </c>
      <c r="F35" s="251">
        <v>648.99599999999998</v>
      </c>
      <c r="G35" s="251">
        <v>777.95399999999995</v>
      </c>
      <c r="H35" s="251">
        <v>845.21900000000005</v>
      </c>
      <c r="I35" s="251">
        <v>813.43899999999996</v>
      </c>
      <c r="J35" s="251">
        <v>802.06399999999996</v>
      </c>
      <c r="K35" s="251">
        <v>845.36599999999999</v>
      </c>
      <c r="L35" s="251">
        <v>948.33299999999997</v>
      </c>
      <c r="M35" s="251">
        <v>913.93200000000002</v>
      </c>
      <c r="N35" s="251">
        <v>879.34500000000003</v>
      </c>
      <c r="O35" s="251">
        <v>696.52300000000002</v>
      </c>
      <c r="P35" s="251">
        <v>562.56100000000004</v>
      </c>
      <c r="Q35" s="251">
        <v>519.04499999999996</v>
      </c>
      <c r="R35" s="251">
        <v>695.03499999999997</v>
      </c>
      <c r="S35" s="251">
        <v>825.66899999999998</v>
      </c>
      <c r="T35" s="251">
        <v>917.25599999999997</v>
      </c>
      <c r="U35" s="251">
        <v>941.72699999999998</v>
      </c>
      <c r="V35" s="251">
        <v>948.79399999999998</v>
      </c>
      <c r="W35" s="251">
        <v>1049.0540000000001</v>
      </c>
      <c r="X35" s="251">
        <v>1191.8009999999999</v>
      </c>
      <c r="Y35" s="251">
        <v>1180.4459999999999</v>
      </c>
      <c r="Z35" s="251">
        <v>1094.683</v>
      </c>
      <c r="AA35" s="251">
        <v>934.55100000000004</v>
      </c>
      <c r="AB35" s="251">
        <v>777.98900000000003</v>
      </c>
      <c r="AC35" s="251">
        <v>856.99599999999998</v>
      </c>
      <c r="AD35" s="251">
        <v>1021.981</v>
      </c>
      <c r="AE35" s="251">
        <v>1140.3</v>
      </c>
      <c r="AF35" s="251">
        <v>1221.2280000000001</v>
      </c>
      <c r="AG35" s="251">
        <v>1206.979</v>
      </c>
      <c r="AH35" s="251">
        <v>1233.355</v>
      </c>
      <c r="AI35" s="251">
        <v>1312.67</v>
      </c>
      <c r="AJ35" s="251">
        <v>1280.971</v>
      </c>
      <c r="AK35" s="251">
        <v>1312.672</v>
      </c>
      <c r="AL35" s="251">
        <v>1155.134</v>
      </c>
      <c r="AM35" s="251">
        <v>944.577</v>
      </c>
      <c r="AN35" s="251">
        <v>679.50199999999995</v>
      </c>
      <c r="AO35" s="251">
        <v>760.21799999999996</v>
      </c>
      <c r="AP35" s="251">
        <v>832.33900000000006</v>
      </c>
      <c r="AQ35" s="251">
        <v>978.79600000000005</v>
      </c>
      <c r="AR35" s="251">
        <v>993.36500000000001</v>
      </c>
      <c r="AS35" s="251">
        <v>973.06899999999996</v>
      </c>
      <c r="AT35" s="251">
        <v>939.52200000000005</v>
      </c>
      <c r="AU35" s="251">
        <v>1052.7349999999999</v>
      </c>
      <c r="AV35" s="251">
        <v>1184.701</v>
      </c>
      <c r="AW35" s="251">
        <v>1169.171</v>
      </c>
      <c r="AX35" s="251">
        <v>1142.665</v>
      </c>
      <c r="AY35" s="251">
        <v>793.52800000000002</v>
      </c>
      <c r="AZ35" s="251">
        <v>580.62400000000002</v>
      </c>
      <c r="BA35" s="251">
        <v>587.35799999999995</v>
      </c>
      <c r="BB35" s="251">
        <v>731.01900000000001</v>
      </c>
      <c r="BC35" s="251">
        <v>840.09199999999998</v>
      </c>
      <c r="BD35" s="251">
        <v>889.42857143000003</v>
      </c>
      <c r="BE35" s="251">
        <v>863.91428570999994</v>
      </c>
      <c r="BF35" s="340">
        <v>857.23590000000002</v>
      </c>
      <c r="BG35" s="340">
        <v>965.49800000000005</v>
      </c>
      <c r="BH35" s="340">
        <v>1072.566</v>
      </c>
      <c r="BI35" s="340">
        <v>1094.739</v>
      </c>
      <c r="BJ35" s="340">
        <v>984.47789999999998</v>
      </c>
      <c r="BK35" s="340">
        <v>779.21429999999998</v>
      </c>
      <c r="BL35" s="340">
        <v>660.08140000000003</v>
      </c>
      <c r="BM35" s="340">
        <v>684.92010000000005</v>
      </c>
      <c r="BN35" s="340">
        <v>815.94169999999997</v>
      </c>
      <c r="BO35" s="340">
        <v>962.69970000000001</v>
      </c>
      <c r="BP35" s="340">
        <v>1029.057</v>
      </c>
      <c r="BQ35" s="340">
        <v>1006.1319999999999</v>
      </c>
      <c r="BR35" s="340">
        <v>993.47379999999998</v>
      </c>
      <c r="BS35" s="340">
        <v>1107.5429999999999</v>
      </c>
      <c r="BT35" s="340">
        <v>1227.5889999999999</v>
      </c>
      <c r="BU35" s="340">
        <v>1233.6600000000001</v>
      </c>
      <c r="BV35" s="340">
        <v>1092.028</v>
      </c>
    </row>
    <row r="36" spans="1:74" ht="11.15" customHeight="1" x14ac:dyDescent="0.25">
      <c r="A36" s="562" t="s">
        <v>992</v>
      </c>
      <c r="B36" s="638" t="s">
        <v>997</v>
      </c>
      <c r="C36" s="251">
        <v>135.05099999999999</v>
      </c>
      <c r="D36" s="251">
        <v>100.727</v>
      </c>
      <c r="E36" s="251">
        <v>86.992000000000004</v>
      </c>
      <c r="F36" s="251">
        <v>91.147999999999996</v>
      </c>
      <c r="G36" s="251">
        <v>119.907</v>
      </c>
      <c r="H36" s="251">
        <v>139.99</v>
      </c>
      <c r="I36" s="251">
        <v>148.05199999999999</v>
      </c>
      <c r="J36" s="251">
        <v>163.47499999999999</v>
      </c>
      <c r="K36" s="251">
        <v>179.38399999999999</v>
      </c>
      <c r="L36" s="251">
        <v>183.09100000000001</v>
      </c>
      <c r="M36" s="251">
        <v>167.887</v>
      </c>
      <c r="N36" s="251">
        <v>141.46</v>
      </c>
      <c r="O36" s="251">
        <v>103.471</v>
      </c>
      <c r="P36" s="251">
        <v>73.132000000000005</v>
      </c>
      <c r="Q36" s="251">
        <v>63.338999999999999</v>
      </c>
      <c r="R36" s="251">
        <v>76.438000000000002</v>
      </c>
      <c r="S36" s="251">
        <v>101.82</v>
      </c>
      <c r="T36" s="251">
        <v>135.13999999999999</v>
      </c>
      <c r="U36" s="251">
        <v>158.78299999999999</v>
      </c>
      <c r="V36" s="251">
        <v>177.92099999999999</v>
      </c>
      <c r="W36" s="251">
        <v>200.48599999999999</v>
      </c>
      <c r="X36" s="251">
        <v>206.239</v>
      </c>
      <c r="Y36" s="251">
        <v>196.303</v>
      </c>
      <c r="Z36" s="251">
        <v>167.4</v>
      </c>
      <c r="AA36" s="251">
        <v>134.99700000000001</v>
      </c>
      <c r="AB36" s="251">
        <v>99.387</v>
      </c>
      <c r="AC36" s="251">
        <v>91.873000000000005</v>
      </c>
      <c r="AD36" s="251">
        <v>109.496</v>
      </c>
      <c r="AE36" s="251">
        <v>143.38399999999999</v>
      </c>
      <c r="AF36" s="251">
        <v>177.05500000000001</v>
      </c>
      <c r="AG36" s="251">
        <v>200.209</v>
      </c>
      <c r="AH36" s="251">
        <v>214.78200000000001</v>
      </c>
      <c r="AI36" s="251">
        <v>235.09399999999999</v>
      </c>
      <c r="AJ36" s="251">
        <v>239.428</v>
      </c>
      <c r="AK36" s="251">
        <v>236.36199999999999</v>
      </c>
      <c r="AL36" s="251">
        <v>195.131</v>
      </c>
      <c r="AM36" s="251">
        <v>154.86199999999999</v>
      </c>
      <c r="AN36" s="251">
        <v>115.10599999999999</v>
      </c>
      <c r="AO36" s="251">
        <v>113.42700000000001</v>
      </c>
      <c r="AP36" s="251">
        <v>123.884</v>
      </c>
      <c r="AQ36" s="251">
        <v>154.82900000000001</v>
      </c>
      <c r="AR36" s="251">
        <v>175.06200000000001</v>
      </c>
      <c r="AS36" s="251">
        <v>184.54599999999999</v>
      </c>
      <c r="AT36" s="251">
        <v>190.40700000000001</v>
      </c>
      <c r="AU36" s="251">
        <v>205.22200000000001</v>
      </c>
      <c r="AV36" s="251">
        <v>213.31800000000001</v>
      </c>
      <c r="AW36" s="251">
        <v>204.40299999999999</v>
      </c>
      <c r="AX36" s="251">
        <v>171.28200000000001</v>
      </c>
      <c r="AY36" s="251">
        <v>127.863</v>
      </c>
      <c r="AZ36" s="251">
        <v>92.822999999999993</v>
      </c>
      <c r="BA36" s="251">
        <v>90.370999999999995</v>
      </c>
      <c r="BB36" s="251">
        <v>92.991</v>
      </c>
      <c r="BC36" s="251">
        <v>114.494</v>
      </c>
      <c r="BD36" s="251">
        <v>137.42857143000001</v>
      </c>
      <c r="BE36" s="251">
        <v>147.85714286000001</v>
      </c>
      <c r="BF36" s="340">
        <v>151.74700000000001</v>
      </c>
      <c r="BG36" s="340">
        <v>168.87450000000001</v>
      </c>
      <c r="BH36" s="340">
        <v>180.7269</v>
      </c>
      <c r="BI36" s="340">
        <v>174.37899999999999</v>
      </c>
      <c r="BJ36" s="340">
        <v>151.35769999999999</v>
      </c>
      <c r="BK36" s="340">
        <v>120.18810000000001</v>
      </c>
      <c r="BL36" s="340">
        <v>96.062740000000005</v>
      </c>
      <c r="BM36" s="340">
        <v>86.392849999999996</v>
      </c>
      <c r="BN36" s="340">
        <v>89.325050000000005</v>
      </c>
      <c r="BO36" s="340">
        <v>108.9803</v>
      </c>
      <c r="BP36" s="340">
        <v>134.37790000000001</v>
      </c>
      <c r="BQ36" s="340">
        <v>157.5213</v>
      </c>
      <c r="BR36" s="340">
        <v>179.8441</v>
      </c>
      <c r="BS36" s="340">
        <v>201.05539999999999</v>
      </c>
      <c r="BT36" s="340">
        <v>214.0222</v>
      </c>
      <c r="BU36" s="340">
        <v>207.13399999999999</v>
      </c>
      <c r="BV36" s="340">
        <v>182.42009999999999</v>
      </c>
    </row>
    <row r="37" spans="1:74" ht="11.15" customHeight="1" x14ac:dyDescent="0.25">
      <c r="A37" s="562" t="s">
        <v>993</v>
      </c>
      <c r="B37" s="638" t="s">
        <v>998</v>
      </c>
      <c r="C37" s="251">
        <v>216.35599999999999</v>
      </c>
      <c r="D37" s="251">
        <v>181.286</v>
      </c>
      <c r="E37" s="251">
        <v>168.87299999999999</v>
      </c>
      <c r="F37" s="251">
        <v>190.017</v>
      </c>
      <c r="G37" s="251">
        <v>226.291</v>
      </c>
      <c r="H37" s="251">
        <v>253.24600000000001</v>
      </c>
      <c r="I37" s="251">
        <v>244.18799999999999</v>
      </c>
      <c r="J37" s="251">
        <v>246.06700000000001</v>
      </c>
      <c r="K37" s="251">
        <v>263.00299999999999</v>
      </c>
      <c r="L37" s="251">
        <v>264.084</v>
      </c>
      <c r="M37" s="251">
        <v>252.029</v>
      </c>
      <c r="N37" s="251">
        <v>214.17400000000001</v>
      </c>
      <c r="O37" s="251">
        <v>170.928</v>
      </c>
      <c r="P37" s="251">
        <v>110.759</v>
      </c>
      <c r="Q37" s="251">
        <v>114.514</v>
      </c>
      <c r="R37" s="251">
        <v>158.43899999999999</v>
      </c>
      <c r="S37" s="251">
        <v>214.374</v>
      </c>
      <c r="T37" s="251">
        <v>258.71600000000001</v>
      </c>
      <c r="U37" s="251">
        <v>271.65100000000001</v>
      </c>
      <c r="V37" s="251">
        <v>276.31900000000002</v>
      </c>
      <c r="W37" s="251">
        <v>294.11599999999999</v>
      </c>
      <c r="X37" s="251">
        <v>292.34100000000001</v>
      </c>
      <c r="Y37" s="251">
        <v>282.58199999999999</v>
      </c>
      <c r="Z37" s="251">
        <v>244.91399999999999</v>
      </c>
      <c r="AA37" s="251">
        <v>209.90100000000001</v>
      </c>
      <c r="AB37" s="251">
        <v>199.06700000000001</v>
      </c>
      <c r="AC37" s="251">
        <v>200.44800000000001</v>
      </c>
      <c r="AD37" s="251">
        <v>227.10300000000001</v>
      </c>
      <c r="AE37" s="251">
        <v>276.32100000000003</v>
      </c>
      <c r="AF37" s="251">
        <v>307.63900000000001</v>
      </c>
      <c r="AG37" s="251">
        <v>310.85300000000001</v>
      </c>
      <c r="AH37" s="251">
        <v>306.63600000000002</v>
      </c>
      <c r="AI37" s="251">
        <v>318.45600000000002</v>
      </c>
      <c r="AJ37" s="251">
        <v>319.786</v>
      </c>
      <c r="AK37" s="251">
        <v>315.94</v>
      </c>
      <c r="AL37" s="251">
        <v>282.24299999999999</v>
      </c>
      <c r="AM37" s="251">
        <v>259.44099999999997</v>
      </c>
      <c r="AN37" s="251">
        <v>209.17400000000001</v>
      </c>
      <c r="AO37" s="251">
        <v>196.5</v>
      </c>
      <c r="AP37" s="251">
        <v>224.02099999999999</v>
      </c>
      <c r="AQ37" s="251">
        <v>274.25599999999997</v>
      </c>
      <c r="AR37" s="251">
        <v>245.655</v>
      </c>
      <c r="AS37" s="251">
        <v>243.90199999999999</v>
      </c>
      <c r="AT37" s="251">
        <v>242.07</v>
      </c>
      <c r="AU37" s="251">
        <v>247.595</v>
      </c>
      <c r="AV37" s="251">
        <v>257.26499999999999</v>
      </c>
      <c r="AW37" s="251">
        <v>266.36399999999998</v>
      </c>
      <c r="AX37" s="251">
        <v>218.285</v>
      </c>
      <c r="AY37" s="251">
        <v>193.77</v>
      </c>
      <c r="AZ37" s="251">
        <v>163.19200000000001</v>
      </c>
      <c r="BA37" s="251">
        <v>164.84899999999999</v>
      </c>
      <c r="BB37" s="251">
        <v>177.39500000000001</v>
      </c>
      <c r="BC37" s="251">
        <v>207.28</v>
      </c>
      <c r="BD37" s="251">
        <v>239.28571428999999</v>
      </c>
      <c r="BE37" s="251">
        <v>252.37142857000001</v>
      </c>
      <c r="BF37" s="340">
        <v>259.64620000000002</v>
      </c>
      <c r="BG37" s="340">
        <v>279.92500000000001</v>
      </c>
      <c r="BH37" s="340">
        <v>305.05419999999998</v>
      </c>
      <c r="BI37" s="340">
        <v>299.07150000000001</v>
      </c>
      <c r="BJ37" s="340">
        <v>245.9648</v>
      </c>
      <c r="BK37" s="340">
        <v>176.3339</v>
      </c>
      <c r="BL37" s="340">
        <v>154.63650000000001</v>
      </c>
      <c r="BM37" s="340">
        <v>154.84370000000001</v>
      </c>
      <c r="BN37" s="340">
        <v>181.6549</v>
      </c>
      <c r="BO37" s="340">
        <v>227.36930000000001</v>
      </c>
      <c r="BP37" s="340">
        <v>264.19069999999999</v>
      </c>
      <c r="BQ37" s="340">
        <v>280.08629999999999</v>
      </c>
      <c r="BR37" s="340">
        <v>285.24939999999998</v>
      </c>
      <c r="BS37" s="340">
        <v>301.26130000000001</v>
      </c>
      <c r="BT37" s="340">
        <v>322.03489999999999</v>
      </c>
      <c r="BU37" s="340">
        <v>311.89190000000002</v>
      </c>
      <c r="BV37" s="340">
        <v>270.0693</v>
      </c>
    </row>
    <row r="38" spans="1:74" ht="11.15" customHeight="1" x14ac:dyDescent="0.25">
      <c r="A38" s="562" t="s">
        <v>999</v>
      </c>
      <c r="B38" s="637" t="s">
        <v>419</v>
      </c>
      <c r="C38" s="247">
        <v>33.628999999999998</v>
      </c>
      <c r="D38" s="247">
        <v>31.640999999999998</v>
      </c>
      <c r="E38" s="247">
        <v>30.620999999999999</v>
      </c>
      <c r="F38" s="247">
        <v>30.597000000000001</v>
      </c>
      <c r="G38" s="247">
        <v>31.452999999999999</v>
      </c>
      <c r="H38" s="247">
        <v>33.203000000000003</v>
      </c>
      <c r="I38" s="247">
        <v>35.064999999999998</v>
      </c>
      <c r="J38" s="247">
        <v>36.859000000000002</v>
      </c>
      <c r="K38" s="247">
        <v>38.396000000000001</v>
      </c>
      <c r="L38" s="247">
        <v>39.137999999999998</v>
      </c>
      <c r="M38" s="247">
        <v>38.628999999999998</v>
      </c>
      <c r="N38" s="247">
        <v>37.076999999999998</v>
      </c>
      <c r="O38" s="247">
        <v>33.99</v>
      </c>
      <c r="P38" s="247">
        <v>31.233000000000001</v>
      </c>
      <c r="Q38" s="247">
        <v>29.957000000000001</v>
      </c>
      <c r="R38" s="247">
        <v>30.100999999999999</v>
      </c>
      <c r="S38" s="247">
        <v>31.32</v>
      </c>
      <c r="T38" s="247">
        <v>32.844999999999999</v>
      </c>
      <c r="U38" s="247">
        <v>34.353000000000002</v>
      </c>
      <c r="V38" s="247">
        <v>35.673000000000002</v>
      </c>
      <c r="W38" s="247">
        <v>36.515999999999998</v>
      </c>
      <c r="X38" s="247">
        <v>36.338999999999999</v>
      </c>
      <c r="Y38" s="247">
        <v>35.067</v>
      </c>
      <c r="Z38" s="247">
        <v>32.628</v>
      </c>
      <c r="AA38" s="247">
        <v>28.131</v>
      </c>
      <c r="AB38" s="247">
        <v>25.716000000000001</v>
      </c>
      <c r="AC38" s="247">
        <v>23.402999999999999</v>
      </c>
      <c r="AD38" s="247">
        <v>22.981999999999999</v>
      </c>
      <c r="AE38" s="247">
        <v>24.030999999999999</v>
      </c>
      <c r="AF38" s="247">
        <v>25.356000000000002</v>
      </c>
      <c r="AG38" s="247">
        <v>27.109000000000002</v>
      </c>
      <c r="AH38" s="247">
        <v>29.44</v>
      </c>
      <c r="AI38" s="247">
        <v>31.172999999999998</v>
      </c>
      <c r="AJ38" s="247">
        <v>31.393000000000001</v>
      </c>
      <c r="AK38" s="247">
        <v>29.899000000000001</v>
      </c>
      <c r="AL38" s="247">
        <v>28.298999999999999</v>
      </c>
      <c r="AM38" s="247">
        <v>26.687999999999999</v>
      </c>
      <c r="AN38" s="247">
        <v>24.759</v>
      </c>
      <c r="AO38" s="247">
        <v>23.266999999999999</v>
      </c>
      <c r="AP38" s="247">
        <v>23.27</v>
      </c>
      <c r="AQ38" s="247">
        <v>24.82</v>
      </c>
      <c r="AR38" s="247">
        <v>26.742999999999999</v>
      </c>
      <c r="AS38" s="247">
        <v>28.265999999999998</v>
      </c>
      <c r="AT38" s="247">
        <v>29.498999999999999</v>
      </c>
      <c r="AU38" s="247">
        <v>30.337</v>
      </c>
      <c r="AV38" s="247">
        <v>30.388000000000002</v>
      </c>
      <c r="AW38" s="247">
        <v>28.04</v>
      </c>
      <c r="AX38" s="247">
        <v>25.425999999999998</v>
      </c>
      <c r="AY38" s="247">
        <v>22.815999999999999</v>
      </c>
      <c r="AZ38" s="247">
        <v>21.408999999999999</v>
      </c>
      <c r="BA38" s="247">
        <v>20.631</v>
      </c>
      <c r="BB38" s="247">
        <v>20.853000000000002</v>
      </c>
      <c r="BC38" s="247">
        <v>22.553000000000001</v>
      </c>
      <c r="BD38" s="247">
        <v>24.475999999999999</v>
      </c>
      <c r="BE38" s="247">
        <v>25.998999999999999</v>
      </c>
      <c r="BF38" s="313">
        <v>25.998999999999999</v>
      </c>
      <c r="BG38" s="313">
        <v>25.998999999999999</v>
      </c>
      <c r="BH38" s="313">
        <v>25.998999999999999</v>
      </c>
      <c r="BI38" s="313">
        <v>25.998999999999999</v>
      </c>
      <c r="BJ38" s="313">
        <v>25.998999999999999</v>
      </c>
      <c r="BK38" s="313">
        <v>25.998999999999999</v>
      </c>
      <c r="BL38" s="313">
        <v>25.998999999999999</v>
      </c>
      <c r="BM38" s="313">
        <v>25.998999999999999</v>
      </c>
      <c r="BN38" s="313">
        <v>25.998999999999999</v>
      </c>
      <c r="BO38" s="313">
        <v>25.998999999999999</v>
      </c>
      <c r="BP38" s="313">
        <v>25.998999999999999</v>
      </c>
      <c r="BQ38" s="313">
        <v>25.998999999999999</v>
      </c>
      <c r="BR38" s="313">
        <v>25.998999999999999</v>
      </c>
      <c r="BS38" s="313">
        <v>25.998999999999999</v>
      </c>
      <c r="BT38" s="313">
        <v>25.998999999999999</v>
      </c>
      <c r="BU38" s="313">
        <v>25.998999999999999</v>
      </c>
      <c r="BV38" s="313">
        <v>25.998999999999999</v>
      </c>
    </row>
    <row r="39" spans="1:74" s="406" customFormat="1" ht="12" customHeight="1" x14ac:dyDescent="0.25">
      <c r="A39" s="405"/>
      <c r="B39" s="786" t="s">
        <v>848</v>
      </c>
      <c r="C39" s="741"/>
      <c r="D39" s="741"/>
      <c r="E39" s="741"/>
      <c r="F39" s="741"/>
      <c r="G39" s="741"/>
      <c r="H39" s="741"/>
      <c r="I39" s="741"/>
      <c r="J39" s="741"/>
      <c r="K39" s="741"/>
      <c r="L39" s="741"/>
      <c r="M39" s="741"/>
      <c r="N39" s="741"/>
      <c r="O39" s="741"/>
      <c r="P39" s="741"/>
      <c r="Q39" s="735"/>
      <c r="AY39" s="474"/>
      <c r="AZ39" s="474"/>
      <c r="BA39" s="474"/>
      <c r="BB39" s="574"/>
      <c r="BC39" s="474"/>
      <c r="BD39" s="474"/>
      <c r="BE39" s="474"/>
      <c r="BF39" s="474"/>
      <c r="BG39" s="474"/>
      <c r="BH39" s="474"/>
      <c r="BI39" s="474"/>
      <c r="BJ39" s="474"/>
    </row>
    <row r="40" spans="1:74" s="406" customFormat="1" ht="12" customHeight="1" x14ac:dyDescent="0.25">
      <c r="A40" s="405"/>
      <c r="B40" s="799" t="s">
        <v>849</v>
      </c>
      <c r="C40" s="741"/>
      <c r="D40" s="741"/>
      <c r="E40" s="741"/>
      <c r="F40" s="741"/>
      <c r="G40" s="741"/>
      <c r="H40" s="741"/>
      <c r="I40" s="741"/>
      <c r="J40" s="741"/>
      <c r="K40" s="741"/>
      <c r="L40" s="741"/>
      <c r="M40" s="741"/>
      <c r="N40" s="741"/>
      <c r="O40" s="741"/>
      <c r="P40" s="741"/>
      <c r="Q40" s="735"/>
      <c r="Y40" s="639"/>
      <c r="Z40" s="639"/>
      <c r="AA40" s="639"/>
      <c r="AB40" s="639"/>
      <c r="AY40" s="474"/>
      <c r="AZ40" s="474"/>
      <c r="BA40" s="474"/>
      <c r="BB40" s="474"/>
      <c r="BC40" s="474"/>
      <c r="BD40" s="474"/>
      <c r="BE40" s="474"/>
      <c r="BF40" s="474"/>
      <c r="BG40" s="474"/>
      <c r="BH40" s="474"/>
      <c r="BI40" s="474"/>
      <c r="BJ40" s="474"/>
    </row>
    <row r="41" spans="1:74" s="406" customFormat="1" ht="12" customHeight="1" x14ac:dyDescent="0.25">
      <c r="A41" s="405"/>
      <c r="B41" s="799" t="s">
        <v>850</v>
      </c>
      <c r="C41" s="741"/>
      <c r="D41" s="741"/>
      <c r="E41" s="741"/>
      <c r="F41" s="741"/>
      <c r="G41" s="741"/>
      <c r="H41" s="741"/>
      <c r="I41" s="741"/>
      <c r="J41" s="741"/>
      <c r="K41" s="741"/>
      <c r="L41" s="741"/>
      <c r="M41" s="741"/>
      <c r="N41" s="741"/>
      <c r="O41" s="741"/>
      <c r="P41" s="741"/>
      <c r="Q41" s="735"/>
      <c r="AY41" s="474"/>
      <c r="AZ41" s="474"/>
      <c r="BA41" s="474"/>
      <c r="BB41" s="474"/>
      <c r="BC41" s="474"/>
      <c r="BD41" s="474"/>
      <c r="BE41" s="474"/>
      <c r="BF41" s="474"/>
      <c r="BG41" s="474"/>
      <c r="BH41" s="474"/>
      <c r="BI41" s="474"/>
      <c r="BJ41" s="474"/>
    </row>
    <row r="42" spans="1:74" s="406" customFormat="1" ht="12" customHeight="1" x14ac:dyDescent="0.25">
      <c r="A42" s="405"/>
      <c r="B42" s="797" t="s">
        <v>1000</v>
      </c>
      <c r="C42" s="735"/>
      <c r="D42" s="735"/>
      <c r="E42" s="735"/>
      <c r="F42" s="735"/>
      <c r="G42" s="735"/>
      <c r="H42" s="735"/>
      <c r="I42" s="735"/>
      <c r="J42" s="735"/>
      <c r="K42" s="735"/>
      <c r="L42" s="735"/>
      <c r="M42" s="735"/>
      <c r="N42" s="735"/>
      <c r="O42" s="735"/>
      <c r="P42" s="735"/>
      <c r="Q42" s="735"/>
      <c r="AY42" s="474"/>
      <c r="AZ42" s="474"/>
      <c r="BA42" s="474"/>
      <c r="BB42" s="474"/>
      <c r="BC42" s="474"/>
      <c r="BD42" s="474"/>
      <c r="BE42" s="474"/>
      <c r="BF42" s="474"/>
      <c r="BG42" s="474"/>
      <c r="BH42" s="474"/>
      <c r="BI42" s="474"/>
      <c r="BJ42" s="474"/>
    </row>
    <row r="43" spans="1:74" s="268" customFormat="1" ht="12" customHeight="1" x14ac:dyDescent="0.25">
      <c r="A43" s="76"/>
      <c r="B43" s="755" t="s">
        <v>806</v>
      </c>
      <c r="C43" s="756"/>
      <c r="D43" s="756"/>
      <c r="E43" s="756"/>
      <c r="F43" s="756"/>
      <c r="G43" s="756"/>
      <c r="H43" s="756"/>
      <c r="I43" s="756"/>
      <c r="J43" s="756"/>
      <c r="K43" s="756"/>
      <c r="L43" s="756"/>
      <c r="M43" s="756"/>
      <c r="N43" s="756"/>
      <c r="O43" s="756"/>
      <c r="P43" s="756"/>
      <c r="Q43" s="756"/>
      <c r="AY43" s="473"/>
      <c r="AZ43" s="473"/>
      <c r="BA43" s="473"/>
      <c r="BB43" s="473"/>
      <c r="BC43" s="473"/>
      <c r="BD43" s="473"/>
      <c r="BE43" s="473"/>
      <c r="BF43" s="473"/>
      <c r="BG43" s="473"/>
      <c r="BH43" s="473"/>
      <c r="BI43" s="473"/>
      <c r="BJ43" s="473"/>
    </row>
    <row r="44" spans="1:74" s="406" customFormat="1" ht="12" customHeight="1" x14ac:dyDescent="0.25">
      <c r="A44" s="405"/>
      <c r="B44" s="800" t="s">
        <v>854</v>
      </c>
      <c r="C44" s="800"/>
      <c r="D44" s="800"/>
      <c r="E44" s="800"/>
      <c r="F44" s="800"/>
      <c r="G44" s="800"/>
      <c r="H44" s="800"/>
      <c r="I44" s="800"/>
      <c r="J44" s="800"/>
      <c r="K44" s="800"/>
      <c r="L44" s="800"/>
      <c r="M44" s="800"/>
      <c r="N44" s="800"/>
      <c r="O44" s="800"/>
      <c r="P44" s="800"/>
      <c r="Q44" s="735"/>
      <c r="AY44" s="474"/>
      <c r="AZ44" s="474"/>
      <c r="BA44" s="474"/>
      <c r="BB44" s="474"/>
      <c r="BC44" s="474"/>
      <c r="BD44" s="474"/>
      <c r="BE44" s="474"/>
      <c r="BF44" s="474"/>
      <c r="BG44" s="474"/>
      <c r="BH44" s="474"/>
      <c r="BI44" s="474"/>
      <c r="BJ44" s="474"/>
    </row>
    <row r="45" spans="1:74" s="406" customFormat="1" ht="12" customHeight="1" x14ac:dyDescent="0.25">
      <c r="A45" s="405"/>
      <c r="B45" s="776" t="str">
        <f>"Notes: "&amp;"EIA completed modeling and analysis for this report on " &amp;Dates!D2&amp;"."</f>
        <v>Notes: EIA completed modeling and analysis for this report on Thursday August 4, 2022.</v>
      </c>
      <c r="C45" s="798"/>
      <c r="D45" s="798"/>
      <c r="E45" s="798"/>
      <c r="F45" s="798"/>
      <c r="G45" s="798"/>
      <c r="H45" s="798"/>
      <c r="I45" s="798"/>
      <c r="J45" s="798"/>
      <c r="K45" s="798"/>
      <c r="L45" s="798"/>
      <c r="M45" s="798"/>
      <c r="N45" s="798"/>
      <c r="O45" s="798"/>
      <c r="P45" s="798"/>
      <c r="Q45" s="777"/>
      <c r="AY45" s="474"/>
      <c r="AZ45" s="474"/>
      <c r="BA45" s="474"/>
      <c r="BB45" s="474"/>
      <c r="BC45" s="474"/>
      <c r="BD45" s="474"/>
      <c r="BE45" s="474"/>
      <c r="BF45" s="474"/>
      <c r="BG45" s="474"/>
      <c r="BH45" s="474"/>
      <c r="BI45" s="474"/>
      <c r="BJ45" s="474"/>
    </row>
    <row r="46" spans="1:74" s="406" customFormat="1" ht="12" customHeight="1" x14ac:dyDescent="0.25">
      <c r="A46" s="405"/>
      <c r="B46" s="749" t="s">
        <v>350</v>
      </c>
      <c r="C46" s="748"/>
      <c r="D46" s="748"/>
      <c r="E46" s="748"/>
      <c r="F46" s="748"/>
      <c r="G46" s="748"/>
      <c r="H46" s="748"/>
      <c r="I46" s="748"/>
      <c r="J46" s="748"/>
      <c r="K46" s="748"/>
      <c r="L46" s="748"/>
      <c r="M46" s="748"/>
      <c r="N46" s="748"/>
      <c r="O46" s="748"/>
      <c r="P46" s="748"/>
      <c r="Q46" s="748"/>
      <c r="AY46" s="474"/>
      <c r="AZ46" s="474"/>
      <c r="BA46" s="474"/>
      <c r="BB46" s="474"/>
      <c r="BC46" s="474"/>
      <c r="BD46" s="474"/>
      <c r="BE46" s="474"/>
      <c r="BF46" s="474"/>
      <c r="BG46" s="474"/>
      <c r="BH46" s="474"/>
      <c r="BI46" s="474"/>
      <c r="BJ46" s="474"/>
    </row>
    <row r="47" spans="1:74" s="406" customFormat="1" ht="12" customHeight="1" x14ac:dyDescent="0.25">
      <c r="A47" s="405"/>
      <c r="B47" s="742" t="s">
        <v>855</v>
      </c>
      <c r="C47" s="741"/>
      <c r="D47" s="741"/>
      <c r="E47" s="741"/>
      <c r="F47" s="741"/>
      <c r="G47" s="741"/>
      <c r="H47" s="741"/>
      <c r="I47" s="741"/>
      <c r="J47" s="741"/>
      <c r="K47" s="741"/>
      <c r="L47" s="741"/>
      <c r="M47" s="741"/>
      <c r="N47" s="741"/>
      <c r="O47" s="741"/>
      <c r="P47" s="741"/>
      <c r="Q47" s="735"/>
      <c r="AY47" s="474"/>
      <c r="AZ47" s="474"/>
      <c r="BA47" s="474"/>
      <c r="BB47" s="474"/>
      <c r="BC47" s="474"/>
      <c r="BD47" s="474"/>
      <c r="BE47" s="474"/>
      <c r="BF47" s="474"/>
      <c r="BG47" s="474"/>
      <c r="BH47" s="474"/>
      <c r="BI47" s="474"/>
      <c r="BJ47" s="474"/>
    </row>
    <row r="48" spans="1:74" s="406" customFormat="1" ht="12" customHeight="1" x14ac:dyDescent="0.25">
      <c r="A48" s="405"/>
      <c r="B48" s="744" t="s">
        <v>829</v>
      </c>
      <c r="C48" s="745"/>
      <c r="D48" s="745"/>
      <c r="E48" s="745"/>
      <c r="F48" s="745"/>
      <c r="G48" s="745"/>
      <c r="H48" s="745"/>
      <c r="I48" s="745"/>
      <c r="J48" s="745"/>
      <c r="K48" s="745"/>
      <c r="L48" s="745"/>
      <c r="M48" s="745"/>
      <c r="N48" s="745"/>
      <c r="O48" s="745"/>
      <c r="P48" s="745"/>
      <c r="Q48" s="735"/>
      <c r="AY48" s="474"/>
      <c r="AZ48" s="474"/>
      <c r="BA48" s="474"/>
      <c r="BB48" s="474"/>
      <c r="BC48" s="474"/>
      <c r="BD48" s="590"/>
      <c r="BE48" s="590"/>
      <c r="BF48" s="590"/>
      <c r="BG48" s="474"/>
      <c r="BH48" s="474"/>
      <c r="BI48" s="474"/>
      <c r="BJ48" s="474"/>
    </row>
    <row r="49" spans="1:74" s="407" customFormat="1" ht="12" customHeight="1" x14ac:dyDescent="0.25">
      <c r="A49" s="393"/>
      <c r="B49" s="764" t="s">
        <v>1356</v>
      </c>
      <c r="C49" s="735"/>
      <c r="D49" s="735"/>
      <c r="E49" s="735"/>
      <c r="F49" s="735"/>
      <c r="G49" s="735"/>
      <c r="H49" s="735"/>
      <c r="I49" s="735"/>
      <c r="J49" s="735"/>
      <c r="K49" s="735"/>
      <c r="L49" s="735"/>
      <c r="M49" s="735"/>
      <c r="N49" s="735"/>
      <c r="O49" s="735"/>
      <c r="P49" s="735"/>
      <c r="Q49" s="735"/>
      <c r="AY49" s="475"/>
      <c r="AZ49" s="475"/>
      <c r="BA49" s="475"/>
      <c r="BB49" s="475"/>
      <c r="BC49" s="475"/>
      <c r="BD49" s="591"/>
      <c r="BE49" s="591"/>
      <c r="BF49" s="591"/>
      <c r="BG49" s="475"/>
      <c r="BH49" s="475"/>
      <c r="BI49" s="475"/>
      <c r="BJ49" s="475"/>
    </row>
    <row r="50" spans="1:74" x14ac:dyDescent="0.25">
      <c r="BK50" s="357"/>
      <c r="BL50" s="357"/>
      <c r="BM50" s="357"/>
      <c r="BN50" s="357"/>
      <c r="BO50" s="357"/>
      <c r="BP50" s="357"/>
      <c r="BQ50" s="357"/>
      <c r="BR50" s="357"/>
      <c r="BS50" s="357"/>
      <c r="BT50" s="357"/>
      <c r="BU50" s="357"/>
      <c r="BV50" s="357"/>
    </row>
    <row r="51" spans="1:74" x14ac:dyDescent="0.25">
      <c r="BK51" s="357"/>
      <c r="BL51" s="357"/>
      <c r="BM51" s="357"/>
      <c r="BN51" s="357"/>
      <c r="BO51" s="357"/>
      <c r="BP51" s="357"/>
      <c r="BQ51" s="357"/>
      <c r="BR51" s="357"/>
      <c r="BS51" s="357"/>
      <c r="BT51" s="357"/>
      <c r="BU51" s="357"/>
      <c r="BV51" s="357"/>
    </row>
    <row r="52" spans="1:74" x14ac:dyDescent="0.25">
      <c r="BK52" s="357"/>
      <c r="BL52" s="357"/>
      <c r="BM52" s="357"/>
      <c r="BN52" s="357"/>
      <c r="BO52" s="357"/>
      <c r="BP52" s="357"/>
      <c r="BQ52" s="357"/>
      <c r="BR52" s="357"/>
      <c r="BS52" s="357"/>
      <c r="BT52" s="357"/>
      <c r="BU52" s="357"/>
      <c r="BV52" s="357"/>
    </row>
    <row r="53" spans="1:74" x14ac:dyDescent="0.25">
      <c r="BK53" s="357"/>
      <c r="BL53" s="357"/>
      <c r="BM53" s="357"/>
      <c r="BN53" s="357"/>
      <c r="BO53" s="357"/>
      <c r="BP53" s="357"/>
      <c r="BQ53" s="357"/>
      <c r="BR53" s="357"/>
      <c r="BS53" s="357"/>
      <c r="BT53" s="357"/>
      <c r="BU53" s="357"/>
      <c r="BV53" s="357"/>
    </row>
    <row r="54" spans="1:74" x14ac:dyDescent="0.25">
      <c r="BK54" s="357"/>
      <c r="BL54" s="357"/>
      <c r="BM54" s="357"/>
      <c r="BN54" s="357"/>
      <c r="BO54" s="357"/>
      <c r="BP54" s="357"/>
      <c r="BQ54" s="357"/>
      <c r="BR54" s="357"/>
      <c r="BS54" s="357"/>
      <c r="BT54" s="357"/>
      <c r="BU54" s="357"/>
      <c r="BV54" s="357"/>
    </row>
    <row r="55" spans="1:74" x14ac:dyDescent="0.25">
      <c r="BK55" s="357"/>
      <c r="BL55" s="357"/>
      <c r="BM55" s="357"/>
      <c r="BN55" s="357"/>
      <c r="BO55" s="357"/>
      <c r="BP55" s="357"/>
      <c r="BQ55" s="357"/>
      <c r="BR55" s="357"/>
      <c r="BS55" s="357"/>
      <c r="BT55" s="357"/>
      <c r="BU55" s="357"/>
      <c r="BV55" s="357"/>
    </row>
    <row r="56" spans="1:74" x14ac:dyDescent="0.25">
      <c r="BK56" s="357"/>
      <c r="BL56" s="357"/>
      <c r="BM56" s="357"/>
      <c r="BN56" s="357"/>
      <c r="BO56" s="357"/>
      <c r="BP56" s="357"/>
      <c r="BQ56" s="357"/>
      <c r="BR56" s="357"/>
      <c r="BS56" s="357"/>
      <c r="BT56" s="357"/>
      <c r="BU56" s="357"/>
      <c r="BV56" s="357"/>
    </row>
    <row r="57" spans="1:74" x14ac:dyDescent="0.25">
      <c r="BK57" s="357"/>
      <c r="BL57" s="357"/>
      <c r="BM57" s="357"/>
      <c r="BN57" s="357"/>
      <c r="BO57" s="357"/>
      <c r="BP57" s="357"/>
      <c r="BQ57" s="357"/>
      <c r="BR57" s="357"/>
      <c r="BS57" s="357"/>
      <c r="BT57" s="357"/>
      <c r="BU57" s="357"/>
      <c r="BV57" s="357"/>
    </row>
    <row r="58" spans="1:74" x14ac:dyDescent="0.25">
      <c r="BK58" s="357"/>
      <c r="BL58" s="357"/>
      <c r="BM58" s="357"/>
      <c r="BN58" s="357"/>
      <c r="BO58" s="357"/>
      <c r="BP58" s="357"/>
      <c r="BQ58" s="357"/>
      <c r="BR58" s="357"/>
      <c r="BS58" s="357"/>
      <c r="BT58" s="357"/>
      <c r="BU58" s="357"/>
      <c r="BV58" s="357"/>
    </row>
    <row r="59" spans="1:74" x14ac:dyDescent="0.25">
      <c r="BK59" s="357"/>
      <c r="BL59" s="357"/>
      <c r="BM59" s="357"/>
      <c r="BN59" s="357"/>
      <c r="BO59" s="357"/>
      <c r="BP59" s="357"/>
      <c r="BQ59" s="357"/>
      <c r="BR59" s="357"/>
      <c r="BS59" s="357"/>
      <c r="BT59" s="357"/>
      <c r="BU59" s="357"/>
      <c r="BV59" s="357"/>
    </row>
    <row r="60" spans="1:74" x14ac:dyDescent="0.25">
      <c r="BK60" s="357"/>
      <c r="BL60" s="357"/>
      <c r="BM60" s="357"/>
      <c r="BN60" s="357"/>
      <c r="BO60" s="357"/>
      <c r="BP60" s="357"/>
      <c r="BQ60" s="357"/>
      <c r="BR60" s="357"/>
      <c r="BS60" s="357"/>
      <c r="BT60" s="357"/>
      <c r="BU60" s="357"/>
      <c r="BV60" s="357"/>
    </row>
    <row r="61" spans="1:74" x14ac:dyDescent="0.25">
      <c r="BK61" s="357"/>
      <c r="BL61" s="357"/>
      <c r="BM61" s="357"/>
      <c r="BN61" s="357"/>
      <c r="BO61" s="357"/>
      <c r="BP61" s="357"/>
      <c r="BQ61" s="357"/>
      <c r="BR61" s="357"/>
      <c r="BS61" s="357"/>
      <c r="BT61" s="357"/>
      <c r="BU61" s="357"/>
      <c r="BV61" s="357"/>
    </row>
    <row r="62" spans="1:74" x14ac:dyDescent="0.25">
      <c r="BK62" s="357"/>
      <c r="BL62" s="357"/>
      <c r="BM62" s="357"/>
      <c r="BN62" s="357"/>
      <c r="BO62" s="357"/>
      <c r="BP62" s="357"/>
      <c r="BQ62" s="357"/>
      <c r="BR62" s="357"/>
      <c r="BS62" s="357"/>
      <c r="BT62" s="357"/>
      <c r="BU62" s="357"/>
      <c r="BV62" s="357"/>
    </row>
    <row r="63" spans="1:74" x14ac:dyDescent="0.25">
      <c r="BK63" s="357"/>
      <c r="BL63" s="357"/>
      <c r="BM63" s="357"/>
      <c r="BN63" s="357"/>
      <c r="BO63" s="357"/>
      <c r="BP63" s="357"/>
      <c r="BQ63" s="357"/>
      <c r="BR63" s="357"/>
      <c r="BS63" s="357"/>
      <c r="BT63" s="357"/>
      <c r="BU63" s="357"/>
      <c r="BV63" s="357"/>
    </row>
    <row r="64" spans="1:74" x14ac:dyDescent="0.25">
      <c r="BK64" s="357"/>
      <c r="BL64" s="357"/>
      <c r="BM64" s="357"/>
      <c r="BN64" s="357"/>
      <c r="BO64" s="357"/>
      <c r="BP64" s="357"/>
      <c r="BQ64" s="357"/>
      <c r="BR64" s="357"/>
      <c r="BS64" s="357"/>
      <c r="BT64" s="357"/>
      <c r="BU64" s="357"/>
      <c r="BV64" s="357"/>
    </row>
    <row r="65" spans="63:74" x14ac:dyDescent="0.25">
      <c r="BK65" s="357"/>
      <c r="BL65" s="357"/>
      <c r="BM65" s="357"/>
      <c r="BN65" s="357"/>
      <c r="BO65" s="357"/>
      <c r="BP65" s="357"/>
      <c r="BQ65" s="357"/>
      <c r="BR65" s="357"/>
      <c r="BS65" s="357"/>
      <c r="BT65" s="357"/>
      <c r="BU65" s="357"/>
      <c r="BV65" s="357"/>
    </row>
    <row r="66" spans="63:74" x14ac:dyDescent="0.25">
      <c r="BK66" s="357"/>
      <c r="BL66" s="357"/>
      <c r="BM66" s="357"/>
      <c r="BN66" s="357"/>
      <c r="BO66" s="357"/>
      <c r="BP66" s="357"/>
      <c r="BQ66" s="357"/>
      <c r="BR66" s="357"/>
      <c r="BS66" s="357"/>
      <c r="BT66" s="357"/>
      <c r="BU66" s="357"/>
      <c r="BV66" s="357"/>
    </row>
    <row r="67" spans="63:74" x14ac:dyDescent="0.25">
      <c r="BK67" s="357"/>
      <c r="BL67" s="357"/>
      <c r="BM67" s="357"/>
      <c r="BN67" s="357"/>
      <c r="BO67" s="357"/>
      <c r="BP67" s="357"/>
      <c r="BQ67" s="357"/>
      <c r="BR67" s="357"/>
      <c r="BS67" s="357"/>
      <c r="BT67" s="357"/>
      <c r="BU67" s="357"/>
      <c r="BV67" s="357"/>
    </row>
    <row r="68" spans="63:74" x14ac:dyDescent="0.25">
      <c r="BK68" s="357"/>
      <c r="BL68" s="357"/>
      <c r="BM68" s="357"/>
      <c r="BN68" s="357"/>
      <c r="BO68" s="357"/>
      <c r="BP68" s="357"/>
      <c r="BQ68" s="357"/>
      <c r="BR68" s="357"/>
      <c r="BS68" s="357"/>
      <c r="BT68" s="357"/>
      <c r="BU68" s="357"/>
      <c r="BV68" s="357"/>
    </row>
    <row r="69" spans="63:74" x14ac:dyDescent="0.25">
      <c r="BK69" s="357"/>
      <c r="BL69" s="357"/>
      <c r="BM69" s="357"/>
      <c r="BN69" s="357"/>
      <c r="BO69" s="357"/>
      <c r="BP69" s="357"/>
      <c r="BQ69" s="357"/>
      <c r="BR69" s="357"/>
      <c r="BS69" s="357"/>
      <c r="BT69" s="357"/>
      <c r="BU69" s="357"/>
      <c r="BV69" s="357"/>
    </row>
    <row r="70" spans="63:74" x14ac:dyDescent="0.25">
      <c r="BK70" s="357"/>
      <c r="BL70" s="357"/>
      <c r="BM70" s="357"/>
      <c r="BN70" s="357"/>
      <c r="BO70" s="357"/>
      <c r="BP70" s="357"/>
      <c r="BQ70" s="357"/>
      <c r="BR70" s="357"/>
      <c r="BS70" s="357"/>
      <c r="BT70" s="357"/>
      <c r="BU70" s="357"/>
      <c r="BV70" s="357"/>
    </row>
    <row r="71" spans="63:74" x14ac:dyDescent="0.25">
      <c r="BK71" s="357"/>
      <c r="BL71" s="357"/>
      <c r="BM71" s="357"/>
      <c r="BN71" s="357"/>
      <c r="BO71" s="357"/>
      <c r="BP71" s="357"/>
      <c r="BQ71" s="357"/>
      <c r="BR71" s="357"/>
      <c r="BS71" s="357"/>
      <c r="BT71" s="357"/>
      <c r="BU71" s="357"/>
      <c r="BV71" s="357"/>
    </row>
    <row r="72" spans="63:74" x14ac:dyDescent="0.25">
      <c r="BK72" s="357"/>
      <c r="BL72" s="357"/>
      <c r="BM72" s="357"/>
      <c r="BN72" s="357"/>
      <c r="BO72" s="357"/>
      <c r="BP72" s="357"/>
      <c r="BQ72" s="357"/>
      <c r="BR72" s="357"/>
      <c r="BS72" s="357"/>
      <c r="BT72" s="357"/>
      <c r="BU72" s="357"/>
      <c r="BV72" s="357"/>
    </row>
    <row r="73" spans="63:74" x14ac:dyDescent="0.25">
      <c r="BK73" s="357"/>
      <c r="BL73" s="357"/>
      <c r="BM73" s="357"/>
      <c r="BN73" s="357"/>
      <c r="BO73" s="357"/>
      <c r="BP73" s="357"/>
      <c r="BQ73" s="357"/>
      <c r="BR73" s="357"/>
      <c r="BS73" s="357"/>
      <c r="BT73" s="357"/>
      <c r="BU73" s="357"/>
      <c r="BV73" s="357"/>
    </row>
    <row r="74" spans="63:74" x14ac:dyDescent="0.25">
      <c r="BK74" s="357"/>
      <c r="BL74" s="357"/>
      <c r="BM74" s="357"/>
      <c r="BN74" s="357"/>
      <c r="BO74" s="357"/>
      <c r="BP74" s="357"/>
      <c r="BQ74" s="357"/>
      <c r="BR74" s="357"/>
      <c r="BS74" s="357"/>
      <c r="BT74" s="357"/>
      <c r="BU74" s="357"/>
      <c r="BV74" s="357"/>
    </row>
    <row r="75" spans="63:74" x14ac:dyDescent="0.25">
      <c r="BK75" s="357"/>
      <c r="BL75" s="357"/>
      <c r="BM75" s="357"/>
      <c r="BN75" s="357"/>
      <c r="BO75" s="357"/>
      <c r="BP75" s="357"/>
      <c r="BQ75" s="357"/>
      <c r="BR75" s="357"/>
      <c r="BS75" s="357"/>
      <c r="BT75" s="357"/>
      <c r="BU75" s="357"/>
      <c r="BV75" s="357"/>
    </row>
    <row r="76" spans="63:74" x14ac:dyDescent="0.25">
      <c r="BK76" s="357"/>
      <c r="BL76" s="357"/>
      <c r="BM76" s="357"/>
      <c r="BN76" s="357"/>
      <c r="BO76" s="357"/>
      <c r="BP76" s="357"/>
      <c r="BQ76" s="357"/>
      <c r="BR76" s="357"/>
      <c r="BS76" s="357"/>
      <c r="BT76" s="357"/>
      <c r="BU76" s="357"/>
      <c r="BV76" s="357"/>
    </row>
    <row r="77" spans="63:74" x14ac:dyDescent="0.25">
      <c r="BK77" s="357"/>
      <c r="BL77" s="357"/>
      <c r="BM77" s="357"/>
      <c r="BN77" s="357"/>
      <c r="BO77" s="357"/>
      <c r="BP77" s="357"/>
      <c r="BQ77" s="357"/>
      <c r="BR77" s="357"/>
      <c r="BS77" s="357"/>
      <c r="BT77" s="357"/>
      <c r="BU77" s="357"/>
      <c r="BV77" s="357"/>
    </row>
    <row r="78" spans="63:74" x14ac:dyDescent="0.25">
      <c r="BK78" s="357"/>
      <c r="BL78" s="357"/>
      <c r="BM78" s="357"/>
      <c r="BN78" s="357"/>
      <c r="BO78" s="357"/>
      <c r="BP78" s="357"/>
      <c r="BQ78" s="357"/>
      <c r="BR78" s="357"/>
      <c r="BS78" s="357"/>
      <c r="BT78" s="357"/>
      <c r="BU78" s="357"/>
      <c r="BV78" s="357"/>
    </row>
    <row r="79" spans="63:74" x14ac:dyDescent="0.25">
      <c r="BK79" s="357"/>
      <c r="BL79" s="357"/>
      <c r="BM79" s="357"/>
      <c r="BN79" s="357"/>
      <c r="BO79" s="357"/>
      <c r="BP79" s="357"/>
      <c r="BQ79" s="357"/>
      <c r="BR79" s="357"/>
      <c r="BS79" s="357"/>
      <c r="BT79" s="357"/>
      <c r="BU79" s="357"/>
      <c r="BV79" s="357"/>
    </row>
    <row r="80" spans="63:74" x14ac:dyDescent="0.25">
      <c r="BK80" s="357"/>
      <c r="BL80" s="357"/>
      <c r="BM80" s="357"/>
      <c r="BN80" s="357"/>
      <c r="BO80" s="357"/>
      <c r="BP80" s="357"/>
      <c r="BQ80" s="357"/>
      <c r="BR80" s="357"/>
      <c r="BS80" s="357"/>
      <c r="BT80" s="357"/>
      <c r="BU80" s="357"/>
      <c r="BV80" s="357"/>
    </row>
    <row r="81" spans="63:74" x14ac:dyDescent="0.25">
      <c r="BK81" s="357"/>
      <c r="BL81" s="357"/>
      <c r="BM81" s="357"/>
      <c r="BN81" s="357"/>
      <c r="BO81" s="357"/>
      <c r="BP81" s="357"/>
      <c r="BQ81" s="357"/>
      <c r="BR81" s="357"/>
      <c r="BS81" s="357"/>
      <c r="BT81" s="357"/>
      <c r="BU81" s="357"/>
      <c r="BV81" s="357"/>
    </row>
    <row r="82" spans="63:74" x14ac:dyDescent="0.25">
      <c r="BK82" s="357"/>
      <c r="BL82" s="357"/>
      <c r="BM82" s="357"/>
      <c r="BN82" s="357"/>
      <c r="BO82" s="357"/>
      <c r="BP82" s="357"/>
      <c r="BQ82" s="357"/>
      <c r="BR82" s="357"/>
      <c r="BS82" s="357"/>
      <c r="BT82" s="357"/>
      <c r="BU82" s="357"/>
      <c r="BV82" s="357"/>
    </row>
    <row r="83" spans="63:74" x14ac:dyDescent="0.25">
      <c r="BK83" s="357"/>
      <c r="BL83" s="357"/>
      <c r="BM83" s="357"/>
      <c r="BN83" s="357"/>
      <c r="BO83" s="357"/>
      <c r="BP83" s="357"/>
      <c r="BQ83" s="357"/>
      <c r="BR83" s="357"/>
      <c r="BS83" s="357"/>
      <c r="BT83" s="357"/>
      <c r="BU83" s="357"/>
      <c r="BV83" s="357"/>
    </row>
    <row r="84" spans="63:74" x14ac:dyDescent="0.25">
      <c r="BK84" s="357"/>
      <c r="BL84" s="357"/>
      <c r="BM84" s="357"/>
      <c r="BN84" s="357"/>
      <c r="BO84" s="357"/>
      <c r="BP84" s="357"/>
      <c r="BQ84" s="357"/>
      <c r="BR84" s="357"/>
      <c r="BS84" s="357"/>
      <c r="BT84" s="357"/>
      <c r="BU84" s="357"/>
      <c r="BV84" s="357"/>
    </row>
    <row r="85" spans="63:74" x14ac:dyDescent="0.25">
      <c r="BK85" s="357"/>
      <c r="BL85" s="357"/>
      <c r="BM85" s="357"/>
      <c r="BN85" s="357"/>
      <c r="BO85" s="357"/>
      <c r="BP85" s="357"/>
      <c r="BQ85" s="357"/>
      <c r="BR85" s="357"/>
      <c r="BS85" s="357"/>
      <c r="BT85" s="357"/>
      <c r="BU85" s="357"/>
      <c r="BV85" s="357"/>
    </row>
    <row r="86" spans="63:74" x14ac:dyDescent="0.25">
      <c r="BK86" s="357"/>
      <c r="BL86" s="357"/>
      <c r="BM86" s="357"/>
      <c r="BN86" s="357"/>
      <c r="BO86" s="357"/>
      <c r="BP86" s="357"/>
      <c r="BQ86" s="357"/>
      <c r="BR86" s="357"/>
      <c r="BS86" s="357"/>
      <c r="BT86" s="357"/>
      <c r="BU86" s="357"/>
      <c r="BV86" s="357"/>
    </row>
    <row r="87" spans="63:74" x14ac:dyDescent="0.25">
      <c r="BK87" s="357"/>
      <c r="BL87" s="357"/>
      <c r="BM87" s="357"/>
      <c r="BN87" s="357"/>
      <c r="BO87" s="357"/>
      <c r="BP87" s="357"/>
      <c r="BQ87" s="357"/>
      <c r="BR87" s="357"/>
      <c r="BS87" s="357"/>
      <c r="BT87" s="357"/>
      <c r="BU87" s="357"/>
      <c r="BV87" s="357"/>
    </row>
    <row r="88" spans="63:74" x14ac:dyDescent="0.25">
      <c r="BK88" s="357"/>
      <c r="BL88" s="357"/>
      <c r="BM88" s="357"/>
      <c r="BN88" s="357"/>
      <c r="BO88" s="357"/>
      <c r="BP88" s="357"/>
      <c r="BQ88" s="357"/>
      <c r="BR88" s="357"/>
      <c r="BS88" s="357"/>
      <c r="BT88" s="357"/>
      <c r="BU88" s="357"/>
      <c r="BV88" s="357"/>
    </row>
    <row r="89" spans="63:74" x14ac:dyDescent="0.25">
      <c r="BK89" s="357"/>
      <c r="BL89" s="357"/>
      <c r="BM89" s="357"/>
      <c r="BN89" s="357"/>
      <c r="BO89" s="357"/>
      <c r="BP89" s="357"/>
      <c r="BQ89" s="357"/>
      <c r="BR89" s="357"/>
      <c r="BS89" s="357"/>
      <c r="BT89" s="357"/>
      <c r="BU89" s="357"/>
      <c r="BV89" s="357"/>
    </row>
    <row r="90" spans="63:74" x14ac:dyDescent="0.25">
      <c r="BK90" s="357"/>
      <c r="BL90" s="357"/>
      <c r="BM90" s="357"/>
      <c r="BN90" s="357"/>
      <c r="BO90" s="357"/>
      <c r="BP90" s="357"/>
      <c r="BQ90" s="357"/>
      <c r="BR90" s="357"/>
      <c r="BS90" s="357"/>
      <c r="BT90" s="357"/>
      <c r="BU90" s="357"/>
      <c r="BV90" s="357"/>
    </row>
    <row r="91" spans="63:74" x14ac:dyDescent="0.25">
      <c r="BK91" s="357"/>
      <c r="BL91" s="357"/>
      <c r="BM91" s="357"/>
      <c r="BN91" s="357"/>
      <c r="BO91" s="357"/>
      <c r="BP91" s="357"/>
      <c r="BQ91" s="357"/>
      <c r="BR91" s="357"/>
      <c r="BS91" s="357"/>
      <c r="BT91" s="357"/>
      <c r="BU91" s="357"/>
      <c r="BV91" s="357"/>
    </row>
    <row r="92" spans="63:74" x14ac:dyDescent="0.25">
      <c r="BK92" s="357"/>
      <c r="BL92" s="357"/>
      <c r="BM92" s="357"/>
      <c r="BN92" s="357"/>
      <c r="BO92" s="357"/>
      <c r="BP92" s="357"/>
      <c r="BQ92" s="357"/>
      <c r="BR92" s="357"/>
      <c r="BS92" s="357"/>
      <c r="BT92" s="357"/>
      <c r="BU92" s="357"/>
      <c r="BV92" s="357"/>
    </row>
    <row r="93" spans="63:74" x14ac:dyDescent="0.25">
      <c r="BK93" s="357"/>
      <c r="BL93" s="357"/>
      <c r="BM93" s="357"/>
      <c r="BN93" s="357"/>
      <c r="BO93" s="357"/>
      <c r="BP93" s="357"/>
      <c r="BQ93" s="357"/>
      <c r="BR93" s="357"/>
      <c r="BS93" s="357"/>
      <c r="BT93" s="357"/>
      <c r="BU93" s="357"/>
      <c r="BV93" s="357"/>
    </row>
    <row r="94" spans="63:74" x14ac:dyDescent="0.25">
      <c r="BK94" s="357"/>
      <c r="BL94" s="357"/>
      <c r="BM94" s="357"/>
      <c r="BN94" s="357"/>
      <c r="BO94" s="357"/>
      <c r="BP94" s="357"/>
      <c r="BQ94" s="357"/>
      <c r="BR94" s="357"/>
      <c r="BS94" s="357"/>
      <c r="BT94" s="357"/>
      <c r="BU94" s="357"/>
      <c r="BV94" s="357"/>
    </row>
    <row r="95" spans="63:74" x14ac:dyDescent="0.25">
      <c r="BK95" s="357"/>
      <c r="BL95" s="357"/>
      <c r="BM95" s="357"/>
      <c r="BN95" s="357"/>
      <c r="BO95" s="357"/>
      <c r="BP95" s="357"/>
      <c r="BQ95" s="357"/>
      <c r="BR95" s="357"/>
      <c r="BS95" s="357"/>
      <c r="BT95" s="357"/>
      <c r="BU95" s="357"/>
      <c r="BV95" s="357"/>
    </row>
    <row r="96" spans="63:74" x14ac:dyDescent="0.25">
      <c r="BK96" s="357"/>
      <c r="BL96" s="357"/>
      <c r="BM96" s="357"/>
      <c r="BN96" s="357"/>
      <c r="BO96" s="357"/>
      <c r="BP96" s="357"/>
      <c r="BQ96" s="357"/>
      <c r="BR96" s="357"/>
      <c r="BS96" s="357"/>
      <c r="BT96" s="357"/>
      <c r="BU96" s="357"/>
      <c r="BV96" s="357"/>
    </row>
    <row r="97" spans="63:74" x14ac:dyDescent="0.25">
      <c r="BK97" s="357"/>
      <c r="BL97" s="357"/>
      <c r="BM97" s="357"/>
      <c r="BN97" s="357"/>
      <c r="BO97" s="357"/>
      <c r="BP97" s="357"/>
      <c r="BQ97" s="357"/>
      <c r="BR97" s="357"/>
      <c r="BS97" s="357"/>
      <c r="BT97" s="357"/>
      <c r="BU97" s="357"/>
      <c r="BV97" s="357"/>
    </row>
    <row r="98" spans="63:74" x14ac:dyDescent="0.25">
      <c r="BK98" s="357"/>
      <c r="BL98" s="357"/>
      <c r="BM98" s="357"/>
      <c r="BN98" s="357"/>
      <c r="BO98" s="357"/>
      <c r="BP98" s="357"/>
      <c r="BQ98" s="357"/>
      <c r="BR98" s="357"/>
      <c r="BS98" s="357"/>
      <c r="BT98" s="357"/>
      <c r="BU98" s="357"/>
      <c r="BV98" s="357"/>
    </row>
    <row r="99" spans="63:74" x14ac:dyDescent="0.25">
      <c r="BK99" s="357"/>
      <c r="BL99" s="357"/>
      <c r="BM99" s="357"/>
      <c r="BN99" s="357"/>
      <c r="BO99" s="357"/>
      <c r="BP99" s="357"/>
      <c r="BQ99" s="357"/>
      <c r="BR99" s="357"/>
      <c r="BS99" s="357"/>
      <c r="BT99" s="357"/>
      <c r="BU99" s="357"/>
      <c r="BV99" s="357"/>
    </row>
    <row r="100" spans="63:74" x14ac:dyDescent="0.25">
      <c r="BK100" s="357"/>
      <c r="BL100" s="357"/>
      <c r="BM100" s="357"/>
      <c r="BN100" s="357"/>
      <c r="BO100" s="357"/>
      <c r="BP100" s="357"/>
      <c r="BQ100" s="357"/>
      <c r="BR100" s="357"/>
      <c r="BS100" s="357"/>
      <c r="BT100" s="357"/>
      <c r="BU100" s="357"/>
      <c r="BV100" s="357"/>
    </row>
    <row r="101" spans="63:74" x14ac:dyDescent="0.25">
      <c r="BK101" s="357"/>
      <c r="BL101" s="357"/>
      <c r="BM101" s="357"/>
      <c r="BN101" s="357"/>
      <c r="BO101" s="357"/>
      <c r="BP101" s="357"/>
      <c r="BQ101" s="357"/>
      <c r="BR101" s="357"/>
      <c r="BS101" s="357"/>
      <c r="BT101" s="357"/>
      <c r="BU101" s="357"/>
      <c r="BV101" s="357"/>
    </row>
    <row r="102" spans="63:74" x14ac:dyDescent="0.25">
      <c r="BK102" s="357"/>
      <c r="BL102" s="357"/>
      <c r="BM102" s="357"/>
      <c r="BN102" s="357"/>
      <c r="BO102" s="357"/>
      <c r="BP102" s="357"/>
      <c r="BQ102" s="357"/>
      <c r="BR102" s="357"/>
      <c r="BS102" s="357"/>
      <c r="BT102" s="357"/>
      <c r="BU102" s="357"/>
      <c r="BV102" s="357"/>
    </row>
    <row r="103" spans="63:74" x14ac:dyDescent="0.25">
      <c r="BK103" s="357"/>
      <c r="BL103" s="357"/>
      <c r="BM103" s="357"/>
      <c r="BN103" s="357"/>
      <c r="BO103" s="357"/>
      <c r="BP103" s="357"/>
      <c r="BQ103" s="357"/>
      <c r="BR103" s="357"/>
      <c r="BS103" s="357"/>
      <c r="BT103" s="357"/>
      <c r="BU103" s="357"/>
      <c r="BV103" s="357"/>
    </row>
    <row r="104" spans="63:74" x14ac:dyDescent="0.25">
      <c r="BK104" s="357"/>
      <c r="BL104" s="357"/>
      <c r="BM104" s="357"/>
      <c r="BN104" s="357"/>
      <c r="BO104" s="357"/>
      <c r="BP104" s="357"/>
      <c r="BQ104" s="357"/>
      <c r="BR104" s="357"/>
      <c r="BS104" s="357"/>
      <c r="BT104" s="357"/>
      <c r="BU104" s="357"/>
      <c r="BV104" s="357"/>
    </row>
    <row r="105" spans="63:74" x14ac:dyDescent="0.25">
      <c r="BK105" s="357"/>
      <c r="BL105" s="357"/>
      <c r="BM105" s="357"/>
      <c r="BN105" s="357"/>
      <c r="BO105" s="357"/>
      <c r="BP105" s="357"/>
      <c r="BQ105" s="357"/>
      <c r="BR105" s="357"/>
      <c r="BS105" s="357"/>
      <c r="BT105" s="357"/>
      <c r="BU105" s="357"/>
      <c r="BV105" s="357"/>
    </row>
    <row r="106" spans="63:74" x14ac:dyDescent="0.25">
      <c r="BK106" s="357"/>
      <c r="BL106" s="357"/>
      <c r="BM106" s="357"/>
      <c r="BN106" s="357"/>
      <c r="BO106" s="357"/>
      <c r="BP106" s="357"/>
      <c r="BQ106" s="357"/>
      <c r="BR106" s="357"/>
      <c r="BS106" s="357"/>
      <c r="BT106" s="357"/>
      <c r="BU106" s="357"/>
      <c r="BV106" s="357"/>
    </row>
    <row r="107" spans="63:74" x14ac:dyDescent="0.25">
      <c r="BK107" s="357"/>
      <c r="BL107" s="357"/>
      <c r="BM107" s="357"/>
      <c r="BN107" s="357"/>
      <c r="BO107" s="357"/>
      <c r="BP107" s="357"/>
      <c r="BQ107" s="357"/>
      <c r="BR107" s="357"/>
      <c r="BS107" s="357"/>
      <c r="BT107" s="357"/>
      <c r="BU107" s="357"/>
      <c r="BV107" s="357"/>
    </row>
    <row r="108" spans="63:74" x14ac:dyDescent="0.25">
      <c r="BK108" s="357"/>
      <c r="BL108" s="357"/>
      <c r="BM108" s="357"/>
      <c r="BN108" s="357"/>
      <c r="BO108" s="357"/>
      <c r="BP108" s="357"/>
      <c r="BQ108" s="357"/>
      <c r="BR108" s="357"/>
      <c r="BS108" s="357"/>
      <c r="BT108" s="357"/>
      <c r="BU108" s="357"/>
      <c r="BV108" s="357"/>
    </row>
    <row r="109" spans="63:74" x14ac:dyDescent="0.25">
      <c r="BK109" s="357"/>
      <c r="BL109" s="357"/>
      <c r="BM109" s="357"/>
      <c r="BN109" s="357"/>
      <c r="BO109" s="357"/>
      <c r="BP109" s="357"/>
      <c r="BQ109" s="357"/>
      <c r="BR109" s="357"/>
      <c r="BS109" s="357"/>
      <c r="BT109" s="357"/>
      <c r="BU109" s="357"/>
      <c r="BV109" s="357"/>
    </row>
    <row r="110" spans="63:74" x14ac:dyDescent="0.25">
      <c r="BK110" s="357"/>
      <c r="BL110" s="357"/>
      <c r="BM110" s="357"/>
      <c r="BN110" s="357"/>
      <c r="BO110" s="357"/>
      <c r="BP110" s="357"/>
      <c r="BQ110" s="357"/>
      <c r="BR110" s="357"/>
      <c r="BS110" s="357"/>
      <c r="BT110" s="357"/>
      <c r="BU110" s="357"/>
      <c r="BV110" s="357"/>
    </row>
    <row r="111" spans="63:74" x14ac:dyDescent="0.25">
      <c r="BK111" s="357"/>
      <c r="BL111" s="357"/>
      <c r="BM111" s="357"/>
      <c r="BN111" s="357"/>
      <c r="BO111" s="357"/>
      <c r="BP111" s="357"/>
      <c r="BQ111" s="357"/>
      <c r="BR111" s="357"/>
      <c r="BS111" s="357"/>
      <c r="BT111" s="357"/>
      <c r="BU111" s="357"/>
      <c r="BV111" s="357"/>
    </row>
    <row r="112" spans="63:74" x14ac:dyDescent="0.25">
      <c r="BK112" s="357"/>
      <c r="BL112" s="357"/>
      <c r="BM112" s="357"/>
      <c r="BN112" s="357"/>
      <c r="BO112" s="357"/>
      <c r="BP112" s="357"/>
      <c r="BQ112" s="357"/>
      <c r="BR112" s="357"/>
      <c r="BS112" s="357"/>
      <c r="BT112" s="357"/>
      <c r="BU112" s="357"/>
      <c r="BV112" s="357"/>
    </row>
    <row r="113" spans="63:74" x14ac:dyDescent="0.25">
      <c r="BK113" s="357"/>
      <c r="BL113" s="357"/>
      <c r="BM113" s="357"/>
      <c r="BN113" s="357"/>
      <c r="BO113" s="357"/>
      <c r="BP113" s="357"/>
      <c r="BQ113" s="357"/>
      <c r="BR113" s="357"/>
      <c r="BS113" s="357"/>
      <c r="BT113" s="357"/>
      <c r="BU113" s="357"/>
      <c r="BV113" s="357"/>
    </row>
    <row r="114" spans="63:74" x14ac:dyDescent="0.25">
      <c r="BK114" s="357"/>
      <c r="BL114" s="357"/>
      <c r="BM114" s="357"/>
      <c r="BN114" s="357"/>
      <c r="BO114" s="357"/>
      <c r="BP114" s="357"/>
      <c r="BQ114" s="357"/>
      <c r="BR114" s="357"/>
      <c r="BS114" s="357"/>
      <c r="BT114" s="357"/>
      <c r="BU114" s="357"/>
      <c r="BV114" s="357"/>
    </row>
    <row r="115" spans="63:74" x14ac:dyDescent="0.25">
      <c r="BK115" s="357"/>
      <c r="BL115" s="357"/>
      <c r="BM115" s="357"/>
      <c r="BN115" s="357"/>
      <c r="BO115" s="357"/>
      <c r="BP115" s="357"/>
      <c r="BQ115" s="357"/>
      <c r="BR115" s="357"/>
      <c r="BS115" s="357"/>
      <c r="BT115" s="357"/>
      <c r="BU115" s="357"/>
      <c r="BV115" s="357"/>
    </row>
    <row r="116" spans="63:74" x14ac:dyDescent="0.25">
      <c r="BK116" s="357"/>
      <c r="BL116" s="357"/>
      <c r="BM116" s="357"/>
      <c r="BN116" s="357"/>
      <c r="BO116" s="357"/>
      <c r="BP116" s="357"/>
      <c r="BQ116" s="357"/>
      <c r="BR116" s="357"/>
      <c r="BS116" s="357"/>
      <c r="BT116" s="357"/>
      <c r="BU116" s="357"/>
      <c r="BV116" s="357"/>
    </row>
    <row r="117" spans="63:74" x14ac:dyDescent="0.25">
      <c r="BK117" s="357"/>
      <c r="BL117" s="357"/>
      <c r="BM117" s="357"/>
      <c r="BN117" s="357"/>
      <c r="BO117" s="357"/>
      <c r="BP117" s="357"/>
      <c r="BQ117" s="357"/>
      <c r="BR117" s="357"/>
      <c r="BS117" s="357"/>
      <c r="BT117" s="357"/>
      <c r="BU117" s="357"/>
      <c r="BV117" s="357"/>
    </row>
    <row r="118" spans="63:74" x14ac:dyDescent="0.25">
      <c r="BK118" s="357"/>
      <c r="BL118" s="357"/>
      <c r="BM118" s="357"/>
      <c r="BN118" s="357"/>
      <c r="BO118" s="357"/>
      <c r="BP118" s="357"/>
      <c r="BQ118" s="357"/>
      <c r="BR118" s="357"/>
      <c r="BS118" s="357"/>
      <c r="BT118" s="357"/>
      <c r="BU118" s="357"/>
      <c r="BV118" s="357"/>
    </row>
    <row r="119" spans="63:74" x14ac:dyDescent="0.25">
      <c r="BK119" s="357"/>
      <c r="BL119" s="357"/>
      <c r="BM119" s="357"/>
      <c r="BN119" s="357"/>
      <c r="BO119" s="357"/>
      <c r="BP119" s="357"/>
      <c r="BQ119" s="357"/>
      <c r="BR119" s="357"/>
      <c r="BS119" s="357"/>
      <c r="BT119" s="357"/>
      <c r="BU119" s="357"/>
      <c r="BV119" s="357"/>
    </row>
    <row r="120" spans="63:74" x14ac:dyDescent="0.25">
      <c r="BK120" s="357"/>
      <c r="BL120" s="357"/>
      <c r="BM120" s="357"/>
      <c r="BN120" s="357"/>
      <c r="BO120" s="357"/>
      <c r="BP120" s="357"/>
      <c r="BQ120" s="357"/>
      <c r="BR120" s="357"/>
      <c r="BS120" s="357"/>
      <c r="BT120" s="357"/>
      <c r="BU120" s="357"/>
      <c r="BV120" s="357"/>
    </row>
    <row r="121" spans="63:74" x14ac:dyDescent="0.25">
      <c r="BK121" s="357"/>
      <c r="BL121" s="357"/>
      <c r="BM121" s="357"/>
      <c r="BN121" s="357"/>
      <c r="BO121" s="357"/>
      <c r="BP121" s="357"/>
      <c r="BQ121" s="357"/>
      <c r="BR121" s="357"/>
      <c r="BS121" s="357"/>
      <c r="BT121" s="357"/>
      <c r="BU121" s="357"/>
      <c r="BV121" s="357"/>
    </row>
    <row r="122" spans="63:74" x14ac:dyDescent="0.25">
      <c r="BK122" s="357"/>
      <c r="BL122" s="357"/>
      <c r="BM122" s="357"/>
      <c r="BN122" s="357"/>
      <c r="BO122" s="357"/>
      <c r="BP122" s="357"/>
      <c r="BQ122" s="357"/>
      <c r="BR122" s="357"/>
      <c r="BS122" s="357"/>
      <c r="BT122" s="357"/>
      <c r="BU122" s="357"/>
      <c r="BV122" s="357"/>
    </row>
    <row r="123" spans="63:74" x14ac:dyDescent="0.25">
      <c r="BK123" s="357"/>
      <c r="BL123" s="357"/>
      <c r="BM123" s="357"/>
      <c r="BN123" s="357"/>
      <c r="BO123" s="357"/>
      <c r="BP123" s="357"/>
      <c r="BQ123" s="357"/>
      <c r="BR123" s="357"/>
      <c r="BS123" s="357"/>
      <c r="BT123" s="357"/>
      <c r="BU123" s="357"/>
      <c r="BV123" s="357"/>
    </row>
    <row r="124" spans="63:74" x14ac:dyDescent="0.25">
      <c r="BK124" s="357"/>
      <c r="BL124" s="357"/>
      <c r="BM124" s="357"/>
      <c r="BN124" s="357"/>
      <c r="BO124" s="357"/>
      <c r="BP124" s="357"/>
      <c r="BQ124" s="357"/>
      <c r="BR124" s="357"/>
      <c r="BS124" s="357"/>
      <c r="BT124" s="357"/>
      <c r="BU124" s="357"/>
      <c r="BV124" s="357"/>
    </row>
    <row r="125" spans="63:74" x14ac:dyDescent="0.25">
      <c r="BK125" s="357"/>
      <c r="BL125" s="357"/>
      <c r="BM125" s="357"/>
      <c r="BN125" s="357"/>
      <c r="BO125" s="357"/>
      <c r="BP125" s="357"/>
      <c r="BQ125" s="357"/>
      <c r="BR125" s="357"/>
      <c r="BS125" s="357"/>
      <c r="BT125" s="357"/>
      <c r="BU125" s="357"/>
      <c r="BV125" s="357"/>
    </row>
    <row r="126" spans="63:74" x14ac:dyDescent="0.25">
      <c r="BK126" s="357"/>
      <c r="BL126" s="357"/>
      <c r="BM126" s="357"/>
      <c r="BN126" s="357"/>
      <c r="BO126" s="357"/>
      <c r="BP126" s="357"/>
      <c r="BQ126" s="357"/>
      <c r="BR126" s="357"/>
      <c r="BS126" s="357"/>
      <c r="BT126" s="357"/>
      <c r="BU126" s="357"/>
      <c r="BV126" s="357"/>
    </row>
    <row r="127" spans="63:74" x14ac:dyDescent="0.25">
      <c r="BK127" s="357"/>
      <c r="BL127" s="357"/>
      <c r="BM127" s="357"/>
      <c r="BN127" s="357"/>
      <c r="BO127" s="357"/>
      <c r="BP127" s="357"/>
      <c r="BQ127" s="357"/>
      <c r="BR127" s="357"/>
      <c r="BS127" s="357"/>
      <c r="BT127" s="357"/>
      <c r="BU127" s="357"/>
      <c r="BV127" s="357"/>
    </row>
    <row r="128" spans="63:74" x14ac:dyDescent="0.25">
      <c r="BK128" s="357"/>
      <c r="BL128" s="357"/>
      <c r="BM128" s="357"/>
      <c r="BN128" s="357"/>
      <c r="BO128" s="357"/>
      <c r="BP128" s="357"/>
      <c r="BQ128" s="357"/>
      <c r="BR128" s="357"/>
      <c r="BS128" s="357"/>
      <c r="BT128" s="357"/>
      <c r="BU128" s="357"/>
      <c r="BV128" s="357"/>
    </row>
    <row r="129" spans="63:74" x14ac:dyDescent="0.25">
      <c r="BK129" s="357"/>
      <c r="BL129" s="357"/>
      <c r="BM129" s="357"/>
      <c r="BN129" s="357"/>
      <c r="BO129" s="357"/>
      <c r="BP129" s="357"/>
      <c r="BQ129" s="357"/>
      <c r="BR129" s="357"/>
      <c r="BS129" s="357"/>
      <c r="BT129" s="357"/>
      <c r="BU129" s="357"/>
      <c r="BV129" s="357"/>
    </row>
    <row r="130" spans="63:74" x14ac:dyDescent="0.25">
      <c r="BK130" s="357"/>
      <c r="BL130" s="357"/>
      <c r="BM130" s="357"/>
      <c r="BN130" s="357"/>
      <c r="BO130" s="357"/>
      <c r="BP130" s="357"/>
      <c r="BQ130" s="357"/>
      <c r="BR130" s="357"/>
      <c r="BS130" s="357"/>
      <c r="BT130" s="357"/>
      <c r="BU130" s="357"/>
      <c r="BV130" s="357"/>
    </row>
    <row r="131" spans="63:74" x14ac:dyDescent="0.25">
      <c r="BK131" s="357"/>
      <c r="BL131" s="357"/>
      <c r="BM131" s="357"/>
      <c r="BN131" s="357"/>
      <c r="BO131" s="357"/>
      <c r="BP131" s="357"/>
      <c r="BQ131" s="357"/>
      <c r="BR131" s="357"/>
      <c r="BS131" s="357"/>
      <c r="BT131" s="357"/>
      <c r="BU131" s="357"/>
      <c r="BV131" s="357"/>
    </row>
    <row r="132" spans="63:74" x14ac:dyDescent="0.25">
      <c r="BK132" s="357"/>
      <c r="BL132" s="357"/>
      <c r="BM132" s="357"/>
      <c r="BN132" s="357"/>
      <c r="BO132" s="357"/>
      <c r="BP132" s="357"/>
      <c r="BQ132" s="357"/>
      <c r="BR132" s="357"/>
      <c r="BS132" s="357"/>
      <c r="BT132" s="357"/>
      <c r="BU132" s="357"/>
      <c r="BV132" s="357"/>
    </row>
    <row r="133" spans="63:74" x14ac:dyDescent="0.25">
      <c r="BK133" s="357"/>
      <c r="BL133" s="357"/>
      <c r="BM133" s="357"/>
      <c r="BN133" s="357"/>
      <c r="BO133" s="357"/>
      <c r="BP133" s="357"/>
      <c r="BQ133" s="357"/>
      <c r="BR133" s="357"/>
      <c r="BS133" s="357"/>
      <c r="BT133" s="357"/>
      <c r="BU133" s="357"/>
      <c r="BV133" s="357"/>
    </row>
    <row r="134" spans="63:74" x14ac:dyDescent="0.25">
      <c r="BK134" s="357"/>
      <c r="BL134" s="357"/>
      <c r="BM134" s="357"/>
      <c r="BN134" s="357"/>
      <c r="BO134" s="357"/>
      <c r="BP134" s="357"/>
      <c r="BQ134" s="357"/>
      <c r="BR134" s="357"/>
      <c r="BS134" s="357"/>
      <c r="BT134" s="357"/>
      <c r="BU134" s="357"/>
      <c r="BV134" s="357"/>
    </row>
    <row r="135" spans="63:74" x14ac:dyDescent="0.25">
      <c r="BK135" s="357"/>
      <c r="BL135" s="357"/>
      <c r="BM135" s="357"/>
      <c r="BN135" s="357"/>
      <c r="BO135" s="357"/>
      <c r="BP135" s="357"/>
      <c r="BQ135" s="357"/>
      <c r="BR135" s="357"/>
      <c r="BS135" s="357"/>
      <c r="BT135" s="357"/>
      <c r="BU135" s="357"/>
      <c r="BV135" s="357"/>
    </row>
    <row r="136" spans="63:74" x14ac:dyDescent="0.25">
      <c r="BK136" s="357"/>
      <c r="BL136" s="357"/>
      <c r="BM136" s="357"/>
      <c r="BN136" s="357"/>
      <c r="BO136" s="357"/>
      <c r="BP136" s="357"/>
      <c r="BQ136" s="357"/>
      <c r="BR136" s="357"/>
      <c r="BS136" s="357"/>
      <c r="BT136" s="357"/>
      <c r="BU136" s="357"/>
      <c r="BV136" s="357"/>
    </row>
    <row r="137" spans="63:74" x14ac:dyDescent="0.25">
      <c r="BK137" s="357"/>
      <c r="BL137" s="357"/>
      <c r="BM137" s="357"/>
      <c r="BN137" s="357"/>
      <c r="BO137" s="357"/>
      <c r="BP137" s="357"/>
      <c r="BQ137" s="357"/>
      <c r="BR137" s="357"/>
      <c r="BS137" s="357"/>
      <c r="BT137" s="357"/>
      <c r="BU137" s="357"/>
      <c r="BV137" s="357"/>
    </row>
    <row r="138" spans="63:74" x14ac:dyDescent="0.25">
      <c r="BK138" s="357"/>
      <c r="BL138" s="357"/>
      <c r="BM138" s="357"/>
      <c r="BN138" s="357"/>
      <c r="BO138" s="357"/>
      <c r="BP138" s="357"/>
      <c r="BQ138" s="357"/>
      <c r="BR138" s="357"/>
      <c r="BS138" s="357"/>
      <c r="BT138" s="357"/>
      <c r="BU138" s="357"/>
      <c r="BV138" s="357"/>
    </row>
    <row r="139" spans="63:74" x14ac:dyDescent="0.25">
      <c r="BK139" s="357"/>
      <c r="BL139" s="357"/>
      <c r="BM139" s="357"/>
      <c r="BN139" s="357"/>
      <c r="BO139" s="357"/>
      <c r="BP139" s="357"/>
      <c r="BQ139" s="357"/>
      <c r="BR139" s="357"/>
      <c r="BS139" s="357"/>
      <c r="BT139" s="357"/>
      <c r="BU139" s="357"/>
      <c r="BV139" s="357"/>
    </row>
    <row r="140" spans="63:74" x14ac:dyDescent="0.25">
      <c r="BK140" s="357"/>
      <c r="BL140" s="357"/>
      <c r="BM140" s="357"/>
      <c r="BN140" s="357"/>
      <c r="BO140" s="357"/>
      <c r="BP140" s="357"/>
      <c r="BQ140" s="357"/>
      <c r="BR140" s="357"/>
      <c r="BS140" s="357"/>
      <c r="BT140" s="357"/>
      <c r="BU140" s="357"/>
      <c r="BV140" s="357"/>
    </row>
    <row r="141" spans="63:74" x14ac:dyDescent="0.25">
      <c r="BK141" s="357"/>
      <c r="BL141" s="357"/>
      <c r="BM141" s="357"/>
      <c r="BN141" s="357"/>
      <c r="BO141" s="357"/>
      <c r="BP141" s="357"/>
      <c r="BQ141" s="357"/>
      <c r="BR141" s="357"/>
      <c r="BS141" s="357"/>
      <c r="BT141" s="357"/>
      <c r="BU141" s="357"/>
      <c r="BV141" s="357"/>
    </row>
    <row r="142" spans="63:74" x14ac:dyDescent="0.25">
      <c r="BK142" s="357"/>
      <c r="BL142" s="357"/>
      <c r="BM142" s="357"/>
      <c r="BN142" s="357"/>
      <c r="BO142" s="357"/>
      <c r="BP142" s="357"/>
      <c r="BQ142" s="357"/>
      <c r="BR142" s="357"/>
      <c r="BS142" s="357"/>
      <c r="BT142" s="357"/>
      <c r="BU142" s="357"/>
      <c r="BV142" s="357"/>
    </row>
    <row r="143" spans="63:74" x14ac:dyDescent="0.25">
      <c r="BK143" s="357"/>
      <c r="BL143" s="357"/>
      <c r="BM143" s="357"/>
      <c r="BN143" s="357"/>
      <c r="BO143" s="357"/>
      <c r="BP143" s="357"/>
      <c r="BQ143" s="357"/>
      <c r="BR143" s="357"/>
      <c r="BS143" s="357"/>
      <c r="BT143" s="357"/>
      <c r="BU143" s="357"/>
      <c r="BV143" s="357"/>
    </row>
    <row r="144" spans="63:74" x14ac:dyDescent="0.25">
      <c r="BK144" s="357"/>
      <c r="BL144" s="357"/>
      <c r="BM144" s="357"/>
      <c r="BN144" s="357"/>
      <c r="BO144" s="357"/>
      <c r="BP144" s="357"/>
      <c r="BQ144" s="357"/>
      <c r="BR144" s="357"/>
      <c r="BS144" s="357"/>
      <c r="BT144" s="357"/>
      <c r="BU144" s="357"/>
      <c r="BV144" s="357"/>
    </row>
    <row r="145" spans="63:74" x14ac:dyDescent="0.25">
      <c r="BK145" s="357"/>
      <c r="BL145" s="357"/>
      <c r="BM145" s="357"/>
      <c r="BN145" s="357"/>
      <c r="BO145" s="357"/>
      <c r="BP145" s="357"/>
      <c r="BQ145" s="357"/>
      <c r="BR145" s="357"/>
      <c r="BS145" s="357"/>
      <c r="BT145" s="357"/>
      <c r="BU145" s="357"/>
      <c r="BV145" s="357"/>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2"/>
      <c r="BE183" s="592"/>
      <c r="BF183" s="592"/>
      <c r="BG183" s="476"/>
      <c r="BH183" s="476"/>
      <c r="BI183" s="476"/>
      <c r="BJ183" s="476"/>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xr:uid="{00000000-0004-0000-0B00-000000000000}"/>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ransitionEntry="1" codeName="Sheet13">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E6" sqref="BE6:BE39"/>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54" customWidth="1"/>
    <col min="56" max="59" width="6.54296875" style="593" customWidth="1"/>
    <col min="60" max="62" width="6.54296875" style="354" customWidth="1"/>
    <col min="63" max="74" width="6.54296875" style="6" customWidth="1"/>
    <col min="75" max="16384" width="9.54296875" style="6"/>
  </cols>
  <sheetData>
    <row r="1" spans="1:74" ht="13.4" customHeight="1" x14ac:dyDescent="0.3">
      <c r="A1" s="759" t="s">
        <v>790</v>
      </c>
      <c r="B1" s="801" t="s">
        <v>1339</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85"/>
    </row>
    <row r="2" spans="1:74" s="72" customFormat="1" ht="12.5" x14ac:dyDescent="0.25">
      <c r="A2" s="760"/>
      <c r="B2" s="486" t="str">
        <f>"U.S. Energy Information Administration  |  Short-Term Energy Outlook  - "&amp;Dates!D1</f>
        <v>U.S. Energy Information Administration  |  Short-Term Energy Outlook  - August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589"/>
      <c r="BH2" s="357"/>
      <c r="BI2" s="357"/>
      <c r="BJ2" s="35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84"/>
      <c r="B5" s="86" t="s">
        <v>87</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5" customHeight="1" x14ac:dyDescent="0.25">
      <c r="A6" s="84" t="s">
        <v>729</v>
      </c>
      <c r="B6" s="185" t="s">
        <v>6</v>
      </c>
      <c r="C6" s="208">
        <v>3.8302200000000002</v>
      </c>
      <c r="D6" s="208">
        <v>2.7714599999999998</v>
      </c>
      <c r="E6" s="208">
        <v>2.795334</v>
      </c>
      <c r="F6" s="208">
        <v>2.9022480000000002</v>
      </c>
      <c r="G6" s="208">
        <v>2.9064000000000001</v>
      </c>
      <c r="H6" s="208">
        <v>3.0797460000000001</v>
      </c>
      <c r="I6" s="208">
        <v>2.9406539999999999</v>
      </c>
      <c r="J6" s="208">
        <v>3.073518</v>
      </c>
      <c r="K6" s="208">
        <v>3.1088100000000001</v>
      </c>
      <c r="L6" s="208">
        <v>3.4004880000000002</v>
      </c>
      <c r="M6" s="208">
        <v>4.2464579999999996</v>
      </c>
      <c r="N6" s="208">
        <v>4.1945579999999998</v>
      </c>
      <c r="O6" s="208">
        <v>3.2333599999999998</v>
      </c>
      <c r="P6" s="208">
        <v>2.7986399999999998</v>
      </c>
      <c r="Q6" s="208">
        <v>3.0659200000000002</v>
      </c>
      <c r="R6" s="208">
        <v>2.7528800000000002</v>
      </c>
      <c r="S6" s="208">
        <v>2.7435200000000002</v>
      </c>
      <c r="T6" s="208">
        <v>2.4949599999999998</v>
      </c>
      <c r="U6" s="208">
        <v>2.4606400000000002</v>
      </c>
      <c r="V6" s="208">
        <v>2.3098399999999999</v>
      </c>
      <c r="W6" s="208">
        <v>2.6613600000000002</v>
      </c>
      <c r="X6" s="208">
        <v>2.4242400000000002</v>
      </c>
      <c r="Y6" s="208">
        <v>2.7591199999999998</v>
      </c>
      <c r="Z6" s="208">
        <v>2.30776</v>
      </c>
      <c r="AA6" s="208">
        <v>2.0987800000000001</v>
      </c>
      <c r="AB6" s="208">
        <v>1.9844900000000001</v>
      </c>
      <c r="AC6" s="208">
        <v>1.85981</v>
      </c>
      <c r="AD6" s="208">
        <v>1.80786</v>
      </c>
      <c r="AE6" s="208">
        <v>1.8161719999999999</v>
      </c>
      <c r="AF6" s="208">
        <v>1.694609</v>
      </c>
      <c r="AG6" s="208">
        <v>1.8359129999999999</v>
      </c>
      <c r="AH6" s="208">
        <v>2.3896999999999999</v>
      </c>
      <c r="AI6" s="208">
        <v>1.996958</v>
      </c>
      <c r="AJ6" s="208">
        <v>2.4832100000000001</v>
      </c>
      <c r="AK6" s="208">
        <v>2.7117900000000001</v>
      </c>
      <c r="AL6" s="208">
        <v>2.6910099999999999</v>
      </c>
      <c r="AM6" s="208">
        <v>2.81569</v>
      </c>
      <c r="AN6" s="208">
        <v>5.5586500000000001</v>
      </c>
      <c r="AO6" s="208">
        <v>2.7221799999999998</v>
      </c>
      <c r="AP6" s="208">
        <v>2.7668569999999999</v>
      </c>
      <c r="AQ6" s="208">
        <v>3.0234899999999998</v>
      </c>
      <c r="AR6" s="208">
        <v>3.38714</v>
      </c>
      <c r="AS6" s="208">
        <v>3.98976</v>
      </c>
      <c r="AT6" s="208">
        <v>4.2287299999999997</v>
      </c>
      <c r="AU6" s="208">
        <v>5.3612399999999996</v>
      </c>
      <c r="AV6" s="208">
        <v>5.7248900000000003</v>
      </c>
      <c r="AW6" s="208">
        <v>5.24695</v>
      </c>
      <c r="AX6" s="208">
        <v>3.9066399999999999</v>
      </c>
      <c r="AY6" s="208">
        <v>4.5508199999999999</v>
      </c>
      <c r="AZ6" s="208">
        <v>4.8729100000000001</v>
      </c>
      <c r="BA6" s="208">
        <v>5.0911</v>
      </c>
      <c r="BB6" s="208">
        <v>6.84701</v>
      </c>
      <c r="BC6" s="208">
        <v>8.4574599999999993</v>
      </c>
      <c r="BD6" s="208">
        <v>8.0002999999999993</v>
      </c>
      <c r="BE6" s="208">
        <v>7.5680759999999996</v>
      </c>
      <c r="BF6" s="324">
        <v>7.8756199999999996</v>
      </c>
      <c r="BG6" s="324">
        <v>7.8860099999999997</v>
      </c>
      <c r="BH6" s="324">
        <v>7.8236699999999999</v>
      </c>
      <c r="BI6" s="324">
        <v>7.8548400000000003</v>
      </c>
      <c r="BJ6" s="324">
        <v>7.9795199999999999</v>
      </c>
      <c r="BK6" s="324">
        <v>8.0106900000000003</v>
      </c>
      <c r="BL6" s="324">
        <v>7.7717200000000002</v>
      </c>
      <c r="BM6" s="324">
        <v>6.8366199999999999</v>
      </c>
      <c r="BN6" s="324">
        <v>4.4573099999999997</v>
      </c>
      <c r="BO6" s="324">
        <v>4.4469200000000004</v>
      </c>
      <c r="BP6" s="324">
        <v>4.4365300000000003</v>
      </c>
      <c r="BQ6" s="324">
        <v>4.5923800000000004</v>
      </c>
      <c r="BR6" s="324">
        <v>4.5923800000000004</v>
      </c>
      <c r="BS6" s="324">
        <v>4.5196500000000004</v>
      </c>
      <c r="BT6" s="324">
        <v>4.5196500000000004</v>
      </c>
      <c r="BU6" s="324">
        <v>4.6339399999999999</v>
      </c>
      <c r="BV6" s="324">
        <v>4.7066699999999999</v>
      </c>
    </row>
    <row r="7" spans="1:74" ht="11.15" customHeight="1" x14ac:dyDescent="0.25">
      <c r="A7" s="84"/>
      <c r="B7" s="88" t="s">
        <v>1004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352"/>
      <c r="BG7" s="352"/>
      <c r="BH7" s="352"/>
      <c r="BI7" s="352"/>
      <c r="BJ7" s="352"/>
      <c r="BK7" s="352"/>
      <c r="BL7" s="352"/>
      <c r="BM7" s="352"/>
      <c r="BN7" s="352"/>
      <c r="BO7" s="352"/>
      <c r="BP7" s="352"/>
      <c r="BQ7" s="352"/>
      <c r="BR7" s="352"/>
      <c r="BS7" s="352"/>
      <c r="BT7" s="352"/>
      <c r="BU7" s="352"/>
      <c r="BV7" s="352"/>
    </row>
    <row r="8" spans="1:74" ht="11.15" customHeight="1" x14ac:dyDescent="0.25">
      <c r="A8" s="84" t="s">
        <v>644</v>
      </c>
      <c r="B8" s="186" t="s">
        <v>431</v>
      </c>
      <c r="C8" s="208">
        <v>13.55757296</v>
      </c>
      <c r="D8" s="208">
        <v>15.14397434</v>
      </c>
      <c r="E8" s="208">
        <v>14.874174139999999</v>
      </c>
      <c r="F8" s="208">
        <v>16.26639583</v>
      </c>
      <c r="G8" s="208">
        <v>16.763194810000002</v>
      </c>
      <c r="H8" s="208">
        <v>17.114342019999999</v>
      </c>
      <c r="I8" s="208">
        <v>18.662701129999999</v>
      </c>
      <c r="J8" s="208">
        <v>19.6873416</v>
      </c>
      <c r="K8" s="208">
        <v>18.82623903</v>
      </c>
      <c r="L8" s="208">
        <v>15.382985659999999</v>
      </c>
      <c r="M8" s="208">
        <v>13.74808434</v>
      </c>
      <c r="N8" s="208">
        <v>14.737107610000001</v>
      </c>
      <c r="O8" s="208">
        <v>14.53261238</v>
      </c>
      <c r="P8" s="208">
        <v>14.286612379999999</v>
      </c>
      <c r="Q8" s="208">
        <v>14.418115739999999</v>
      </c>
      <c r="R8" s="208">
        <v>15.13652315</v>
      </c>
      <c r="S8" s="208">
        <v>15.380931159999999</v>
      </c>
      <c r="T8" s="208">
        <v>16.59362084</v>
      </c>
      <c r="U8" s="208">
        <v>18.904978</v>
      </c>
      <c r="V8" s="208">
        <v>19.67530841</v>
      </c>
      <c r="W8" s="208">
        <v>18.623387730000001</v>
      </c>
      <c r="X8" s="208">
        <v>15.868380760000001</v>
      </c>
      <c r="Y8" s="208">
        <v>13.65162336</v>
      </c>
      <c r="Z8" s="208">
        <v>13.849805269999999</v>
      </c>
      <c r="AA8" s="208">
        <v>14.003563310000001</v>
      </c>
      <c r="AB8" s="208">
        <v>13.97503708</v>
      </c>
      <c r="AC8" s="208">
        <v>14.201051919999999</v>
      </c>
      <c r="AD8" s="208">
        <v>14.618554700000001</v>
      </c>
      <c r="AE8" s="208">
        <v>14.39268234</v>
      </c>
      <c r="AF8" s="208">
        <v>15.815569740000001</v>
      </c>
      <c r="AG8" s="208">
        <v>18.04564586</v>
      </c>
      <c r="AH8" s="208">
        <v>19.355640730000001</v>
      </c>
      <c r="AI8" s="208">
        <v>18.210788279999999</v>
      </c>
      <c r="AJ8" s="208">
        <v>15.235326779999999</v>
      </c>
      <c r="AK8" s="208">
        <v>14.22744284</v>
      </c>
      <c r="AL8" s="208">
        <v>15.170126460000001</v>
      </c>
      <c r="AM8" s="208">
        <v>14.70013969</v>
      </c>
      <c r="AN8" s="208">
        <v>14.41388551</v>
      </c>
      <c r="AO8" s="208">
        <v>14.9208813</v>
      </c>
      <c r="AP8" s="208">
        <v>15.58452825</v>
      </c>
      <c r="AQ8" s="208">
        <v>16.525308670000001</v>
      </c>
      <c r="AR8" s="208">
        <v>17.765836090000001</v>
      </c>
      <c r="AS8" s="208">
        <v>19.35739719</v>
      </c>
      <c r="AT8" s="208">
        <v>21.58734248</v>
      </c>
      <c r="AU8" s="208">
        <v>20.45044785</v>
      </c>
      <c r="AV8" s="208">
        <v>19.117856830000001</v>
      </c>
      <c r="AW8" s="208">
        <v>17.30535626</v>
      </c>
      <c r="AX8" s="208">
        <v>17.41809563</v>
      </c>
      <c r="AY8" s="208">
        <v>17.177049010000001</v>
      </c>
      <c r="AZ8" s="208">
        <v>17.712068070000001</v>
      </c>
      <c r="BA8" s="208">
        <v>18.420473080000001</v>
      </c>
      <c r="BB8" s="208">
        <v>19.909862019999998</v>
      </c>
      <c r="BC8" s="208">
        <v>21.28629956</v>
      </c>
      <c r="BD8" s="208">
        <v>22.063400000000001</v>
      </c>
      <c r="BE8" s="208">
        <v>23.695730000000001</v>
      </c>
      <c r="BF8" s="324">
        <v>24.246279999999999</v>
      </c>
      <c r="BG8" s="324">
        <v>23.323039999999999</v>
      </c>
      <c r="BH8" s="324">
        <v>20.463069999999998</v>
      </c>
      <c r="BI8" s="324">
        <v>19.331510000000002</v>
      </c>
      <c r="BJ8" s="324">
        <v>19.16696</v>
      </c>
      <c r="BK8" s="324">
        <v>18.862130000000001</v>
      </c>
      <c r="BL8" s="324">
        <v>18.892050000000001</v>
      </c>
      <c r="BM8" s="324">
        <v>18.891590000000001</v>
      </c>
      <c r="BN8" s="324">
        <v>19.20027</v>
      </c>
      <c r="BO8" s="324">
        <v>19.458559999999999</v>
      </c>
      <c r="BP8" s="324">
        <v>20.176290000000002</v>
      </c>
      <c r="BQ8" s="324">
        <v>21.698319999999999</v>
      </c>
      <c r="BR8" s="324">
        <v>22.207429999999999</v>
      </c>
      <c r="BS8" s="324">
        <v>21.21209</v>
      </c>
      <c r="BT8" s="324">
        <v>18.28998</v>
      </c>
      <c r="BU8" s="324">
        <v>17.10754</v>
      </c>
      <c r="BV8" s="324">
        <v>16.904589999999999</v>
      </c>
    </row>
    <row r="9" spans="1:74" ht="11.15" customHeight="1" x14ac:dyDescent="0.25">
      <c r="A9" s="84" t="s">
        <v>645</v>
      </c>
      <c r="B9" s="184" t="s">
        <v>463</v>
      </c>
      <c r="C9" s="208">
        <v>9.4682768339999992</v>
      </c>
      <c r="D9" s="208">
        <v>10.492630030000001</v>
      </c>
      <c r="E9" s="208">
        <v>10.767813139999999</v>
      </c>
      <c r="F9" s="208">
        <v>10.278861149999999</v>
      </c>
      <c r="G9" s="208">
        <v>13.016514519999999</v>
      </c>
      <c r="H9" s="208">
        <v>16.917364070000001</v>
      </c>
      <c r="I9" s="208">
        <v>18.058015180000002</v>
      </c>
      <c r="J9" s="208">
        <v>18.752129920000002</v>
      </c>
      <c r="K9" s="208">
        <v>17.977783039999998</v>
      </c>
      <c r="L9" s="208">
        <v>14.293622750000001</v>
      </c>
      <c r="M9" s="208">
        <v>11.03841482</v>
      </c>
      <c r="N9" s="208">
        <v>10.655338779999999</v>
      </c>
      <c r="O9" s="208">
        <v>10.93718786</v>
      </c>
      <c r="P9" s="208">
        <v>10.61691581</v>
      </c>
      <c r="Q9" s="208">
        <v>10.46851839</v>
      </c>
      <c r="R9" s="208">
        <v>11.69905792</v>
      </c>
      <c r="S9" s="208">
        <v>13.32055828</v>
      </c>
      <c r="T9" s="208">
        <v>15.77430204</v>
      </c>
      <c r="U9" s="208">
        <v>18.133853179999999</v>
      </c>
      <c r="V9" s="208">
        <v>18.796405119999999</v>
      </c>
      <c r="W9" s="208">
        <v>18.114293870000001</v>
      </c>
      <c r="X9" s="208">
        <v>15.15732569</v>
      </c>
      <c r="Y9" s="208">
        <v>11.4562989</v>
      </c>
      <c r="Z9" s="208">
        <v>10.29019806</v>
      </c>
      <c r="AA9" s="208">
        <v>10.614712340000001</v>
      </c>
      <c r="AB9" s="208">
        <v>10.76041309</v>
      </c>
      <c r="AC9" s="208">
        <v>11.004496769999999</v>
      </c>
      <c r="AD9" s="208">
        <v>11.2033583</v>
      </c>
      <c r="AE9" s="208">
        <v>11.205974230000001</v>
      </c>
      <c r="AF9" s="208">
        <v>15.18960012</v>
      </c>
      <c r="AG9" s="208">
        <v>17.552455500000001</v>
      </c>
      <c r="AH9" s="208">
        <v>18.39567499</v>
      </c>
      <c r="AI9" s="208">
        <v>17.61290164</v>
      </c>
      <c r="AJ9" s="208">
        <v>14.31481561</v>
      </c>
      <c r="AK9" s="208">
        <v>12.18042653</v>
      </c>
      <c r="AL9" s="208">
        <v>10.932597550000001</v>
      </c>
      <c r="AM9" s="208">
        <v>10.316749890000001</v>
      </c>
      <c r="AN9" s="208">
        <v>10.23694321</v>
      </c>
      <c r="AO9" s="208">
        <v>10.86031837</v>
      </c>
      <c r="AP9" s="208">
        <v>12.38808543</v>
      </c>
      <c r="AQ9" s="208">
        <v>13.625817720000001</v>
      </c>
      <c r="AR9" s="208">
        <v>16.135065340000001</v>
      </c>
      <c r="AS9" s="208">
        <v>19.081947039999999</v>
      </c>
      <c r="AT9" s="208">
        <v>20.54237402</v>
      </c>
      <c r="AU9" s="208">
        <v>19.871860099999999</v>
      </c>
      <c r="AV9" s="208">
        <v>19.61658555</v>
      </c>
      <c r="AW9" s="208">
        <v>14.340798700000001</v>
      </c>
      <c r="AX9" s="208">
        <v>13.05510958</v>
      </c>
      <c r="AY9" s="208">
        <v>12.73345192</v>
      </c>
      <c r="AZ9" s="208">
        <v>12.46723761</v>
      </c>
      <c r="BA9" s="208">
        <v>13.27531553</v>
      </c>
      <c r="BB9" s="208">
        <v>13.677457840000001</v>
      </c>
      <c r="BC9" s="208">
        <v>15.851191500000001</v>
      </c>
      <c r="BD9" s="208">
        <v>19.19876</v>
      </c>
      <c r="BE9" s="208">
        <v>20.942419999999998</v>
      </c>
      <c r="BF9" s="324">
        <v>21.90457</v>
      </c>
      <c r="BG9" s="324">
        <v>21.397359999999999</v>
      </c>
      <c r="BH9" s="324">
        <v>18.865539999999999</v>
      </c>
      <c r="BI9" s="324">
        <v>16.11092</v>
      </c>
      <c r="BJ9" s="324">
        <v>14.9575</v>
      </c>
      <c r="BK9" s="324">
        <v>14.827920000000001</v>
      </c>
      <c r="BL9" s="324">
        <v>14.99836</v>
      </c>
      <c r="BM9" s="324">
        <v>15.13045</v>
      </c>
      <c r="BN9" s="324">
        <v>15.11444</v>
      </c>
      <c r="BO9" s="324">
        <v>16.173069999999999</v>
      </c>
      <c r="BP9" s="324">
        <v>18.51765</v>
      </c>
      <c r="BQ9" s="324">
        <v>19.674710000000001</v>
      </c>
      <c r="BR9" s="324">
        <v>20.096250000000001</v>
      </c>
      <c r="BS9" s="324">
        <v>19.14415</v>
      </c>
      <c r="BT9" s="324">
        <v>16.291419999999999</v>
      </c>
      <c r="BU9" s="324">
        <v>13.333209999999999</v>
      </c>
      <c r="BV9" s="324">
        <v>12.013059999999999</v>
      </c>
    </row>
    <row r="10" spans="1:74" ht="11.15" customHeight="1" x14ac:dyDescent="0.25">
      <c r="A10" s="84" t="s">
        <v>646</v>
      </c>
      <c r="B10" s="186" t="s">
        <v>432</v>
      </c>
      <c r="C10" s="208">
        <v>6.8706640979999998</v>
      </c>
      <c r="D10" s="208">
        <v>7.4291156320000002</v>
      </c>
      <c r="E10" s="208">
        <v>7.3738993580000001</v>
      </c>
      <c r="F10" s="208">
        <v>7.7361563459999996</v>
      </c>
      <c r="G10" s="208">
        <v>12.83567203</v>
      </c>
      <c r="H10" s="208">
        <v>16.752985949999999</v>
      </c>
      <c r="I10" s="208">
        <v>18.897927429999999</v>
      </c>
      <c r="J10" s="208">
        <v>18.94052774</v>
      </c>
      <c r="K10" s="208">
        <v>17.544028829999998</v>
      </c>
      <c r="L10" s="208">
        <v>9.846609247</v>
      </c>
      <c r="M10" s="208">
        <v>7.4883318460000003</v>
      </c>
      <c r="N10" s="208">
        <v>7.7500008200000003</v>
      </c>
      <c r="O10" s="208">
        <v>7.15576875</v>
      </c>
      <c r="P10" s="208">
        <v>7.2795136319999996</v>
      </c>
      <c r="Q10" s="208">
        <v>7.3764071380000003</v>
      </c>
      <c r="R10" s="208">
        <v>8.7207947630000007</v>
      </c>
      <c r="S10" s="208">
        <v>10.8337784</v>
      </c>
      <c r="T10" s="208">
        <v>15.66754311</v>
      </c>
      <c r="U10" s="208">
        <v>18.84129622</v>
      </c>
      <c r="V10" s="208">
        <v>19.76591367</v>
      </c>
      <c r="W10" s="208">
        <v>18.593072289999999</v>
      </c>
      <c r="X10" s="208">
        <v>10.177041409999999</v>
      </c>
      <c r="Y10" s="208">
        <v>7.2760906920000004</v>
      </c>
      <c r="Z10" s="208">
        <v>7.133536415</v>
      </c>
      <c r="AA10" s="208">
        <v>6.9083406309999997</v>
      </c>
      <c r="AB10" s="208">
        <v>6.7672514660000003</v>
      </c>
      <c r="AC10" s="208">
        <v>7.4224799800000003</v>
      </c>
      <c r="AD10" s="208">
        <v>7.8147533779999998</v>
      </c>
      <c r="AE10" s="208">
        <v>9.6803061320000001</v>
      </c>
      <c r="AF10" s="208">
        <v>15.33311011</v>
      </c>
      <c r="AG10" s="208">
        <v>19.046438869999999</v>
      </c>
      <c r="AH10" s="208">
        <v>20.023147850000001</v>
      </c>
      <c r="AI10" s="208">
        <v>16.067706770000001</v>
      </c>
      <c r="AJ10" s="208">
        <v>9.4080067889999999</v>
      </c>
      <c r="AK10" s="208">
        <v>8.5136576250000005</v>
      </c>
      <c r="AL10" s="208">
        <v>7.2259324420000004</v>
      </c>
      <c r="AM10" s="208">
        <v>7.0890682189999996</v>
      </c>
      <c r="AN10" s="208">
        <v>7.0473224009999997</v>
      </c>
      <c r="AO10" s="208">
        <v>8.5554741270000001</v>
      </c>
      <c r="AP10" s="208">
        <v>10.456949290000001</v>
      </c>
      <c r="AQ10" s="208">
        <v>12.96609408</v>
      </c>
      <c r="AR10" s="208">
        <v>19.74710322</v>
      </c>
      <c r="AS10" s="208">
        <v>21.960234159999999</v>
      </c>
      <c r="AT10" s="208">
        <v>23.00053617</v>
      </c>
      <c r="AU10" s="208">
        <v>22.144584250000001</v>
      </c>
      <c r="AV10" s="208">
        <v>15.865315580000001</v>
      </c>
      <c r="AW10" s="208">
        <v>11.04629299</v>
      </c>
      <c r="AX10" s="208">
        <v>10.47632312</v>
      </c>
      <c r="AY10" s="208">
        <v>9.3848688940000002</v>
      </c>
      <c r="AZ10" s="208">
        <v>9.7490087519999999</v>
      </c>
      <c r="BA10" s="208">
        <v>10.587530660000001</v>
      </c>
      <c r="BB10" s="208">
        <v>11.76976004</v>
      </c>
      <c r="BC10" s="208">
        <v>17.22400945</v>
      </c>
      <c r="BD10" s="208">
        <v>20.679359999999999</v>
      </c>
      <c r="BE10" s="208">
        <v>22.59599</v>
      </c>
      <c r="BF10" s="324">
        <v>23.23424</v>
      </c>
      <c r="BG10" s="324">
        <v>21.198160000000001</v>
      </c>
      <c r="BH10" s="324">
        <v>15.663489999999999</v>
      </c>
      <c r="BI10" s="324">
        <v>13.21665</v>
      </c>
      <c r="BJ10" s="324">
        <v>12.218970000000001</v>
      </c>
      <c r="BK10" s="324">
        <v>12.151339999999999</v>
      </c>
      <c r="BL10" s="324">
        <v>12.31282</v>
      </c>
      <c r="BM10" s="324">
        <v>12.368309999999999</v>
      </c>
      <c r="BN10" s="324">
        <v>12.533300000000001</v>
      </c>
      <c r="BO10" s="324">
        <v>14.426970000000001</v>
      </c>
      <c r="BP10" s="324">
        <v>18.099360000000001</v>
      </c>
      <c r="BQ10" s="324">
        <v>20.266200000000001</v>
      </c>
      <c r="BR10" s="324">
        <v>20.765730000000001</v>
      </c>
      <c r="BS10" s="324">
        <v>18.641310000000001</v>
      </c>
      <c r="BT10" s="324">
        <v>13.068199999999999</v>
      </c>
      <c r="BU10" s="324">
        <v>10.624470000000001</v>
      </c>
      <c r="BV10" s="324">
        <v>9.5592869999999994</v>
      </c>
    </row>
    <row r="11" spans="1:74" ht="11.15" customHeight="1" x14ac:dyDescent="0.25">
      <c r="A11" s="84" t="s">
        <v>647</v>
      </c>
      <c r="B11" s="186" t="s">
        <v>433</v>
      </c>
      <c r="C11" s="208">
        <v>7.8196747540000002</v>
      </c>
      <c r="D11" s="208">
        <v>8.3219000360000006</v>
      </c>
      <c r="E11" s="208">
        <v>8.5099764919999998</v>
      </c>
      <c r="F11" s="208">
        <v>8.8743253370000001</v>
      </c>
      <c r="G11" s="208">
        <v>11.75356652</v>
      </c>
      <c r="H11" s="208">
        <v>16.370872330000001</v>
      </c>
      <c r="I11" s="208">
        <v>19.18941495</v>
      </c>
      <c r="J11" s="208">
        <v>19.409127999999999</v>
      </c>
      <c r="K11" s="208">
        <v>17.347548799999998</v>
      </c>
      <c r="L11" s="208">
        <v>11.65007802</v>
      </c>
      <c r="M11" s="208">
        <v>8.5349609809999993</v>
      </c>
      <c r="N11" s="208">
        <v>8.6117045030000003</v>
      </c>
      <c r="O11" s="208">
        <v>8.1084749049999996</v>
      </c>
      <c r="P11" s="208">
        <v>7.7108459580000002</v>
      </c>
      <c r="Q11" s="208">
        <v>7.7769626909999996</v>
      </c>
      <c r="R11" s="208">
        <v>9.0918269229999993</v>
      </c>
      <c r="S11" s="208">
        <v>10.790273190000001</v>
      </c>
      <c r="T11" s="208">
        <v>14.92295318</v>
      </c>
      <c r="U11" s="208">
        <v>18.348286609999999</v>
      </c>
      <c r="V11" s="208">
        <v>18.331492900000001</v>
      </c>
      <c r="W11" s="208">
        <v>17.631958019999999</v>
      </c>
      <c r="X11" s="208">
        <v>10.67888595</v>
      </c>
      <c r="Y11" s="208">
        <v>7.744743583</v>
      </c>
      <c r="Z11" s="208">
        <v>7.3634229879999999</v>
      </c>
      <c r="AA11" s="208">
        <v>7.0216308959999996</v>
      </c>
      <c r="AB11" s="208">
        <v>7.1719573150000002</v>
      </c>
      <c r="AC11" s="208">
        <v>7.6292848480000002</v>
      </c>
      <c r="AD11" s="208">
        <v>8.1618608819999992</v>
      </c>
      <c r="AE11" s="208">
        <v>10.789231320000001</v>
      </c>
      <c r="AF11" s="208">
        <v>14.790449990000001</v>
      </c>
      <c r="AG11" s="208">
        <v>17.758332129999999</v>
      </c>
      <c r="AH11" s="208">
        <v>18.672684759999999</v>
      </c>
      <c r="AI11" s="208">
        <v>16.15961678</v>
      </c>
      <c r="AJ11" s="208">
        <v>10.04788922</v>
      </c>
      <c r="AK11" s="208">
        <v>9.0731072919999995</v>
      </c>
      <c r="AL11" s="208">
        <v>7.9425892170000001</v>
      </c>
      <c r="AM11" s="208">
        <v>7.2966329869999997</v>
      </c>
      <c r="AN11" s="208">
        <v>7.1737602159999998</v>
      </c>
      <c r="AO11" s="208">
        <v>8.3831051399999996</v>
      </c>
      <c r="AP11" s="208">
        <v>9.7367493070000002</v>
      </c>
      <c r="AQ11" s="208">
        <v>12.00159081</v>
      </c>
      <c r="AR11" s="208">
        <v>17.536796379999998</v>
      </c>
      <c r="AS11" s="208">
        <v>19.743187039999999</v>
      </c>
      <c r="AT11" s="208">
        <v>20.98574283</v>
      </c>
      <c r="AU11" s="208">
        <v>20.2315033</v>
      </c>
      <c r="AV11" s="208">
        <v>16.877949569999998</v>
      </c>
      <c r="AW11" s="208">
        <v>12.48736008</v>
      </c>
      <c r="AX11" s="208">
        <v>11.625132649999999</v>
      </c>
      <c r="AY11" s="208">
        <v>10.888229000000001</v>
      </c>
      <c r="AZ11" s="208">
        <v>11.46452908</v>
      </c>
      <c r="BA11" s="208">
        <v>12.14406</v>
      </c>
      <c r="BB11" s="208">
        <v>12.45951625</v>
      </c>
      <c r="BC11" s="208">
        <v>17.267418249999999</v>
      </c>
      <c r="BD11" s="208">
        <v>20.910019999999999</v>
      </c>
      <c r="BE11" s="208">
        <v>22.99559</v>
      </c>
      <c r="BF11" s="324">
        <v>23.5137</v>
      </c>
      <c r="BG11" s="324">
        <v>21.837219999999999</v>
      </c>
      <c r="BH11" s="324">
        <v>17.41592</v>
      </c>
      <c r="BI11" s="324">
        <v>14.29039</v>
      </c>
      <c r="BJ11" s="324">
        <v>13.013439999999999</v>
      </c>
      <c r="BK11" s="324">
        <v>12.68233</v>
      </c>
      <c r="BL11" s="324">
        <v>12.995469999999999</v>
      </c>
      <c r="BM11" s="324">
        <v>12.93807</v>
      </c>
      <c r="BN11" s="324">
        <v>13.15854</v>
      </c>
      <c r="BO11" s="324">
        <v>14.67737</v>
      </c>
      <c r="BP11" s="324">
        <v>18.118549999999999</v>
      </c>
      <c r="BQ11" s="324">
        <v>20.277480000000001</v>
      </c>
      <c r="BR11" s="324">
        <v>20.661519999999999</v>
      </c>
      <c r="BS11" s="324">
        <v>18.857009999999999</v>
      </c>
      <c r="BT11" s="324">
        <v>14.351430000000001</v>
      </c>
      <c r="BU11" s="324">
        <v>11.21392</v>
      </c>
      <c r="BV11" s="324">
        <v>9.890924</v>
      </c>
    </row>
    <row r="12" spans="1:74" ht="11.15" customHeight="1" x14ac:dyDescent="0.25">
      <c r="A12" s="84" t="s">
        <v>648</v>
      </c>
      <c r="B12" s="186" t="s">
        <v>434</v>
      </c>
      <c r="C12" s="208">
        <v>10.329024670000001</v>
      </c>
      <c r="D12" s="208">
        <v>12.33050235</v>
      </c>
      <c r="E12" s="208">
        <v>10.760332</v>
      </c>
      <c r="F12" s="208">
        <v>12.20666376</v>
      </c>
      <c r="G12" s="208">
        <v>17.742127329999999</v>
      </c>
      <c r="H12" s="208">
        <v>22.337542150000001</v>
      </c>
      <c r="I12" s="208">
        <v>23.684923049999998</v>
      </c>
      <c r="J12" s="208">
        <v>24.531572570000002</v>
      </c>
      <c r="K12" s="208">
        <v>24.431261030000002</v>
      </c>
      <c r="L12" s="208">
        <v>18.11056881</v>
      </c>
      <c r="M12" s="208">
        <v>11.52700535</v>
      </c>
      <c r="N12" s="208">
        <v>11.32542509</v>
      </c>
      <c r="O12" s="208">
        <v>11.195632659999999</v>
      </c>
      <c r="P12" s="208">
        <v>11.687155539999999</v>
      </c>
      <c r="Q12" s="208">
        <v>11.45610162</v>
      </c>
      <c r="R12" s="208">
        <v>14.34311641</v>
      </c>
      <c r="S12" s="208">
        <v>19.79506748</v>
      </c>
      <c r="T12" s="208">
        <v>22.956936030000001</v>
      </c>
      <c r="U12" s="208">
        <v>25.367387669999999</v>
      </c>
      <c r="V12" s="208">
        <v>24.943472230000001</v>
      </c>
      <c r="W12" s="208">
        <v>24.916222739999998</v>
      </c>
      <c r="X12" s="208">
        <v>21.262973290000001</v>
      </c>
      <c r="Y12" s="208">
        <v>11.898654759999999</v>
      </c>
      <c r="Z12" s="208">
        <v>11.39910317</v>
      </c>
      <c r="AA12" s="208">
        <v>11.759848010000001</v>
      </c>
      <c r="AB12" s="208">
        <v>11.4526801</v>
      </c>
      <c r="AC12" s="208">
        <v>12.702694709999999</v>
      </c>
      <c r="AD12" s="208">
        <v>13.48882914</v>
      </c>
      <c r="AE12" s="208">
        <v>14.63845888</v>
      </c>
      <c r="AF12" s="208">
        <v>19.57937278</v>
      </c>
      <c r="AG12" s="208">
        <v>23.268242180000001</v>
      </c>
      <c r="AH12" s="208">
        <v>24.364601820000001</v>
      </c>
      <c r="AI12" s="208">
        <v>22.905617729999999</v>
      </c>
      <c r="AJ12" s="208">
        <v>19.87582827</v>
      </c>
      <c r="AK12" s="208">
        <v>16.447208320000001</v>
      </c>
      <c r="AL12" s="208">
        <v>11.348007640000001</v>
      </c>
      <c r="AM12" s="208">
        <v>11.39995936</v>
      </c>
      <c r="AN12" s="208">
        <v>11.70322833</v>
      </c>
      <c r="AO12" s="208">
        <v>13.34121393</v>
      </c>
      <c r="AP12" s="208">
        <v>14.958287309999999</v>
      </c>
      <c r="AQ12" s="208">
        <v>19.268043779999999</v>
      </c>
      <c r="AR12" s="208">
        <v>24.261754410000002</v>
      </c>
      <c r="AS12" s="208">
        <v>27.049645909999999</v>
      </c>
      <c r="AT12" s="208">
        <v>27.813629120000002</v>
      </c>
      <c r="AU12" s="208">
        <v>27.792772360000001</v>
      </c>
      <c r="AV12" s="208">
        <v>24.701660700000001</v>
      </c>
      <c r="AW12" s="208">
        <v>15.471673839999999</v>
      </c>
      <c r="AX12" s="208">
        <v>15.45478481</v>
      </c>
      <c r="AY12" s="208">
        <v>12.91725778</v>
      </c>
      <c r="AZ12" s="208">
        <v>14.041520220000001</v>
      </c>
      <c r="BA12" s="208">
        <v>15.88296543</v>
      </c>
      <c r="BB12" s="208">
        <v>16.055638989999999</v>
      </c>
      <c r="BC12" s="208">
        <v>23.35664628</v>
      </c>
      <c r="BD12" s="208">
        <v>26.78519</v>
      </c>
      <c r="BE12" s="208">
        <v>28.452439999999999</v>
      </c>
      <c r="BF12" s="324">
        <v>28.855840000000001</v>
      </c>
      <c r="BG12" s="324">
        <v>28.107610000000001</v>
      </c>
      <c r="BH12" s="324">
        <v>23.445900000000002</v>
      </c>
      <c r="BI12" s="324">
        <v>18.25271</v>
      </c>
      <c r="BJ12" s="324">
        <v>16.368030000000001</v>
      </c>
      <c r="BK12" s="324">
        <v>16.137740000000001</v>
      </c>
      <c r="BL12" s="324">
        <v>16.262460000000001</v>
      </c>
      <c r="BM12" s="324">
        <v>16.527539999999998</v>
      </c>
      <c r="BN12" s="324">
        <v>17.629629999999999</v>
      </c>
      <c r="BO12" s="324">
        <v>20.74718</v>
      </c>
      <c r="BP12" s="324">
        <v>24.090879999999999</v>
      </c>
      <c r="BQ12" s="324">
        <v>25.818850000000001</v>
      </c>
      <c r="BR12" s="324">
        <v>26.042210000000001</v>
      </c>
      <c r="BS12" s="324">
        <v>25.14274</v>
      </c>
      <c r="BT12" s="324">
        <v>20.37471</v>
      </c>
      <c r="BU12" s="324">
        <v>15.16142</v>
      </c>
      <c r="BV12" s="324">
        <v>13.21515</v>
      </c>
    </row>
    <row r="13" spans="1:74" ht="11.15" customHeight="1" x14ac:dyDescent="0.25">
      <c r="A13" s="84" t="s">
        <v>649</v>
      </c>
      <c r="B13" s="186" t="s">
        <v>435</v>
      </c>
      <c r="C13" s="208">
        <v>9.143719291</v>
      </c>
      <c r="D13" s="208">
        <v>9.9816874500000008</v>
      </c>
      <c r="E13" s="208">
        <v>10.41686425</v>
      </c>
      <c r="F13" s="208">
        <v>10.439783520000001</v>
      </c>
      <c r="G13" s="208">
        <v>14.72996919</v>
      </c>
      <c r="H13" s="208">
        <v>20.270801339999998</v>
      </c>
      <c r="I13" s="208">
        <v>21.182289839999999</v>
      </c>
      <c r="J13" s="208">
        <v>22.370210190000002</v>
      </c>
      <c r="K13" s="208">
        <v>20.835247979999998</v>
      </c>
      <c r="L13" s="208">
        <v>16.185354060000002</v>
      </c>
      <c r="M13" s="208">
        <v>10.53741527</v>
      </c>
      <c r="N13" s="208">
        <v>9.7385900539999994</v>
      </c>
      <c r="O13" s="208">
        <v>9.7856448839999999</v>
      </c>
      <c r="P13" s="208">
        <v>9.6387459060000005</v>
      </c>
      <c r="Q13" s="208">
        <v>9.4867367999999992</v>
      </c>
      <c r="R13" s="208">
        <v>11.742592849999999</v>
      </c>
      <c r="S13" s="208">
        <v>16.826939400000001</v>
      </c>
      <c r="T13" s="208">
        <v>20.310258439999998</v>
      </c>
      <c r="U13" s="208">
        <v>21.317678369999999</v>
      </c>
      <c r="V13" s="208">
        <v>21.929332649999999</v>
      </c>
      <c r="W13" s="208">
        <v>21.42104046</v>
      </c>
      <c r="X13" s="208">
        <v>17.46298131</v>
      </c>
      <c r="Y13" s="208">
        <v>9.5758304009999993</v>
      </c>
      <c r="Z13" s="208">
        <v>9.7917169289999997</v>
      </c>
      <c r="AA13" s="208">
        <v>9.8349962180000006</v>
      </c>
      <c r="AB13" s="208">
        <v>9.2940455750000002</v>
      </c>
      <c r="AC13" s="208">
        <v>10.04130911</v>
      </c>
      <c r="AD13" s="208">
        <v>11.32382462</v>
      </c>
      <c r="AE13" s="208">
        <v>13.955078739999999</v>
      </c>
      <c r="AF13" s="208">
        <v>17.142842909999999</v>
      </c>
      <c r="AG13" s="208">
        <v>20.255552510000001</v>
      </c>
      <c r="AH13" s="208">
        <v>21.77567955</v>
      </c>
      <c r="AI13" s="208">
        <v>20.484365029999999</v>
      </c>
      <c r="AJ13" s="208">
        <v>14.986083239999999</v>
      </c>
      <c r="AK13" s="208">
        <v>11.966849809999999</v>
      </c>
      <c r="AL13" s="208">
        <v>9.1592017479999992</v>
      </c>
      <c r="AM13" s="208">
        <v>9.8135706339999995</v>
      </c>
      <c r="AN13" s="208">
        <v>8.593483977</v>
      </c>
      <c r="AO13" s="208">
        <v>10.0078747</v>
      </c>
      <c r="AP13" s="208">
        <v>12.37139895</v>
      </c>
      <c r="AQ13" s="208">
        <v>15.463844290000001</v>
      </c>
      <c r="AR13" s="208">
        <v>20.593798</v>
      </c>
      <c r="AS13" s="208">
        <v>21.631835630000001</v>
      </c>
      <c r="AT13" s="208">
        <v>24.783678909999999</v>
      </c>
      <c r="AU13" s="208">
        <v>22.578944759999999</v>
      </c>
      <c r="AV13" s="208">
        <v>19.57641623</v>
      </c>
      <c r="AW13" s="208">
        <v>13.04901989</v>
      </c>
      <c r="AX13" s="208">
        <v>13.595274890000001</v>
      </c>
      <c r="AY13" s="208">
        <v>11.628947030000001</v>
      </c>
      <c r="AZ13" s="208">
        <v>11.216450289999999</v>
      </c>
      <c r="BA13" s="208">
        <v>12.97743406</v>
      </c>
      <c r="BB13" s="208">
        <v>13.679728040000001</v>
      </c>
      <c r="BC13" s="208">
        <v>20.163680960000001</v>
      </c>
      <c r="BD13" s="208">
        <v>24.559670000000001</v>
      </c>
      <c r="BE13" s="208">
        <v>26.51643</v>
      </c>
      <c r="BF13" s="324">
        <v>27.55818</v>
      </c>
      <c r="BG13" s="324">
        <v>26.75272</v>
      </c>
      <c r="BH13" s="324">
        <v>23.00394</v>
      </c>
      <c r="BI13" s="324">
        <v>18.03734</v>
      </c>
      <c r="BJ13" s="324">
        <v>16.013310000000001</v>
      </c>
      <c r="BK13" s="324">
        <v>15.626670000000001</v>
      </c>
      <c r="BL13" s="324">
        <v>15.57109</v>
      </c>
      <c r="BM13" s="324">
        <v>15.99413</v>
      </c>
      <c r="BN13" s="324">
        <v>17.711349999999999</v>
      </c>
      <c r="BO13" s="324">
        <v>19.921109999999999</v>
      </c>
      <c r="BP13" s="324">
        <v>22.773330000000001</v>
      </c>
      <c r="BQ13" s="324">
        <v>24.132549999999998</v>
      </c>
      <c r="BR13" s="324">
        <v>25.187660000000001</v>
      </c>
      <c r="BS13" s="324">
        <v>24.214179999999999</v>
      </c>
      <c r="BT13" s="324">
        <v>20.267379999999999</v>
      </c>
      <c r="BU13" s="324">
        <v>15.205859999999999</v>
      </c>
      <c r="BV13" s="324">
        <v>13.15291</v>
      </c>
    </row>
    <row r="14" spans="1:74" ht="11.15" customHeight="1" x14ac:dyDescent="0.25">
      <c r="A14" s="84" t="s">
        <v>650</v>
      </c>
      <c r="B14" s="186" t="s">
        <v>436</v>
      </c>
      <c r="C14" s="208">
        <v>8.6075912100000007</v>
      </c>
      <c r="D14" s="208">
        <v>9.2831314769999995</v>
      </c>
      <c r="E14" s="208">
        <v>10.8851067</v>
      </c>
      <c r="F14" s="208">
        <v>11.81707589</v>
      </c>
      <c r="G14" s="208">
        <v>15.177522980000001</v>
      </c>
      <c r="H14" s="208">
        <v>19.943393270000001</v>
      </c>
      <c r="I14" s="208">
        <v>21.473810239999999</v>
      </c>
      <c r="J14" s="208">
        <v>23.202106520000001</v>
      </c>
      <c r="K14" s="208">
        <v>21.62345453</v>
      </c>
      <c r="L14" s="208">
        <v>17.332446579999999</v>
      </c>
      <c r="M14" s="208">
        <v>10.49249448</v>
      </c>
      <c r="N14" s="208">
        <v>8.4613568699999995</v>
      </c>
      <c r="O14" s="208">
        <v>8.2373333340000006</v>
      </c>
      <c r="P14" s="208">
        <v>8.1630731710000006</v>
      </c>
      <c r="Q14" s="208">
        <v>8.3406918430000001</v>
      </c>
      <c r="R14" s="208">
        <v>10.58697125</v>
      </c>
      <c r="S14" s="208">
        <v>15.107788149999999</v>
      </c>
      <c r="T14" s="208">
        <v>17.905046850000002</v>
      </c>
      <c r="U14" s="208">
        <v>20.444181149999999</v>
      </c>
      <c r="V14" s="208">
        <v>21.935467840000001</v>
      </c>
      <c r="W14" s="208">
        <v>22.125302000000001</v>
      </c>
      <c r="X14" s="208">
        <v>20.45313578</v>
      </c>
      <c r="Y14" s="208">
        <v>9.7735905699999996</v>
      </c>
      <c r="Z14" s="208">
        <v>8.8576056740000002</v>
      </c>
      <c r="AA14" s="208">
        <v>8.4356178849999992</v>
      </c>
      <c r="AB14" s="208">
        <v>8.1336598910000006</v>
      </c>
      <c r="AC14" s="208">
        <v>9.1665584019999997</v>
      </c>
      <c r="AD14" s="208">
        <v>11.83962423</v>
      </c>
      <c r="AE14" s="208">
        <v>14.546017340000001</v>
      </c>
      <c r="AF14" s="208">
        <v>17.89057369</v>
      </c>
      <c r="AG14" s="208">
        <v>19.593211650000001</v>
      </c>
      <c r="AH14" s="208">
        <v>21.43735247</v>
      </c>
      <c r="AI14" s="208">
        <v>21.127072680000001</v>
      </c>
      <c r="AJ14" s="208">
        <v>16.209560840000002</v>
      </c>
      <c r="AK14" s="208">
        <v>12.890253749999999</v>
      </c>
      <c r="AL14" s="208">
        <v>9.9364979170000005</v>
      </c>
      <c r="AM14" s="208">
        <v>10.011182639999999</v>
      </c>
      <c r="AN14" s="208">
        <v>8.5658031989999994</v>
      </c>
      <c r="AO14" s="208">
        <v>9.2421150890000003</v>
      </c>
      <c r="AP14" s="208">
        <v>13.516006020000001</v>
      </c>
      <c r="AQ14" s="208">
        <v>16.3947976</v>
      </c>
      <c r="AR14" s="208">
        <v>20.075650710000001</v>
      </c>
      <c r="AS14" s="208">
        <v>22.5988401</v>
      </c>
      <c r="AT14" s="208">
        <v>24.747817529999999</v>
      </c>
      <c r="AU14" s="208">
        <v>24.017998949999999</v>
      </c>
      <c r="AV14" s="208">
        <v>23.113279930000001</v>
      </c>
      <c r="AW14" s="208">
        <v>16.246909590000001</v>
      </c>
      <c r="AX14" s="208">
        <v>17.137088810000002</v>
      </c>
      <c r="AY14" s="208">
        <v>13.130650279999999</v>
      </c>
      <c r="AZ14" s="208">
        <v>11.99945189</v>
      </c>
      <c r="BA14" s="208">
        <v>12.880378370000001</v>
      </c>
      <c r="BB14" s="208">
        <v>15.41858176</v>
      </c>
      <c r="BC14" s="208">
        <v>21.74493391</v>
      </c>
      <c r="BD14" s="208">
        <v>23.972539999999999</v>
      </c>
      <c r="BE14" s="208">
        <v>25.399930000000001</v>
      </c>
      <c r="BF14" s="324">
        <v>26.640419999999999</v>
      </c>
      <c r="BG14" s="324">
        <v>25.734680000000001</v>
      </c>
      <c r="BH14" s="324">
        <v>23.572410000000001</v>
      </c>
      <c r="BI14" s="324">
        <v>17.62885</v>
      </c>
      <c r="BJ14" s="324">
        <v>14.38551</v>
      </c>
      <c r="BK14" s="324">
        <v>13.61591</v>
      </c>
      <c r="BL14" s="324">
        <v>13.659079999999999</v>
      </c>
      <c r="BM14" s="324">
        <v>14.235010000000001</v>
      </c>
      <c r="BN14" s="324">
        <v>16.335819999999998</v>
      </c>
      <c r="BO14" s="324">
        <v>18.340910000000001</v>
      </c>
      <c r="BP14" s="324">
        <v>20.3809</v>
      </c>
      <c r="BQ14" s="324">
        <v>21.982530000000001</v>
      </c>
      <c r="BR14" s="324">
        <v>23.579740000000001</v>
      </c>
      <c r="BS14" s="324">
        <v>22.698270000000001</v>
      </c>
      <c r="BT14" s="324">
        <v>20.476680000000002</v>
      </c>
      <c r="BU14" s="324">
        <v>14.600630000000001</v>
      </c>
      <c r="BV14" s="324">
        <v>11.40672</v>
      </c>
    </row>
    <row r="15" spans="1:74" ht="11.15" customHeight="1" x14ac:dyDescent="0.25">
      <c r="A15" s="84" t="s">
        <v>651</v>
      </c>
      <c r="B15" s="186" t="s">
        <v>437</v>
      </c>
      <c r="C15" s="208">
        <v>8.1293775670000006</v>
      </c>
      <c r="D15" s="208">
        <v>8.2006581619999999</v>
      </c>
      <c r="E15" s="208">
        <v>8.5068065609999994</v>
      </c>
      <c r="F15" s="208">
        <v>8.9404594230000001</v>
      </c>
      <c r="G15" s="208">
        <v>11.14071079</v>
      </c>
      <c r="H15" s="208">
        <v>13.32093409</v>
      </c>
      <c r="I15" s="208">
        <v>14.97300776</v>
      </c>
      <c r="J15" s="208">
        <v>13.97040868</v>
      </c>
      <c r="K15" s="208">
        <v>13.36280365</v>
      </c>
      <c r="L15" s="208">
        <v>9.3627079379999998</v>
      </c>
      <c r="M15" s="208">
        <v>7.4243533350000002</v>
      </c>
      <c r="N15" s="208">
        <v>7.349087097</v>
      </c>
      <c r="O15" s="208">
        <v>7.5151250989999996</v>
      </c>
      <c r="P15" s="208">
        <v>7.643193804</v>
      </c>
      <c r="Q15" s="208">
        <v>7.7998418039999997</v>
      </c>
      <c r="R15" s="208">
        <v>8.566611086</v>
      </c>
      <c r="S15" s="208">
        <v>9.1663645270000007</v>
      </c>
      <c r="T15" s="208">
        <v>11.364102450000001</v>
      </c>
      <c r="U15" s="208">
        <v>12.78106221</v>
      </c>
      <c r="V15" s="208">
        <v>13.77819175</v>
      </c>
      <c r="W15" s="208">
        <v>12.92339992</v>
      </c>
      <c r="X15" s="208">
        <v>8.8122987659999996</v>
      </c>
      <c r="Y15" s="208">
        <v>7.4173968239999999</v>
      </c>
      <c r="Z15" s="208">
        <v>7.3921365730000002</v>
      </c>
      <c r="AA15" s="208">
        <v>7.4542526850000002</v>
      </c>
      <c r="AB15" s="208">
        <v>7.3979914820000001</v>
      </c>
      <c r="AC15" s="208">
        <v>7.8261148030000003</v>
      </c>
      <c r="AD15" s="208">
        <v>8.2874621770000001</v>
      </c>
      <c r="AE15" s="208">
        <v>9.8523566260000006</v>
      </c>
      <c r="AF15" s="208">
        <v>11.369419479999999</v>
      </c>
      <c r="AG15" s="208">
        <v>12.58327766</v>
      </c>
      <c r="AH15" s="208">
        <v>13.314902119999999</v>
      </c>
      <c r="AI15" s="208">
        <v>11.81092378</v>
      </c>
      <c r="AJ15" s="208">
        <v>9.5505476290000004</v>
      </c>
      <c r="AK15" s="208">
        <v>7.9905841280000001</v>
      </c>
      <c r="AL15" s="208">
        <v>7.681572354</v>
      </c>
      <c r="AM15" s="208">
        <v>7.7289883120000002</v>
      </c>
      <c r="AN15" s="208">
        <v>7.8002251769999997</v>
      </c>
      <c r="AO15" s="208">
        <v>8.2805285059999996</v>
      </c>
      <c r="AP15" s="208">
        <v>9.4840669989999995</v>
      </c>
      <c r="AQ15" s="208">
        <v>11.01407212</v>
      </c>
      <c r="AR15" s="208">
        <v>13.06436004</v>
      </c>
      <c r="AS15" s="208">
        <v>15.67117747</v>
      </c>
      <c r="AT15" s="208">
        <v>15.714551820000001</v>
      </c>
      <c r="AU15" s="208">
        <v>15.381007110000001</v>
      </c>
      <c r="AV15" s="208">
        <v>12.42107805</v>
      </c>
      <c r="AW15" s="208">
        <v>10.979274849999999</v>
      </c>
      <c r="AX15" s="208">
        <v>10.235973980000001</v>
      </c>
      <c r="AY15" s="208">
        <v>10.16830809</v>
      </c>
      <c r="AZ15" s="208">
        <v>10.256572269999999</v>
      </c>
      <c r="BA15" s="208">
        <v>10.66077597</v>
      </c>
      <c r="BB15" s="208">
        <v>11.621659709999999</v>
      </c>
      <c r="BC15" s="208">
        <v>13.24296272</v>
      </c>
      <c r="BD15" s="208">
        <v>15.77894</v>
      </c>
      <c r="BE15" s="208">
        <v>17.701419999999999</v>
      </c>
      <c r="BF15" s="324">
        <v>18.195219999999999</v>
      </c>
      <c r="BG15" s="324">
        <v>17.294809999999998</v>
      </c>
      <c r="BH15" s="324">
        <v>14.479050000000001</v>
      </c>
      <c r="BI15" s="324">
        <v>12.635680000000001</v>
      </c>
      <c r="BJ15" s="324">
        <v>12.296580000000001</v>
      </c>
      <c r="BK15" s="324">
        <v>12.340249999999999</v>
      </c>
      <c r="BL15" s="324">
        <v>12.707710000000001</v>
      </c>
      <c r="BM15" s="324">
        <v>12.9153</v>
      </c>
      <c r="BN15" s="324">
        <v>13.15943</v>
      </c>
      <c r="BO15" s="324">
        <v>13.730309999999999</v>
      </c>
      <c r="BP15" s="324">
        <v>15.367990000000001</v>
      </c>
      <c r="BQ15" s="324">
        <v>16.690100000000001</v>
      </c>
      <c r="BR15" s="324">
        <v>16.829519999999999</v>
      </c>
      <c r="BS15" s="324">
        <v>15.57699</v>
      </c>
      <c r="BT15" s="324">
        <v>12.44821</v>
      </c>
      <c r="BU15" s="324">
        <v>10.455310000000001</v>
      </c>
      <c r="BV15" s="324">
        <v>9.9693000000000005</v>
      </c>
    </row>
    <row r="16" spans="1:74" ht="11.15" customHeight="1" x14ac:dyDescent="0.25">
      <c r="A16" s="84" t="s">
        <v>652</v>
      </c>
      <c r="B16" s="186" t="s">
        <v>438</v>
      </c>
      <c r="C16" s="208">
        <v>11.68045648</v>
      </c>
      <c r="D16" s="208">
        <v>11.47607404</v>
      </c>
      <c r="E16" s="208">
        <v>11.698392050000001</v>
      </c>
      <c r="F16" s="208">
        <v>11.380155520000001</v>
      </c>
      <c r="G16" s="208">
        <v>12.56631823</v>
      </c>
      <c r="H16" s="208">
        <v>12.433381089999999</v>
      </c>
      <c r="I16" s="208">
        <v>12.801966289999999</v>
      </c>
      <c r="J16" s="208">
        <v>13.41361727</v>
      </c>
      <c r="K16" s="208">
        <v>12.567433429999999</v>
      </c>
      <c r="L16" s="208">
        <v>11.803446839999999</v>
      </c>
      <c r="M16" s="208">
        <v>11.18144646</v>
      </c>
      <c r="N16" s="208">
        <v>12.07542898</v>
      </c>
      <c r="O16" s="208">
        <v>12.389714250000001</v>
      </c>
      <c r="P16" s="208">
        <v>11.91351502</v>
      </c>
      <c r="Q16" s="208">
        <v>12.20813047</v>
      </c>
      <c r="R16" s="208">
        <v>12.34160528</v>
      </c>
      <c r="S16" s="208">
        <v>12.592023599999999</v>
      </c>
      <c r="T16" s="208">
        <v>12.735868910000001</v>
      </c>
      <c r="U16" s="208">
        <v>13.60167107</v>
      </c>
      <c r="V16" s="208">
        <v>13.253654940000001</v>
      </c>
      <c r="W16" s="208">
        <v>12.69569051</v>
      </c>
      <c r="X16" s="208">
        <v>11.86109692</v>
      </c>
      <c r="Y16" s="208">
        <v>11.389660360000001</v>
      </c>
      <c r="Z16" s="208">
        <v>12.083675059999999</v>
      </c>
      <c r="AA16" s="208">
        <v>13.56539849</v>
      </c>
      <c r="AB16" s="208">
        <v>13.11371467</v>
      </c>
      <c r="AC16" s="208">
        <v>12.47541019</v>
      </c>
      <c r="AD16" s="208">
        <v>12.89332825</v>
      </c>
      <c r="AE16" s="208">
        <v>13.773410549999999</v>
      </c>
      <c r="AF16" s="208">
        <v>13.99084959</v>
      </c>
      <c r="AG16" s="208">
        <v>14.015501499999999</v>
      </c>
      <c r="AH16" s="208">
        <v>14.13970426</v>
      </c>
      <c r="AI16" s="208">
        <v>14.33445596</v>
      </c>
      <c r="AJ16" s="208">
        <v>13.28806926</v>
      </c>
      <c r="AK16" s="208">
        <v>12.94003562</v>
      </c>
      <c r="AL16" s="208">
        <v>13.760203519999999</v>
      </c>
      <c r="AM16" s="208">
        <v>14.495173790000001</v>
      </c>
      <c r="AN16" s="208">
        <v>13.875651149999999</v>
      </c>
      <c r="AO16" s="208">
        <v>14.177694880000001</v>
      </c>
      <c r="AP16" s="208">
        <v>14.756214440000001</v>
      </c>
      <c r="AQ16" s="208">
        <v>14.94528678</v>
      </c>
      <c r="AR16" s="208">
        <v>15.544251109999999</v>
      </c>
      <c r="AS16" s="208">
        <v>15.89468228</v>
      </c>
      <c r="AT16" s="208">
        <v>16.007454249999999</v>
      </c>
      <c r="AU16" s="208">
        <v>15.82565134</v>
      </c>
      <c r="AV16" s="208">
        <v>16.210349239999999</v>
      </c>
      <c r="AW16" s="208">
        <v>16.166446279999999</v>
      </c>
      <c r="AX16" s="208">
        <v>16.729976629999999</v>
      </c>
      <c r="AY16" s="208">
        <v>17.579471869999999</v>
      </c>
      <c r="AZ16" s="208">
        <v>16.778750280000001</v>
      </c>
      <c r="BA16" s="208">
        <v>16.593063690000001</v>
      </c>
      <c r="BB16" s="208">
        <v>15.896554930000001</v>
      </c>
      <c r="BC16" s="208">
        <v>17.837050869999999</v>
      </c>
      <c r="BD16" s="208">
        <v>18.832540000000002</v>
      </c>
      <c r="BE16" s="208">
        <v>19.44556</v>
      </c>
      <c r="BF16" s="324">
        <v>19.71875</v>
      </c>
      <c r="BG16" s="324">
        <v>19.724509999999999</v>
      </c>
      <c r="BH16" s="324">
        <v>19.45008</v>
      </c>
      <c r="BI16" s="324">
        <v>18.82882</v>
      </c>
      <c r="BJ16" s="324">
        <v>19.343530000000001</v>
      </c>
      <c r="BK16" s="324">
        <v>19.783280000000001</v>
      </c>
      <c r="BL16" s="324">
        <v>19.619900000000001</v>
      </c>
      <c r="BM16" s="324">
        <v>19.551030000000001</v>
      </c>
      <c r="BN16" s="324">
        <v>19.540469999999999</v>
      </c>
      <c r="BO16" s="324">
        <v>19.575880000000002</v>
      </c>
      <c r="BP16" s="324">
        <v>19.296859999999999</v>
      </c>
      <c r="BQ16" s="324">
        <v>19.110669999999999</v>
      </c>
      <c r="BR16" s="324">
        <v>18.96594</v>
      </c>
      <c r="BS16" s="324">
        <v>18.55677</v>
      </c>
      <c r="BT16" s="324">
        <v>17.93702</v>
      </c>
      <c r="BU16" s="324">
        <v>17.039210000000001</v>
      </c>
      <c r="BV16" s="324">
        <v>17.356999999999999</v>
      </c>
    </row>
    <row r="17" spans="1:74" ht="11.15" customHeight="1" x14ac:dyDescent="0.25">
      <c r="A17" s="84" t="s">
        <v>524</v>
      </c>
      <c r="B17" s="186" t="s">
        <v>412</v>
      </c>
      <c r="C17" s="208">
        <v>8.9</v>
      </c>
      <c r="D17" s="208">
        <v>9.6300000000000008</v>
      </c>
      <c r="E17" s="208">
        <v>9.76</v>
      </c>
      <c r="F17" s="208">
        <v>10.050000000000001</v>
      </c>
      <c r="G17" s="208">
        <v>13.52</v>
      </c>
      <c r="H17" s="208">
        <v>16.47</v>
      </c>
      <c r="I17" s="208">
        <v>17.850000000000001</v>
      </c>
      <c r="J17" s="208">
        <v>18.559999999999999</v>
      </c>
      <c r="K17" s="208">
        <v>17.23</v>
      </c>
      <c r="L17" s="208">
        <v>12.22</v>
      </c>
      <c r="M17" s="208">
        <v>9.42</v>
      </c>
      <c r="N17" s="208">
        <v>9.6199999999999992</v>
      </c>
      <c r="O17" s="208">
        <v>9.36</v>
      </c>
      <c r="P17" s="208">
        <v>9.4</v>
      </c>
      <c r="Q17" s="208">
        <v>9.42</v>
      </c>
      <c r="R17" s="208">
        <v>10.85</v>
      </c>
      <c r="S17" s="208">
        <v>12.76</v>
      </c>
      <c r="T17" s="208">
        <v>15.6</v>
      </c>
      <c r="U17" s="208">
        <v>17.739999999999998</v>
      </c>
      <c r="V17" s="208">
        <v>18.37</v>
      </c>
      <c r="W17" s="208">
        <v>17.61</v>
      </c>
      <c r="X17" s="208">
        <v>12.5</v>
      </c>
      <c r="Y17" s="208">
        <v>9.33</v>
      </c>
      <c r="Z17" s="208">
        <v>9.3000000000000007</v>
      </c>
      <c r="AA17" s="208">
        <v>9.43</v>
      </c>
      <c r="AB17" s="208">
        <v>9.19</v>
      </c>
      <c r="AC17" s="208">
        <v>9.8000000000000007</v>
      </c>
      <c r="AD17" s="208">
        <v>10.42</v>
      </c>
      <c r="AE17" s="208">
        <v>11.79</v>
      </c>
      <c r="AF17" s="208">
        <v>15.33</v>
      </c>
      <c r="AG17" s="208">
        <v>17.489999999999998</v>
      </c>
      <c r="AH17" s="208">
        <v>18.27</v>
      </c>
      <c r="AI17" s="208">
        <v>16.850000000000001</v>
      </c>
      <c r="AJ17" s="208">
        <v>12.26</v>
      </c>
      <c r="AK17" s="208">
        <v>10.99</v>
      </c>
      <c r="AL17" s="208">
        <v>9.75</v>
      </c>
      <c r="AM17" s="208">
        <v>9.68</v>
      </c>
      <c r="AN17" s="208">
        <v>9.31</v>
      </c>
      <c r="AO17" s="208">
        <v>10.51</v>
      </c>
      <c r="AP17" s="208">
        <v>12.25</v>
      </c>
      <c r="AQ17" s="208">
        <v>14.13</v>
      </c>
      <c r="AR17" s="208">
        <v>17.73</v>
      </c>
      <c r="AS17" s="208">
        <v>19.940000000000001</v>
      </c>
      <c r="AT17" s="208">
        <v>20.99</v>
      </c>
      <c r="AU17" s="208">
        <v>20.239999999999998</v>
      </c>
      <c r="AV17" s="208">
        <v>17.489999999999998</v>
      </c>
      <c r="AW17" s="208">
        <v>13.3</v>
      </c>
      <c r="AX17" s="208">
        <v>13.12</v>
      </c>
      <c r="AY17" s="208">
        <v>12.04</v>
      </c>
      <c r="AZ17" s="208">
        <v>12.17</v>
      </c>
      <c r="BA17" s="208">
        <v>12.98</v>
      </c>
      <c r="BB17" s="208">
        <v>13.65</v>
      </c>
      <c r="BC17" s="208">
        <v>17.55</v>
      </c>
      <c r="BD17" s="208">
        <v>20.662130000000001</v>
      </c>
      <c r="BE17" s="208">
        <v>22.273260000000001</v>
      </c>
      <c r="BF17" s="324">
        <v>23.003139999999998</v>
      </c>
      <c r="BG17" s="324">
        <v>22.041550000000001</v>
      </c>
      <c r="BH17" s="324">
        <v>18.46894</v>
      </c>
      <c r="BI17" s="324">
        <v>15.843819999999999</v>
      </c>
      <c r="BJ17" s="324">
        <v>14.94989</v>
      </c>
      <c r="BK17" s="324">
        <v>14.766299999999999</v>
      </c>
      <c r="BL17" s="324">
        <v>14.832739999999999</v>
      </c>
      <c r="BM17" s="324">
        <v>15.1684</v>
      </c>
      <c r="BN17" s="324">
        <v>15.37454</v>
      </c>
      <c r="BO17" s="324">
        <v>16.881019999999999</v>
      </c>
      <c r="BP17" s="324">
        <v>19.271850000000001</v>
      </c>
      <c r="BQ17" s="324">
        <v>20.597280000000001</v>
      </c>
      <c r="BR17" s="324">
        <v>21.083729999999999</v>
      </c>
      <c r="BS17" s="324">
        <v>19.86309</v>
      </c>
      <c r="BT17" s="324">
        <v>15.96631</v>
      </c>
      <c r="BU17" s="324">
        <v>13.14805</v>
      </c>
      <c r="BV17" s="324">
        <v>12.05777</v>
      </c>
    </row>
    <row r="18" spans="1:74" ht="11.15" customHeight="1" x14ac:dyDescent="0.25">
      <c r="A18" s="84"/>
      <c r="B18" s="88" t="s">
        <v>1005</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353"/>
      <c r="BG18" s="353"/>
      <c r="BH18" s="353"/>
      <c r="BI18" s="353"/>
      <c r="BJ18" s="353"/>
      <c r="BK18" s="353"/>
      <c r="BL18" s="353"/>
      <c r="BM18" s="353"/>
      <c r="BN18" s="353"/>
      <c r="BO18" s="353"/>
      <c r="BP18" s="353"/>
      <c r="BQ18" s="353"/>
      <c r="BR18" s="353"/>
      <c r="BS18" s="353"/>
      <c r="BT18" s="353"/>
      <c r="BU18" s="353"/>
      <c r="BV18" s="353"/>
    </row>
    <row r="19" spans="1:74" ht="11.15" customHeight="1" x14ac:dyDescent="0.25">
      <c r="A19" s="84" t="s">
        <v>653</v>
      </c>
      <c r="B19" s="186" t="s">
        <v>431</v>
      </c>
      <c r="C19" s="208">
        <v>10.51822694</v>
      </c>
      <c r="D19" s="208">
        <v>11.35234082</v>
      </c>
      <c r="E19" s="208">
        <v>12.11169945</v>
      </c>
      <c r="F19" s="208">
        <v>12.20189553</v>
      </c>
      <c r="G19" s="208">
        <v>12.24700947</v>
      </c>
      <c r="H19" s="208">
        <v>10.78482288</v>
      </c>
      <c r="I19" s="208">
        <v>10.988833639999999</v>
      </c>
      <c r="J19" s="208">
        <v>10.9073443</v>
      </c>
      <c r="K19" s="208">
        <v>11.060715480000001</v>
      </c>
      <c r="L19" s="208">
        <v>10.223200650000001</v>
      </c>
      <c r="M19" s="208">
        <v>10.132444789999999</v>
      </c>
      <c r="N19" s="208">
        <v>11.419295809999999</v>
      </c>
      <c r="O19" s="208">
        <v>10.807900780000001</v>
      </c>
      <c r="P19" s="208">
        <v>10.70081465</v>
      </c>
      <c r="Q19" s="208">
        <v>10.953221299999999</v>
      </c>
      <c r="R19" s="208">
        <v>11.07155912</v>
      </c>
      <c r="S19" s="208">
        <v>11.032624370000001</v>
      </c>
      <c r="T19" s="208">
        <v>11.00152883</v>
      </c>
      <c r="U19" s="208">
        <v>11.23331159</v>
      </c>
      <c r="V19" s="208">
        <v>12.04342626</v>
      </c>
      <c r="W19" s="208">
        <v>10.92773326</v>
      </c>
      <c r="X19" s="208">
        <v>10.2914251</v>
      </c>
      <c r="Y19" s="208">
        <v>9.5681629949999998</v>
      </c>
      <c r="Z19" s="208">
        <v>9.9237210979999997</v>
      </c>
      <c r="AA19" s="208">
        <v>9.9214645180000005</v>
      </c>
      <c r="AB19" s="208">
        <v>10.31408495</v>
      </c>
      <c r="AC19" s="208">
        <v>9.9430122460000003</v>
      </c>
      <c r="AD19" s="208">
        <v>10.504890079999999</v>
      </c>
      <c r="AE19" s="208">
        <v>9.8745539059999992</v>
      </c>
      <c r="AF19" s="208">
        <v>11.54241438</v>
      </c>
      <c r="AG19" s="208">
        <v>10.632177130000001</v>
      </c>
      <c r="AH19" s="208">
        <v>10.86430758</v>
      </c>
      <c r="AI19" s="208">
        <v>11.67563417</v>
      </c>
      <c r="AJ19" s="208">
        <v>10.25346701</v>
      </c>
      <c r="AK19" s="208">
        <v>9.7290156539999995</v>
      </c>
      <c r="AL19" s="208">
        <v>10.446579249999999</v>
      </c>
      <c r="AM19" s="208">
        <v>10.28873452</v>
      </c>
      <c r="AN19" s="208">
        <v>10.31784027</v>
      </c>
      <c r="AO19" s="208">
        <v>10.608692919999999</v>
      </c>
      <c r="AP19" s="208">
        <v>10.853224709999999</v>
      </c>
      <c r="AQ19" s="208">
        <v>11.008371629999999</v>
      </c>
      <c r="AR19" s="208">
        <v>11.96037664</v>
      </c>
      <c r="AS19" s="208">
        <v>11.791812439999999</v>
      </c>
      <c r="AT19" s="208">
        <v>12.54561466</v>
      </c>
      <c r="AU19" s="208">
        <v>12.378052650000001</v>
      </c>
      <c r="AV19" s="208">
        <v>12.77276088</v>
      </c>
      <c r="AW19" s="208">
        <v>12.911828290000001</v>
      </c>
      <c r="AX19" s="208">
        <v>12.299012210000001</v>
      </c>
      <c r="AY19" s="208">
        <v>12.51910316</v>
      </c>
      <c r="AZ19" s="208">
        <v>12.446922199999999</v>
      </c>
      <c r="BA19" s="208">
        <v>13.024222200000001</v>
      </c>
      <c r="BB19" s="208">
        <v>13.63273482</v>
      </c>
      <c r="BC19" s="208">
        <v>15.0702914</v>
      </c>
      <c r="BD19" s="208">
        <v>14.950810000000001</v>
      </c>
      <c r="BE19" s="208">
        <v>14.937609999999999</v>
      </c>
      <c r="BF19" s="324">
        <v>14.87477</v>
      </c>
      <c r="BG19" s="324">
        <v>14.8384</v>
      </c>
      <c r="BH19" s="324">
        <v>14.358320000000001</v>
      </c>
      <c r="BI19" s="324">
        <v>14.56128</v>
      </c>
      <c r="BJ19" s="324">
        <v>14.838480000000001</v>
      </c>
      <c r="BK19" s="324">
        <v>15.020289999999999</v>
      </c>
      <c r="BL19" s="324">
        <v>15.02012</v>
      </c>
      <c r="BM19" s="324">
        <v>14.90029</v>
      </c>
      <c r="BN19" s="324">
        <v>14.776439999999999</v>
      </c>
      <c r="BO19" s="324">
        <v>14.04801</v>
      </c>
      <c r="BP19" s="324">
        <v>13.29083</v>
      </c>
      <c r="BQ19" s="324">
        <v>12.856009999999999</v>
      </c>
      <c r="BR19" s="324">
        <v>12.54318</v>
      </c>
      <c r="BS19" s="324">
        <v>12.2508</v>
      </c>
      <c r="BT19" s="324">
        <v>11.567130000000001</v>
      </c>
      <c r="BU19" s="324">
        <v>11.630990000000001</v>
      </c>
      <c r="BV19" s="324">
        <v>11.80626</v>
      </c>
    </row>
    <row r="20" spans="1:74" ht="11.15" customHeight="1" x14ac:dyDescent="0.25">
      <c r="A20" s="84" t="s">
        <v>654</v>
      </c>
      <c r="B20" s="184" t="s">
        <v>463</v>
      </c>
      <c r="C20" s="208">
        <v>7.7877435779999997</v>
      </c>
      <c r="D20" s="208">
        <v>8.3376309299999996</v>
      </c>
      <c r="E20" s="208">
        <v>8.2827174869999993</v>
      </c>
      <c r="F20" s="208">
        <v>7.5239622979999998</v>
      </c>
      <c r="G20" s="208">
        <v>7.8049792120000001</v>
      </c>
      <c r="H20" s="208">
        <v>7.7298439029999999</v>
      </c>
      <c r="I20" s="208">
        <v>7.6007308440000001</v>
      </c>
      <c r="J20" s="208">
        <v>7.4445247180000003</v>
      </c>
      <c r="K20" s="208">
        <v>7.2713272690000004</v>
      </c>
      <c r="L20" s="208">
        <v>7.3926811130000001</v>
      </c>
      <c r="M20" s="208">
        <v>7.5529548990000004</v>
      </c>
      <c r="N20" s="208">
        <v>8.2505144060000006</v>
      </c>
      <c r="O20" s="208">
        <v>9.1200355169999998</v>
      </c>
      <c r="P20" s="208">
        <v>8.2811791150000005</v>
      </c>
      <c r="Q20" s="208">
        <v>7.9740701019999998</v>
      </c>
      <c r="R20" s="208">
        <v>7.5752168759999998</v>
      </c>
      <c r="S20" s="208">
        <v>7.9882811929999997</v>
      </c>
      <c r="T20" s="208">
        <v>7.382685135</v>
      </c>
      <c r="U20" s="208">
        <v>6.8945961860000002</v>
      </c>
      <c r="V20" s="208">
        <v>6.7650361749999997</v>
      </c>
      <c r="W20" s="208">
        <v>6.777540278</v>
      </c>
      <c r="X20" s="208">
        <v>7.4513124849999999</v>
      </c>
      <c r="Y20" s="208">
        <v>7.304577943</v>
      </c>
      <c r="Z20" s="208">
        <v>7.5136301029999997</v>
      </c>
      <c r="AA20" s="208">
        <v>7.8976232120000001</v>
      </c>
      <c r="AB20" s="208">
        <v>7.7586788589999998</v>
      </c>
      <c r="AC20" s="208">
        <v>7.9587758500000003</v>
      </c>
      <c r="AD20" s="208">
        <v>7.2569609560000004</v>
      </c>
      <c r="AE20" s="208">
        <v>6.838145183</v>
      </c>
      <c r="AF20" s="208">
        <v>6.7712460940000003</v>
      </c>
      <c r="AG20" s="208">
        <v>6.8113600529999996</v>
      </c>
      <c r="AH20" s="208">
        <v>6.5149590829999999</v>
      </c>
      <c r="AI20" s="208">
        <v>6.8662545179999999</v>
      </c>
      <c r="AJ20" s="208">
        <v>6.9806896480000002</v>
      </c>
      <c r="AK20" s="208">
        <v>7.2254642909999998</v>
      </c>
      <c r="AL20" s="208">
        <v>7.7345386549999997</v>
      </c>
      <c r="AM20" s="208">
        <v>7.8051420670000002</v>
      </c>
      <c r="AN20" s="208">
        <v>7.8403377040000004</v>
      </c>
      <c r="AO20" s="208">
        <v>8.1882746500000003</v>
      </c>
      <c r="AP20" s="208">
        <v>8.2073669519999992</v>
      </c>
      <c r="AQ20" s="208">
        <v>7.8763232949999997</v>
      </c>
      <c r="AR20" s="208">
        <v>7.7439986730000001</v>
      </c>
      <c r="AS20" s="208">
        <v>7.9413858609999997</v>
      </c>
      <c r="AT20" s="208">
        <v>7.9391970550000002</v>
      </c>
      <c r="AU20" s="208">
        <v>8.0723634539999995</v>
      </c>
      <c r="AV20" s="208">
        <v>9.4235965220000004</v>
      </c>
      <c r="AW20" s="208">
        <v>10.025452639999999</v>
      </c>
      <c r="AX20" s="208">
        <v>10.444088320000001</v>
      </c>
      <c r="AY20" s="208">
        <v>10.13174978</v>
      </c>
      <c r="AZ20" s="208">
        <v>10.52367385</v>
      </c>
      <c r="BA20" s="208">
        <v>10.37423418</v>
      </c>
      <c r="BB20" s="208">
        <v>10.214585870000001</v>
      </c>
      <c r="BC20" s="208">
        <v>10.778273459999999</v>
      </c>
      <c r="BD20" s="208">
        <v>10.932779999999999</v>
      </c>
      <c r="BE20" s="208">
        <v>10.80031</v>
      </c>
      <c r="BF20" s="324">
        <v>10.83202</v>
      </c>
      <c r="BG20" s="324">
        <v>11.018039999999999</v>
      </c>
      <c r="BH20" s="324">
        <v>11.40443</v>
      </c>
      <c r="BI20" s="324">
        <v>11.663500000000001</v>
      </c>
      <c r="BJ20" s="324">
        <v>11.973800000000001</v>
      </c>
      <c r="BK20" s="324">
        <v>12.073539999999999</v>
      </c>
      <c r="BL20" s="324">
        <v>12.266489999999999</v>
      </c>
      <c r="BM20" s="324">
        <v>12.359059999999999</v>
      </c>
      <c r="BN20" s="324">
        <v>11.6151</v>
      </c>
      <c r="BO20" s="324">
        <v>11.18957</v>
      </c>
      <c r="BP20" s="324">
        <v>10.68097</v>
      </c>
      <c r="BQ20" s="324">
        <v>10.081440000000001</v>
      </c>
      <c r="BR20" s="324">
        <v>9.6920369999999991</v>
      </c>
      <c r="BS20" s="324">
        <v>9.4972899999999996</v>
      </c>
      <c r="BT20" s="324">
        <v>9.5692149999999998</v>
      </c>
      <c r="BU20" s="324">
        <v>9.5822990000000008</v>
      </c>
      <c r="BV20" s="324">
        <v>9.6808779999999999</v>
      </c>
    </row>
    <row r="21" spans="1:74" ht="11.15" customHeight="1" x14ac:dyDescent="0.25">
      <c r="A21" s="84" t="s">
        <v>655</v>
      </c>
      <c r="B21" s="186" t="s">
        <v>432</v>
      </c>
      <c r="C21" s="208">
        <v>6.0299244510000003</v>
      </c>
      <c r="D21" s="208">
        <v>6.3634424980000004</v>
      </c>
      <c r="E21" s="208">
        <v>6.1384612650000001</v>
      </c>
      <c r="F21" s="208">
        <v>6.1974012849999998</v>
      </c>
      <c r="G21" s="208">
        <v>7.998093313</v>
      </c>
      <c r="H21" s="208">
        <v>8.4859337989999997</v>
      </c>
      <c r="I21" s="208">
        <v>9.1331328270000007</v>
      </c>
      <c r="J21" s="208">
        <v>9.0408560750000007</v>
      </c>
      <c r="K21" s="208">
        <v>8.7502274579999995</v>
      </c>
      <c r="L21" s="208">
        <v>6.805972702</v>
      </c>
      <c r="M21" s="208">
        <v>6.262847732</v>
      </c>
      <c r="N21" s="208">
        <v>6.606607415</v>
      </c>
      <c r="O21" s="208">
        <v>6.2827297440000001</v>
      </c>
      <c r="P21" s="208">
        <v>6.2460028400000001</v>
      </c>
      <c r="Q21" s="208">
        <v>6.1488257659999999</v>
      </c>
      <c r="R21" s="208">
        <v>6.6670790149999997</v>
      </c>
      <c r="S21" s="208">
        <v>7.2392398910000004</v>
      </c>
      <c r="T21" s="208">
        <v>8.2519260869999993</v>
      </c>
      <c r="U21" s="208">
        <v>8.9747837639999997</v>
      </c>
      <c r="V21" s="208">
        <v>8.8038604829999993</v>
      </c>
      <c r="W21" s="208">
        <v>8.6354078219999995</v>
      </c>
      <c r="X21" s="208">
        <v>6.6279092620000002</v>
      </c>
      <c r="Y21" s="208">
        <v>5.8647446649999999</v>
      </c>
      <c r="Z21" s="208">
        <v>5.8708601500000004</v>
      </c>
      <c r="AA21" s="208">
        <v>5.7300329159999999</v>
      </c>
      <c r="AB21" s="208">
        <v>5.6066080569999999</v>
      </c>
      <c r="AC21" s="208">
        <v>5.8943313909999997</v>
      </c>
      <c r="AD21" s="208">
        <v>5.8640354549999998</v>
      </c>
      <c r="AE21" s="208">
        <v>6.8738770599999999</v>
      </c>
      <c r="AF21" s="208">
        <v>9.5290934689999993</v>
      </c>
      <c r="AG21" s="208">
        <v>8.8239402699999996</v>
      </c>
      <c r="AH21" s="208">
        <v>9.0366959579999993</v>
      </c>
      <c r="AI21" s="208">
        <v>8.4947285990000001</v>
      </c>
      <c r="AJ21" s="208">
        <v>6.5316382040000001</v>
      </c>
      <c r="AK21" s="208">
        <v>6.4077101819999998</v>
      </c>
      <c r="AL21" s="208">
        <v>5.9289883090000002</v>
      </c>
      <c r="AM21" s="208">
        <v>5.8746469970000001</v>
      </c>
      <c r="AN21" s="208">
        <v>5.957383987</v>
      </c>
      <c r="AO21" s="208">
        <v>6.7343719770000003</v>
      </c>
      <c r="AP21" s="208">
        <v>7.5747002739999996</v>
      </c>
      <c r="AQ21" s="208">
        <v>8.9233729850000003</v>
      </c>
      <c r="AR21" s="208">
        <v>10.78913258</v>
      </c>
      <c r="AS21" s="208">
        <v>10.59760129</v>
      </c>
      <c r="AT21" s="208">
        <v>11.054641950000001</v>
      </c>
      <c r="AU21" s="208">
        <v>11.38615216</v>
      </c>
      <c r="AV21" s="208">
        <v>9.8378740820000008</v>
      </c>
      <c r="AW21" s="208">
        <v>8.3455413479999994</v>
      </c>
      <c r="AX21" s="208">
        <v>8.5305399039999994</v>
      </c>
      <c r="AY21" s="208">
        <v>7.9000007439999997</v>
      </c>
      <c r="AZ21" s="208">
        <v>8.2295242060000007</v>
      </c>
      <c r="BA21" s="208">
        <v>8.3971094429999997</v>
      </c>
      <c r="BB21" s="208">
        <v>9.3080958410000001</v>
      </c>
      <c r="BC21" s="208">
        <v>11.707382600000001</v>
      </c>
      <c r="BD21" s="208">
        <v>12.94</v>
      </c>
      <c r="BE21" s="208">
        <v>13.45762</v>
      </c>
      <c r="BF21" s="324">
        <v>13.32432</v>
      </c>
      <c r="BG21" s="324">
        <v>12.79204</v>
      </c>
      <c r="BH21" s="324">
        <v>11.52328</v>
      </c>
      <c r="BI21" s="324">
        <v>11.147679999999999</v>
      </c>
      <c r="BJ21" s="324">
        <v>11.157019999999999</v>
      </c>
      <c r="BK21" s="324">
        <v>11.23136</v>
      </c>
      <c r="BL21" s="324">
        <v>11.310029999999999</v>
      </c>
      <c r="BM21" s="324">
        <v>11.43866</v>
      </c>
      <c r="BN21" s="324">
        <v>11.57715</v>
      </c>
      <c r="BO21" s="324">
        <v>11.52985</v>
      </c>
      <c r="BP21" s="324">
        <v>11.766579999999999</v>
      </c>
      <c r="BQ21" s="324">
        <v>11.62323</v>
      </c>
      <c r="BR21" s="324">
        <v>11.2357</v>
      </c>
      <c r="BS21" s="324">
        <v>10.423299999999999</v>
      </c>
      <c r="BT21" s="324">
        <v>8.9273019999999992</v>
      </c>
      <c r="BU21" s="324">
        <v>8.4082229999999996</v>
      </c>
      <c r="BV21" s="324">
        <v>8.3239239999999999</v>
      </c>
    </row>
    <row r="22" spans="1:74" ht="11.15" customHeight="1" x14ac:dyDescent="0.25">
      <c r="A22" s="84" t="s">
        <v>656</v>
      </c>
      <c r="B22" s="186" t="s">
        <v>433</v>
      </c>
      <c r="C22" s="208">
        <v>6.8916940159999998</v>
      </c>
      <c r="D22" s="208">
        <v>6.9326207569999996</v>
      </c>
      <c r="E22" s="208">
        <v>7.0407465189999998</v>
      </c>
      <c r="F22" s="208">
        <v>6.9201589950000004</v>
      </c>
      <c r="G22" s="208">
        <v>7.3426472540000001</v>
      </c>
      <c r="H22" s="208">
        <v>8.6625379109999994</v>
      </c>
      <c r="I22" s="208">
        <v>9.1578677749999997</v>
      </c>
      <c r="J22" s="208">
        <v>9.1573045420000003</v>
      </c>
      <c r="K22" s="208">
        <v>8.7187120389999997</v>
      </c>
      <c r="L22" s="208">
        <v>7.1371410639999997</v>
      </c>
      <c r="M22" s="208">
        <v>6.9795408590000001</v>
      </c>
      <c r="N22" s="208">
        <v>7.1583995370000002</v>
      </c>
      <c r="O22" s="208">
        <v>6.9879597919999998</v>
      </c>
      <c r="P22" s="208">
        <v>6.6727283130000004</v>
      </c>
      <c r="Q22" s="208">
        <v>6.4830576280000001</v>
      </c>
      <c r="R22" s="208">
        <v>6.7449236389999996</v>
      </c>
      <c r="S22" s="208">
        <v>7.034284693</v>
      </c>
      <c r="T22" s="208">
        <v>7.9284893539999999</v>
      </c>
      <c r="U22" s="208">
        <v>8.3731394160000008</v>
      </c>
      <c r="V22" s="208">
        <v>8.2454180479999994</v>
      </c>
      <c r="W22" s="208">
        <v>7.85106006</v>
      </c>
      <c r="X22" s="208">
        <v>6.2500943619999996</v>
      </c>
      <c r="Y22" s="208">
        <v>5.9737960709999998</v>
      </c>
      <c r="Z22" s="208">
        <v>6.0160884899999996</v>
      </c>
      <c r="AA22" s="208">
        <v>6.0700997179999998</v>
      </c>
      <c r="AB22" s="208">
        <v>5.8860616349999999</v>
      </c>
      <c r="AC22" s="208">
        <v>5.9393170030000002</v>
      </c>
      <c r="AD22" s="208">
        <v>5.9695349200000001</v>
      </c>
      <c r="AE22" s="208">
        <v>6.9677807209999996</v>
      </c>
      <c r="AF22" s="208">
        <v>7.6779133899999996</v>
      </c>
      <c r="AG22" s="208">
        <v>8.4551221610000002</v>
      </c>
      <c r="AH22" s="208">
        <v>8.0878763429999996</v>
      </c>
      <c r="AI22" s="208">
        <v>8.0989310309999993</v>
      </c>
      <c r="AJ22" s="208">
        <v>6.4092841439999999</v>
      </c>
      <c r="AK22" s="208">
        <v>6.7777621950000002</v>
      </c>
      <c r="AL22" s="208">
        <v>6.4835216200000003</v>
      </c>
      <c r="AM22" s="208">
        <v>6.0269937459999996</v>
      </c>
      <c r="AN22" s="208">
        <v>6.3080829090000003</v>
      </c>
      <c r="AO22" s="208">
        <v>6.7403121199999996</v>
      </c>
      <c r="AP22" s="208">
        <v>7.1388593760000001</v>
      </c>
      <c r="AQ22" s="208">
        <v>7.7790765220000004</v>
      </c>
      <c r="AR22" s="208">
        <v>8.9445951039999994</v>
      </c>
      <c r="AS22" s="208">
        <v>9.6379682800000008</v>
      </c>
      <c r="AT22" s="208">
        <v>10.035316630000001</v>
      </c>
      <c r="AU22" s="208">
        <v>10.122137710000001</v>
      </c>
      <c r="AV22" s="208">
        <v>10.26715862</v>
      </c>
      <c r="AW22" s="208">
        <v>10.485590159999999</v>
      </c>
      <c r="AX22" s="208">
        <v>9.9594550169999998</v>
      </c>
      <c r="AY22" s="208">
        <v>10.4260777</v>
      </c>
      <c r="AZ22" s="208">
        <v>10.04241446</v>
      </c>
      <c r="BA22" s="208">
        <v>10.21097717</v>
      </c>
      <c r="BB22" s="208">
        <v>10.17385284</v>
      </c>
      <c r="BC22" s="208">
        <v>12.929058319999999</v>
      </c>
      <c r="BD22" s="208">
        <v>13.96879</v>
      </c>
      <c r="BE22" s="208">
        <v>14.14636</v>
      </c>
      <c r="BF22" s="324">
        <v>13.99005</v>
      </c>
      <c r="BG22" s="324">
        <v>13.36534</v>
      </c>
      <c r="BH22" s="324">
        <v>12.156940000000001</v>
      </c>
      <c r="BI22" s="324">
        <v>11.827870000000001</v>
      </c>
      <c r="BJ22" s="324">
        <v>11.62739</v>
      </c>
      <c r="BK22" s="324">
        <v>11.59713</v>
      </c>
      <c r="BL22" s="324">
        <v>11.647410000000001</v>
      </c>
      <c r="BM22" s="324">
        <v>11.682969999999999</v>
      </c>
      <c r="BN22" s="324">
        <v>11.15569</v>
      </c>
      <c r="BO22" s="324">
        <v>10.65089</v>
      </c>
      <c r="BP22" s="324">
        <v>11.22608</v>
      </c>
      <c r="BQ22" s="324">
        <v>11.284979999999999</v>
      </c>
      <c r="BR22" s="324">
        <v>11.075329999999999</v>
      </c>
      <c r="BS22" s="324">
        <v>10.34029</v>
      </c>
      <c r="BT22" s="324">
        <v>9.0490759999999995</v>
      </c>
      <c r="BU22" s="324">
        <v>8.6947270000000003</v>
      </c>
      <c r="BV22" s="324">
        <v>8.4724260000000005</v>
      </c>
    </row>
    <row r="23" spans="1:74" ht="11.15" customHeight="1" x14ac:dyDescent="0.25">
      <c r="A23" s="84" t="s">
        <v>657</v>
      </c>
      <c r="B23" s="186" t="s">
        <v>434</v>
      </c>
      <c r="C23" s="208">
        <v>8.1896396080000002</v>
      </c>
      <c r="D23" s="208">
        <v>9.0385099439999994</v>
      </c>
      <c r="E23" s="208">
        <v>8.0734271839999998</v>
      </c>
      <c r="F23" s="208">
        <v>8.8687480930000007</v>
      </c>
      <c r="G23" s="208">
        <v>9.5226199820000001</v>
      </c>
      <c r="H23" s="208">
        <v>9.8916960070000002</v>
      </c>
      <c r="I23" s="208">
        <v>9.8750577259999996</v>
      </c>
      <c r="J23" s="208">
        <v>9.6770553180000007</v>
      </c>
      <c r="K23" s="208">
        <v>9.8207314669999999</v>
      </c>
      <c r="L23" s="208">
        <v>9.0516251899999993</v>
      </c>
      <c r="M23" s="208">
        <v>8.6025703379999996</v>
      </c>
      <c r="N23" s="208">
        <v>8.7264293350000006</v>
      </c>
      <c r="O23" s="208">
        <v>8.9692545859999999</v>
      </c>
      <c r="P23" s="208">
        <v>9.0104583149999993</v>
      </c>
      <c r="Q23" s="208">
        <v>8.3710570870000005</v>
      </c>
      <c r="R23" s="208">
        <v>9.3350315189999993</v>
      </c>
      <c r="S23" s="208">
        <v>9.4455556900000008</v>
      </c>
      <c r="T23" s="208">
        <v>9.8124343609999993</v>
      </c>
      <c r="U23" s="208">
        <v>10.318722709999999</v>
      </c>
      <c r="V23" s="208">
        <v>9.5094948779999999</v>
      </c>
      <c r="W23" s="208">
        <v>9.509953737</v>
      </c>
      <c r="X23" s="208">
        <v>9.3429174879999994</v>
      </c>
      <c r="Y23" s="208">
        <v>8.2306538650000007</v>
      </c>
      <c r="Z23" s="208">
        <v>8.9650865849999999</v>
      </c>
      <c r="AA23" s="208">
        <v>8.6158533970000004</v>
      </c>
      <c r="AB23" s="208">
        <v>8.2070577</v>
      </c>
      <c r="AC23" s="208">
        <v>8.7764204699999997</v>
      </c>
      <c r="AD23" s="208">
        <v>9.0967061460000007</v>
      </c>
      <c r="AE23" s="208">
        <v>9.2222744080000005</v>
      </c>
      <c r="AF23" s="208">
        <v>9.381133449</v>
      </c>
      <c r="AG23" s="208">
        <v>9.773285607</v>
      </c>
      <c r="AH23" s="208">
        <v>9.3985576060000007</v>
      </c>
      <c r="AI23" s="208">
        <v>9.4466095620000008</v>
      </c>
      <c r="AJ23" s="208">
        <v>9.5976824119999993</v>
      </c>
      <c r="AK23" s="208">
        <v>9.3956708330000005</v>
      </c>
      <c r="AL23" s="208">
        <v>8.3004743679999997</v>
      </c>
      <c r="AM23" s="208">
        <v>8.443912117</v>
      </c>
      <c r="AN23" s="208">
        <v>8.4921684580000001</v>
      </c>
      <c r="AO23" s="208">
        <v>9.3845037950000005</v>
      </c>
      <c r="AP23" s="208">
        <v>9.3652228449999999</v>
      </c>
      <c r="AQ23" s="208">
        <v>9.9761972579999991</v>
      </c>
      <c r="AR23" s="208">
        <v>10.48139093</v>
      </c>
      <c r="AS23" s="208">
        <v>10.30315238</v>
      </c>
      <c r="AT23" s="208">
        <v>10.24630638</v>
      </c>
      <c r="AU23" s="208">
        <v>10.554926460000001</v>
      </c>
      <c r="AV23" s="208">
        <v>10.88201317</v>
      </c>
      <c r="AW23" s="208">
        <v>10.69790716</v>
      </c>
      <c r="AX23" s="208">
        <v>11.50882651</v>
      </c>
      <c r="AY23" s="208">
        <v>9.8361288289999997</v>
      </c>
      <c r="AZ23" s="208">
        <v>11.062109769999999</v>
      </c>
      <c r="BA23" s="208">
        <v>11.071530900000001</v>
      </c>
      <c r="BB23" s="208">
        <v>11.136990239999999</v>
      </c>
      <c r="BC23" s="208">
        <v>11.98542003</v>
      </c>
      <c r="BD23" s="208">
        <v>13.13011</v>
      </c>
      <c r="BE23" s="208">
        <v>13.530849999999999</v>
      </c>
      <c r="BF23" s="324">
        <v>13.62002</v>
      </c>
      <c r="BG23" s="324">
        <v>13.820309999999999</v>
      </c>
      <c r="BH23" s="324">
        <v>13.46251</v>
      </c>
      <c r="BI23" s="324">
        <v>13.185140000000001</v>
      </c>
      <c r="BJ23" s="324">
        <v>12.990780000000001</v>
      </c>
      <c r="BK23" s="324">
        <v>13.05002</v>
      </c>
      <c r="BL23" s="324">
        <v>13.07226</v>
      </c>
      <c r="BM23" s="324">
        <v>13.00323</v>
      </c>
      <c r="BN23" s="324">
        <v>13.1296</v>
      </c>
      <c r="BO23" s="324">
        <v>12.81279</v>
      </c>
      <c r="BP23" s="324">
        <v>12.646459999999999</v>
      </c>
      <c r="BQ23" s="324">
        <v>12.275219999999999</v>
      </c>
      <c r="BR23" s="324">
        <v>11.924250000000001</v>
      </c>
      <c r="BS23" s="324">
        <v>11.74033</v>
      </c>
      <c r="BT23" s="324">
        <v>11.091139999999999</v>
      </c>
      <c r="BU23" s="324">
        <v>10.63597</v>
      </c>
      <c r="BV23" s="324">
        <v>10.336589999999999</v>
      </c>
    </row>
    <row r="24" spans="1:74" ht="11.15" customHeight="1" x14ac:dyDescent="0.25">
      <c r="A24" s="84" t="s">
        <v>658</v>
      </c>
      <c r="B24" s="186" t="s">
        <v>435</v>
      </c>
      <c r="C24" s="208">
        <v>8.4273835080000001</v>
      </c>
      <c r="D24" s="208">
        <v>8.7832078879999997</v>
      </c>
      <c r="E24" s="208">
        <v>8.9241448099999996</v>
      </c>
      <c r="F24" s="208">
        <v>8.7216357589999998</v>
      </c>
      <c r="G24" s="208">
        <v>9.7147233550000003</v>
      </c>
      <c r="H24" s="208">
        <v>10.471555739999999</v>
      </c>
      <c r="I24" s="208">
        <v>10.76986241</v>
      </c>
      <c r="J24" s="208">
        <v>10.77569911</v>
      </c>
      <c r="K24" s="208">
        <v>10.20431992</v>
      </c>
      <c r="L24" s="208">
        <v>9.6619295869999995</v>
      </c>
      <c r="M24" s="208">
        <v>8.6535219730000001</v>
      </c>
      <c r="N24" s="208">
        <v>8.7396534330000009</v>
      </c>
      <c r="O24" s="208">
        <v>8.7889179479999999</v>
      </c>
      <c r="P24" s="208">
        <v>8.6511816980000003</v>
      </c>
      <c r="Q24" s="208">
        <v>8.3573090059999995</v>
      </c>
      <c r="R24" s="208">
        <v>9.1630813179999997</v>
      </c>
      <c r="S24" s="208">
        <v>10.187327310000001</v>
      </c>
      <c r="T24" s="208">
        <v>10.347916270000001</v>
      </c>
      <c r="U24" s="208">
        <v>10.039520250000001</v>
      </c>
      <c r="V24" s="208">
        <v>10.14862814</v>
      </c>
      <c r="W24" s="208">
        <v>10.16848514</v>
      </c>
      <c r="X24" s="208">
        <v>9.7493809890000005</v>
      </c>
      <c r="Y24" s="208">
        <v>7.9334041229999999</v>
      </c>
      <c r="Z24" s="208">
        <v>8.4425170460000007</v>
      </c>
      <c r="AA24" s="208">
        <v>8.5393907969999994</v>
      </c>
      <c r="AB24" s="208">
        <v>8.1228863479999998</v>
      </c>
      <c r="AC24" s="208">
        <v>8.4172391090000005</v>
      </c>
      <c r="AD24" s="208">
        <v>8.6864697080000006</v>
      </c>
      <c r="AE24" s="208">
        <v>9.5699089789999991</v>
      </c>
      <c r="AF24" s="208">
        <v>9.6034040330000003</v>
      </c>
      <c r="AG24" s="208">
        <v>10.03592886</v>
      </c>
      <c r="AH24" s="208">
        <v>10.33311183</v>
      </c>
      <c r="AI24" s="208">
        <v>10.30860983</v>
      </c>
      <c r="AJ24" s="208">
        <v>9.4730954779999994</v>
      </c>
      <c r="AK24" s="208">
        <v>9.3309550290000001</v>
      </c>
      <c r="AL24" s="208">
        <v>8.0567080359999999</v>
      </c>
      <c r="AM24" s="208">
        <v>8.6377069510000002</v>
      </c>
      <c r="AN24" s="208">
        <v>7.870382921</v>
      </c>
      <c r="AO24" s="208">
        <v>8.6423024050000006</v>
      </c>
      <c r="AP24" s="208">
        <v>9.3706967030000001</v>
      </c>
      <c r="AQ24" s="208">
        <v>10.10184729</v>
      </c>
      <c r="AR24" s="208">
        <v>10.593991040000001</v>
      </c>
      <c r="AS24" s="208">
        <v>11.217472900000001</v>
      </c>
      <c r="AT24" s="208">
        <v>12.56644919</v>
      </c>
      <c r="AU24" s="208">
        <v>12.07029457</v>
      </c>
      <c r="AV24" s="208">
        <v>12.110810499999999</v>
      </c>
      <c r="AW24" s="208">
        <v>11.22394164</v>
      </c>
      <c r="AX24" s="208">
        <v>12.18684951</v>
      </c>
      <c r="AY24" s="208">
        <v>10.45431059</v>
      </c>
      <c r="AZ24" s="208">
        <v>10.24679177</v>
      </c>
      <c r="BA24" s="208">
        <v>11.096588430000001</v>
      </c>
      <c r="BB24" s="208">
        <v>11.178942960000001</v>
      </c>
      <c r="BC24" s="208">
        <v>14.0153763</v>
      </c>
      <c r="BD24" s="208">
        <v>14.504099999999999</v>
      </c>
      <c r="BE24" s="208">
        <v>14.73081</v>
      </c>
      <c r="BF24" s="324">
        <v>14.744350000000001</v>
      </c>
      <c r="BG24" s="324">
        <v>14.541880000000001</v>
      </c>
      <c r="BH24" s="324">
        <v>14.26102</v>
      </c>
      <c r="BI24" s="324">
        <v>13.704330000000001</v>
      </c>
      <c r="BJ24" s="324">
        <v>13.132540000000001</v>
      </c>
      <c r="BK24" s="324">
        <v>12.95472</v>
      </c>
      <c r="BL24" s="324">
        <v>13.02989</v>
      </c>
      <c r="BM24" s="324">
        <v>13.06598</v>
      </c>
      <c r="BN24" s="324">
        <v>13.352740000000001</v>
      </c>
      <c r="BO24" s="324">
        <v>13.079599999999999</v>
      </c>
      <c r="BP24" s="324">
        <v>12.80775</v>
      </c>
      <c r="BQ24" s="324">
        <v>12.5771</v>
      </c>
      <c r="BR24" s="324">
        <v>12.37445</v>
      </c>
      <c r="BS24" s="324">
        <v>11.932079999999999</v>
      </c>
      <c r="BT24" s="324">
        <v>11.442679999999999</v>
      </c>
      <c r="BU24" s="324">
        <v>10.759230000000001</v>
      </c>
      <c r="BV24" s="324">
        <v>10.1106</v>
      </c>
    </row>
    <row r="25" spans="1:74" ht="11.15" customHeight="1" x14ac:dyDescent="0.25">
      <c r="A25" s="84" t="s">
        <v>659</v>
      </c>
      <c r="B25" s="186" t="s">
        <v>436</v>
      </c>
      <c r="C25" s="208">
        <v>6.5109722320000003</v>
      </c>
      <c r="D25" s="208">
        <v>6.7310512290000002</v>
      </c>
      <c r="E25" s="208">
        <v>7.0530783770000003</v>
      </c>
      <c r="F25" s="208">
        <v>7.0939913529999998</v>
      </c>
      <c r="G25" s="208">
        <v>7.4507061239999999</v>
      </c>
      <c r="H25" s="208">
        <v>7.9491504400000004</v>
      </c>
      <c r="I25" s="208">
        <v>8.0443928620000005</v>
      </c>
      <c r="J25" s="208">
        <v>8.0249149679999991</v>
      </c>
      <c r="K25" s="208">
        <v>7.8694838689999997</v>
      </c>
      <c r="L25" s="208">
        <v>7.4118006980000004</v>
      </c>
      <c r="M25" s="208">
        <v>6.4992030270000001</v>
      </c>
      <c r="N25" s="208">
        <v>6.1842281640000003</v>
      </c>
      <c r="O25" s="208">
        <v>6.4084556069999996</v>
      </c>
      <c r="P25" s="208">
        <v>6.2548433980000002</v>
      </c>
      <c r="Q25" s="208">
        <v>6.200952751</v>
      </c>
      <c r="R25" s="208">
        <v>6.4745493339999998</v>
      </c>
      <c r="S25" s="208">
        <v>7.248956884</v>
      </c>
      <c r="T25" s="208">
        <v>7.364011906</v>
      </c>
      <c r="U25" s="208">
        <v>7.6522494200000004</v>
      </c>
      <c r="V25" s="208">
        <v>7.880171754</v>
      </c>
      <c r="W25" s="208">
        <v>8.060517097</v>
      </c>
      <c r="X25" s="208">
        <v>8.0672691499999996</v>
      </c>
      <c r="Y25" s="208">
        <v>6.4011837070000004</v>
      </c>
      <c r="Z25" s="208">
        <v>6.2843440859999999</v>
      </c>
      <c r="AA25" s="208">
        <v>6.1500894429999997</v>
      </c>
      <c r="AB25" s="208">
        <v>5.7932557229999997</v>
      </c>
      <c r="AC25" s="208">
        <v>6.1459988220000001</v>
      </c>
      <c r="AD25" s="208">
        <v>6.4371768979999997</v>
      </c>
      <c r="AE25" s="208">
        <v>7.3387547270000004</v>
      </c>
      <c r="AF25" s="208">
        <v>8.3953133490000003</v>
      </c>
      <c r="AG25" s="208">
        <v>7.7297076469999997</v>
      </c>
      <c r="AH25" s="208">
        <v>8.1756655009999992</v>
      </c>
      <c r="AI25" s="208">
        <v>8.510442244</v>
      </c>
      <c r="AJ25" s="208">
        <v>7.5980697700000004</v>
      </c>
      <c r="AK25" s="208">
        <v>7.888759726</v>
      </c>
      <c r="AL25" s="208">
        <v>7.1412639960000002</v>
      </c>
      <c r="AM25" s="208">
        <v>7.1009786129999997</v>
      </c>
      <c r="AN25" s="208">
        <v>6.6904484059999998</v>
      </c>
      <c r="AO25" s="208">
        <v>6.97314481</v>
      </c>
      <c r="AP25" s="208">
        <v>8.0359803040000006</v>
      </c>
      <c r="AQ25" s="208">
        <v>8.8488863660000003</v>
      </c>
      <c r="AR25" s="208">
        <v>9.1097289000000004</v>
      </c>
      <c r="AS25" s="208">
        <v>9.6700040210000004</v>
      </c>
      <c r="AT25" s="208">
        <v>10.344711119999999</v>
      </c>
      <c r="AU25" s="208">
        <v>10.43155945</v>
      </c>
      <c r="AV25" s="208">
        <v>11.18648207</v>
      </c>
      <c r="AW25" s="208">
        <v>10.87333059</v>
      </c>
      <c r="AX25" s="208">
        <v>10.69260937</v>
      </c>
      <c r="AY25" s="208">
        <v>9.789746998</v>
      </c>
      <c r="AZ25" s="208">
        <v>9.9008449489999997</v>
      </c>
      <c r="BA25" s="208">
        <v>10.34977314</v>
      </c>
      <c r="BB25" s="208">
        <v>10.95591349</v>
      </c>
      <c r="BC25" s="208">
        <v>12.64574681</v>
      </c>
      <c r="BD25" s="208">
        <v>12.93656</v>
      </c>
      <c r="BE25" s="208">
        <v>13.107469999999999</v>
      </c>
      <c r="BF25" s="324">
        <v>12.986219999999999</v>
      </c>
      <c r="BG25" s="324">
        <v>12.843529999999999</v>
      </c>
      <c r="BH25" s="324">
        <v>12.76896</v>
      </c>
      <c r="BI25" s="324">
        <v>12.20424</v>
      </c>
      <c r="BJ25" s="324">
        <v>11.65034</v>
      </c>
      <c r="BK25" s="324">
        <v>11.41865</v>
      </c>
      <c r="BL25" s="324">
        <v>11.446759999999999</v>
      </c>
      <c r="BM25" s="324">
        <v>11.565799999999999</v>
      </c>
      <c r="BN25" s="324">
        <v>11.82113</v>
      </c>
      <c r="BO25" s="324">
        <v>11.21458</v>
      </c>
      <c r="BP25" s="324">
        <v>10.721959999999999</v>
      </c>
      <c r="BQ25" s="324">
        <v>10.448840000000001</v>
      </c>
      <c r="BR25" s="324">
        <v>10.29472</v>
      </c>
      <c r="BS25" s="324">
        <v>10.01573</v>
      </c>
      <c r="BT25" s="324">
        <v>9.8029189999999993</v>
      </c>
      <c r="BU25" s="324">
        <v>9.1699610000000007</v>
      </c>
      <c r="BV25" s="324">
        <v>8.5998099999999997</v>
      </c>
    </row>
    <row r="26" spans="1:74" ht="11.15" customHeight="1" x14ac:dyDescent="0.25">
      <c r="A26" s="84" t="s">
        <v>660</v>
      </c>
      <c r="B26" s="186" t="s">
        <v>437</v>
      </c>
      <c r="C26" s="208">
        <v>6.9609356230000001</v>
      </c>
      <c r="D26" s="208">
        <v>6.9576021910000003</v>
      </c>
      <c r="E26" s="208">
        <v>7.1037485089999999</v>
      </c>
      <c r="F26" s="208">
        <v>7.0806907399999996</v>
      </c>
      <c r="G26" s="208">
        <v>7.799652547</v>
      </c>
      <c r="H26" s="208">
        <v>8.0172996609999991</v>
      </c>
      <c r="I26" s="208">
        <v>8.4722930810000001</v>
      </c>
      <c r="J26" s="208">
        <v>7.5580712190000003</v>
      </c>
      <c r="K26" s="208">
        <v>7.6892136600000001</v>
      </c>
      <c r="L26" s="208">
        <v>6.7688587790000003</v>
      </c>
      <c r="M26" s="208">
        <v>6.2929702949999999</v>
      </c>
      <c r="N26" s="208">
        <v>6.1575033880000003</v>
      </c>
      <c r="O26" s="208">
        <v>6.3265368769999997</v>
      </c>
      <c r="P26" s="208">
        <v>6.4024840320000003</v>
      </c>
      <c r="Q26" s="208">
        <v>6.4734455909999999</v>
      </c>
      <c r="R26" s="208">
        <v>6.516547246</v>
      </c>
      <c r="S26" s="208">
        <v>6.6873560330000004</v>
      </c>
      <c r="T26" s="208">
        <v>7.169357175</v>
      </c>
      <c r="U26" s="208">
        <v>7.2213817389999999</v>
      </c>
      <c r="V26" s="208">
        <v>7.3761474390000004</v>
      </c>
      <c r="W26" s="208">
        <v>7.3876157439999997</v>
      </c>
      <c r="X26" s="208">
        <v>6.4107552019999998</v>
      </c>
      <c r="Y26" s="208">
        <v>6.0783178400000004</v>
      </c>
      <c r="Z26" s="208">
        <v>6.0916593969999999</v>
      </c>
      <c r="AA26" s="208">
        <v>6.0679192129999997</v>
      </c>
      <c r="AB26" s="208">
        <v>6.0243459079999999</v>
      </c>
      <c r="AC26" s="208">
        <v>6.1239871600000004</v>
      </c>
      <c r="AD26" s="208">
        <v>6.2879424909999999</v>
      </c>
      <c r="AE26" s="208">
        <v>6.8479913090000002</v>
      </c>
      <c r="AF26" s="208">
        <v>7.2578577299999996</v>
      </c>
      <c r="AG26" s="208">
        <v>7.5263684819999996</v>
      </c>
      <c r="AH26" s="208">
        <v>7.5780471440000001</v>
      </c>
      <c r="AI26" s="208">
        <v>7.0866807490000001</v>
      </c>
      <c r="AJ26" s="208">
        <v>6.6267513559999998</v>
      </c>
      <c r="AK26" s="208">
        <v>6.362309432</v>
      </c>
      <c r="AL26" s="208">
        <v>6.2933734269999997</v>
      </c>
      <c r="AM26" s="208">
        <v>6.3464316629999997</v>
      </c>
      <c r="AN26" s="208">
        <v>6.4687686180000004</v>
      </c>
      <c r="AO26" s="208">
        <v>6.7194832870000001</v>
      </c>
      <c r="AP26" s="208">
        <v>7.3500643940000003</v>
      </c>
      <c r="AQ26" s="208">
        <v>7.9964727470000003</v>
      </c>
      <c r="AR26" s="208">
        <v>8.2708300099999992</v>
      </c>
      <c r="AS26" s="208">
        <v>8.9461124880000007</v>
      </c>
      <c r="AT26" s="208">
        <v>9.4555419710000006</v>
      </c>
      <c r="AU26" s="208">
        <v>9.3611047070000009</v>
      </c>
      <c r="AV26" s="208">
        <v>9.0224256969999992</v>
      </c>
      <c r="AW26" s="208">
        <v>9.0568039460000005</v>
      </c>
      <c r="AX26" s="208">
        <v>8.9837362069999998</v>
      </c>
      <c r="AY26" s="208">
        <v>8.7643237890000005</v>
      </c>
      <c r="AZ26" s="208">
        <v>8.789780124</v>
      </c>
      <c r="BA26" s="208">
        <v>8.9653022010000001</v>
      </c>
      <c r="BB26" s="208">
        <v>9.5330995880000007</v>
      </c>
      <c r="BC26" s="208">
        <v>10.081640139999999</v>
      </c>
      <c r="BD26" s="208">
        <v>10.82368</v>
      </c>
      <c r="BE26" s="208">
        <v>11.481339999999999</v>
      </c>
      <c r="BF26" s="324">
        <v>11.656090000000001</v>
      </c>
      <c r="BG26" s="324">
        <v>11.684620000000001</v>
      </c>
      <c r="BH26" s="324">
        <v>11.219580000000001</v>
      </c>
      <c r="BI26" s="324">
        <v>10.786339999999999</v>
      </c>
      <c r="BJ26" s="324">
        <v>10.69575</v>
      </c>
      <c r="BK26" s="324">
        <v>10.72392</v>
      </c>
      <c r="BL26" s="324">
        <v>10.920540000000001</v>
      </c>
      <c r="BM26" s="324">
        <v>11.01615</v>
      </c>
      <c r="BN26" s="324">
        <v>11.079750000000001</v>
      </c>
      <c r="BO26" s="324">
        <v>10.926740000000001</v>
      </c>
      <c r="BP26" s="324">
        <v>11.08794</v>
      </c>
      <c r="BQ26" s="324">
        <v>11.26878</v>
      </c>
      <c r="BR26" s="324">
        <v>11.12271</v>
      </c>
      <c r="BS26" s="324">
        <v>10.82935</v>
      </c>
      <c r="BT26" s="324">
        <v>10.05871</v>
      </c>
      <c r="BU26" s="324">
        <v>9.3843739999999993</v>
      </c>
      <c r="BV26" s="324">
        <v>9.0929900000000004</v>
      </c>
    </row>
    <row r="27" spans="1:74" ht="11.15" customHeight="1" x14ac:dyDescent="0.25">
      <c r="A27" s="84" t="s">
        <v>661</v>
      </c>
      <c r="B27" s="186" t="s">
        <v>438</v>
      </c>
      <c r="C27" s="208">
        <v>8.8226280900000003</v>
      </c>
      <c r="D27" s="208">
        <v>8.9553310980000003</v>
      </c>
      <c r="E27" s="208">
        <v>8.806901818</v>
      </c>
      <c r="F27" s="208">
        <v>8.6098163529999994</v>
      </c>
      <c r="G27" s="208">
        <v>8.5350408590000004</v>
      </c>
      <c r="H27" s="208">
        <v>8.4783965709999993</v>
      </c>
      <c r="I27" s="208">
        <v>9.1778928670000006</v>
      </c>
      <c r="J27" s="208">
        <v>9.0591103069999992</v>
      </c>
      <c r="K27" s="208">
        <v>8.9932663890000004</v>
      </c>
      <c r="L27" s="208">
        <v>8.2468311990000007</v>
      </c>
      <c r="M27" s="208">
        <v>8.4116935290000008</v>
      </c>
      <c r="N27" s="208">
        <v>9.0483670269999994</v>
      </c>
      <c r="O27" s="208">
        <v>9.1510728990000008</v>
      </c>
      <c r="P27" s="208">
        <v>8.7962258359999996</v>
      </c>
      <c r="Q27" s="208">
        <v>9.2490734620000001</v>
      </c>
      <c r="R27" s="208">
        <v>9.1751340690000003</v>
      </c>
      <c r="S27" s="208">
        <v>8.7251128659999999</v>
      </c>
      <c r="T27" s="208">
        <v>8.7964981210000008</v>
      </c>
      <c r="U27" s="208">
        <v>9.281496508</v>
      </c>
      <c r="V27" s="208">
        <v>8.9703456070000005</v>
      </c>
      <c r="W27" s="208">
        <v>9.1067169620000001</v>
      </c>
      <c r="X27" s="208">
        <v>8.5731120789999995</v>
      </c>
      <c r="Y27" s="208">
        <v>8.8087070270000005</v>
      </c>
      <c r="Z27" s="208">
        <v>9.423950949</v>
      </c>
      <c r="AA27" s="208">
        <v>9.7099200270000008</v>
      </c>
      <c r="AB27" s="208">
        <v>9.4404911479999996</v>
      </c>
      <c r="AC27" s="208">
        <v>9.2416758360000006</v>
      </c>
      <c r="AD27" s="208">
        <v>9.3416889790000006</v>
      </c>
      <c r="AE27" s="208">
        <v>9.5315802390000002</v>
      </c>
      <c r="AF27" s="208">
        <v>9.2328821179999991</v>
      </c>
      <c r="AG27" s="208">
        <v>9.5160205139999992</v>
      </c>
      <c r="AH27" s="208">
        <v>9.4639407650000003</v>
      </c>
      <c r="AI27" s="208">
        <v>9.5722736929999996</v>
      </c>
      <c r="AJ27" s="208">
        <v>9.1561624219999995</v>
      </c>
      <c r="AK27" s="208">
        <v>9.5507425149999996</v>
      </c>
      <c r="AL27" s="208">
        <v>9.9687782289999998</v>
      </c>
      <c r="AM27" s="208">
        <v>10.632248450000001</v>
      </c>
      <c r="AN27" s="208">
        <v>10.12461899</v>
      </c>
      <c r="AO27" s="208">
        <v>10.632634700000001</v>
      </c>
      <c r="AP27" s="208">
        <v>10.07129997</v>
      </c>
      <c r="AQ27" s="208">
        <v>10.12736836</v>
      </c>
      <c r="AR27" s="208">
        <v>10.881001810000001</v>
      </c>
      <c r="AS27" s="208">
        <v>11.446627360000001</v>
      </c>
      <c r="AT27" s="208">
        <v>11.42245537</v>
      </c>
      <c r="AU27" s="208">
        <v>11.11237624</v>
      </c>
      <c r="AV27" s="208">
        <v>11.323959779999999</v>
      </c>
      <c r="AW27" s="208">
        <v>12.037444430000001</v>
      </c>
      <c r="AX27" s="208">
        <v>12.609700350000001</v>
      </c>
      <c r="AY27" s="208">
        <v>12.70286705</v>
      </c>
      <c r="AZ27" s="208">
        <v>12.72673799</v>
      </c>
      <c r="BA27" s="208">
        <v>12.816286760000001</v>
      </c>
      <c r="BB27" s="208">
        <v>11.939931359999999</v>
      </c>
      <c r="BC27" s="208">
        <v>13.42683074</v>
      </c>
      <c r="BD27" s="208">
        <v>14.26553</v>
      </c>
      <c r="BE27" s="208">
        <v>14.3613</v>
      </c>
      <c r="BF27" s="324">
        <v>14.38949</v>
      </c>
      <c r="BG27" s="324">
        <v>14.076750000000001</v>
      </c>
      <c r="BH27" s="324">
        <v>13.84427</v>
      </c>
      <c r="BI27" s="324">
        <v>13.702389999999999</v>
      </c>
      <c r="BJ27" s="324">
        <v>14.003270000000001</v>
      </c>
      <c r="BK27" s="324">
        <v>13.667439999999999</v>
      </c>
      <c r="BL27" s="324">
        <v>13.52007</v>
      </c>
      <c r="BM27" s="324">
        <v>13.458600000000001</v>
      </c>
      <c r="BN27" s="324">
        <v>12.92455</v>
      </c>
      <c r="BO27" s="324">
        <v>12.38496</v>
      </c>
      <c r="BP27" s="324">
        <v>12.27769</v>
      </c>
      <c r="BQ27" s="324">
        <v>11.99705</v>
      </c>
      <c r="BR27" s="324">
        <v>11.815020000000001</v>
      </c>
      <c r="BS27" s="324">
        <v>11.26816</v>
      </c>
      <c r="BT27" s="324">
        <v>10.83212</v>
      </c>
      <c r="BU27" s="324">
        <v>10.42714</v>
      </c>
      <c r="BV27" s="324">
        <v>10.603579999999999</v>
      </c>
    </row>
    <row r="28" spans="1:74" ht="11.15" customHeight="1" x14ac:dyDescent="0.25">
      <c r="A28" s="84" t="s">
        <v>662</v>
      </c>
      <c r="B28" s="186" t="s">
        <v>412</v>
      </c>
      <c r="C28" s="208">
        <v>7.4</v>
      </c>
      <c r="D28" s="208">
        <v>7.74</v>
      </c>
      <c r="E28" s="208">
        <v>7.71</v>
      </c>
      <c r="F28" s="208">
        <v>7.65</v>
      </c>
      <c r="G28" s="208">
        <v>8.34</v>
      </c>
      <c r="H28" s="208">
        <v>8.58</v>
      </c>
      <c r="I28" s="208">
        <v>8.84</v>
      </c>
      <c r="J28" s="208">
        <v>8.69</v>
      </c>
      <c r="K28" s="208">
        <v>8.57</v>
      </c>
      <c r="L28" s="208">
        <v>7.69</v>
      </c>
      <c r="M28" s="208">
        <v>7.34</v>
      </c>
      <c r="N28" s="208">
        <v>7.7</v>
      </c>
      <c r="O28" s="208">
        <v>7.67</v>
      </c>
      <c r="P28" s="208">
        <v>7.54</v>
      </c>
      <c r="Q28" s="208">
        <v>7.4</v>
      </c>
      <c r="R28" s="208">
        <v>7.72</v>
      </c>
      <c r="S28" s="208">
        <v>8.06</v>
      </c>
      <c r="T28" s="208">
        <v>8.2899999999999991</v>
      </c>
      <c r="U28" s="208">
        <v>8.4700000000000006</v>
      </c>
      <c r="V28" s="208">
        <v>8.41</v>
      </c>
      <c r="W28" s="208">
        <v>8.34</v>
      </c>
      <c r="X28" s="208">
        <v>7.63</v>
      </c>
      <c r="Y28" s="208">
        <v>6.98</v>
      </c>
      <c r="Z28" s="208">
        <v>7.19</v>
      </c>
      <c r="AA28" s="208">
        <v>7.24</v>
      </c>
      <c r="AB28" s="208">
        <v>7.03</v>
      </c>
      <c r="AC28" s="208">
        <v>7.29</v>
      </c>
      <c r="AD28" s="208">
        <v>7.24</v>
      </c>
      <c r="AE28" s="208">
        <v>7.73</v>
      </c>
      <c r="AF28" s="208">
        <v>8.24</v>
      </c>
      <c r="AG28" s="208">
        <v>8.49</v>
      </c>
      <c r="AH28" s="208">
        <v>8.48</v>
      </c>
      <c r="AI28" s="208">
        <v>8.4499999999999993</v>
      </c>
      <c r="AJ28" s="208">
        <v>7.59</v>
      </c>
      <c r="AK28" s="208">
        <v>7.64</v>
      </c>
      <c r="AL28" s="208">
        <v>7.39</v>
      </c>
      <c r="AM28" s="208">
        <v>7.41</v>
      </c>
      <c r="AN28" s="208">
        <v>7.35</v>
      </c>
      <c r="AO28" s="208">
        <v>7.99</v>
      </c>
      <c r="AP28" s="208">
        <v>8.4</v>
      </c>
      <c r="AQ28" s="208">
        <v>8.9600000000000009</v>
      </c>
      <c r="AR28" s="208">
        <v>9.57</v>
      </c>
      <c r="AS28" s="208">
        <v>9.89</v>
      </c>
      <c r="AT28" s="208">
        <v>10.19</v>
      </c>
      <c r="AU28" s="208">
        <v>10.27</v>
      </c>
      <c r="AV28" s="208">
        <v>10.45</v>
      </c>
      <c r="AW28" s="208">
        <v>10.1</v>
      </c>
      <c r="AX28" s="208">
        <v>10.34</v>
      </c>
      <c r="AY28" s="208">
        <v>9.76</v>
      </c>
      <c r="AZ28" s="208">
        <v>10.039999999999999</v>
      </c>
      <c r="BA28" s="208">
        <v>10.25</v>
      </c>
      <c r="BB28" s="208">
        <v>10.48</v>
      </c>
      <c r="BC28" s="208">
        <v>12.04</v>
      </c>
      <c r="BD28" s="208">
        <v>12.74206</v>
      </c>
      <c r="BE28" s="208">
        <v>12.95673</v>
      </c>
      <c r="BF28" s="324">
        <v>12.95248</v>
      </c>
      <c r="BG28" s="324">
        <v>12.84651</v>
      </c>
      <c r="BH28" s="324">
        <v>12.417</v>
      </c>
      <c r="BI28" s="324">
        <v>12.17967</v>
      </c>
      <c r="BJ28" s="324">
        <v>12.157389999999999</v>
      </c>
      <c r="BK28" s="324">
        <v>12.12026</v>
      </c>
      <c r="BL28" s="324">
        <v>12.16813</v>
      </c>
      <c r="BM28" s="324">
        <v>12.25821</v>
      </c>
      <c r="BN28" s="324">
        <v>12.08365</v>
      </c>
      <c r="BO28" s="324">
        <v>11.755990000000001</v>
      </c>
      <c r="BP28" s="324">
        <v>11.595409999999999</v>
      </c>
      <c r="BQ28" s="324">
        <v>11.30242</v>
      </c>
      <c r="BR28" s="324">
        <v>11.03152</v>
      </c>
      <c r="BS28" s="324">
        <v>10.63364</v>
      </c>
      <c r="BT28" s="324">
        <v>9.9385080000000006</v>
      </c>
      <c r="BU28" s="324">
        <v>9.5607629999999997</v>
      </c>
      <c r="BV28" s="324">
        <v>9.4179560000000002</v>
      </c>
    </row>
    <row r="29" spans="1:74" ht="11.15" customHeight="1" x14ac:dyDescent="0.25">
      <c r="A29" s="84"/>
      <c r="B29" s="88" t="s">
        <v>1006</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353"/>
      <c r="BG29" s="353"/>
      <c r="BH29" s="353"/>
      <c r="BI29" s="353"/>
      <c r="BJ29" s="353"/>
      <c r="BK29" s="353"/>
      <c r="BL29" s="353"/>
      <c r="BM29" s="353"/>
      <c r="BN29" s="353"/>
      <c r="BO29" s="353"/>
      <c r="BP29" s="353"/>
      <c r="BQ29" s="353"/>
      <c r="BR29" s="353"/>
      <c r="BS29" s="353"/>
      <c r="BT29" s="353"/>
      <c r="BU29" s="353"/>
      <c r="BV29" s="353"/>
    </row>
    <row r="30" spans="1:74" ht="11.15" customHeight="1" x14ac:dyDescent="0.25">
      <c r="A30" s="84" t="s">
        <v>663</v>
      </c>
      <c r="B30" s="186" t="s">
        <v>431</v>
      </c>
      <c r="C30" s="253">
        <v>8.5533484830000006</v>
      </c>
      <c r="D30" s="253">
        <v>9.1655362319999991</v>
      </c>
      <c r="E30" s="253">
        <v>9.5354845170000004</v>
      </c>
      <c r="F30" s="253">
        <v>10.016747779999999</v>
      </c>
      <c r="G30" s="253">
        <v>8.4288619409999992</v>
      </c>
      <c r="H30" s="253">
        <v>6.9336793930000002</v>
      </c>
      <c r="I30" s="253">
        <v>6.6919032639999996</v>
      </c>
      <c r="J30" s="253">
        <v>6.6491853350000003</v>
      </c>
      <c r="K30" s="253">
        <v>6.263146968</v>
      </c>
      <c r="L30" s="253">
        <v>6.4324183540000002</v>
      </c>
      <c r="M30" s="253">
        <v>7.7010730409999999</v>
      </c>
      <c r="N30" s="253">
        <v>9.1837783949999992</v>
      </c>
      <c r="O30" s="253">
        <v>9.1476215239999998</v>
      </c>
      <c r="P30" s="253">
        <v>9.1642470110000005</v>
      </c>
      <c r="Q30" s="253">
        <v>9.436097599</v>
      </c>
      <c r="R30" s="253">
        <v>9.0634835119999995</v>
      </c>
      <c r="S30" s="253">
        <v>8.0681816570000002</v>
      </c>
      <c r="T30" s="253">
        <v>7.5745297699999998</v>
      </c>
      <c r="U30" s="253">
        <v>6.963609849</v>
      </c>
      <c r="V30" s="253">
        <v>7.4403484889999998</v>
      </c>
      <c r="W30" s="253">
        <v>6.5068480710000003</v>
      </c>
      <c r="X30" s="253">
        <v>6.3416938859999998</v>
      </c>
      <c r="Y30" s="253">
        <v>7.1993561530000001</v>
      </c>
      <c r="Z30" s="253">
        <v>8.0358046779999999</v>
      </c>
      <c r="AA30" s="253">
        <v>8.1073706300000001</v>
      </c>
      <c r="AB30" s="253">
        <v>8.3994117989999992</v>
      </c>
      <c r="AC30" s="253">
        <v>8.0250828910000003</v>
      </c>
      <c r="AD30" s="253">
        <v>8.1780145639999997</v>
      </c>
      <c r="AE30" s="253">
        <v>6.9404212159999998</v>
      </c>
      <c r="AF30" s="253">
        <v>6.7155259450000004</v>
      </c>
      <c r="AG30" s="253">
        <v>6.048493423</v>
      </c>
      <c r="AH30" s="253">
        <v>5.7672859949999999</v>
      </c>
      <c r="AI30" s="253">
        <v>6.7859408549999998</v>
      </c>
      <c r="AJ30" s="253">
        <v>6.3757098079999999</v>
      </c>
      <c r="AK30" s="253">
        <v>7.5746225650000003</v>
      </c>
      <c r="AL30" s="253">
        <v>8.5034629810000002</v>
      </c>
      <c r="AM30" s="253">
        <v>8.5473233040000007</v>
      </c>
      <c r="AN30" s="253">
        <v>8.6248000939999994</v>
      </c>
      <c r="AO30" s="253">
        <v>8.5874040429999994</v>
      </c>
      <c r="AP30" s="253">
        <v>9.2183986410000003</v>
      </c>
      <c r="AQ30" s="253">
        <v>7.3822442329999998</v>
      </c>
      <c r="AR30" s="253">
        <v>7.2204619289999998</v>
      </c>
      <c r="AS30" s="253">
        <v>7.6943545780000004</v>
      </c>
      <c r="AT30" s="253">
        <v>7.806865395</v>
      </c>
      <c r="AU30" s="253">
        <v>8.0407622320000005</v>
      </c>
      <c r="AV30" s="253">
        <v>9.7125666400000004</v>
      </c>
      <c r="AW30" s="253">
        <v>9.6348952560000001</v>
      </c>
      <c r="AX30" s="253">
        <v>10.62208263</v>
      </c>
      <c r="AY30" s="253">
        <v>10.838725950000001</v>
      </c>
      <c r="AZ30" s="253">
        <v>11.158024210000001</v>
      </c>
      <c r="BA30" s="253">
        <v>11.30206737</v>
      </c>
      <c r="BB30" s="253">
        <v>11.59202011</v>
      </c>
      <c r="BC30" s="253">
        <v>12.257996220000001</v>
      </c>
      <c r="BD30" s="253">
        <v>11.78398</v>
      </c>
      <c r="BE30" s="253">
        <v>11.706670000000001</v>
      </c>
      <c r="BF30" s="348">
        <v>11.501749999999999</v>
      </c>
      <c r="BG30" s="348">
        <v>11.437799999999999</v>
      </c>
      <c r="BH30" s="348">
        <v>11.38879</v>
      </c>
      <c r="BI30" s="348">
        <v>12.47594</v>
      </c>
      <c r="BJ30" s="348">
        <v>13.258369999999999</v>
      </c>
      <c r="BK30" s="348">
        <v>13.05218</v>
      </c>
      <c r="BL30" s="348">
        <v>13.025090000000001</v>
      </c>
      <c r="BM30" s="348">
        <v>12.84638</v>
      </c>
      <c r="BN30" s="348">
        <v>12.53933</v>
      </c>
      <c r="BO30" s="348">
        <v>11.061349999999999</v>
      </c>
      <c r="BP30" s="348">
        <v>9.7743540000000007</v>
      </c>
      <c r="BQ30" s="348">
        <v>9.3019540000000003</v>
      </c>
      <c r="BR30" s="348">
        <v>8.9748070000000002</v>
      </c>
      <c r="BS30" s="348">
        <v>8.7437710000000006</v>
      </c>
      <c r="BT30" s="348">
        <v>8.5533420000000007</v>
      </c>
      <c r="BU30" s="348">
        <v>9.5551270000000006</v>
      </c>
      <c r="BV30" s="348">
        <v>10.307230000000001</v>
      </c>
    </row>
    <row r="31" spans="1:74" ht="11.15" customHeight="1" x14ac:dyDescent="0.25">
      <c r="A31" s="84" t="s">
        <v>664</v>
      </c>
      <c r="B31" s="184" t="s">
        <v>463</v>
      </c>
      <c r="C31" s="253">
        <v>7.9996976530000001</v>
      </c>
      <c r="D31" s="253">
        <v>8.6365402039999992</v>
      </c>
      <c r="E31" s="253">
        <v>8.7142665239999992</v>
      </c>
      <c r="F31" s="253">
        <v>7.7343118410000002</v>
      </c>
      <c r="G31" s="253">
        <v>7.8042929750000001</v>
      </c>
      <c r="H31" s="253">
        <v>7.5932883029999996</v>
      </c>
      <c r="I31" s="253">
        <v>7.7940614369999999</v>
      </c>
      <c r="J31" s="253">
        <v>7.8897683619999999</v>
      </c>
      <c r="K31" s="253">
        <v>7.6537011619999999</v>
      </c>
      <c r="L31" s="253">
        <v>7.2342605799999999</v>
      </c>
      <c r="M31" s="253">
        <v>7.6251322620000002</v>
      </c>
      <c r="N31" s="253">
        <v>8.3821131859999998</v>
      </c>
      <c r="O31" s="253">
        <v>9.1977177250000004</v>
      </c>
      <c r="P31" s="253">
        <v>8.6666292469999995</v>
      </c>
      <c r="Q31" s="253">
        <v>8.2237422969999994</v>
      </c>
      <c r="R31" s="253">
        <v>7.8268392870000003</v>
      </c>
      <c r="S31" s="253">
        <v>7.2934131940000002</v>
      </c>
      <c r="T31" s="253">
        <v>6.9285627779999999</v>
      </c>
      <c r="U31" s="253">
        <v>7.1041812269999998</v>
      </c>
      <c r="V31" s="253">
        <v>6.3398464309999998</v>
      </c>
      <c r="W31" s="253">
        <v>6.4945278430000002</v>
      </c>
      <c r="X31" s="253">
        <v>7.0161503659999997</v>
      </c>
      <c r="Y31" s="253">
        <v>6.9045791379999999</v>
      </c>
      <c r="Z31" s="253">
        <v>7.3948052940000002</v>
      </c>
      <c r="AA31" s="253">
        <v>6.766684648</v>
      </c>
      <c r="AB31" s="253">
        <v>7.7677115839999997</v>
      </c>
      <c r="AC31" s="253">
        <v>7.8242594509999996</v>
      </c>
      <c r="AD31" s="253">
        <v>7.0879040169999996</v>
      </c>
      <c r="AE31" s="253">
        <v>6.734321402</v>
      </c>
      <c r="AF31" s="253">
        <v>6.4808426939999997</v>
      </c>
      <c r="AG31" s="253">
        <v>7.4289250469999999</v>
      </c>
      <c r="AH31" s="253">
        <v>6.8706215459999997</v>
      </c>
      <c r="AI31" s="253">
        <v>8.2387642900000007</v>
      </c>
      <c r="AJ31" s="253">
        <v>7.2194480680000002</v>
      </c>
      <c r="AK31" s="253">
        <v>7.6205447709999996</v>
      </c>
      <c r="AL31" s="253">
        <v>8.0766385399999994</v>
      </c>
      <c r="AM31" s="253">
        <v>7.7395140690000002</v>
      </c>
      <c r="AN31" s="253">
        <v>7.3281779560000002</v>
      </c>
      <c r="AO31" s="253">
        <v>7.9730166740000001</v>
      </c>
      <c r="AP31" s="253">
        <v>7.5082129120000003</v>
      </c>
      <c r="AQ31" s="253">
        <v>7.4377529180000002</v>
      </c>
      <c r="AR31" s="253">
        <v>7.0036476319999998</v>
      </c>
      <c r="AS31" s="253">
        <v>7.6167235949999998</v>
      </c>
      <c r="AT31" s="253">
        <v>7.7253921329999997</v>
      </c>
      <c r="AU31" s="253">
        <v>8.4122769480000006</v>
      </c>
      <c r="AV31" s="253">
        <v>9.9581776600000005</v>
      </c>
      <c r="AW31" s="253">
        <v>10.112919959999999</v>
      </c>
      <c r="AX31" s="253">
        <v>10.61881286</v>
      </c>
      <c r="AY31" s="253">
        <v>10.51837164</v>
      </c>
      <c r="AZ31" s="253">
        <v>10.22428337</v>
      </c>
      <c r="BA31" s="253">
        <v>9.6925447150000004</v>
      </c>
      <c r="BB31" s="253">
        <v>7.6468508120000003</v>
      </c>
      <c r="BC31" s="253">
        <v>10.02065947</v>
      </c>
      <c r="BD31" s="253">
        <v>10.886200000000001</v>
      </c>
      <c r="BE31" s="253">
        <v>11.226699999999999</v>
      </c>
      <c r="BF31" s="348">
        <v>11.31779</v>
      </c>
      <c r="BG31" s="348">
        <v>11.620100000000001</v>
      </c>
      <c r="BH31" s="348">
        <v>11.856059999999999</v>
      </c>
      <c r="BI31" s="348">
        <v>12.261060000000001</v>
      </c>
      <c r="BJ31" s="348">
        <v>12.3725</v>
      </c>
      <c r="BK31" s="348">
        <v>12.546290000000001</v>
      </c>
      <c r="BL31" s="348">
        <v>12.67769</v>
      </c>
      <c r="BM31" s="348">
        <v>12.59886</v>
      </c>
      <c r="BN31" s="348">
        <v>11.580220000000001</v>
      </c>
      <c r="BO31" s="348">
        <v>10.639609999999999</v>
      </c>
      <c r="BP31" s="348">
        <v>10.031779999999999</v>
      </c>
      <c r="BQ31" s="348">
        <v>9.5288930000000001</v>
      </c>
      <c r="BR31" s="348">
        <v>9.0817750000000004</v>
      </c>
      <c r="BS31" s="348">
        <v>8.9382560000000009</v>
      </c>
      <c r="BT31" s="348">
        <v>8.8630980000000008</v>
      </c>
      <c r="BU31" s="348">
        <v>9.0868029999999997</v>
      </c>
      <c r="BV31" s="348">
        <v>9.0716280000000005</v>
      </c>
    </row>
    <row r="32" spans="1:74" ht="11.15" customHeight="1" x14ac:dyDescent="0.25">
      <c r="A32" s="84" t="s">
        <v>665</v>
      </c>
      <c r="B32" s="186" t="s">
        <v>432</v>
      </c>
      <c r="C32" s="253">
        <v>5.6782751129999998</v>
      </c>
      <c r="D32" s="253">
        <v>6.0584974200000001</v>
      </c>
      <c r="E32" s="253">
        <v>5.479455561</v>
      </c>
      <c r="F32" s="253">
        <v>4.9825646729999997</v>
      </c>
      <c r="G32" s="253">
        <v>5.0365299349999999</v>
      </c>
      <c r="H32" s="253">
        <v>5.3917055520000003</v>
      </c>
      <c r="I32" s="253">
        <v>5.2669657289999998</v>
      </c>
      <c r="J32" s="253">
        <v>5.3767458850000001</v>
      </c>
      <c r="K32" s="253">
        <v>5.1075742499999999</v>
      </c>
      <c r="L32" s="253">
        <v>5.2344852560000001</v>
      </c>
      <c r="M32" s="253">
        <v>5.709217743</v>
      </c>
      <c r="N32" s="253">
        <v>6.2114430230000002</v>
      </c>
      <c r="O32" s="253">
        <v>5.6796038500000003</v>
      </c>
      <c r="P32" s="253">
        <v>5.5348654310000001</v>
      </c>
      <c r="Q32" s="253">
        <v>5.7705517009999996</v>
      </c>
      <c r="R32" s="253">
        <v>5.5089889579999998</v>
      </c>
      <c r="S32" s="253">
        <v>4.8662299290000002</v>
      </c>
      <c r="T32" s="253">
        <v>5.6010130709999997</v>
      </c>
      <c r="U32" s="253">
        <v>5.6483456079999996</v>
      </c>
      <c r="V32" s="253">
        <v>5.3993343019999998</v>
      </c>
      <c r="W32" s="253">
        <v>5.2632186900000004</v>
      </c>
      <c r="X32" s="253">
        <v>5.0546303229999996</v>
      </c>
      <c r="Y32" s="253">
        <v>5.0272254710000004</v>
      </c>
      <c r="Z32" s="253">
        <v>4.9947056439999997</v>
      </c>
      <c r="AA32" s="253">
        <v>4.82703039</v>
      </c>
      <c r="AB32" s="253">
        <v>4.8560861080000004</v>
      </c>
      <c r="AC32" s="253">
        <v>4.8794510139999998</v>
      </c>
      <c r="AD32" s="253">
        <v>4.8252777650000001</v>
      </c>
      <c r="AE32" s="253">
        <v>4.5470304519999996</v>
      </c>
      <c r="AF32" s="253">
        <v>3.945468408</v>
      </c>
      <c r="AG32" s="253">
        <v>3.5961464680000002</v>
      </c>
      <c r="AH32" s="253">
        <v>4.4645599980000004</v>
      </c>
      <c r="AI32" s="253">
        <v>4.4466762900000001</v>
      </c>
      <c r="AJ32" s="253">
        <v>4.6449746440000004</v>
      </c>
      <c r="AK32" s="253">
        <v>5.4177987779999999</v>
      </c>
      <c r="AL32" s="253">
        <v>5.1781524919999997</v>
      </c>
      <c r="AM32" s="253">
        <v>5.2101626850000002</v>
      </c>
      <c r="AN32" s="253">
        <v>5.3146143300000004</v>
      </c>
      <c r="AO32" s="253">
        <v>5.8844723200000004</v>
      </c>
      <c r="AP32" s="253">
        <v>8.2303054850000006</v>
      </c>
      <c r="AQ32" s="253">
        <v>7.9867258550000004</v>
      </c>
      <c r="AR32" s="253">
        <v>8.1824977019999992</v>
      </c>
      <c r="AS32" s="253">
        <v>7.6372847239999997</v>
      </c>
      <c r="AT32" s="253">
        <v>9.7501138130000005</v>
      </c>
      <c r="AU32" s="253">
        <v>8.1725513129999996</v>
      </c>
      <c r="AV32" s="253">
        <v>7.9690311100000004</v>
      </c>
      <c r="AW32" s="253">
        <v>8.5069010219999992</v>
      </c>
      <c r="AX32" s="253">
        <v>7.4390687370000004</v>
      </c>
      <c r="AY32" s="253">
        <v>7.7706744390000004</v>
      </c>
      <c r="AZ32" s="253">
        <v>7.9214058659999997</v>
      </c>
      <c r="BA32" s="253">
        <v>7.4003731139999998</v>
      </c>
      <c r="BB32" s="253">
        <v>8.1436020920000001</v>
      </c>
      <c r="BC32" s="253">
        <v>9.9202450520000003</v>
      </c>
      <c r="BD32" s="253">
        <v>10.43993</v>
      </c>
      <c r="BE32" s="253">
        <v>10.3666</v>
      </c>
      <c r="BF32" s="348">
        <v>10.415100000000001</v>
      </c>
      <c r="BG32" s="348">
        <v>10.17352</v>
      </c>
      <c r="BH32" s="348">
        <v>9.9848990000000004</v>
      </c>
      <c r="BI32" s="348">
        <v>10.354229999999999</v>
      </c>
      <c r="BJ32" s="348">
        <v>10.50132</v>
      </c>
      <c r="BK32" s="348">
        <v>10.660410000000001</v>
      </c>
      <c r="BL32" s="348">
        <v>10.67061</v>
      </c>
      <c r="BM32" s="348">
        <v>10.42769</v>
      </c>
      <c r="BN32" s="348">
        <v>9.5260979999999993</v>
      </c>
      <c r="BO32" s="348">
        <v>8.1732560000000003</v>
      </c>
      <c r="BP32" s="348">
        <v>7.7936350000000001</v>
      </c>
      <c r="BQ32" s="348">
        <v>7.5261129999999996</v>
      </c>
      <c r="BR32" s="348">
        <v>7.4887100000000002</v>
      </c>
      <c r="BS32" s="348">
        <v>7.1109669999999996</v>
      </c>
      <c r="BT32" s="348">
        <v>6.838298</v>
      </c>
      <c r="BU32" s="348">
        <v>7.1926610000000002</v>
      </c>
      <c r="BV32" s="348">
        <v>7.3441770000000002</v>
      </c>
    </row>
    <row r="33" spans="1:74" ht="11.15" customHeight="1" x14ac:dyDescent="0.25">
      <c r="A33" s="84" t="s">
        <v>666</v>
      </c>
      <c r="B33" s="186" t="s">
        <v>433</v>
      </c>
      <c r="C33" s="253">
        <v>5.1781196510000003</v>
      </c>
      <c r="D33" s="253">
        <v>5.4878015160000002</v>
      </c>
      <c r="E33" s="253">
        <v>4.6504117310000002</v>
      </c>
      <c r="F33" s="253">
        <v>4.3626487940000001</v>
      </c>
      <c r="G33" s="253">
        <v>4.2279227730000004</v>
      </c>
      <c r="H33" s="253">
        <v>4.1206262569999996</v>
      </c>
      <c r="I33" s="253">
        <v>4.1299123</v>
      </c>
      <c r="J33" s="253">
        <v>4.2224060210000003</v>
      </c>
      <c r="K33" s="253">
        <v>4.2676874439999999</v>
      </c>
      <c r="L33" s="253">
        <v>4.4158694010000001</v>
      </c>
      <c r="M33" s="253">
        <v>5.066555535</v>
      </c>
      <c r="N33" s="253">
        <v>5.6194032529999998</v>
      </c>
      <c r="O33" s="253">
        <v>5.5565839989999999</v>
      </c>
      <c r="P33" s="253">
        <v>5.1902188550000004</v>
      </c>
      <c r="Q33" s="253">
        <v>4.7315579540000003</v>
      </c>
      <c r="R33" s="253">
        <v>4.2414356399999997</v>
      </c>
      <c r="S33" s="253">
        <v>3.868943206</v>
      </c>
      <c r="T33" s="253">
        <v>3.6865575690000001</v>
      </c>
      <c r="U33" s="253">
        <v>3.4406863099999998</v>
      </c>
      <c r="V33" s="253">
        <v>3.4297399080000002</v>
      </c>
      <c r="W33" s="253">
        <v>3.4535810900000001</v>
      </c>
      <c r="X33" s="253">
        <v>3.7047514499999998</v>
      </c>
      <c r="Y33" s="253">
        <v>4.3556617290000004</v>
      </c>
      <c r="Z33" s="253">
        <v>4.439762998</v>
      </c>
      <c r="AA33" s="253">
        <v>4.2032377179999996</v>
      </c>
      <c r="AB33" s="253">
        <v>3.9729679330000001</v>
      </c>
      <c r="AC33" s="253">
        <v>3.8315955490000002</v>
      </c>
      <c r="AD33" s="253">
        <v>3.4640741880000001</v>
      </c>
      <c r="AE33" s="253">
        <v>3.405665548</v>
      </c>
      <c r="AF33" s="253">
        <v>3.1171763260000001</v>
      </c>
      <c r="AG33" s="253">
        <v>2.9810158850000001</v>
      </c>
      <c r="AH33" s="253">
        <v>3.0729713190000001</v>
      </c>
      <c r="AI33" s="253">
        <v>3.4653560360000002</v>
      </c>
      <c r="AJ33" s="253">
        <v>3.5329439439999999</v>
      </c>
      <c r="AK33" s="253">
        <v>4.4921060099999996</v>
      </c>
      <c r="AL33" s="253">
        <v>4.3829930370000003</v>
      </c>
      <c r="AM33" s="253">
        <v>4.1288981680000001</v>
      </c>
      <c r="AN33" s="253">
        <v>6.2626127089999999</v>
      </c>
      <c r="AO33" s="253">
        <v>5.0086910949999996</v>
      </c>
      <c r="AP33" s="253">
        <v>4.2564643850000001</v>
      </c>
      <c r="AQ33" s="253">
        <v>4.4460268809999999</v>
      </c>
      <c r="AR33" s="253">
        <v>4.3248150680000004</v>
      </c>
      <c r="AS33" s="253">
        <v>5.0914231369999996</v>
      </c>
      <c r="AT33" s="253">
        <v>5.127121689</v>
      </c>
      <c r="AU33" s="253">
        <v>5.5651077469999999</v>
      </c>
      <c r="AV33" s="253">
        <v>6.5099195319999996</v>
      </c>
      <c r="AW33" s="253">
        <v>7.891802019</v>
      </c>
      <c r="AX33" s="253">
        <v>6.5636071549999997</v>
      </c>
      <c r="AY33" s="253">
        <v>8.3633910900000004</v>
      </c>
      <c r="AZ33" s="253">
        <v>8.1910445070000009</v>
      </c>
      <c r="BA33" s="253">
        <v>7.4841033220000002</v>
      </c>
      <c r="BB33" s="253">
        <v>7.197498779</v>
      </c>
      <c r="BC33" s="253">
        <v>8.5797289299999999</v>
      </c>
      <c r="BD33" s="253">
        <v>8.9218759999999993</v>
      </c>
      <c r="BE33" s="253">
        <v>8.9037839999999999</v>
      </c>
      <c r="BF33" s="348">
        <v>8.9267000000000003</v>
      </c>
      <c r="BG33" s="348">
        <v>9.0802259999999997</v>
      </c>
      <c r="BH33" s="348">
        <v>9.1831549999999993</v>
      </c>
      <c r="BI33" s="348">
        <v>9.5067350000000008</v>
      </c>
      <c r="BJ33" s="348">
        <v>9.9183959999999995</v>
      </c>
      <c r="BK33" s="348">
        <v>9.911308</v>
      </c>
      <c r="BL33" s="348">
        <v>9.993411</v>
      </c>
      <c r="BM33" s="348">
        <v>9.4312989999999992</v>
      </c>
      <c r="BN33" s="348">
        <v>8.2365239999999993</v>
      </c>
      <c r="BO33" s="348">
        <v>7.077623</v>
      </c>
      <c r="BP33" s="348">
        <v>6.5115270000000001</v>
      </c>
      <c r="BQ33" s="348">
        <v>6.234642</v>
      </c>
      <c r="BR33" s="348">
        <v>6.0399200000000004</v>
      </c>
      <c r="BS33" s="348">
        <v>5.9982600000000001</v>
      </c>
      <c r="BT33" s="348">
        <v>5.9876069999999997</v>
      </c>
      <c r="BU33" s="348">
        <v>6.2767860000000004</v>
      </c>
      <c r="BV33" s="348">
        <v>6.6687810000000001</v>
      </c>
    </row>
    <row r="34" spans="1:74" ht="11.15" customHeight="1" x14ac:dyDescent="0.25">
      <c r="A34" s="84" t="s">
        <v>667</v>
      </c>
      <c r="B34" s="186" t="s">
        <v>434</v>
      </c>
      <c r="C34" s="253">
        <v>5.574966571</v>
      </c>
      <c r="D34" s="253">
        <v>5.5302716119999999</v>
      </c>
      <c r="E34" s="253">
        <v>4.9026694940000004</v>
      </c>
      <c r="F34" s="253">
        <v>4.7967350209999999</v>
      </c>
      <c r="G34" s="253">
        <v>4.6702974150000003</v>
      </c>
      <c r="H34" s="253">
        <v>4.4885947679999996</v>
      </c>
      <c r="I34" s="253">
        <v>4.7332337610000002</v>
      </c>
      <c r="J34" s="253">
        <v>4.5998128149999999</v>
      </c>
      <c r="K34" s="253">
        <v>4.6889455330000001</v>
      </c>
      <c r="L34" s="253">
        <v>4.7521845750000002</v>
      </c>
      <c r="M34" s="253">
        <v>5.2235710470000001</v>
      </c>
      <c r="N34" s="253">
        <v>6.204344721</v>
      </c>
      <c r="O34" s="253">
        <v>6.019595764</v>
      </c>
      <c r="P34" s="253">
        <v>5.3907675309999998</v>
      </c>
      <c r="Q34" s="253">
        <v>5.0429422979999998</v>
      </c>
      <c r="R34" s="253">
        <v>4.8895986679999996</v>
      </c>
      <c r="S34" s="253">
        <v>4.4103693369999997</v>
      </c>
      <c r="T34" s="253">
        <v>4.4591627129999996</v>
      </c>
      <c r="U34" s="253">
        <v>4.2541985010000003</v>
      </c>
      <c r="V34" s="253">
        <v>4.0784846259999998</v>
      </c>
      <c r="W34" s="253">
        <v>4.5611848940000002</v>
      </c>
      <c r="X34" s="253">
        <v>3.8195182569999999</v>
      </c>
      <c r="Y34" s="253">
        <v>4.7151134920000004</v>
      </c>
      <c r="Z34" s="253">
        <v>4.5328653509999999</v>
      </c>
      <c r="AA34" s="253">
        <v>4.4369634509999996</v>
      </c>
      <c r="AB34" s="253">
        <v>4.1660742339999999</v>
      </c>
      <c r="AC34" s="253">
        <v>3.985859998</v>
      </c>
      <c r="AD34" s="253">
        <v>3.8030286229999999</v>
      </c>
      <c r="AE34" s="253">
        <v>3.7476154789999998</v>
      </c>
      <c r="AF34" s="253">
        <v>3.6387378130000001</v>
      </c>
      <c r="AG34" s="253">
        <v>3.4572384839999999</v>
      </c>
      <c r="AH34" s="253">
        <v>3.5988684989999999</v>
      </c>
      <c r="AI34" s="253">
        <v>4.2602785619999999</v>
      </c>
      <c r="AJ34" s="253">
        <v>4.1376991820000004</v>
      </c>
      <c r="AK34" s="253">
        <v>4.7594766579999996</v>
      </c>
      <c r="AL34" s="253">
        <v>4.9884726759999998</v>
      </c>
      <c r="AM34" s="253">
        <v>5.0220732640000003</v>
      </c>
      <c r="AN34" s="253">
        <v>5.2970003849999996</v>
      </c>
      <c r="AO34" s="253">
        <v>5.079808935</v>
      </c>
      <c r="AP34" s="253">
        <v>4.6361488489999996</v>
      </c>
      <c r="AQ34" s="253">
        <v>4.7565815379999998</v>
      </c>
      <c r="AR34" s="253">
        <v>4.9112326150000003</v>
      </c>
      <c r="AS34" s="253">
        <v>6.1477042400000004</v>
      </c>
      <c r="AT34" s="253">
        <v>5.7618083159999998</v>
      </c>
      <c r="AU34" s="253">
        <v>6.1492948600000004</v>
      </c>
      <c r="AV34" s="253">
        <v>7.2939471520000003</v>
      </c>
      <c r="AW34" s="253">
        <v>7.7980903430000001</v>
      </c>
      <c r="AX34" s="253">
        <v>7.8601329990000002</v>
      </c>
      <c r="AY34" s="253">
        <v>7.3139913190000003</v>
      </c>
      <c r="AZ34" s="253">
        <v>7.9906783880000001</v>
      </c>
      <c r="BA34" s="253">
        <v>7.4023525130000003</v>
      </c>
      <c r="BB34" s="253">
        <v>7.4093872320000003</v>
      </c>
      <c r="BC34" s="253">
        <v>8.8403625310000002</v>
      </c>
      <c r="BD34" s="253">
        <v>9.6219439999999992</v>
      </c>
      <c r="BE34" s="253">
        <v>9.5271310000000007</v>
      </c>
      <c r="BF34" s="348">
        <v>9.3354320000000008</v>
      </c>
      <c r="BG34" s="348">
        <v>9.4565020000000004</v>
      </c>
      <c r="BH34" s="348">
        <v>9.5011600000000005</v>
      </c>
      <c r="BI34" s="348">
        <v>9.6374089999999999</v>
      </c>
      <c r="BJ34" s="348">
        <v>10.09642</v>
      </c>
      <c r="BK34" s="348">
        <v>10.22683</v>
      </c>
      <c r="BL34" s="348">
        <v>10.10899</v>
      </c>
      <c r="BM34" s="348">
        <v>9.5422360000000008</v>
      </c>
      <c r="BN34" s="348">
        <v>8.2547789999999992</v>
      </c>
      <c r="BO34" s="348">
        <v>6.8099689999999997</v>
      </c>
      <c r="BP34" s="348">
        <v>6.3127279999999999</v>
      </c>
      <c r="BQ34" s="348">
        <v>6.2866650000000002</v>
      </c>
      <c r="BR34" s="348">
        <v>6.2716500000000002</v>
      </c>
      <c r="BS34" s="348">
        <v>6.276408</v>
      </c>
      <c r="BT34" s="348">
        <v>6.261342</v>
      </c>
      <c r="BU34" s="348">
        <v>6.4240930000000001</v>
      </c>
      <c r="BV34" s="348">
        <v>6.9246780000000001</v>
      </c>
    </row>
    <row r="35" spans="1:74" ht="11.15" customHeight="1" x14ac:dyDescent="0.25">
      <c r="A35" s="84" t="s">
        <v>668</v>
      </c>
      <c r="B35" s="186" t="s">
        <v>435</v>
      </c>
      <c r="C35" s="253">
        <v>4.963506765</v>
      </c>
      <c r="D35" s="253">
        <v>5.2431507880000003</v>
      </c>
      <c r="E35" s="253">
        <v>4.4809534859999998</v>
      </c>
      <c r="F35" s="253">
        <v>4.2765136310000003</v>
      </c>
      <c r="G35" s="253">
        <v>4.1730405169999996</v>
      </c>
      <c r="H35" s="253">
        <v>4.0775896539999996</v>
      </c>
      <c r="I35" s="253">
        <v>4.1381297129999997</v>
      </c>
      <c r="J35" s="253">
        <v>4.057078057</v>
      </c>
      <c r="K35" s="253">
        <v>4.1101283950000003</v>
      </c>
      <c r="L35" s="253">
        <v>4.2564499500000004</v>
      </c>
      <c r="M35" s="253">
        <v>4.7175469999999997</v>
      </c>
      <c r="N35" s="253">
        <v>5.5011422059999999</v>
      </c>
      <c r="O35" s="253">
        <v>5.3636125349999997</v>
      </c>
      <c r="P35" s="253">
        <v>5.0608383950000002</v>
      </c>
      <c r="Q35" s="253">
        <v>4.5300804250000004</v>
      </c>
      <c r="R35" s="253">
        <v>4.391453898</v>
      </c>
      <c r="S35" s="253">
        <v>3.9393891110000001</v>
      </c>
      <c r="T35" s="253">
        <v>3.91807478</v>
      </c>
      <c r="U35" s="253">
        <v>3.700931282</v>
      </c>
      <c r="V35" s="253">
        <v>3.5440065619999999</v>
      </c>
      <c r="W35" s="253">
        <v>3.6306220300000001</v>
      </c>
      <c r="X35" s="253">
        <v>3.764511814</v>
      </c>
      <c r="Y35" s="253">
        <v>4.2151852329999997</v>
      </c>
      <c r="Z35" s="253">
        <v>4.3491368460000004</v>
      </c>
      <c r="AA35" s="253">
        <v>4.1775312920000003</v>
      </c>
      <c r="AB35" s="253">
        <v>4.0221023489999999</v>
      </c>
      <c r="AC35" s="253">
        <v>3.8618064150000002</v>
      </c>
      <c r="AD35" s="253">
        <v>3.4357460259999999</v>
      </c>
      <c r="AE35" s="253">
        <v>3.397154826</v>
      </c>
      <c r="AF35" s="253">
        <v>3.1697428200000002</v>
      </c>
      <c r="AG35" s="253">
        <v>3.0631307639999998</v>
      </c>
      <c r="AH35" s="253">
        <v>3.3136307110000001</v>
      </c>
      <c r="AI35" s="253">
        <v>3.7317939170000001</v>
      </c>
      <c r="AJ35" s="253">
        <v>3.5738007270000001</v>
      </c>
      <c r="AK35" s="253">
        <v>4.3090879700000002</v>
      </c>
      <c r="AL35" s="253">
        <v>4.487178857</v>
      </c>
      <c r="AM35" s="253">
        <v>4.4659561559999998</v>
      </c>
      <c r="AN35" s="253">
        <v>5.1071193910000003</v>
      </c>
      <c r="AO35" s="253">
        <v>4.5939739959999999</v>
      </c>
      <c r="AP35" s="253">
        <v>4.1502156990000003</v>
      </c>
      <c r="AQ35" s="253">
        <v>4.2757383649999996</v>
      </c>
      <c r="AR35" s="253">
        <v>4.4172111860000003</v>
      </c>
      <c r="AS35" s="253">
        <v>4.971251777</v>
      </c>
      <c r="AT35" s="253">
        <v>5.1685583749999999</v>
      </c>
      <c r="AU35" s="253">
        <v>5.9631895129999997</v>
      </c>
      <c r="AV35" s="253">
        <v>7.1122961660000001</v>
      </c>
      <c r="AW35" s="253">
        <v>7.410291044</v>
      </c>
      <c r="AX35" s="253">
        <v>7.1027501160000002</v>
      </c>
      <c r="AY35" s="253">
        <v>6.3548402030000002</v>
      </c>
      <c r="AZ35" s="253">
        <v>7.7458773580000004</v>
      </c>
      <c r="BA35" s="253">
        <v>6.5867728919999999</v>
      </c>
      <c r="BB35" s="253">
        <v>7.5256094500000001</v>
      </c>
      <c r="BC35" s="253">
        <v>9.4083612470000002</v>
      </c>
      <c r="BD35" s="253">
        <v>9.5789069999999992</v>
      </c>
      <c r="BE35" s="253">
        <v>9.1529089999999993</v>
      </c>
      <c r="BF35" s="348">
        <v>8.9146020000000004</v>
      </c>
      <c r="BG35" s="348">
        <v>8.9816850000000006</v>
      </c>
      <c r="BH35" s="348">
        <v>9.113194</v>
      </c>
      <c r="BI35" s="348">
        <v>9.2690970000000004</v>
      </c>
      <c r="BJ35" s="348">
        <v>9.6382680000000001</v>
      </c>
      <c r="BK35" s="348">
        <v>9.7691890000000008</v>
      </c>
      <c r="BL35" s="348">
        <v>9.7424970000000002</v>
      </c>
      <c r="BM35" s="348">
        <v>9.2221050000000009</v>
      </c>
      <c r="BN35" s="348">
        <v>7.8992399999999998</v>
      </c>
      <c r="BO35" s="348">
        <v>6.4935660000000004</v>
      </c>
      <c r="BP35" s="348">
        <v>6.0509079999999997</v>
      </c>
      <c r="BQ35" s="348">
        <v>5.8533039999999996</v>
      </c>
      <c r="BR35" s="348">
        <v>5.7996449999999999</v>
      </c>
      <c r="BS35" s="348">
        <v>5.7729749999999997</v>
      </c>
      <c r="BT35" s="348">
        <v>5.8586859999999996</v>
      </c>
      <c r="BU35" s="348">
        <v>6.0518859999999997</v>
      </c>
      <c r="BV35" s="348">
        <v>6.4476009999999997</v>
      </c>
    </row>
    <row r="36" spans="1:74" ht="11.15" customHeight="1" x14ac:dyDescent="0.25">
      <c r="A36" s="84" t="s">
        <v>669</v>
      </c>
      <c r="B36" s="186" t="s">
        <v>436</v>
      </c>
      <c r="C36" s="253">
        <v>3.3811838399999998</v>
      </c>
      <c r="D36" s="253">
        <v>3.7952961580000002</v>
      </c>
      <c r="E36" s="253">
        <v>2.9307703250000001</v>
      </c>
      <c r="F36" s="253">
        <v>2.9942097269999999</v>
      </c>
      <c r="G36" s="253">
        <v>3.1324591669999999</v>
      </c>
      <c r="H36" s="253">
        <v>3.2389409329999999</v>
      </c>
      <c r="I36" s="253">
        <v>3.208735651</v>
      </c>
      <c r="J36" s="253">
        <v>3.0436317549999998</v>
      </c>
      <c r="K36" s="253">
        <v>3.1945528529999998</v>
      </c>
      <c r="L36" s="253">
        <v>3.4819460000000002</v>
      </c>
      <c r="M36" s="253">
        <v>3.8401148690000002</v>
      </c>
      <c r="N36" s="253">
        <v>4.8288814520000001</v>
      </c>
      <c r="O36" s="253">
        <v>3.9936486169999998</v>
      </c>
      <c r="P36" s="253">
        <v>3.3418425900000002</v>
      </c>
      <c r="Q36" s="253">
        <v>3.0861114180000002</v>
      </c>
      <c r="R36" s="253">
        <v>2.9704323979999998</v>
      </c>
      <c r="S36" s="253">
        <v>2.8611880140000001</v>
      </c>
      <c r="T36" s="253">
        <v>2.8464452329999999</v>
      </c>
      <c r="U36" s="253">
        <v>2.6486295200000001</v>
      </c>
      <c r="V36" s="253">
        <v>2.4221414999999999</v>
      </c>
      <c r="W36" s="253">
        <v>2.5498623459999998</v>
      </c>
      <c r="X36" s="253">
        <v>2.5774155940000001</v>
      </c>
      <c r="Y36" s="253">
        <v>2.7995511240000002</v>
      </c>
      <c r="Z36" s="253">
        <v>2.5842316510000001</v>
      </c>
      <c r="AA36" s="253">
        <v>2.3633461439999999</v>
      </c>
      <c r="AB36" s="253">
        <v>2.1490704740000002</v>
      </c>
      <c r="AC36" s="253">
        <v>2.069702285</v>
      </c>
      <c r="AD36" s="253">
        <v>1.8865170090000001</v>
      </c>
      <c r="AE36" s="253">
        <v>2.0088990010000001</v>
      </c>
      <c r="AF36" s="253">
        <v>1.9220591970000001</v>
      </c>
      <c r="AG36" s="253">
        <v>1.7732842559999999</v>
      </c>
      <c r="AH36" s="253">
        <v>2.1703276460000001</v>
      </c>
      <c r="AI36" s="253">
        <v>2.6363680980000002</v>
      </c>
      <c r="AJ36" s="253">
        <v>2.513309199</v>
      </c>
      <c r="AK36" s="253">
        <v>3.1295240469999999</v>
      </c>
      <c r="AL36" s="253">
        <v>3.0753138560000002</v>
      </c>
      <c r="AM36" s="253">
        <v>2.8078608580000002</v>
      </c>
      <c r="AN36" s="253">
        <v>14.382853839999999</v>
      </c>
      <c r="AO36" s="253">
        <v>3.0949352960000001</v>
      </c>
      <c r="AP36" s="253">
        <v>2.8848692680000001</v>
      </c>
      <c r="AQ36" s="253">
        <v>3.2861336579999998</v>
      </c>
      <c r="AR36" s="253">
        <v>3.4352208590000002</v>
      </c>
      <c r="AS36" s="253">
        <v>4.0135267920000004</v>
      </c>
      <c r="AT36" s="253">
        <v>4.3525529250000004</v>
      </c>
      <c r="AU36" s="253">
        <v>4.7675017530000003</v>
      </c>
      <c r="AV36" s="253">
        <v>6.0252708000000004</v>
      </c>
      <c r="AW36" s="253">
        <v>6.194179815</v>
      </c>
      <c r="AX36" s="253">
        <v>5.640018092</v>
      </c>
      <c r="AY36" s="253">
        <v>5.107664464</v>
      </c>
      <c r="AZ36" s="253">
        <v>6.4963772510000002</v>
      </c>
      <c r="BA36" s="253">
        <v>4.8857323040000002</v>
      </c>
      <c r="BB36" s="253">
        <v>5.8373076380000004</v>
      </c>
      <c r="BC36" s="253">
        <v>7.597203618</v>
      </c>
      <c r="BD36" s="253">
        <v>8.5804179999999999</v>
      </c>
      <c r="BE36" s="253">
        <v>7.8443560000000003</v>
      </c>
      <c r="BF36" s="348">
        <v>7.9087620000000003</v>
      </c>
      <c r="BG36" s="348">
        <v>8.0468550000000008</v>
      </c>
      <c r="BH36" s="348">
        <v>8.0319739999999999</v>
      </c>
      <c r="BI36" s="348">
        <v>7.9024559999999999</v>
      </c>
      <c r="BJ36" s="348">
        <v>8.2295809999999996</v>
      </c>
      <c r="BK36" s="348">
        <v>8.2064620000000001</v>
      </c>
      <c r="BL36" s="348">
        <v>8.0977580000000007</v>
      </c>
      <c r="BM36" s="348">
        <v>7.3851069999999996</v>
      </c>
      <c r="BN36" s="348">
        <v>5.8930059999999997</v>
      </c>
      <c r="BO36" s="348">
        <v>4.443238</v>
      </c>
      <c r="BP36" s="348">
        <v>4.6060670000000004</v>
      </c>
      <c r="BQ36" s="348">
        <v>4.676107</v>
      </c>
      <c r="BR36" s="348">
        <v>4.8056530000000004</v>
      </c>
      <c r="BS36" s="348">
        <v>4.6778589999999998</v>
      </c>
      <c r="BT36" s="348">
        <v>4.6655790000000001</v>
      </c>
      <c r="BU36" s="348">
        <v>4.6169440000000002</v>
      </c>
      <c r="BV36" s="348">
        <v>4.9729429999999999</v>
      </c>
    </row>
    <row r="37" spans="1:74" s="85" customFormat="1" ht="11.15" customHeight="1" x14ac:dyDescent="0.25">
      <c r="A37" s="84" t="s">
        <v>670</v>
      </c>
      <c r="B37" s="186" t="s">
        <v>437</v>
      </c>
      <c r="C37" s="253">
        <v>5.4897757179999997</v>
      </c>
      <c r="D37" s="253">
        <v>5.5561704609999998</v>
      </c>
      <c r="E37" s="253">
        <v>5.5665854000000001</v>
      </c>
      <c r="F37" s="253">
        <v>5.3051954329999997</v>
      </c>
      <c r="G37" s="253">
        <v>5.4148031740000002</v>
      </c>
      <c r="H37" s="253">
        <v>5.613036213</v>
      </c>
      <c r="I37" s="253">
        <v>5.5604307469999998</v>
      </c>
      <c r="J37" s="253">
        <v>5.1959126109999998</v>
      </c>
      <c r="K37" s="253">
        <v>3.9763868800000002</v>
      </c>
      <c r="L37" s="253">
        <v>5.1329537409999997</v>
      </c>
      <c r="M37" s="253">
        <v>4.793174456</v>
      </c>
      <c r="N37" s="253">
        <v>4.818905934</v>
      </c>
      <c r="O37" s="253">
        <v>5.2118406129999997</v>
      </c>
      <c r="P37" s="253">
        <v>5.2849429749999999</v>
      </c>
      <c r="Q37" s="253">
        <v>5.1906306439999996</v>
      </c>
      <c r="R37" s="253">
        <v>4.8701073109999999</v>
      </c>
      <c r="S37" s="253">
        <v>4.6042151179999999</v>
      </c>
      <c r="T37" s="253">
        <v>4.6353776959999999</v>
      </c>
      <c r="U37" s="253">
        <v>5.074800529</v>
      </c>
      <c r="V37" s="253">
        <v>4.7441066989999996</v>
      </c>
      <c r="W37" s="253">
        <v>4.8249976119999998</v>
      </c>
      <c r="X37" s="253">
        <v>4.8373020889999996</v>
      </c>
      <c r="Y37" s="253">
        <v>4.6653179390000004</v>
      </c>
      <c r="Z37" s="253">
        <v>4.4868008570000004</v>
      </c>
      <c r="AA37" s="253">
        <v>4.3297598129999999</v>
      </c>
      <c r="AB37" s="253">
        <v>4.3591531400000001</v>
      </c>
      <c r="AC37" s="253">
        <v>4.4004808520000003</v>
      </c>
      <c r="AD37" s="253">
        <v>4.2149364269999996</v>
      </c>
      <c r="AE37" s="253">
        <v>4.5025700850000003</v>
      </c>
      <c r="AF37" s="253">
        <v>5.073605444</v>
      </c>
      <c r="AG37" s="253">
        <v>4.5979828850000004</v>
      </c>
      <c r="AH37" s="253">
        <v>4.5211774990000002</v>
      </c>
      <c r="AI37" s="253">
        <v>4.5978339549999996</v>
      </c>
      <c r="AJ37" s="253">
        <v>4.9945787509999997</v>
      </c>
      <c r="AK37" s="253">
        <v>4.7888944340000004</v>
      </c>
      <c r="AL37" s="253">
        <v>4.8047520390000003</v>
      </c>
      <c r="AM37" s="253">
        <v>4.7501494969999998</v>
      </c>
      <c r="AN37" s="253">
        <v>5.1308698499999998</v>
      </c>
      <c r="AO37" s="253">
        <v>5.0798780460000001</v>
      </c>
      <c r="AP37" s="253">
        <v>4.7135823630000004</v>
      </c>
      <c r="AQ37" s="253">
        <v>5.5493709610000002</v>
      </c>
      <c r="AR37" s="253">
        <v>5.8272142269999998</v>
      </c>
      <c r="AS37" s="253">
        <v>6.3579631150000004</v>
      </c>
      <c r="AT37" s="253">
        <v>6.724400385</v>
      </c>
      <c r="AU37" s="253">
        <v>6.9039406720000001</v>
      </c>
      <c r="AV37" s="253">
        <v>7.5227159260000001</v>
      </c>
      <c r="AW37" s="253">
        <v>7.3612544700000004</v>
      </c>
      <c r="AX37" s="253">
        <v>7.0129700179999999</v>
      </c>
      <c r="AY37" s="253">
        <v>7.0198227170000003</v>
      </c>
      <c r="AZ37" s="253">
        <v>7.0489242430000001</v>
      </c>
      <c r="BA37" s="253">
        <v>7.1470631239999998</v>
      </c>
      <c r="BB37" s="253">
        <v>7.5252793259999997</v>
      </c>
      <c r="BC37" s="253">
        <v>8.5433730719999996</v>
      </c>
      <c r="BD37" s="253">
        <v>8.9849619999999994</v>
      </c>
      <c r="BE37" s="253">
        <v>9.2698680000000007</v>
      </c>
      <c r="BF37" s="348">
        <v>9.3686830000000008</v>
      </c>
      <c r="BG37" s="348">
        <v>9.4650339999999993</v>
      </c>
      <c r="BH37" s="348">
        <v>9.6709099999999992</v>
      </c>
      <c r="BI37" s="348">
        <v>9.4719490000000004</v>
      </c>
      <c r="BJ37" s="348">
        <v>9.609394</v>
      </c>
      <c r="BK37" s="348">
        <v>9.7097180000000005</v>
      </c>
      <c r="BL37" s="348">
        <v>9.9335780000000007</v>
      </c>
      <c r="BM37" s="348">
        <v>9.9211120000000008</v>
      </c>
      <c r="BN37" s="348">
        <v>9.2952390000000005</v>
      </c>
      <c r="BO37" s="348">
        <v>8.8358640000000008</v>
      </c>
      <c r="BP37" s="348">
        <v>8.6695869999999999</v>
      </c>
      <c r="BQ37" s="348">
        <v>8.5486310000000003</v>
      </c>
      <c r="BR37" s="348">
        <v>8.2756100000000004</v>
      </c>
      <c r="BS37" s="348">
        <v>8.0347120000000007</v>
      </c>
      <c r="BT37" s="348">
        <v>7.9563550000000003</v>
      </c>
      <c r="BU37" s="348">
        <v>7.5299680000000002</v>
      </c>
      <c r="BV37" s="348">
        <v>7.4724870000000001</v>
      </c>
    </row>
    <row r="38" spans="1:74" s="85" customFormat="1" ht="11.15" customHeight="1" x14ac:dyDescent="0.25">
      <c r="A38" s="84" t="s">
        <v>671</v>
      </c>
      <c r="B38" s="186" t="s">
        <v>438</v>
      </c>
      <c r="C38" s="253">
        <v>7.0905676599999996</v>
      </c>
      <c r="D38" s="253">
        <v>6.9850194569999999</v>
      </c>
      <c r="E38" s="253">
        <v>6.922733977</v>
      </c>
      <c r="F38" s="253">
        <v>6.1807968669999998</v>
      </c>
      <c r="G38" s="253">
        <v>6.0497829330000004</v>
      </c>
      <c r="H38" s="253">
        <v>5.9890818069999998</v>
      </c>
      <c r="I38" s="253">
        <v>6.3316232909999997</v>
      </c>
      <c r="J38" s="253">
        <v>7.3885039089999998</v>
      </c>
      <c r="K38" s="253">
        <v>6.7539959549999997</v>
      </c>
      <c r="L38" s="253">
        <v>6.0908687620000004</v>
      </c>
      <c r="M38" s="253">
        <v>6.55490073</v>
      </c>
      <c r="N38" s="253">
        <v>7.3707126900000004</v>
      </c>
      <c r="O38" s="253">
        <v>7.4848898090000002</v>
      </c>
      <c r="P38" s="253">
        <v>7.55094976</v>
      </c>
      <c r="Q38" s="253">
        <v>7.6844428489999999</v>
      </c>
      <c r="R38" s="253">
        <v>6.9207213169999999</v>
      </c>
      <c r="S38" s="253">
        <v>6.4213319330000003</v>
      </c>
      <c r="T38" s="253">
        <v>6.2404728330000001</v>
      </c>
      <c r="U38" s="253">
        <v>6.3567777589999999</v>
      </c>
      <c r="V38" s="253">
        <v>6.354418259</v>
      </c>
      <c r="W38" s="253">
        <v>6.3372388439999998</v>
      </c>
      <c r="X38" s="253">
        <v>6.5598488929999998</v>
      </c>
      <c r="Y38" s="253">
        <v>6.6880260949999997</v>
      </c>
      <c r="Z38" s="253">
        <v>7.5962778990000004</v>
      </c>
      <c r="AA38" s="253">
        <v>7.6384092849999998</v>
      </c>
      <c r="AB38" s="253">
        <v>7.2987912379999997</v>
      </c>
      <c r="AC38" s="253">
        <v>6.988428624</v>
      </c>
      <c r="AD38" s="253">
        <v>6.5295993570000004</v>
      </c>
      <c r="AE38" s="253">
        <v>6.0572283999999996</v>
      </c>
      <c r="AF38" s="253">
        <v>6.222940554</v>
      </c>
      <c r="AG38" s="253">
        <v>6.2236591350000001</v>
      </c>
      <c r="AH38" s="253">
        <v>5.8745971299999997</v>
      </c>
      <c r="AI38" s="253">
        <v>6.0630986240000002</v>
      </c>
      <c r="AJ38" s="253">
        <v>6.5249865180000004</v>
      </c>
      <c r="AK38" s="253">
        <v>6.9436884760000002</v>
      </c>
      <c r="AL38" s="253">
        <v>7.6081284629999999</v>
      </c>
      <c r="AM38" s="253">
        <v>8.4812943950000008</v>
      </c>
      <c r="AN38" s="253">
        <v>8.0838086770000004</v>
      </c>
      <c r="AO38" s="253">
        <v>8.2898293970000001</v>
      </c>
      <c r="AP38" s="253">
        <v>7.4055359740000002</v>
      </c>
      <c r="AQ38" s="253">
        <v>6.9801169390000002</v>
      </c>
      <c r="AR38" s="253">
        <v>7.3485283260000003</v>
      </c>
      <c r="AS38" s="253">
        <v>7.8353889429999999</v>
      </c>
      <c r="AT38" s="253">
        <v>7.6902637030000003</v>
      </c>
      <c r="AU38" s="253">
        <v>10.95224307</v>
      </c>
      <c r="AV38" s="253">
        <v>12.54826712</v>
      </c>
      <c r="AW38" s="253">
        <v>8.1222272869999994</v>
      </c>
      <c r="AX38" s="253">
        <v>8.6607360779999993</v>
      </c>
      <c r="AY38" s="253">
        <v>8.9198147720000005</v>
      </c>
      <c r="AZ38" s="253">
        <v>8.9291066909999994</v>
      </c>
      <c r="BA38" s="253">
        <v>8.5581334820000006</v>
      </c>
      <c r="BB38" s="253">
        <v>8.0657286110000008</v>
      </c>
      <c r="BC38" s="253">
        <v>8.8868107050000003</v>
      </c>
      <c r="BD38" s="253">
        <v>9.6812459999999998</v>
      </c>
      <c r="BE38" s="253">
        <v>10.294499999999999</v>
      </c>
      <c r="BF38" s="348">
        <v>10.526389999999999</v>
      </c>
      <c r="BG38" s="348">
        <v>10.865819999999999</v>
      </c>
      <c r="BH38" s="348">
        <v>10.72246</v>
      </c>
      <c r="BI38" s="348">
        <v>11.08098</v>
      </c>
      <c r="BJ38" s="348">
        <v>11.44975</v>
      </c>
      <c r="BK38" s="348">
        <v>11.40086</v>
      </c>
      <c r="BL38" s="348">
        <v>11.164580000000001</v>
      </c>
      <c r="BM38" s="348">
        <v>11.26628</v>
      </c>
      <c r="BN38" s="348">
        <v>10.62738</v>
      </c>
      <c r="BO38" s="348">
        <v>9.6718689999999992</v>
      </c>
      <c r="BP38" s="348">
        <v>9.3159179999999999</v>
      </c>
      <c r="BQ38" s="348">
        <v>8.9202519999999996</v>
      </c>
      <c r="BR38" s="348">
        <v>8.5973769999999998</v>
      </c>
      <c r="BS38" s="348">
        <v>8.1884899999999998</v>
      </c>
      <c r="BT38" s="348">
        <v>7.9049189999999996</v>
      </c>
      <c r="BU38" s="348">
        <v>7.9439149999999996</v>
      </c>
      <c r="BV38" s="348">
        <v>8.4236640000000005</v>
      </c>
    </row>
    <row r="39" spans="1:74" s="85" customFormat="1" ht="11.15" customHeight="1" x14ac:dyDescent="0.25">
      <c r="A39" s="84" t="s">
        <v>672</v>
      </c>
      <c r="B39" s="187" t="s">
        <v>412</v>
      </c>
      <c r="C39" s="209">
        <v>4.46</v>
      </c>
      <c r="D39" s="209">
        <v>4.8499999999999996</v>
      </c>
      <c r="E39" s="209">
        <v>4</v>
      </c>
      <c r="F39" s="209">
        <v>3.89</v>
      </c>
      <c r="G39" s="209">
        <v>3.8</v>
      </c>
      <c r="H39" s="209">
        <v>3.77</v>
      </c>
      <c r="I39" s="209">
        <v>3.75</v>
      </c>
      <c r="J39" s="209">
        <v>3.67</v>
      </c>
      <c r="K39" s="209">
        <v>3.75</v>
      </c>
      <c r="L39" s="209">
        <v>4.03</v>
      </c>
      <c r="M39" s="209">
        <v>4.51</v>
      </c>
      <c r="N39" s="209">
        <v>5.47</v>
      </c>
      <c r="O39" s="209">
        <v>5.0199999999999996</v>
      </c>
      <c r="P39" s="209">
        <v>4.62</v>
      </c>
      <c r="Q39" s="209">
        <v>4.3099999999999996</v>
      </c>
      <c r="R39" s="209">
        <v>3.99</v>
      </c>
      <c r="S39" s="209">
        <v>3.64</v>
      </c>
      <c r="T39" s="209">
        <v>3.55</v>
      </c>
      <c r="U39" s="209">
        <v>3.33</v>
      </c>
      <c r="V39" s="209">
        <v>3.18</v>
      </c>
      <c r="W39" s="209">
        <v>3.35</v>
      </c>
      <c r="X39" s="209">
        <v>3.43</v>
      </c>
      <c r="Y39" s="209">
        <v>3.86</v>
      </c>
      <c r="Z39" s="209">
        <v>3.84</v>
      </c>
      <c r="AA39" s="209">
        <v>3.7</v>
      </c>
      <c r="AB39" s="209">
        <v>3.58</v>
      </c>
      <c r="AC39" s="209">
        <v>3.38</v>
      </c>
      <c r="AD39" s="209">
        <v>2.99</v>
      </c>
      <c r="AE39" s="209">
        <v>2.9</v>
      </c>
      <c r="AF39" s="209">
        <v>2.71</v>
      </c>
      <c r="AG39" s="209">
        <v>2.57</v>
      </c>
      <c r="AH39" s="209">
        <v>2.84</v>
      </c>
      <c r="AI39" s="209">
        <v>3.29</v>
      </c>
      <c r="AJ39" s="209">
        <v>3.28</v>
      </c>
      <c r="AK39" s="209">
        <v>3.98</v>
      </c>
      <c r="AL39" s="209">
        <v>4.0999999999999996</v>
      </c>
      <c r="AM39" s="209">
        <v>4.07</v>
      </c>
      <c r="AN39" s="209">
        <v>9.33</v>
      </c>
      <c r="AO39" s="209">
        <v>4.41</v>
      </c>
      <c r="AP39" s="209">
        <v>4</v>
      </c>
      <c r="AQ39" s="209">
        <v>4.12</v>
      </c>
      <c r="AR39" s="209">
        <v>4.1500000000000004</v>
      </c>
      <c r="AS39" s="209">
        <v>4.75</v>
      </c>
      <c r="AT39" s="209">
        <v>5.01</v>
      </c>
      <c r="AU39" s="209">
        <v>5.57</v>
      </c>
      <c r="AV39" s="209">
        <v>6.83</v>
      </c>
      <c r="AW39" s="209">
        <v>7.03</v>
      </c>
      <c r="AX39" s="209">
        <v>6.74</v>
      </c>
      <c r="AY39" s="209">
        <v>6.65</v>
      </c>
      <c r="AZ39" s="209">
        <v>7.53</v>
      </c>
      <c r="BA39" s="209">
        <v>6.32</v>
      </c>
      <c r="BB39" s="209">
        <v>6.81</v>
      </c>
      <c r="BC39" s="209">
        <v>8.31</v>
      </c>
      <c r="BD39" s="209">
        <v>8.9833449999999999</v>
      </c>
      <c r="BE39" s="209">
        <v>8.5012559999999997</v>
      </c>
      <c r="BF39" s="350">
        <v>8.5165570000000006</v>
      </c>
      <c r="BG39" s="350">
        <v>8.6699819999999992</v>
      </c>
      <c r="BH39" s="350">
        <v>8.7541060000000002</v>
      </c>
      <c r="BI39" s="350">
        <v>8.9324750000000002</v>
      </c>
      <c r="BJ39" s="350">
        <v>9.3662550000000007</v>
      </c>
      <c r="BK39" s="350">
        <v>9.4450810000000001</v>
      </c>
      <c r="BL39" s="350">
        <v>9.4376639999999998</v>
      </c>
      <c r="BM39" s="350">
        <v>8.7753300000000003</v>
      </c>
      <c r="BN39" s="350">
        <v>7.317088</v>
      </c>
      <c r="BO39" s="350">
        <v>5.8410739999999999</v>
      </c>
      <c r="BP39" s="350">
        <v>5.5939079999999999</v>
      </c>
      <c r="BQ39" s="350">
        <v>5.5619120000000004</v>
      </c>
      <c r="BR39" s="350">
        <v>5.5721290000000003</v>
      </c>
      <c r="BS39" s="350">
        <v>5.449395</v>
      </c>
      <c r="BT39" s="350">
        <v>5.5098770000000004</v>
      </c>
      <c r="BU39" s="350">
        <v>5.7292180000000004</v>
      </c>
      <c r="BV39" s="350">
        <v>6.2003339999999998</v>
      </c>
    </row>
    <row r="40" spans="1:74" s="269" customFormat="1" ht="12" customHeight="1" x14ac:dyDescent="0.25">
      <c r="A40" s="193"/>
      <c r="B40" s="755" t="s">
        <v>806</v>
      </c>
      <c r="C40" s="756"/>
      <c r="D40" s="756"/>
      <c r="E40" s="756"/>
      <c r="F40" s="756"/>
      <c r="G40" s="756"/>
      <c r="H40" s="756"/>
      <c r="I40" s="756"/>
      <c r="J40" s="756"/>
      <c r="K40" s="756"/>
      <c r="L40" s="756"/>
      <c r="M40" s="756"/>
      <c r="N40" s="756"/>
      <c r="O40" s="756"/>
      <c r="P40" s="756"/>
      <c r="Q40" s="756"/>
      <c r="AY40" s="470"/>
      <c r="AZ40" s="470"/>
      <c r="BA40" s="470"/>
      <c r="BB40" s="470"/>
      <c r="BC40" s="470"/>
      <c r="BD40" s="470"/>
      <c r="BE40" s="470"/>
      <c r="BF40" s="470"/>
      <c r="BG40" s="470"/>
      <c r="BH40" s="470"/>
      <c r="BI40" s="470"/>
      <c r="BJ40" s="470"/>
    </row>
    <row r="41" spans="1:74" s="409" customFormat="1" ht="12" customHeight="1" x14ac:dyDescent="0.25">
      <c r="A41" s="408"/>
      <c r="B41" s="776" t="str">
        <f>"Notes: "&amp;"EIA completed modeling and analysis for this report on " &amp;Dates!D2&amp;"."</f>
        <v>Notes: EIA completed modeling and analysis for this report on Thursday August 4, 2022.</v>
      </c>
      <c r="C41" s="798"/>
      <c r="D41" s="798"/>
      <c r="E41" s="798"/>
      <c r="F41" s="798"/>
      <c r="G41" s="798"/>
      <c r="H41" s="798"/>
      <c r="I41" s="798"/>
      <c r="J41" s="798"/>
      <c r="K41" s="798"/>
      <c r="L41" s="798"/>
      <c r="M41" s="798"/>
      <c r="N41" s="798"/>
      <c r="O41" s="798"/>
      <c r="P41" s="798"/>
      <c r="Q41" s="777"/>
      <c r="AY41" s="471"/>
      <c r="AZ41" s="471"/>
      <c r="BA41" s="471"/>
      <c r="BB41" s="471"/>
      <c r="BC41" s="471"/>
      <c r="BD41" s="471"/>
      <c r="BE41" s="471"/>
      <c r="BF41" s="471"/>
      <c r="BG41" s="471"/>
      <c r="BH41" s="471"/>
      <c r="BI41" s="471"/>
      <c r="BJ41" s="471"/>
    </row>
    <row r="42" spans="1:74" s="409" customFormat="1" ht="12" customHeight="1" x14ac:dyDescent="0.25">
      <c r="A42" s="408"/>
      <c r="B42" s="749" t="s">
        <v>350</v>
      </c>
      <c r="C42" s="748"/>
      <c r="D42" s="748"/>
      <c r="E42" s="748"/>
      <c r="F42" s="748"/>
      <c r="G42" s="748"/>
      <c r="H42" s="748"/>
      <c r="I42" s="748"/>
      <c r="J42" s="748"/>
      <c r="K42" s="748"/>
      <c r="L42" s="748"/>
      <c r="M42" s="748"/>
      <c r="N42" s="748"/>
      <c r="O42" s="748"/>
      <c r="P42" s="748"/>
      <c r="Q42" s="748"/>
      <c r="AY42" s="471"/>
      <c r="AZ42" s="471"/>
      <c r="BA42" s="471"/>
      <c r="BB42" s="471"/>
      <c r="BC42" s="471"/>
      <c r="BD42" s="595"/>
      <c r="BE42" s="595"/>
      <c r="BF42" s="595"/>
      <c r="BG42" s="595"/>
      <c r="BH42" s="471"/>
      <c r="BI42" s="471"/>
      <c r="BJ42" s="471"/>
    </row>
    <row r="43" spans="1:74" s="269" customFormat="1" ht="12" customHeight="1" x14ac:dyDescent="0.25">
      <c r="A43" s="193"/>
      <c r="B43" s="757" t="s">
        <v>126</v>
      </c>
      <c r="C43" s="756"/>
      <c r="D43" s="756"/>
      <c r="E43" s="756"/>
      <c r="F43" s="756"/>
      <c r="G43" s="756"/>
      <c r="H43" s="756"/>
      <c r="I43" s="756"/>
      <c r="J43" s="756"/>
      <c r="K43" s="756"/>
      <c r="L43" s="756"/>
      <c r="M43" s="756"/>
      <c r="N43" s="756"/>
      <c r="O43" s="756"/>
      <c r="P43" s="756"/>
      <c r="Q43" s="756"/>
      <c r="AY43" s="470"/>
      <c r="AZ43" s="470"/>
      <c r="BA43" s="470"/>
      <c r="BB43" s="470"/>
      <c r="BC43" s="470"/>
      <c r="BD43" s="594"/>
      <c r="BE43" s="594"/>
      <c r="BF43" s="594"/>
      <c r="BG43" s="594"/>
      <c r="BH43" s="470"/>
      <c r="BI43" s="470"/>
      <c r="BJ43" s="470"/>
    </row>
    <row r="44" spans="1:74" s="409" customFormat="1" ht="12" customHeight="1" x14ac:dyDescent="0.25">
      <c r="A44" s="408"/>
      <c r="B44" s="744" t="s">
        <v>856</v>
      </c>
      <c r="C44" s="741"/>
      <c r="D44" s="741"/>
      <c r="E44" s="741"/>
      <c r="F44" s="741"/>
      <c r="G44" s="741"/>
      <c r="H44" s="741"/>
      <c r="I44" s="741"/>
      <c r="J44" s="741"/>
      <c r="K44" s="741"/>
      <c r="L44" s="741"/>
      <c r="M44" s="741"/>
      <c r="N44" s="741"/>
      <c r="O44" s="741"/>
      <c r="P44" s="741"/>
      <c r="Q44" s="735"/>
      <c r="AY44" s="471"/>
      <c r="AZ44" s="471"/>
      <c r="BA44" s="471"/>
      <c r="BB44" s="471"/>
      <c r="BC44" s="471"/>
      <c r="BD44" s="595"/>
      <c r="BE44" s="595"/>
      <c r="BF44" s="595"/>
      <c r="BG44" s="595"/>
      <c r="BH44" s="471"/>
      <c r="BI44" s="471"/>
      <c r="BJ44" s="471"/>
    </row>
    <row r="45" spans="1:74" s="409" customFormat="1" ht="12" customHeight="1" x14ac:dyDescent="0.25">
      <c r="A45" s="408"/>
      <c r="B45" s="794" t="s">
        <v>857</v>
      </c>
      <c r="C45" s="735"/>
      <c r="D45" s="735"/>
      <c r="E45" s="735"/>
      <c r="F45" s="735"/>
      <c r="G45" s="735"/>
      <c r="H45" s="735"/>
      <c r="I45" s="735"/>
      <c r="J45" s="735"/>
      <c r="K45" s="735"/>
      <c r="L45" s="735"/>
      <c r="M45" s="735"/>
      <c r="N45" s="735"/>
      <c r="O45" s="735"/>
      <c r="P45" s="735"/>
      <c r="Q45" s="735"/>
      <c r="AY45" s="471"/>
      <c r="AZ45" s="471"/>
      <c r="BA45" s="471"/>
      <c r="BB45" s="471"/>
      <c r="BC45" s="471"/>
      <c r="BD45" s="595"/>
      <c r="BE45" s="595"/>
      <c r="BF45" s="595"/>
      <c r="BG45" s="595"/>
      <c r="BH45" s="471"/>
      <c r="BI45" s="471"/>
      <c r="BJ45" s="471"/>
    </row>
    <row r="46" spans="1:74" s="409" customFormat="1" ht="12" customHeight="1" x14ac:dyDescent="0.25">
      <c r="A46" s="410"/>
      <c r="B46" s="742" t="s">
        <v>858</v>
      </c>
      <c r="C46" s="741"/>
      <c r="D46" s="741"/>
      <c r="E46" s="741"/>
      <c r="F46" s="741"/>
      <c r="G46" s="741"/>
      <c r="H46" s="741"/>
      <c r="I46" s="741"/>
      <c r="J46" s="741"/>
      <c r="K46" s="741"/>
      <c r="L46" s="741"/>
      <c r="M46" s="741"/>
      <c r="N46" s="741"/>
      <c r="O46" s="741"/>
      <c r="P46" s="741"/>
      <c r="Q46" s="735"/>
      <c r="AY46" s="471"/>
      <c r="AZ46" s="471"/>
      <c r="BA46" s="471"/>
      <c r="BB46" s="471"/>
      <c r="BC46" s="471"/>
      <c r="BD46" s="595"/>
      <c r="BE46" s="595"/>
      <c r="BF46" s="595"/>
      <c r="BG46" s="595"/>
      <c r="BH46" s="471"/>
      <c r="BI46" s="471"/>
      <c r="BJ46" s="471"/>
    </row>
    <row r="47" spans="1:74" s="409" customFormat="1" ht="12" customHeight="1" x14ac:dyDescent="0.25">
      <c r="A47" s="410"/>
      <c r="B47" s="767" t="s">
        <v>175</v>
      </c>
      <c r="C47" s="735"/>
      <c r="D47" s="735"/>
      <c r="E47" s="735"/>
      <c r="F47" s="735"/>
      <c r="G47" s="735"/>
      <c r="H47" s="735"/>
      <c r="I47" s="735"/>
      <c r="J47" s="735"/>
      <c r="K47" s="735"/>
      <c r="L47" s="735"/>
      <c r="M47" s="735"/>
      <c r="N47" s="735"/>
      <c r="O47" s="735"/>
      <c r="P47" s="735"/>
      <c r="Q47" s="735"/>
      <c r="AY47" s="471"/>
      <c r="AZ47" s="471"/>
      <c r="BA47" s="471"/>
      <c r="BB47" s="471"/>
      <c r="BC47" s="471"/>
      <c r="BD47" s="595"/>
      <c r="BE47" s="595"/>
      <c r="BF47" s="595"/>
      <c r="BG47" s="595"/>
      <c r="BH47" s="471"/>
      <c r="BI47" s="471"/>
      <c r="BJ47" s="471"/>
    </row>
    <row r="48" spans="1:74" s="409" customFormat="1" ht="12" customHeight="1" x14ac:dyDescent="0.25">
      <c r="A48" s="410"/>
      <c r="B48" s="744" t="s">
        <v>829</v>
      </c>
      <c r="C48" s="745"/>
      <c r="D48" s="745"/>
      <c r="E48" s="745"/>
      <c r="F48" s="745"/>
      <c r="G48" s="745"/>
      <c r="H48" s="745"/>
      <c r="I48" s="745"/>
      <c r="J48" s="745"/>
      <c r="K48" s="745"/>
      <c r="L48" s="745"/>
      <c r="M48" s="745"/>
      <c r="N48" s="745"/>
      <c r="O48" s="745"/>
      <c r="P48" s="745"/>
      <c r="Q48" s="735"/>
      <c r="AY48" s="471"/>
      <c r="AZ48" s="471"/>
      <c r="BA48" s="471"/>
      <c r="BB48" s="471"/>
      <c r="BC48" s="471"/>
      <c r="BD48" s="595"/>
      <c r="BE48" s="595"/>
      <c r="BF48" s="595"/>
      <c r="BG48" s="595"/>
      <c r="BH48" s="471"/>
      <c r="BI48" s="471"/>
      <c r="BJ48" s="471"/>
    </row>
    <row r="49" spans="1:74" s="411" customFormat="1" ht="12" customHeight="1" x14ac:dyDescent="0.25">
      <c r="A49" s="393"/>
      <c r="B49" s="764" t="s">
        <v>1356</v>
      </c>
      <c r="C49" s="735"/>
      <c r="D49" s="735"/>
      <c r="E49" s="735"/>
      <c r="F49" s="735"/>
      <c r="G49" s="735"/>
      <c r="H49" s="735"/>
      <c r="I49" s="735"/>
      <c r="J49" s="735"/>
      <c r="K49" s="735"/>
      <c r="L49" s="735"/>
      <c r="M49" s="735"/>
      <c r="N49" s="735"/>
      <c r="O49" s="735"/>
      <c r="P49" s="735"/>
      <c r="Q49" s="735"/>
      <c r="AY49" s="472"/>
      <c r="AZ49" s="472"/>
      <c r="BA49" s="472"/>
      <c r="BB49" s="472"/>
      <c r="BC49" s="472"/>
      <c r="BD49" s="596"/>
      <c r="BE49" s="596"/>
      <c r="BF49" s="596"/>
      <c r="BG49" s="596"/>
      <c r="BH49" s="472"/>
      <c r="BI49" s="472"/>
      <c r="BJ49" s="472"/>
    </row>
    <row r="50" spans="1:74" x14ac:dyDescent="0.25">
      <c r="BK50" s="354"/>
      <c r="BL50" s="354"/>
      <c r="BM50" s="354"/>
      <c r="BN50" s="354"/>
      <c r="BO50" s="354"/>
      <c r="BP50" s="354"/>
      <c r="BQ50" s="354"/>
      <c r="BR50" s="354"/>
      <c r="BS50" s="354"/>
      <c r="BT50" s="354"/>
      <c r="BU50" s="354"/>
      <c r="BV50" s="354"/>
    </row>
    <row r="51" spans="1:74" x14ac:dyDescent="0.25">
      <c r="BK51" s="354"/>
      <c r="BL51" s="354"/>
      <c r="BM51" s="354"/>
      <c r="BN51" s="354"/>
      <c r="BO51" s="354"/>
      <c r="BP51" s="354"/>
      <c r="BQ51" s="354"/>
      <c r="BR51" s="354"/>
      <c r="BS51" s="354"/>
      <c r="BT51" s="354"/>
      <c r="BU51" s="354"/>
      <c r="BV51" s="354"/>
    </row>
    <row r="52" spans="1:74" x14ac:dyDescent="0.25">
      <c r="BK52" s="354"/>
      <c r="BL52" s="354"/>
      <c r="BM52" s="354"/>
      <c r="BN52" s="354"/>
      <c r="BO52" s="354"/>
      <c r="BP52" s="354"/>
      <c r="BQ52" s="354"/>
      <c r="BR52" s="354"/>
      <c r="BS52" s="354"/>
      <c r="BT52" s="354"/>
      <c r="BU52" s="354"/>
      <c r="BV52" s="354"/>
    </row>
    <row r="53" spans="1:74" x14ac:dyDescent="0.25">
      <c r="BK53" s="354"/>
      <c r="BL53" s="354"/>
      <c r="BM53" s="354"/>
      <c r="BN53" s="354"/>
      <c r="BO53" s="354"/>
      <c r="BP53" s="354"/>
      <c r="BQ53" s="354"/>
      <c r="BR53" s="354"/>
      <c r="BS53" s="354"/>
      <c r="BT53" s="354"/>
      <c r="BU53" s="354"/>
      <c r="BV53" s="354"/>
    </row>
    <row r="54" spans="1:74" x14ac:dyDescent="0.25">
      <c r="BK54" s="354"/>
      <c r="BL54" s="354"/>
      <c r="BM54" s="354"/>
      <c r="BN54" s="354"/>
      <c r="BO54" s="354"/>
      <c r="BP54" s="354"/>
      <c r="BQ54" s="354"/>
      <c r="BR54" s="354"/>
      <c r="BS54" s="354"/>
      <c r="BT54" s="354"/>
      <c r="BU54" s="354"/>
      <c r="BV54" s="354"/>
    </row>
    <row r="55" spans="1:74" x14ac:dyDescent="0.25">
      <c r="BK55" s="354"/>
      <c r="BL55" s="354"/>
      <c r="BM55" s="354"/>
      <c r="BN55" s="354"/>
      <c r="BO55" s="354"/>
      <c r="BP55" s="354"/>
      <c r="BQ55" s="354"/>
      <c r="BR55" s="354"/>
      <c r="BS55" s="354"/>
      <c r="BT55" s="354"/>
      <c r="BU55" s="354"/>
      <c r="BV55" s="354"/>
    </row>
    <row r="56" spans="1:74" x14ac:dyDescent="0.25">
      <c r="BK56" s="354"/>
      <c r="BL56" s="354"/>
      <c r="BM56" s="354"/>
      <c r="BN56" s="354"/>
      <c r="BO56" s="354"/>
      <c r="BP56" s="354"/>
      <c r="BQ56" s="354"/>
      <c r="BR56" s="354"/>
      <c r="BS56" s="354"/>
      <c r="BT56" s="354"/>
      <c r="BU56" s="354"/>
      <c r="BV56" s="354"/>
    </row>
    <row r="57" spans="1:74" x14ac:dyDescent="0.25">
      <c r="BK57" s="354"/>
      <c r="BL57" s="354"/>
      <c r="BM57" s="354"/>
      <c r="BN57" s="354"/>
      <c r="BO57" s="354"/>
      <c r="BP57" s="354"/>
      <c r="BQ57" s="354"/>
      <c r="BR57" s="354"/>
      <c r="BS57" s="354"/>
      <c r="BT57" s="354"/>
      <c r="BU57" s="354"/>
      <c r="BV57" s="354"/>
    </row>
    <row r="58" spans="1:74" x14ac:dyDescent="0.25">
      <c r="BK58" s="354"/>
      <c r="BL58" s="354"/>
      <c r="BM58" s="354"/>
      <c r="BN58" s="354"/>
      <c r="BO58" s="354"/>
      <c r="BP58" s="354"/>
      <c r="BQ58" s="354"/>
      <c r="BR58" s="354"/>
      <c r="BS58" s="354"/>
      <c r="BT58" s="354"/>
      <c r="BU58" s="354"/>
      <c r="BV58" s="354"/>
    </row>
    <row r="59" spans="1:74" x14ac:dyDescent="0.25">
      <c r="BK59" s="354"/>
      <c r="BL59" s="354"/>
      <c r="BM59" s="354"/>
      <c r="BN59" s="354"/>
      <c r="BO59" s="354"/>
      <c r="BP59" s="354"/>
      <c r="BQ59" s="354"/>
      <c r="BR59" s="354"/>
      <c r="BS59" s="354"/>
      <c r="BT59" s="354"/>
      <c r="BU59" s="354"/>
      <c r="BV59" s="354"/>
    </row>
    <row r="60" spans="1:74" x14ac:dyDescent="0.25">
      <c r="BK60" s="354"/>
      <c r="BL60" s="354"/>
      <c r="BM60" s="354"/>
      <c r="BN60" s="354"/>
      <c r="BO60" s="354"/>
      <c r="BP60" s="354"/>
      <c r="BQ60" s="354"/>
      <c r="BR60" s="354"/>
      <c r="BS60" s="354"/>
      <c r="BT60" s="354"/>
      <c r="BU60" s="354"/>
      <c r="BV60" s="354"/>
    </row>
    <row r="61" spans="1:74" x14ac:dyDescent="0.25">
      <c r="BK61" s="354"/>
      <c r="BL61" s="354"/>
      <c r="BM61" s="354"/>
      <c r="BN61" s="354"/>
      <c r="BO61" s="354"/>
      <c r="BP61" s="354"/>
      <c r="BQ61" s="354"/>
      <c r="BR61" s="354"/>
      <c r="BS61" s="354"/>
      <c r="BT61" s="354"/>
      <c r="BU61" s="354"/>
      <c r="BV61" s="354"/>
    </row>
    <row r="62" spans="1:74" x14ac:dyDescent="0.25">
      <c r="BK62" s="354"/>
      <c r="BL62" s="354"/>
      <c r="BM62" s="354"/>
      <c r="BN62" s="354"/>
      <c r="BO62" s="354"/>
      <c r="BP62" s="354"/>
      <c r="BQ62" s="354"/>
      <c r="BR62" s="354"/>
      <c r="BS62" s="354"/>
      <c r="BT62" s="354"/>
      <c r="BU62" s="354"/>
      <c r="BV62" s="354"/>
    </row>
    <row r="63" spans="1:74" x14ac:dyDescent="0.25">
      <c r="BK63" s="354"/>
      <c r="BL63" s="354"/>
      <c r="BM63" s="354"/>
      <c r="BN63" s="354"/>
      <c r="BO63" s="354"/>
      <c r="BP63" s="354"/>
      <c r="BQ63" s="354"/>
      <c r="BR63" s="354"/>
      <c r="BS63" s="354"/>
      <c r="BT63" s="354"/>
      <c r="BU63" s="354"/>
      <c r="BV63" s="354"/>
    </row>
    <row r="64" spans="1:74" x14ac:dyDescent="0.25">
      <c r="BK64" s="354"/>
      <c r="BL64" s="354"/>
      <c r="BM64" s="354"/>
      <c r="BN64" s="354"/>
      <c r="BO64" s="354"/>
      <c r="BP64" s="354"/>
      <c r="BQ64" s="354"/>
      <c r="BR64" s="354"/>
      <c r="BS64" s="354"/>
      <c r="BT64" s="354"/>
      <c r="BU64" s="354"/>
      <c r="BV64" s="354"/>
    </row>
    <row r="65" spans="63:74" x14ac:dyDescent="0.25">
      <c r="BK65" s="354"/>
      <c r="BL65" s="354"/>
      <c r="BM65" s="354"/>
      <c r="BN65" s="354"/>
      <c r="BO65" s="354"/>
      <c r="BP65" s="354"/>
      <c r="BQ65" s="354"/>
      <c r="BR65" s="354"/>
      <c r="BS65" s="354"/>
      <c r="BT65" s="354"/>
      <c r="BU65" s="354"/>
      <c r="BV65" s="354"/>
    </row>
    <row r="66" spans="63:74" x14ac:dyDescent="0.25">
      <c r="BK66" s="354"/>
      <c r="BL66" s="354"/>
      <c r="BM66" s="354"/>
      <c r="BN66" s="354"/>
      <c r="BO66" s="354"/>
      <c r="BP66" s="354"/>
      <c r="BQ66" s="354"/>
      <c r="BR66" s="354"/>
      <c r="BS66" s="354"/>
      <c r="BT66" s="354"/>
      <c r="BU66" s="354"/>
      <c r="BV66" s="354"/>
    </row>
    <row r="67" spans="63:74" x14ac:dyDescent="0.25">
      <c r="BK67" s="354"/>
      <c r="BL67" s="354"/>
      <c r="BM67" s="354"/>
      <c r="BN67" s="354"/>
      <c r="BO67" s="354"/>
      <c r="BP67" s="354"/>
      <c r="BQ67" s="354"/>
      <c r="BR67" s="354"/>
      <c r="BS67" s="354"/>
      <c r="BT67" s="354"/>
      <c r="BU67" s="354"/>
      <c r="BV67" s="354"/>
    </row>
    <row r="68" spans="63:74" x14ac:dyDescent="0.25">
      <c r="BK68" s="354"/>
      <c r="BL68" s="354"/>
      <c r="BM68" s="354"/>
      <c r="BN68" s="354"/>
      <c r="BO68" s="354"/>
      <c r="BP68" s="354"/>
      <c r="BQ68" s="354"/>
      <c r="BR68" s="354"/>
      <c r="BS68" s="354"/>
      <c r="BT68" s="354"/>
      <c r="BU68" s="354"/>
      <c r="BV68" s="354"/>
    </row>
    <row r="69" spans="63:74" x14ac:dyDescent="0.25">
      <c r="BK69" s="354"/>
      <c r="BL69" s="354"/>
      <c r="BM69" s="354"/>
      <c r="BN69" s="354"/>
      <c r="BO69" s="354"/>
      <c r="BP69" s="354"/>
      <c r="BQ69" s="354"/>
      <c r="BR69" s="354"/>
      <c r="BS69" s="354"/>
      <c r="BT69" s="354"/>
      <c r="BU69" s="354"/>
      <c r="BV69" s="354"/>
    </row>
    <row r="70" spans="63:74" x14ac:dyDescent="0.25">
      <c r="BK70" s="354"/>
      <c r="BL70" s="354"/>
      <c r="BM70" s="354"/>
      <c r="BN70" s="354"/>
      <c r="BO70" s="354"/>
      <c r="BP70" s="354"/>
      <c r="BQ70" s="354"/>
      <c r="BR70" s="354"/>
      <c r="BS70" s="354"/>
      <c r="BT70" s="354"/>
      <c r="BU70" s="354"/>
      <c r="BV70" s="354"/>
    </row>
    <row r="71" spans="63:74" x14ac:dyDescent="0.25">
      <c r="BK71" s="354"/>
      <c r="BL71" s="354"/>
      <c r="BM71" s="354"/>
      <c r="BN71" s="354"/>
      <c r="BO71" s="354"/>
      <c r="BP71" s="354"/>
      <c r="BQ71" s="354"/>
      <c r="BR71" s="354"/>
      <c r="BS71" s="354"/>
      <c r="BT71" s="354"/>
      <c r="BU71" s="354"/>
      <c r="BV71" s="354"/>
    </row>
    <row r="72" spans="63:74" x14ac:dyDescent="0.25">
      <c r="BK72" s="354"/>
      <c r="BL72" s="354"/>
      <c r="BM72" s="354"/>
      <c r="BN72" s="354"/>
      <c r="BO72" s="354"/>
      <c r="BP72" s="354"/>
      <c r="BQ72" s="354"/>
      <c r="BR72" s="354"/>
      <c r="BS72" s="354"/>
      <c r="BT72" s="354"/>
      <c r="BU72" s="354"/>
      <c r="BV72" s="354"/>
    </row>
    <row r="73" spans="63:74" x14ac:dyDescent="0.25">
      <c r="BK73" s="354"/>
      <c r="BL73" s="354"/>
      <c r="BM73" s="354"/>
      <c r="BN73" s="354"/>
      <c r="BO73" s="354"/>
      <c r="BP73" s="354"/>
      <c r="BQ73" s="354"/>
      <c r="BR73" s="354"/>
      <c r="BS73" s="354"/>
      <c r="BT73" s="354"/>
      <c r="BU73" s="354"/>
      <c r="BV73" s="354"/>
    </row>
    <row r="74" spans="63:74" x14ac:dyDescent="0.25">
      <c r="BK74" s="354"/>
      <c r="BL74" s="354"/>
      <c r="BM74" s="354"/>
      <c r="BN74" s="354"/>
      <c r="BO74" s="354"/>
      <c r="BP74" s="354"/>
      <c r="BQ74" s="354"/>
      <c r="BR74" s="354"/>
      <c r="BS74" s="354"/>
      <c r="BT74" s="354"/>
      <c r="BU74" s="354"/>
      <c r="BV74" s="354"/>
    </row>
    <row r="75" spans="63:74" x14ac:dyDescent="0.25">
      <c r="BK75" s="354"/>
      <c r="BL75" s="354"/>
      <c r="BM75" s="354"/>
      <c r="BN75" s="354"/>
      <c r="BO75" s="354"/>
      <c r="BP75" s="354"/>
      <c r="BQ75" s="354"/>
      <c r="BR75" s="354"/>
      <c r="BS75" s="354"/>
      <c r="BT75" s="354"/>
      <c r="BU75" s="354"/>
      <c r="BV75" s="354"/>
    </row>
    <row r="76" spans="63:74" x14ac:dyDescent="0.25">
      <c r="BK76" s="354"/>
      <c r="BL76" s="354"/>
      <c r="BM76" s="354"/>
      <c r="BN76" s="354"/>
      <c r="BO76" s="354"/>
      <c r="BP76" s="354"/>
      <c r="BQ76" s="354"/>
      <c r="BR76" s="354"/>
      <c r="BS76" s="354"/>
      <c r="BT76" s="354"/>
      <c r="BU76" s="354"/>
      <c r="BV76" s="354"/>
    </row>
    <row r="77" spans="63:74" x14ac:dyDescent="0.25">
      <c r="BK77" s="354"/>
      <c r="BL77" s="354"/>
      <c r="BM77" s="354"/>
      <c r="BN77" s="354"/>
      <c r="BO77" s="354"/>
      <c r="BP77" s="354"/>
      <c r="BQ77" s="354"/>
      <c r="BR77" s="354"/>
      <c r="BS77" s="354"/>
      <c r="BT77" s="354"/>
      <c r="BU77" s="354"/>
      <c r="BV77" s="354"/>
    </row>
    <row r="78" spans="63:74" x14ac:dyDescent="0.25">
      <c r="BK78" s="354"/>
      <c r="BL78" s="354"/>
      <c r="BM78" s="354"/>
      <c r="BN78" s="354"/>
      <c r="BO78" s="354"/>
      <c r="BP78" s="354"/>
      <c r="BQ78" s="354"/>
      <c r="BR78" s="354"/>
      <c r="BS78" s="354"/>
      <c r="BT78" s="354"/>
      <c r="BU78" s="354"/>
      <c r="BV78" s="354"/>
    </row>
    <row r="79" spans="63:74" x14ac:dyDescent="0.25">
      <c r="BK79" s="354"/>
      <c r="BL79" s="354"/>
      <c r="BM79" s="354"/>
      <c r="BN79" s="354"/>
      <c r="BO79" s="354"/>
      <c r="BP79" s="354"/>
      <c r="BQ79" s="354"/>
      <c r="BR79" s="354"/>
      <c r="BS79" s="354"/>
      <c r="BT79" s="354"/>
      <c r="BU79" s="354"/>
      <c r="BV79" s="354"/>
    </row>
    <row r="80" spans="63:74" x14ac:dyDescent="0.25">
      <c r="BK80" s="354"/>
      <c r="BL80" s="354"/>
      <c r="BM80" s="354"/>
      <c r="BN80" s="354"/>
      <c r="BO80" s="354"/>
      <c r="BP80" s="354"/>
      <c r="BQ80" s="354"/>
      <c r="BR80" s="354"/>
      <c r="BS80" s="354"/>
      <c r="BT80" s="354"/>
      <c r="BU80" s="354"/>
      <c r="BV80" s="354"/>
    </row>
    <row r="81" spans="63:74" x14ac:dyDescent="0.25">
      <c r="BK81" s="354"/>
      <c r="BL81" s="354"/>
      <c r="BM81" s="354"/>
      <c r="BN81" s="354"/>
      <c r="BO81" s="354"/>
      <c r="BP81" s="354"/>
      <c r="BQ81" s="354"/>
      <c r="BR81" s="354"/>
      <c r="BS81" s="354"/>
      <c r="BT81" s="354"/>
      <c r="BU81" s="354"/>
      <c r="BV81" s="354"/>
    </row>
    <row r="82" spans="63:74" x14ac:dyDescent="0.25">
      <c r="BK82" s="354"/>
      <c r="BL82" s="354"/>
      <c r="BM82" s="354"/>
      <c r="BN82" s="354"/>
      <c r="BO82" s="354"/>
      <c r="BP82" s="354"/>
      <c r="BQ82" s="354"/>
      <c r="BR82" s="354"/>
      <c r="BS82" s="354"/>
      <c r="BT82" s="354"/>
      <c r="BU82" s="354"/>
      <c r="BV82" s="354"/>
    </row>
    <row r="83" spans="63:74" x14ac:dyDescent="0.25">
      <c r="BK83" s="354"/>
      <c r="BL83" s="354"/>
      <c r="BM83" s="354"/>
      <c r="BN83" s="354"/>
      <c r="BO83" s="354"/>
      <c r="BP83" s="354"/>
      <c r="BQ83" s="354"/>
      <c r="BR83" s="354"/>
      <c r="BS83" s="354"/>
      <c r="BT83" s="354"/>
      <c r="BU83" s="354"/>
      <c r="BV83" s="354"/>
    </row>
    <row r="84" spans="63:74" x14ac:dyDescent="0.25">
      <c r="BK84" s="354"/>
      <c r="BL84" s="354"/>
      <c r="BM84" s="354"/>
      <c r="BN84" s="354"/>
      <c r="BO84" s="354"/>
      <c r="BP84" s="354"/>
      <c r="BQ84" s="354"/>
      <c r="BR84" s="354"/>
      <c r="BS84" s="354"/>
      <c r="BT84" s="354"/>
      <c r="BU84" s="354"/>
      <c r="BV84" s="354"/>
    </row>
    <row r="85" spans="63:74" x14ac:dyDescent="0.25">
      <c r="BK85" s="354"/>
      <c r="BL85" s="354"/>
      <c r="BM85" s="354"/>
      <c r="BN85" s="354"/>
      <c r="BO85" s="354"/>
      <c r="BP85" s="354"/>
      <c r="BQ85" s="354"/>
      <c r="BR85" s="354"/>
      <c r="BS85" s="354"/>
      <c r="BT85" s="354"/>
      <c r="BU85" s="354"/>
      <c r="BV85" s="354"/>
    </row>
    <row r="86" spans="63:74" x14ac:dyDescent="0.25">
      <c r="BK86" s="354"/>
      <c r="BL86" s="354"/>
      <c r="BM86" s="354"/>
      <c r="BN86" s="354"/>
      <c r="BO86" s="354"/>
      <c r="BP86" s="354"/>
      <c r="BQ86" s="354"/>
      <c r="BR86" s="354"/>
      <c r="BS86" s="354"/>
      <c r="BT86" s="354"/>
      <c r="BU86" s="354"/>
      <c r="BV86" s="354"/>
    </row>
    <row r="87" spans="63:74" x14ac:dyDescent="0.25">
      <c r="BK87" s="354"/>
      <c r="BL87" s="354"/>
      <c r="BM87" s="354"/>
      <c r="BN87" s="354"/>
      <c r="BO87" s="354"/>
      <c r="BP87" s="354"/>
      <c r="BQ87" s="354"/>
      <c r="BR87" s="354"/>
      <c r="BS87" s="354"/>
      <c r="BT87" s="354"/>
      <c r="BU87" s="354"/>
      <c r="BV87" s="354"/>
    </row>
    <row r="88" spans="63:74" x14ac:dyDescent="0.25">
      <c r="BK88" s="354"/>
      <c r="BL88" s="354"/>
      <c r="BM88" s="354"/>
      <c r="BN88" s="354"/>
      <c r="BO88" s="354"/>
      <c r="BP88" s="354"/>
      <c r="BQ88" s="354"/>
      <c r="BR88" s="354"/>
      <c r="BS88" s="354"/>
      <c r="BT88" s="354"/>
      <c r="BU88" s="354"/>
      <c r="BV88" s="354"/>
    </row>
    <row r="89" spans="63:74" x14ac:dyDescent="0.25">
      <c r="BK89" s="354"/>
      <c r="BL89" s="354"/>
      <c r="BM89" s="354"/>
      <c r="BN89" s="354"/>
      <c r="BO89" s="354"/>
      <c r="BP89" s="354"/>
      <c r="BQ89" s="354"/>
      <c r="BR89" s="354"/>
      <c r="BS89" s="354"/>
      <c r="BT89" s="354"/>
      <c r="BU89" s="354"/>
      <c r="BV89" s="354"/>
    </row>
    <row r="90" spans="63:74" x14ac:dyDescent="0.25">
      <c r="BK90" s="354"/>
      <c r="BL90" s="354"/>
      <c r="BM90" s="354"/>
      <c r="BN90" s="354"/>
      <c r="BO90" s="354"/>
      <c r="BP90" s="354"/>
      <c r="BQ90" s="354"/>
      <c r="BR90" s="354"/>
      <c r="BS90" s="354"/>
      <c r="BT90" s="354"/>
      <c r="BU90" s="354"/>
      <c r="BV90" s="354"/>
    </row>
    <row r="91" spans="63:74" x14ac:dyDescent="0.25">
      <c r="BK91" s="354"/>
      <c r="BL91" s="354"/>
      <c r="BM91" s="354"/>
      <c r="BN91" s="354"/>
      <c r="BO91" s="354"/>
      <c r="BP91" s="354"/>
      <c r="BQ91" s="354"/>
      <c r="BR91" s="354"/>
      <c r="BS91" s="354"/>
      <c r="BT91" s="354"/>
      <c r="BU91" s="354"/>
      <c r="BV91" s="354"/>
    </row>
    <row r="92" spans="63:74" x14ac:dyDescent="0.25">
      <c r="BK92" s="354"/>
      <c r="BL92" s="354"/>
      <c r="BM92" s="354"/>
      <c r="BN92" s="354"/>
      <c r="BO92" s="354"/>
      <c r="BP92" s="354"/>
      <c r="BQ92" s="354"/>
      <c r="BR92" s="354"/>
      <c r="BS92" s="354"/>
      <c r="BT92" s="354"/>
      <c r="BU92" s="354"/>
      <c r="BV92" s="354"/>
    </row>
    <row r="93" spans="63:74" x14ac:dyDescent="0.25">
      <c r="BK93" s="354"/>
      <c r="BL93" s="354"/>
      <c r="BM93" s="354"/>
      <c r="BN93" s="354"/>
      <c r="BO93" s="354"/>
      <c r="BP93" s="354"/>
      <c r="BQ93" s="354"/>
      <c r="BR93" s="354"/>
      <c r="BS93" s="354"/>
      <c r="BT93" s="354"/>
      <c r="BU93" s="354"/>
      <c r="BV93" s="354"/>
    </row>
    <row r="94" spans="63:74" x14ac:dyDescent="0.25">
      <c r="BK94" s="354"/>
      <c r="BL94" s="354"/>
      <c r="BM94" s="354"/>
      <c r="BN94" s="354"/>
      <c r="BO94" s="354"/>
      <c r="BP94" s="354"/>
      <c r="BQ94" s="354"/>
      <c r="BR94" s="354"/>
      <c r="BS94" s="354"/>
      <c r="BT94" s="354"/>
      <c r="BU94" s="354"/>
      <c r="BV94" s="354"/>
    </row>
    <row r="95" spans="63:74" x14ac:dyDescent="0.25">
      <c r="BK95" s="354"/>
      <c r="BL95" s="354"/>
      <c r="BM95" s="354"/>
      <c r="BN95" s="354"/>
      <c r="BO95" s="354"/>
      <c r="BP95" s="354"/>
      <c r="BQ95" s="354"/>
      <c r="BR95" s="354"/>
      <c r="BS95" s="354"/>
      <c r="BT95" s="354"/>
      <c r="BU95" s="354"/>
      <c r="BV95" s="354"/>
    </row>
    <row r="96" spans="63:74" x14ac:dyDescent="0.25">
      <c r="BK96" s="354"/>
      <c r="BL96" s="354"/>
      <c r="BM96" s="354"/>
      <c r="BN96" s="354"/>
      <c r="BO96" s="354"/>
      <c r="BP96" s="354"/>
      <c r="BQ96" s="354"/>
      <c r="BR96" s="354"/>
      <c r="BS96" s="354"/>
      <c r="BT96" s="354"/>
      <c r="BU96" s="354"/>
      <c r="BV96" s="354"/>
    </row>
    <row r="97" spans="63:74" x14ac:dyDescent="0.25">
      <c r="BK97" s="354"/>
      <c r="BL97" s="354"/>
      <c r="BM97" s="354"/>
      <c r="BN97" s="354"/>
      <c r="BO97" s="354"/>
      <c r="BP97" s="354"/>
      <c r="BQ97" s="354"/>
      <c r="BR97" s="354"/>
      <c r="BS97" s="354"/>
      <c r="BT97" s="354"/>
      <c r="BU97" s="354"/>
      <c r="BV97" s="354"/>
    </row>
    <row r="98" spans="63:74" x14ac:dyDescent="0.25">
      <c r="BK98" s="354"/>
      <c r="BL98" s="354"/>
      <c r="BM98" s="354"/>
      <c r="BN98" s="354"/>
      <c r="BO98" s="354"/>
      <c r="BP98" s="354"/>
      <c r="BQ98" s="354"/>
      <c r="BR98" s="354"/>
      <c r="BS98" s="354"/>
      <c r="BT98" s="354"/>
      <c r="BU98" s="354"/>
      <c r="BV98" s="354"/>
    </row>
    <row r="99" spans="63:74" x14ac:dyDescent="0.25">
      <c r="BK99" s="354"/>
      <c r="BL99" s="354"/>
      <c r="BM99" s="354"/>
      <c r="BN99" s="354"/>
      <c r="BO99" s="354"/>
      <c r="BP99" s="354"/>
      <c r="BQ99" s="354"/>
      <c r="BR99" s="354"/>
      <c r="BS99" s="354"/>
      <c r="BT99" s="354"/>
      <c r="BU99" s="354"/>
      <c r="BV99" s="354"/>
    </row>
    <row r="100" spans="63:74" x14ac:dyDescent="0.25">
      <c r="BK100" s="354"/>
      <c r="BL100" s="354"/>
      <c r="BM100" s="354"/>
      <c r="BN100" s="354"/>
      <c r="BO100" s="354"/>
      <c r="BP100" s="354"/>
      <c r="BQ100" s="354"/>
      <c r="BR100" s="354"/>
      <c r="BS100" s="354"/>
      <c r="BT100" s="354"/>
      <c r="BU100" s="354"/>
      <c r="BV100" s="354"/>
    </row>
    <row r="101" spans="63:74" x14ac:dyDescent="0.25">
      <c r="BK101" s="354"/>
      <c r="BL101" s="354"/>
      <c r="BM101" s="354"/>
      <c r="BN101" s="354"/>
      <c r="BO101" s="354"/>
      <c r="BP101" s="354"/>
      <c r="BQ101" s="354"/>
      <c r="BR101" s="354"/>
      <c r="BS101" s="354"/>
      <c r="BT101" s="354"/>
      <c r="BU101" s="354"/>
      <c r="BV101" s="354"/>
    </row>
    <row r="102" spans="63:74" x14ac:dyDescent="0.25">
      <c r="BK102" s="354"/>
      <c r="BL102" s="354"/>
      <c r="BM102" s="354"/>
      <c r="BN102" s="354"/>
      <c r="BO102" s="354"/>
      <c r="BP102" s="354"/>
      <c r="BQ102" s="354"/>
      <c r="BR102" s="354"/>
      <c r="BS102" s="354"/>
      <c r="BT102" s="354"/>
      <c r="BU102" s="354"/>
      <c r="BV102" s="354"/>
    </row>
    <row r="103" spans="63:74" x14ac:dyDescent="0.25">
      <c r="BK103" s="354"/>
      <c r="BL103" s="354"/>
      <c r="BM103" s="354"/>
      <c r="BN103" s="354"/>
      <c r="BO103" s="354"/>
      <c r="BP103" s="354"/>
      <c r="BQ103" s="354"/>
      <c r="BR103" s="354"/>
      <c r="BS103" s="354"/>
      <c r="BT103" s="354"/>
      <c r="BU103" s="354"/>
      <c r="BV103" s="354"/>
    </row>
    <row r="104" spans="63:74" x14ac:dyDescent="0.25">
      <c r="BK104" s="354"/>
      <c r="BL104" s="354"/>
      <c r="BM104" s="354"/>
      <c r="BN104" s="354"/>
      <c r="BO104" s="354"/>
      <c r="BP104" s="354"/>
      <c r="BQ104" s="354"/>
      <c r="BR104" s="354"/>
      <c r="BS104" s="354"/>
      <c r="BT104" s="354"/>
      <c r="BU104" s="354"/>
      <c r="BV104" s="354"/>
    </row>
    <row r="105" spans="63:74" x14ac:dyDescent="0.25">
      <c r="BK105" s="354"/>
      <c r="BL105" s="354"/>
      <c r="BM105" s="354"/>
      <c r="BN105" s="354"/>
      <c r="BO105" s="354"/>
      <c r="BP105" s="354"/>
      <c r="BQ105" s="354"/>
      <c r="BR105" s="354"/>
      <c r="BS105" s="354"/>
      <c r="BT105" s="354"/>
      <c r="BU105" s="354"/>
      <c r="BV105" s="354"/>
    </row>
    <row r="106" spans="63:74" x14ac:dyDescent="0.25">
      <c r="BK106" s="354"/>
      <c r="BL106" s="354"/>
      <c r="BM106" s="354"/>
      <c r="BN106" s="354"/>
      <c r="BO106" s="354"/>
      <c r="BP106" s="354"/>
      <c r="BQ106" s="354"/>
      <c r="BR106" s="354"/>
      <c r="BS106" s="354"/>
      <c r="BT106" s="354"/>
      <c r="BU106" s="354"/>
      <c r="BV106" s="354"/>
    </row>
    <row r="107" spans="63:74" x14ac:dyDescent="0.25">
      <c r="BK107" s="354"/>
      <c r="BL107" s="354"/>
      <c r="BM107" s="354"/>
      <c r="BN107" s="354"/>
      <c r="BO107" s="354"/>
      <c r="BP107" s="354"/>
      <c r="BQ107" s="354"/>
      <c r="BR107" s="354"/>
      <c r="BS107" s="354"/>
      <c r="BT107" s="354"/>
      <c r="BU107" s="354"/>
      <c r="BV107" s="354"/>
    </row>
    <row r="108" spans="63:74" x14ac:dyDescent="0.25">
      <c r="BK108" s="354"/>
      <c r="BL108" s="354"/>
      <c r="BM108" s="354"/>
      <c r="BN108" s="354"/>
      <c r="BO108" s="354"/>
      <c r="BP108" s="354"/>
      <c r="BQ108" s="354"/>
      <c r="BR108" s="354"/>
      <c r="BS108" s="354"/>
      <c r="BT108" s="354"/>
      <c r="BU108" s="354"/>
      <c r="BV108" s="354"/>
    </row>
    <row r="109" spans="63:74" x14ac:dyDescent="0.25">
      <c r="BK109" s="354"/>
      <c r="BL109" s="354"/>
      <c r="BM109" s="354"/>
      <c r="BN109" s="354"/>
      <c r="BO109" s="354"/>
      <c r="BP109" s="354"/>
      <c r="BQ109" s="354"/>
      <c r="BR109" s="354"/>
      <c r="BS109" s="354"/>
      <c r="BT109" s="354"/>
      <c r="BU109" s="354"/>
      <c r="BV109" s="354"/>
    </row>
    <row r="110" spans="63:74" x14ac:dyDescent="0.25">
      <c r="BK110" s="354"/>
      <c r="BL110" s="354"/>
      <c r="BM110" s="354"/>
      <c r="BN110" s="354"/>
      <c r="BO110" s="354"/>
      <c r="BP110" s="354"/>
      <c r="BQ110" s="354"/>
      <c r="BR110" s="354"/>
      <c r="BS110" s="354"/>
      <c r="BT110" s="354"/>
      <c r="BU110" s="354"/>
      <c r="BV110" s="354"/>
    </row>
    <row r="111" spans="63:74" x14ac:dyDescent="0.25">
      <c r="BK111" s="354"/>
      <c r="BL111" s="354"/>
      <c r="BM111" s="354"/>
      <c r="BN111" s="354"/>
      <c r="BO111" s="354"/>
      <c r="BP111" s="354"/>
      <c r="BQ111" s="354"/>
      <c r="BR111" s="354"/>
      <c r="BS111" s="354"/>
      <c r="BT111" s="354"/>
      <c r="BU111" s="354"/>
      <c r="BV111" s="354"/>
    </row>
    <row r="112" spans="63:74" x14ac:dyDescent="0.25">
      <c r="BK112" s="354"/>
      <c r="BL112" s="354"/>
      <c r="BM112" s="354"/>
      <c r="BN112" s="354"/>
      <c r="BO112" s="354"/>
      <c r="BP112" s="354"/>
      <c r="BQ112" s="354"/>
      <c r="BR112" s="354"/>
      <c r="BS112" s="354"/>
      <c r="BT112" s="354"/>
      <c r="BU112" s="354"/>
      <c r="BV112" s="354"/>
    </row>
    <row r="113" spans="63:74" x14ac:dyDescent="0.25">
      <c r="BK113" s="354"/>
      <c r="BL113" s="354"/>
      <c r="BM113" s="354"/>
      <c r="BN113" s="354"/>
      <c r="BO113" s="354"/>
      <c r="BP113" s="354"/>
      <c r="BQ113" s="354"/>
      <c r="BR113" s="354"/>
      <c r="BS113" s="354"/>
      <c r="BT113" s="354"/>
      <c r="BU113" s="354"/>
      <c r="BV113" s="354"/>
    </row>
    <row r="114" spans="63:74" x14ac:dyDescent="0.25">
      <c r="BK114" s="354"/>
      <c r="BL114" s="354"/>
      <c r="BM114" s="354"/>
      <c r="BN114" s="354"/>
      <c r="BO114" s="354"/>
      <c r="BP114" s="354"/>
      <c r="BQ114" s="354"/>
      <c r="BR114" s="354"/>
      <c r="BS114" s="354"/>
      <c r="BT114" s="354"/>
      <c r="BU114" s="354"/>
      <c r="BV114" s="354"/>
    </row>
    <row r="115" spans="63:74" x14ac:dyDescent="0.25">
      <c r="BK115" s="354"/>
      <c r="BL115" s="354"/>
      <c r="BM115" s="354"/>
      <c r="BN115" s="354"/>
      <c r="BO115" s="354"/>
      <c r="BP115" s="354"/>
      <c r="BQ115" s="354"/>
      <c r="BR115" s="354"/>
      <c r="BS115" s="354"/>
      <c r="BT115" s="354"/>
      <c r="BU115" s="354"/>
      <c r="BV115" s="354"/>
    </row>
    <row r="116" spans="63:74" x14ac:dyDescent="0.25">
      <c r="BK116" s="354"/>
      <c r="BL116" s="354"/>
      <c r="BM116" s="354"/>
      <c r="BN116" s="354"/>
      <c r="BO116" s="354"/>
      <c r="BP116" s="354"/>
      <c r="BQ116" s="354"/>
      <c r="BR116" s="354"/>
      <c r="BS116" s="354"/>
      <c r="BT116" s="354"/>
      <c r="BU116" s="354"/>
      <c r="BV116" s="354"/>
    </row>
    <row r="117" spans="63:74" x14ac:dyDescent="0.25">
      <c r="BK117" s="354"/>
      <c r="BL117" s="354"/>
      <c r="BM117" s="354"/>
      <c r="BN117" s="354"/>
      <c r="BO117" s="354"/>
      <c r="BP117" s="354"/>
      <c r="BQ117" s="354"/>
      <c r="BR117" s="354"/>
      <c r="BS117" s="354"/>
      <c r="BT117" s="354"/>
      <c r="BU117" s="354"/>
      <c r="BV117" s="354"/>
    </row>
    <row r="118" spans="63:74" x14ac:dyDescent="0.25">
      <c r="BK118" s="354"/>
      <c r="BL118" s="354"/>
      <c r="BM118" s="354"/>
      <c r="BN118" s="354"/>
      <c r="BO118" s="354"/>
      <c r="BP118" s="354"/>
      <c r="BQ118" s="354"/>
      <c r="BR118" s="354"/>
      <c r="BS118" s="354"/>
      <c r="BT118" s="354"/>
      <c r="BU118" s="354"/>
      <c r="BV118" s="354"/>
    </row>
    <row r="119" spans="63:74" x14ac:dyDescent="0.25">
      <c r="BK119" s="354"/>
      <c r="BL119" s="354"/>
      <c r="BM119" s="354"/>
      <c r="BN119" s="354"/>
      <c r="BO119" s="354"/>
      <c r="BP119" s="354"/>
      <c r="BQ119" s="354"/>
      <c r="BR119" s="354"/>
      <c r="BS119" s="354"/>
      <c r="BT119" s="354"/>
      <c r="BU119" s="354"/>
      <c r="BV119" s="354"/>
    </row>
    <row r="120" spans="63:74" x14ac:dyDescent="0.25">
      <c r="BK120" s="354"/>
      <c r="BL120" s="354"/>
      <c r="BM120" s="354"/>
      <c r="BN120" s="354"/>
      <c r="BO120" s="354"/>
      <c r="BP120" s="354"/>
      <c r="BQ120" s="354"/>
      <c r="BR120" s="354"/>
      <c r="BS120" s="354"/>
      <c r="BT120" s="354"/>
      <c r="BU120" s="354"/>
      <c r="BV120" s="354"/>
    </row>
    <row r="121" spans="63:74" x14ac:dyDescent="0.25">
      <c r="BK121" s="354"/>
      <c r="BL121" s="354"/>
      <c r="BM121" s="354"/>
      <c r="BN121" s="354"/>
      <c r="BO121" s="354"/>
      <c r="BP121" s="354"/>
      <c r="BQ121" s="354"/>
      <c r="BR121" s="354"/>
      <c r="BS121" s="354"/>
      <c r="BT121" s="354"/>
      <c r="BU121" s="354"/>
      <c r="BV121" s="354"/>
    </row>
    <row r="122" spans="63:74" x14ac:dyDescent="0.25">
      <c r="BK122" s="354"/>
      <c r="BL122" s="354"/>
      <c r="BM122" s="354"/>
      <c r="BN122" s="354"/>
      <c r="BO122" s="354"/>
      <c r="BP122" s="354"/>
      <c r="BQ122" s="354"/>
      <c r="BR122" s="354"/>
      <c r="BS122" s="354"/>
      <c r="BT122" s="354"/>
      <c r="BU122" s="354"/>
      <c r="BV122" s="354"/>
    </row>
    <row r="123" spans="63:74" x14ac:dyDescent="0.25">
      <c r="BK123" s="354"/>
      <c r="BL123" s="354"/>
      <c r="BM123" s="354"/>
      <c r="BN123" s="354"/>
      <c r="BO123" s="354"/>
      <c r="BP123" s="354"/>
      <c r="BQ123" s="354"/>
      <c r="BR123" s="354"/>
      <c r="BS123" s="354"/>
      <c r="BT123" s="354"/>
      <c r="BU123" s="354"/>
      <c r="BV123" s="354"/>
    </row>
    <row r="124" spans="63:74" x14ac:dyDescent="0.25">
      <c r="BK124" s="354"/>
      <c r="BL124" s="354"/>
      <c r="BM124" s="354"/>
      <c r="BN124" s="354"/>
      <c r="BO124" s="354"/>
      <c r="BP124" s="354"/>
      <c r="BQ124" s="354"/>
      <c r="BR124" s="354"/>
      <c r="BS124" s="354"/>
      <c r="BT124" s="354"/>
      <c r="BU124" s="354"/>
      <c r="BV124" s="354"/>
    </row>
    <row r="125" spans="63:74" x14ac:dyDescent="0.25">
      <c r="BK125" s="354"/>
      <c r="BL125" s="354"/>
      <c r="BM125" s="354"/>
      <c r="BN125" s="354"/>
      <c r="BO125" s="354"/>
      <c r="BP125" s="354"/>
      <c r="BQ125" s="354"/>
      <c r="BR125" s="354"/>
      <c r="BS125" s="354"/>
      <c r="BT125" s="354"/>
      <c r="BU125" s="354"/>
      <c r="BV125" s="354"/>
    </row>
    <row r="126" spans="63:74" x14ac:dyDescent="0.25">
      <c r="BK126" s="354"/>
      <c r="BL126" s="354"/>
      <c r="BM126" s="354"/>
      <c r="BN126" s="354"/>
      <c r="BO126" s="354"/>
      <c r="BP126" s="354"/>
      <c r="BQ126" s="354"/>
      <c r="BR126" s="354"/>
      <c r="BS126" s="354"/>
      <c r="BT126" s="354"/>
      <c r="BU126" s="354"/>
      <c r="BV126" s="354"/>
    </row>
    <row r="127" spans="63:74" x14ac:dyDescent="0.25">
      <c r="BK127" s="354"/>
      <c r="BL127" s="354"/>
      <c r="BM127" s="354"/>
      <c r="BN127" s="354"/>
      <c r="BO127" s="354"/>
      <c r="BP127" s="354"/>
      <c r="BQ127" s="354"/>
      <c r="BR127" s="354"/>
      <c r="BS127" s="354"/>
      <c r="BT127" s="354"/>
      <c r="BU127" s="354"/>
      <c r="BV127" s="354"/>
    </row>
    <row r="128" spans="63:74" x14ac:dyDescent="0.25">
      <c r="BK128" s="354"/>
      <c r="BL128" s="354"/>
      <c r="BM128" s="354"/>
      <c r="BN128" s="354"/>
      <c r="BO128" s="354"/>
      <c r="BP128" s="354"/>
      <c r="BQ128" s="354"/>
      <c r="BR128" s="354"/>
      <c r="BS128" s="354"/>
      <c r="BT128" s="354"/>
      <c r="BU128" s="354"/>
      <c r="BV128" s="354"/>
    </row>
    <row r="129" spans="63:74" x14ac:dyDescent="0.25">
      <c r="BK129" s="354"/>
      <c r="BL129" s="354"/>
      <c r="BM129" s="354"/>
      <c r="BN129" s="354"/>
      <c r="BO129" s="354"/>
      <c r="BP129" s="354"/>
      <c r="BQ129" s="354"/>
      <c r="BR129" s="354"/>
      <c r="BS129" s="354"/>
      <c r="BT129" s="354"/>
      <c r="BU129" s="354"/>
      <c r="BV129" s="354"/>
    </row>
    <row r="130" spans="63:74" x14ac:dyDescent="0.25">
      <c r="BK130" s="354"/>
      <c r="BL130" s="354"/>
      <c r="BM130" s="354"/>
      <c r="BN130" s="354"/>
      <c r="BO130" s="354"/>
      <c r="BP130" s="354"/>
      <c r="BQ130" s="354"/>
      <c r="BR130" s="354"/>
      <c r="BS130" s="354"/>
      <c r="BT130" s="354"/>
      <c r="BU130" s="354"/>
      <c r="BV130" s="354"/>
    </row>
    <row r="131" spans="63:74" x14ac:dyDescent="0.25">
      <c r="BK131" s="354"/>
      <c r="BL131" s="354"/>
      <c r="BM131" s="354"/>
      <c r="BN131" s="354"/>
      <c r="BO131" s="354"/>
      <c r="BP131" s="354"/>
      <c r="BQ131" s="354"/>
      <c r="BR131" s="354"/>
      <c r="BS131" s="354"/>
      <c r="BT131" s="354"/>
      <c r="BU131" s="354"/>
      <c r="BV131" s="354"/>
    </row>
    <row r="132" spans="63:74" x14ac:dyDescent="0.25">
      <c r="BK132" s="354"/>
      <c r="BL132" s="354"/>
      <c r="BM132" s="354"/>
      <c r="BN132" s="354"/>
      <c r="BO132" s="354"/>
      <c r="BP132" s="354"/>
      <c r="BQ132" s="354"/>
      <c r="BR132" s="354"/>
      <c r="BS132" s="354"/>
      <c r="BT132" s="354"/>
      <c r="BU132" s="354"/>
      <c r="BV132" s="354"/>
    </row>
    <row r="133" spans="63:74" x14ac:dyDescent="0.25">
      <c r="BK133" s="354"/>
      <c r="BL133" s="354"/>
      <c r="BM133" s="354"/>
      <c r="BN133" s="354"/>
      <c r="BO133" s="354"/>
      <c r="BP133" s="354"/>
      <c r="BQ133" s="354"/>
      <c r="BR133" s="354"/>
      <c r="BS133" s="354"/>
      <c r="BT133" s="354"/>
      <c r="BU133" s="354"/>
      <c r="BV133" s="354"/>
    </row>
    <row r="134" spans="63:74" x14ac:dyDescent="0.25">
      <c r="BK134" s="354"/>
      <c r="BL134" s="354"/>
      <c r="BM134" s="354"/>
      <c r="BN134" s="354"/>
      <c r="BO134" s="354"/>
      <c r="BP134" s="354"/>
      <c r="BQ134" s="354"/>
      <c r="BR134" s="354"/>
      <c r="BS134" s="354"/>
      <c r="BT134" s="354"/>
      <c r="BU134" s="354"/>
      <c r="BV134" s="354"/>
    </row>
    <row r="135" spans="63:74" x14ac:dyDescent="0.25">
      <c r="BK135" s="354"/>
      <c r="BL135" s="354"/>
      <c r="BM135" s="354"/>
      <c r="BN135" s="354"/>
      <c r="BO135" s="354"/>
      <c r="BP135" s="354"/>
      <c r="BQ135" s="354"/>
      <c r="BR135" s="354"/>
      <c r="BS135" s="354"/>
      <c r="BT135" s="354"/>
      <c r="BU135" s="354"/>
      <c r="BV135" s="354"/>
    </row>
    <row r="136" spans="63:74" x14ac:dyDescent="0.25">
      <c r="BK136" s="354"/>
      <c r="BL136" s="354"/>
      <c r="BM136" s="354"/>
      <c r="BN136" s="354"/>
      <c r="BO136" s="354"/>
      <c r="BP136" s="354"/>
      <c r="BQ136" s="354"/>
      <c r="BR136" s="354"/>
      <c r="BS136" s="354"/>
      <c r="BT136" s="354"/>
      <c r="BU136" s="354"/>
      <c r="BV136" s="354"/>
    </row>
    <row r="137" spans="63:74" x14ac:dyDescent="0.25">
      <c r="BK137" s="354"/>
      <c r="BL137" s="354"/>
      <c r="BM137" s="354"/>
      <c r="BN137" s="354"/>
      <c r="BO137" s="354"/>
      <c r="BP137" s="354"/>
      <c r="BQ137" s="354"/>
      <c r="BR137" s="354"/>
      <c r="BS137" s="354"/>
      <c r="BT137" s="354"/>
      <c r="BU137" s="354"/>
      <c r="BV137" s="354"/>
    </row>
    <row r="138" spans="63:74" x14ac:dyDescent="0.25">
      <c r="BK138" s="354"/>
      <c r="BL138" s="354"/>
      <c r="BM138" s="354"/>
      <c r="BN138" s="354"/>
      <c r="BO138" s="354"/>
      <c r="BP138" s="354"/>
      <c r="BQ138" s="354"/>
      <c r="BR138" s="354"/>
      <c r="BS138" s="354"/>
      <c r="BT138" s="354"/>
      <c r="BU138" s="354"/>
      <c r="BV138" s="354"/>
    </row>
    <row r="139" spans="63:74" x14ac:dyDescent="0.25">
      <c r="BK139" s="354"/>
      <c r="BL139" s="354"/>
      <c r="BM139" s="354"/>
      <c r="BN139" s="354"/>
      <c r="BO139" s="354"/>
      <c r="BP139" s="354"/>
      <c r="BQ139" s="354"/>
      <c r="BR139" s="354"/>
      <c r="BS139" s="354"/>
      <c r="BT139" s="354"/>
      <c r="BU139" s="354"/>
      <c r="BV139" s="354"/>
    </row>
    <row r="140" spans="63:74" x14ac:dyDescent="0.25">
      <c r="BK140" s="354"/>
      <c r="BL140" s="354"/>
      <c r="BM140" s="354"/>
      <c r="BN140" s="354"/>
      <c r="BO140" s="354"/>
      <c r="BP140" s="354"/>
      <c r="BQ140" s="354"/>
      <c r="BR140" s="354"/>
      <c r="BS140" s="354"/>
      <c r="BT140" s="354"/>
      <c r="BU140" s="354"/>
      <c r="BV140" s="354"/>
    </row>
    <row r="141" spans="63:74" x14ac:dyDescent="0.25">
      <c r="BK141" s="354"/>
      <c r="BL141" s="354"/>
      <c r="BM141" s="354"/>
      <c r="BN141" s="354"/>
      <c r="BO141" s="354"/>
      <c r="BP141" s="354"/>
      <c r="BQ141" s="354"/>
      <c r="BR141" s="354"/>
      <c r="BS141" s="354"/>
      <c r="BT141" s="354"/>
      <c r="BU141" s="354"/>
      <c r="BV141" s="354"/>
    </row>
    <row r="142" spans="63:74" x14ac:dyDescent="0.25">
      <c r="BK142" s="354"/>
      <c r="BL142" s="354"/>
      <c r="BM142" s="354"/>
      <c r="BN142" s="354"/>
      <c r="BO142" s="354"/>
      <c r="BP142" s="354"/>
      <c r="BQ142" s="354"/>
      <c r="BR142" s="354"/>
      <c r="BS142" s="354"/>
      <c r="BT142" s="354"/>
      <c r="BU142" s="354"/>
      <c r="BV142" s="354"/>
    </row>
    <row r="143" spans="63:74" x14ac:dyDescent="0.25">
      <c r="BK143" s="354"/>
      <c r="BL143" s="354"/>
      <c r="BM143" s="354"/>
      <c r="BN143" s="354"/>
      <c r="BO143" s="354"/>
      <c r="BP143" s="354"/>
      <c r="BQ143" s="354"/>
      <c r="BR143" s="354"/>
      <c r="BS143" s="354"/>
      <c r="BT143" s="354"/>
      <c r="BU143" s="354"/>
      <c r="BV143" s="35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xr:uid="{00000000-0004-0000-0C00-000000000000}"/>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ransitionEntry="1" codeName="Sheet14">
    <pageSetUpPr fitToPage="1"/>
  </sheetPr>
  <dimension ref="A1:BV143"/>
  <sheetViews>
    <sheetView showGridLines="0" workbookViewId="0">
      <pane xSplit="2" ySplit="4" topLeftCell="AX31" activePane="bottomRight" state="frozen"/>
      <selection activeCell="BF63" sqref="BF63"/>
      <selection pane="topRight" activeCell="BF63" sqref="BF63"/>
      <selection pane="bottomLeft" activeCell="BF63" sqref="BF63"/>
      <selection pane="bottomRight" activeCell="BE6" sqref="BE6:BE45"/>
    </sheetView>
  </sheetViews>
  <sheetFormatPr defaultColWidth="9.54296875" defaultRowHeight="10.5" x14ac:dyDescent="0.25"/>
  <cols>
    <col min="1" max="1" width="11.54296875" style="89" customWidth="1"/>
    <col min="2" max="2" width="27.453125" style="89" customWidth="1"/>
    <col min="3" max="50" width="6.54296875" style="89" customWidth="1"/>
    <col min="51" max="55" width="6.54296875" style="351" customWidth="1"/>
    <col min="56" max="58" width="6.54296875" style="597" customWidth="1"/>
    <col min="59" max="62" width="6.54296875" style="351" customWidth="1"/>
    <col min="63" max="74" width="6.54296875" style="89" customWidth="1"/>
    <col min="75" max="16384" width="9.54296875" style="89"/>
  </cols>
  <sheetData>
    <row r="1" spans="1:74" ht="14.9" customHeight="1" x14ac:dyDescent="0.3">
      <c r="A1" s="759" t="s">
        <v>790</v>
      </c>
      <c r="B1" s="802" t="s">
        <v>234</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277"/>
    </row>
    <row r="2" spans="1:74" s="72" customFormat="1" ht="12.5" x14ac:dyDescent="0.25">
      <c r="A2" s="760"/>
      <c r="B2" s="486" t="str">
        <f>"U.S. Energy Information Administration  |  Short-Term Energy Outlook  - "&amp;Dates!D1</f>
        <v>U.S. Energy Information Administration  |  Short-Term Energy Outlook  - August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357"/>
      <c r="BH2" s="357"/>
      <c r="BI2" s="357"/>
      <c r="BJ2" s="35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90"/>
      <c r="B5" s="91" t="s">
        <v>217</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696"/>
      <c r="BA5" s="696"/>
      <c r="BB5" s="696"/>
      <c r="BC5" s="696"/>
      <c r="BD5" s="696"/>
      <c r="BE5" s="696"/>
      <c r="BF5" s="696"/>
      <c r="BG5" s="696"/>
      <c r="BH5" s="92"/>
      <c r="BI5" s="92"/>
      <c r="BJ5" s="382"/>
      <c r="BK5" s="382"/>
      <c r="BL5" s="382"/>
      <c r="BM5" s="382"/>
      <c r="BN5" s="382"/>
      <c r="BO5" s="382"/>
      <c r="BP5" s="382"/>
      <c r="BQ5" s="382"/>
      <c r="BR5" s="382"/>
      <c r="BS5" s="382"/>
      <c r="BT5" s="382"/>
      <c r="BU5" s="382"/>
      <c r="BV5" s="382"/>
    </row>
    <row r="6" spans="1:74" ht="11.15" customHeight="1" x14ac:dyDescent="0.25">
      <c r="A6" s="93" t="s">
        <v>197</v>
      </c>
      <c r="B6" s="194" t="s">
        <v>440</v>
      </c>
      <c r="C6" s="250">
        <v>61.971187999999998</v>
      </c>
      <c r="D6" s="250">
        <v>60.268717000000002</v>
      </c>
      <c r="E6" s="250">
        <v>65.503579000000002</v>
      </c>
      <c r="F6" s="250">
        <v>58.046233999999998</v>
      </c>
      <c r="G6" s="250">
        <v>61.210858999999999</v>
      </c>
      <c r="H6" s="250">
        <v>61.572367999999997</v>
      </c>
      <c r="I6" s="250">
        <v>62.967241999999999</v>
      </c>
      <c r="J6" s="250">
        <v>69.325457999999998</v>
      </c>
      <c r="K6" s="250">
        <v>62.438499</v>
      </c>
      <c r="L6" s="250">
        <v>66.532053000000005</v>
      </c>
      <c r="M6" s="250">
        <v>62.857303000000002</v>
      </c>
      <c r="N6" s="250">
        <v>63.473595000000003</v>
      </c>
      <c r="O6" s="250">
        <v>65.83569</v>
      </c>
      <c r="P6" s="250">
        <v>58.314672999999999</v>
      </c>
      <c r="Q6" s="250">
        <v>55.667043</v>
      </c>
      <c r="R6" s="250">
        <v>61.213194000000001</v>
      </c>
      <c r="S6" s="250">
        <v>61.861533000000001</v>
      </c>
      <c r="T6" s="250">
        <v>56.705832999999998</v>
      </c>
      <c r="U6" s="250">
        <v>59.068790999999997</v>
      </c>
      <c r="V6" s="250">
        <v>63.794620000000002</v>
      </c>
      <c r="W6" s="250">
        <v>58.59742</v>
      </c>
      <c r="X6" s="250">
        <v>57.674056999999998</v>
      </c>
      <c r="Y6" s="250">
        <v>54.392702</v>
      </c>
      <c r="Z6" s="250">
        <v>53.183706999999998</v>
      </c>
      <c r="AA6" s="250">
        <v>55.666972999999999</v>
      </c>
      <c r="AB6" s="250">
        <v>47.425207999999998</v>
      </c>
      <c r="AC6" s="250">
        <v>46.106031999999999</v>
      </c>
      <c r="AD6" s="250">
        <v>39.346704000000003</v>
      </c>
      <c r="AE6" s="250">
        <v>37.262844999999999</v>
      </c>
      <c r="AF6" s="250">
        <v>39.608334999999997</v>
      </c>
      <c r="AG6" s="250">
        <v>43.217199999999998</v>
      </c>
      <c r="AH6" s="250">
        <v>47.522893000000003</v>
      </c>
      <c r="AI6" s="250">
        <v>45.141308000000002</v>
      </c>
      <c r="AJ6" s="250">
        <v>44.988278999999999</v>
      </c>
      <c r="AK6" s="250">
        <v>44.344920999999999</v>
      </c>
      <c r="AL6" s="250">
        <v>44.803655999999997</v>
      </c>
      <c r="AM6" s="250">
        <v>48.556348999999997</v>
      </c>
      <c r="AN6" s="250">
        <v>40.868284000000003</v>
      </c>
      <c r="AO6" s="250">
        <v>50.881473</v>
      </c>
      <c r="AP6" s="250">
        <v>45.317715</v>
      </c>
      <c r="AQ6" s="250">
        <v>48.632001000000002</v>
      </c>
      <c r="AR6" s="250">
        <v>48.797648000000002</v>
      </c>
      <c r="AS6" s="250">
        <v>48.475408000000002</v>
      </c>
      <c r="AT6" s="250">
        <v>50.041584</v>
      </c>
      <c r="AU6" s="250">
        <v>49.762177000000001</v>
      </c>
      <c r="AV6" s="250">
        <v>49.078792999999997</v>
      </c>
      <c r="AW6" s="250">
        <v>48.949624</v>
      </c>
      <c r="AX6" s="250">
        <v>48.70017</v>
      </c>
      <c r="AY6" s="250">
        <v>49.780833999999999</v>
      </c>
      <c r="AZ6" s="250">
        <v>47.772986000000003</v>
      </c>
      <c r="BA6" s="250">
        <v>51.438144000000001</v>
      </c>
      <c r="BB6" s="250">
        <v>45.495471999999999</v>
      </c>
      <c r="BC6" s="250">
        <v>48.446587000000001</v>
      </c>
      <c r="BD6" s="250">
        <v>47.801416000000003</v>
      </c>
      <c r="BE6" s="250">
        <v>47.469239911000003</v>
      </c>
      <c r="BF6" s="316">
        <v>53.597720000000002</v>
      </c>
      <c r="BG6" s="316">
        <v>51.14555</v>
      </c>
      <c r="BH6" s="316">
        <v>53.003830000000001</v>
      </c>
      <c r="BI6" s="316">
        <v>52.063749999999999</v>
      </c>
      <c r="BJ6" s="316">
        <v>50.837479999999999</v>
      </c>
      <c r="BK6" s="316">
        <v>52.29569</v>
      </c>
      <c r="BL6" s="316">
        <v>47.334710000000001</v>
      </c>
      <c r="BM6" s="316">
        <v>51.776949999999999</v>
      </c>
      <c r="BN6" s="316">
        <v>47.806719999999999</v>
      </c>
      <c r="BO6" s="316">
        <v>48.278260000000003</v>
      </c>
      <c r="BP6" s="316">
        <v>48.15972</v>
      </c>
      <c r="BQ6" s="316">
        <v>50.408189999999998</v>
      </c>
      <c r="BR6" s="316">
        <v>54.877380000000002</v>
      </c>
      <c r="BS6" s="316">
        <v>51.40513</v>
      </c>
      <c r="BT6" s="316">
        <v>51.486249999999998</v>
      </c>
      <c r="BU6" s="316">
        <v>49.418529999999997</v>
      </c>
      <c r="BV6" s="316">
        <v>48.095509999999997</v>
      </c>
    </row>
    <row r="7" spans="1:74" ht="11.15" customHeight="1" x14ac:dyDescent="0.25">
      <c r="A7" s="93" t="s">
        <v>198</v>
      </c>
      <c r="B7" s="194" t="s">
        <v>441</v>
      </c>
      <c r="C7" s="250">
        <v>16.550924999999999</v>
      </c>
      <c r="D7" s="250">
        <v>16.096222000000001</v>
      </c>
      <c r="E7" s="250">
        <v>17.494301</v>
      </c>
      <c r="F7" s="250">
        <v>16.625109999999999</v>
      </c>
      <c r="G7" s="250">
        <v>17.531472999999998</v>
      </c>
      <c r="H7" s="250">
        <v>17.635003999999999</v>
      </c>
      <c r="I7" s="250">
        <v>15.842116000000001</v>
      </c>
      <c r="J7" s="250">
        <v>17.441796</v>
      </c>
      <c r="K7" s="250">
        <v>15.709068</v>
      </c>
      <c r="L7" s="250">
        <v>17.231833999999999</v>
      </c>
      <c r="M7" s="250">
        <v>16.280069000000001</v>
      </c>
      <c r="N7" s="250">
        <v>16.439712</v>
      </c>
      <c r="O7" s="250">
        <v>18.206989</v>
      </c>
      <c r="P7" s="250">
        <v>16.127026000000001</v>
      </c>
      <c r="Q7" s="250">
        <v>15.394836</v>
      </c>
      <c r="R7" s="250">
        <v>17.946928</v>
      </c>
      <c r="S7" s="250">
        <v>18.137031</v>
      </c>
      <c r="T7" s="250">
        <v>16.625426999999998</v>
      </c>
      <c r="U7" s="250">
        <v>15.269473</v>
      </c>
      <c r="V7" s="250">
        <v>16.491112000000001</v>
      </c>
      <c r="W7" s="250">
        <v>15.147615</v>
      </c>
      <c r="X7" s="250">
        <v>15.463811</v>
      </c>
      <c r="Y7" s="250">
        <v>14.583992</v>
      </c>
      <c r="Z7" s="250">
        <v>14.25986</v>
      </c>
      <c r="AA7" s="250">
        <v>14.861031000000001</v>
      </c>
      <c r="AB7" s="250">
        <v>12.660779</v>
      </c>
      <c r="AC7" s="250">
        <v>12.308638</v>
      </c>
      <c r="AD7" s="250">
        <v>10.007972000000001</v>
      </c>
      <c r="AE7" s="250">
        <v>9.477919</v>
      </c>
      <c r="AF7" s="250">
        <v>10.074525</v>
      </c>
      <c r="AG7" s="250">
        <v>10.788878</v>
      </c>
      <c r="AH7" s="250">
        <v>11.863744000000001</v>
      </c>
      <c r="AI7" s="250">
        <v>11.269185</v>
      </c>
      <c r="AJ7" s="250">
        <v>11.909397</v>
      </c>
      <c r="AK7" s="250">
        <v>11.739125</v>
      </c>
      <c r="AL7" s="250">
        <v>11.860573</v>
      </c>
      <c r="AM7" s="250">
        <v>14.132167000000001</v>
      </c>
      <c r="AN7" s="250">
        <v>11.894594</v>
      </c>
      <c r="AO7" s="250">
        <v>14.808906</v>
      </c>
      <c r="AP7" s="250">
        <v>12.525038</v>
      </c>
      <c r="AQ7" s="250">
        <v>13.441043000000001</v>
      </c>
      <c r="AR7" s="250">
        <v>13.486919</v>
      </c>
      <c r="AS7" s="250">
        <v>11.954364</v>
      </c>
      <c r="AT7" s="250">
        <v>12.340577</v>
      </c>
      <c r="AU7" s="250">
        <v>12.271715</v>
      </c>
      <c r="AV7" s="250">
        <v>13.011714</v>
      </c>
      <c r="AW7" s="250">
        <v>12.977467000000001</v>
      </c>
      <c r="AX7" s="250">
        <v>12.911357000000001</v>
      </c>
      <c r="AY7" s="250">
        <v>13.423648</v>
      </c>
      <c r="AZ7" s="250">
        <v>12.882244999999999</v>
      </c>
      <c r="BA7" s="250">
        <v>13.870552</v>
      </c>
      <c r="BB7" s="250">
        <v>12.641045</v>
      </c>
      <c r="BC7" s="250">
        <v>13.343396</v>
      </c>
      <c r="BD7" s="250">
        <v>12.710133000000001</v>
      </c>
      <c r="BE7" s="250">
        <v>12.049142829999999</v>
      </c>
      <c r="BF7" s="316">
        <v>13.67534</v>
      </c>
      <c r="BG7" s="316">
        <v>12.84374</v>
      </c>
      <c r="BH7" s="316">
        <v>13.53575</v>
      </c>
      <c r="BI7" s="316">
        <v>13.619199999999999</v>
      </c>
      <c r="BJ7" s="316">
        <v>13.45553</v>
      </c>
      <c r="BK7" s="316">
        <v>14.44483</v>
      </c>
      <c r="BL7" s="316">
        <v>13.298439999999999</v>
      </c>
      <c r="BM7" s="316">
        <v>14.498469999999999</v>
      </c>
      <c r="BN7" s="316">
        <v>13.4605</v>
      </c>
      <c r="BO7" s="316">
        <v>13.45567</v>
      </c>
      <c r="BP7" s="316">
        <v>13.32869</v>
      </c>
      <c r="BQ7" s="316">
        <v>12.64167</v>
      </c>
      <c r="BR7" s="316">
        <v>13.0784</v>
      </c>
      <c r="BS7" s="316">
        <v>12.87914</v>
      </c>
      <c r="BT7" s="316">
        <v>12.235340000000001</v>
      </c>
      <c r="BU7" s="316">
        <v>11.9572</v>
      </c>
      <c r="BV7" s="316">
        <v>11.801450000000001</v>
      </c>
    </row>
    <row r="8" spans="1:74" ht="11.15" customHeight="1" x14ac:dyDescent="0.25">
      <c r="A8" s="93" t="s">
        <v>199</v>
      </c>
      <c r="B8" s="194" t="s">
        <v>442</v>
      </c>
      <c r="C8" s="250">
        <v>11.193096000000001</v>
      </c>
      <c r="D8" s="250">
        <v>10.885598999999999</v>
      </c>
      <c r="E8" s="250">
        <v>11.831136000000001</v>
      </c>
      <c r="F8" s="250">
        <v>11.057188</v>
      </c>
      <c r="G8" s="250">
        <v>11.660024</v>
      </c>
      <c r="H8" s="250">
        <v>11.728915000000001</v>
      </c>
      <c r="I8" s="250">
        <v>11.224977000000001</v>
      </c>
      <c r="J8" s="250">
        <v>12.358420000000001</v>
      </c>
      <c r="K8" s="250">
        <v>11.130723</v>
      </c>
      <c r="L8" s="250">
        <v>11.691022999999999</v>
      </c>
      <c r="M8" s="250">
        <v>11.045306999999999</v>
      </c>
      <c r="N8" s="250">
        <v>11.153570999999999</v>
      </c>
      <c r="O8" s="250">
        <v>13.016482999999999</v>
      </c>
      <c r="P8" s="250">
        <v>11.529489</v>
      </c>
      <c r="Q8" s="250">
        <v>11.006003</v>
      </c>
      <c r="R8" s="250">
        <v>10.983352999999999</v>
      </c>
      <c r="S8" s="250">
        <v>11.099686</v>
      </c>
      <c r="T8" s="250">
        <v>10.174578</v>
      </c>
      <c r="U8" s="250">
        <v>10.546882</v>
      </c>
      <c r="V8" s="250">
        <v>11.390698</v>
      </c>
      <c r="W8" s="250">
        <v>10.462749000000001</v>
      </c>
      <c r="X8" s="250">
        <v>9.5777190000000001</v>
      </c>
      <c r="Y8" s="250">
        <v>9.0328020000000002</v>
      </c>
      <c r="Z8" s="250">
        <v>8.8320679999999996</v>
      </c>
      <c r="AA8" s="250">
        <v>9.609693</v>
      </c>
      <c r="AB8" s="250">
        <v>8.186928</v>
      </c>
      <c r="AC8" s="250">
        <v>7.9591900000000004</v>
      </c>
      <c r="AD8" s="250">
        <v>6.7596309999999997</v>
      </c>
      <c r="AE8" s="250">
        <v>6.4016320000000002</v>
      </c>
      <c r="AF8" s="250">
        <v>6.8045540000000004</v>
      </c>
      <c r="AG8" s="250">
        <v>7.3654719999999996</v>
      </c>
      <c r="AH8" s="250">
        <v>8.0993139999999997</v>
      </c>
      <c r="AI8" s="250">
        <v>7.6934060000000004</v>
      </c>
      <c r="AJ8" s="250">
        <v>7.3280960000000004</v>
      </c>
      <c r="AK8" s="250">
        <v>7.223287</v>
      </c>
      <c r="AL8" s="250">
        <v>7.2979849999999997</v>
      </c>
      <c r="AM8" s="250">
        <v>8.6405250000000002</v>
      </c>
      <c r="AN8" s="250">
        <v>7.2724409999999997</v>
      </c>
      <c r="AO8" s="250">
        <v>9.0542920000000002</v>
      </c>
      <c r="AP8" s="250">
        <v>7.3929099999999996</v>
      </c>
      <c r="AQ8" s="250">
        <v>7.9335950000000004</v>
      </c>
      <c r="AR8" s="250">
        <v>7.9605949999999996</v>
      </c>
      <c r="AS8" s="250">
        <v>7.4162489999999996</v>
      </c>
      <c r="AT8" s="250">
        <v>7.65585</v>
      </c>
      <c r="AU8" s="250">
        <v>7.6131000000000002</v>
      </c>
      <c r="AV8" s="250">
        <v>7.5384209999999996</v>
      </c>
      <c r="AW8" s="250">
        <v>7.5185880000000003</v>
      </c>
      <c r="AX8" s="250">
        <v>7.48027</v>
      </c>
      <c r="AY8" s="250">
        <v>7.94543</v>
      </c>
      <c r="AZ8" s="250">
        <v>7.6249469999999997</v>
      </c>
      <c r="BA8" s="250">
        <v>8.2099460000000004</v>
      </c>
      <c r="BB8" s="250">
        <v>7.0885550000000004</v>
      </c>
      <c r="BC8" s="250">
        <v>7.5318949999999996</v>
      </c>
      <c r="BD8" s="250">
        <v>7.3000059999999998</v>
      </c>
      <c r="BE8" s="250">
        <v>6.9407707410999997</v>
      </c>
      <c r="BF8" s="316">
        <v>7.9973660000000004</v>
      </c>
      <c r="BG8" s="316">
        <v>7.7375280000000002</v>
      </c>
      <c r="BH8" s="316">
        <v>8.0107520000000001</v>
      </c>
      <c r="BI8" s="316">
        <v>7.9293329999999997</v>
      </c>
      <c r="BJ8" s="316">
        <v>7.987304</v>
      </c>
      <c r="BK8" s="316">
        <v>8.052244</v>
      </c>
      <c r="BL8" s="316">
        <v>7.0629920000000004</v>
      </c>
      <c r="BM8" s="316">
        <v>7.8649019999999998</v>
      </c>
      <c r="BN8" s="316">
        <v>7.0817430000000003</v>
      </c>
      <c r="BO8" s="316">
        <v>7.4273629999999997</v>
      </c>
      <c r="BP8" s="316">
        <v>7.4089309999999999</v>
      </c>
      <c r="BQ8" s="316">
        <v>7.5291639999999997</v>
      </c>
      <c r="BR8" s="316">
        <v>8.6771519999999995</v>
      </c>
      <c r="BS8" s="316">
        <v>7.8947529999999997</v>
      </c>
      <c r="BT8" s="316">
        <v>8.0586260000000003</v>
      </c>
      <c r="BU8" s="316">
        <v>7.8160319999999999</v>
      </c>
      <c r="BV8" s="316">
        <v>7.8269339999999996</v>
      </c>
    </row>
    <row r="9" spans="1:74" ht="11.15" customHeight="1" x14ac:dyDescent="0.25">
      <c r="A9" s="93" t="s">
        <v>200</v>
      </c>
      <c r="B9" s="194" t="s">
        <v>443</v>
      </c>
      <c r="C9" s="250">
        <v>34.227167000000001</v>
      </c>
      <c r="D9" s="250">
        <v>33.286895999999999</v>
      </c>
      <c r="E9" s="250">
        <v>36.178142000000001</v>
      </c>
      <c r="F9" s="250">
        <v>30.363935999999999</v>
      </c>
      <c r="G9" s="250">
        <v>32.019362000000001</v>
      </c>
      <c r="H9" s="250">
        <v>32.208449000000002</v>
      </c>
      <c r="I9" s="250">
        <v>35.900148999999999</v>
      </c>
      <c r="J9" s="250">
        <v>39.525241999999999</v>
      </c>
      <c r="K9" s="250">
        <v>35.598708000000002</v>
      </c>
      <c r="L9" s="250">
        <v>37.609195999999997</v>
      </c>
      <c r="M9" s="250">
        <v>35.531927000000003</v>
      </c>
      <c r="N9" s="250">
        <v>35.880312000000004</v>
      </c>
      <c r="O9" s="250">
        <v>34.612217999999999</v>
      </c>
      <c r="P9" s="250">
        <v>30.658158</v>
      </c>
      <c r="Q9" s="250">
        <v>29.266203999999998</v>
      </c>
      <c r="R9" s="250">
        <v>32.282913000000001</v>
      </c>
      <c r="S9" s="250">
        <v>32.624816000000003</v>
      </c>
      <c r="T9" s="250">
        <v>29.905828</v>
      </c>
      <c r="U9" s="250">
        <v>33.252436000000003</v>
      </c>
      <c r="V9" s="250">
        <v>35.91281</v>
      </c>
      <c r="W9" s="250">
        <v>32.987056000000003</v>
      </c>
      <c r="X9" s="250">
        <v>32.632527000000003</v>
      </c>
      <c r="Y9" s="250">
        <v>30.775908000000001</v>
      </c>
      <c r="Z9" s="250">
        <v>30.091778999999999</v>
      </c>
      <c r="AA9" s="250">
        <v>31.196249000000002</v>
      </c>
      <c r="AB9" s="250">
        <v>26.577501000000002</v>
      </c>
      <c r="AC9" s="250">
        <v>25.838204000000001</v>
      </c>
      <c r="AD9" s="250">
        <v>22.579101000000001</v>
      </c>
      <c r="AE9" s="250">
        <v>21.383293999999999</v>
      </c>
      <c r="AF9" s="250">
        <v>22.729255999999999</v>
      </c>
      <c r="AG9" s="250">
        <v>25.062850000000001</v>
      </c>
      <c r="AH9" s="250">
        <v>27.559835</v>
      </c>
      <c r="AI9" s="250">
        <v>26.178716999999999</v>
      </c>
      <c r="AJ9" s="250">
        <v>25.750786000000002</v>
      </c>
      <c r="AK9" s="250">
        <v>25.382508999999999</v>
      </c>
      <c r="AL9" s="250">
        <v>25.645098000000001</v>
      </c>
      <c r="AM9" s="250">
        <v>25.783657000000002</v>
      </c>
      <c r="AN9" s="250">
        <v>21.701249000000001</v>
      </c>
      <c r="AO9" s="250">
        <v>27.018274999999999</v>
      </c>
      <c r="AP9" s="250">
        <v>25.399767000000001</v>
      </c>
      <c r="AQ9" s="250">
        <v>27.257363000000002</v>
      </c>
      <c r="AR9" s="250">
        <v>27.350134000000001</v>
      </c>
      <c r="AS9" s="250">
        <v>29.104794999999999</v>
      </c>
      <c r="AT9" s="250">
        <v>30.045157</v>
      </c>
      <c r="AU9" s="250">
        <v>29.877362000000002</v>
      </c>
      <c r="AV9" s="250">
        <v>28.528658</v>
      </c>
      <c r="AW9" s="250">
        <v>28.453569000000002</v>
      </c>
      <c r="AX9" s="250">
        <v>28.308543</v>
      </c>
      <c r="AY9" s="250">
        <v>28.411756</v>
      </c>
      <c r="AZ9" s="250">
        <v>27.265794</v>
      </c>
      <c r="BA9" s="250">
        <v>29.357645999999999</v>
      </c>
      <c r="BB9" s="250">
        <v>25.765872000000002</v>
      </c>
      <c r="BC9" s="250">
        <v>27.571296</v>
      </c>
      <c r="BD9" s="250">
        <v>27.791277000000001</v>
      </c>
      <c r="BE9" s="250">
        <v>28.479326339</v>
      </c>
      <c r="BF9" s="316">
        <v>31.92502</v>
      </c>
      <c r="BG9" s="316">
        <v>30.56428</v>
      </c>
      <c r="BH9" s="316">
        <v>31.457329999999999</v>
      </c>
      <c r="BI9" s="316">
        <v>30.51521</v>
      </c>
      <c r="BJ9" s="316">
        <v>29.394639999999999</v>
      </c>
      <c r="BK9" s="316">
        <v>29.79861</v>
      </c>
      <c r="BL9" s="316">
        <v>26.973279999999999</v>
      </c>
      <c r="BM9" s="316">
        <v>29.41358</v>
      </c>
      <c r="BN9" s="316">
        <v>27.264479999999999</v>
      </c>
      <c r="BO9" s="316">
        <v>27.395219999999998</v>
      </c>
      <c r="BP9" s="316">
        <v>27.4221</v>
      </c>
      <c r="BQ9" s="316">
        <v>30.237359999999999</v>
      </c>
      <c r="BR9" s="316">
        <v>33.121830000000003</v>
      </c>
      <c r="BS9" s="316">
        <v>30.631239999999998</v>
      </c>
      <c r="BT9" s="316">
        <v>31.19228</v>
      </c>
      <c r="BU9" s="316">
        <v>29.645289999999999</v>
      </c>
      <c r="BV9" s="316">
        <v>28.467120000000001</v>
      </c>
    </row>
    <row r="10" spans="1:74" ht="11.15" customHeight="1" x14ac:dyDescent="0.25">
      <c r="A10" s="95" t="s">
        <v>201</v>
      </c>
      <c r="B10" s="194" t="s">
        <v>444</v>
      </c>
      <c r="C10" s="250">
        <v>-0.77</v>
      </c>
      <c r="D10" s="250">
        <v>-0.16900000000000001</v>
      </c>
      <c r="E10" s="250">
        <v>0.20200000000000001</v>
      </c>
      <c r="F10" s="250">
        <v>1.319</v>
      </c>
      <c r="G10" s="250">
        <v>0.57599999999999996</v>
      </c>
      <c r="H10" s="250">
        <v>-0.156</v>
      </c>
      <c r="I10" s="250">
        <v>1.972</v>
      </c>
      <c r="J10" s="250">
        <v>-0.78100000000000003</v>
      </c>
      <c r="K10" s="250">
        <v>-0.73099999999999998</v>
      </c>
      <c r="L10" s="250">
        <v>0.65900000000000003</v>
      </c>
      <c r="M10" s="250">
        <v>-0.54100000000000004</v>
      </c>
      <c r="N10" s="250">
        <v>0.72699999999999998</v>
      </c>
      <c r="O10" s="250">
        <v>0.30099999999999999</v>
      </c>
      <c r="P10" s="250">
        <v>-2.16</v>
      </c>
      <c r="Q10" s="250">
        <v>-0.60932094000000003</v>
      </c>
      <c r="R10" s="250">
        <v>1.39355655</v>
      </c>
      <c r="S10" s="250">
        <v>-1.5067024200000001</v>
      </c>
      <c r="T10" s="250">
        <v>-0.25547055000000002</v>
      </c>
      <c r="U10" s="250">
        <v>-0.71099573999999999</v>
      </c>
      <c r="V10" s="250">
        <v>-1.20065</v>
      </c>
      <c r="W10" s="250">
        <v>-1.2733535199999999</v>
      </c>
      <c r="X10" s="250">
        <v>-1.96930125</v>
      </c>
      <c r="Y10" s="250">
        <v>-1.03397622</v>
      </c>
      <c r="Z10" s="250">
        <v>-0.60278591000000004</v>
      </c>
      <c r="AA10" s="250">
        <v>-6.2E-2</v>
      </c>
      <c r="AB10" s="250">
        <v>-0.42099999999999999</v>
      </c>
      <c r="AC10" s="250">
        <v>0.97399999999999998</v>
      </c>
      <c r="AD10" s="250">
        <v>-0.33900000000000002</v>
      </c>
      <c r="AE10" s="250">
        <v>-0.35399999999999998</v>
      </c>
      <c r="AF10" s="250">
        <v>2.012</v>
      </c>
      <c r="AG10" s="250">
        <v>1.794</v>
      </c>
      <c r="AH10" s="250">
        <v>0.57799999999999996</v>
      </c>
      <c r="AI10" s="250">
        <v>1.6011599999999999</v>
      </c>
      <c r="AJ10" s="250">
        <v>0.51149</v>
      </c>
      <c r="AK10" s="250">
        <v>0.87361999999999995</v>
      </c>
      <c r="AL10" s="250">
        <v>0.51173000000000002</v>
      </c>
      <c r="AM10" s="250">
        <v>-4.1589999999999998</v>
      </c>
      <c r="AN10" s="250">
        <v>-0.51400000000000001</v>
      </c>
      <c r="AO10" s="250">
        <v>0.16700000000000001</v>
      </c>
      <c r="AP10" s="250">
        <v>-0.39300000000000002</v>
      </c>
      <c r="AQ10" s="250">
        <v>-0.32200000000000001</v>
      </c>
      <c r="AR10" s="250">
        <v>2.7970000000000002</v>
      </c>
      <c r="AS10" s="250">
        <v>1.8580000000000001</v>
      </c>
      <c r="AT10" s="250">
        <v>1E-3</v>
      </c>
      <c r="AU10" s="250">
        <v>0.75600000000000001</v>
      </c>
      <c r="AV10" s="250">
        <v>-0.995</v>
      </c>
      <c r="AW10" s="250">
        <v>-0.115</v>
      </c>
      <c r="AX10" s="250">
        <v>-0.73599999999999999</v>
      </c>
      <c r="AY10" s="250">
        <v>0.54</v>
      </c>
      <c r="AZ10" s="250">
        <v>-1.331</v>
      </c>
      <c r="BA10" s="250">
        <v>-0.35299999999999998</v>
      </c>
      <c r="BB10" s="250">
        <v>-1.3160000000000001</v>
      </c>
      <c r="BC10" s="250">
        <v>-1.538</v>
      </c>
      <c r="BD10" s="250">
        <v>0.9</v>
      </c>
      <c r="BE10" s="250">
        <v>0.83132090000000003</v>
      </c>
      <c r="BF10" s="316">
        <v>-0.77791359999999998</v>
      </c>
      <c r="BG10" s="316">
        <v>-1.0300400000000001</v>
      </c>
      <c r="BH10" s="316">
        <v>-2.238143</v>
      </c>
      <c r="BI10" s="316">
        <v>-1.246167</v>
      </c>
      <c r="BJ10" s="316">
        <v>-1.824749</v>
      </c>
      <c r="BK10" s="316">
        <v>-0.3142144</v>
      </c>
      <c r="BL10" s="316">
        <v>-1.184628</v>
      </c>
      <c r="BM10" s="316">
        <v>-0.68554630000000005</v>
      </c>
      <c r="BN10" s="316">
        <v>-0.74501260000000002</v>
      </c>
      <c r="BO10" s="316">
        <v>-0.48680620000000002</v>
      </c>
      <c r="BP10" s="316">
        <v>-0.118704</v>
      </c>
      <c r="BQ10" s="316">
        <v>0.33191349999999997</v>
      </c>
      <c r="BR10" s="316">
        <v>1.0885629999999999</v>
      </c>
      <c r="BS10" s="316">
        <v>8.4170599999999998E-2</v>
      </c>
      <c r="BT10" s="316">
        <v>-0.59312569999999998</v>
      </c>
      <c r="BU10" s="316">
        <v>-0.66958479999999998</v>
      </c>
      <c r="BV10" s="316">
        <v>-0.54435060000000002</v>
      </c>
    </row>
    <row r="11" spans="1:74" ht="11.15" customHeight="1" x14ac:dyDescent="0.25">
      <c r="A11" s="93" t="s">
        <v>202</v>
      </c>
      <c r="B11" s="194" t="s">
        <v>445</v>
      </c>
      <c r="C11" s="250">
        <v>0.49962600000000001</v>
      </c>
      <c r="D11" s="250">
        <v>0.34919800000000001</v>
      </c>
      <c r="E11" s="250">
        <v>0.51813799999999999</v>
      </c>
      <c r="F11" s="250">
        <v>0.49401499999999998</v>
      </c>
      <c r="G11" s="250">
        <v>0.543771</v>
      </c>
      <c r="H11" s="250">
        <v>0.50861400000000001</v>
      </c>
      <c r="I11" s="250">
        <v>0.69199100000000002</v>
      </c>
      <c r="J11" s="250">
        <v>0.48385499999999998</v>
      </c>
      <c r="K11" s="250">
        <v>0.26286399999999999</v>
      </c>
      <c r="L11" s="250">
        <v>0.30415500000000001</v>
      </c>
      <c r="M11" s="250">
        <v>0.39988600000000002</v>
      </c>
      <c r="N11" s="250">
        <v>0.89804200000000001</v>
      </c>
      <c r="O11" s="250">
        <v>0.624726</v>
      </c>
      <c r="P11" s="250">
        <v>0.35844100000000001</v>
      </c>
      <c r="Q11" s="250">
        <v>0.70563200000000004</v>
      </c>
      <c r="R11" s="250">
        <v>0.53663499999999997</v>
      </c>
      <c r="S11" s="250">
        <v>0.40755599999999997</v>
      </c>
      <c r="T11" s="250">
        <v>0.65956099999999995</v>
      </c>
      <c r="U11" s="250">
        <v>0.51135399999999998</v>
      </c>
      <c r="V11" s="250">
        <v>0.51892700000000003</v>
      </c>
      <c r="W11" s="250">
        <v>0.65108299999999997</v>
      </c>
      <c r="X11" s="250">
        <v>0.74237799999999998</v>
      </c>
      <c r="Y11" s="250">
        <v>0.46596399999999999</v>
      </c>
      <c r="Z11" s="250">
        <v>0.51488</v>
      </c>
      <c r="AA11" s="250">
        <v>0.53513900000000003</v>
      </c>
      <c r="AB11" s="250">
        <v>0.34311999999999998</v>
      </c>
      <c r="AC11" s="250">
        <v>0.46080199999999999</v>
      </c>
      <c r="AD11" s="250">
        <v>0.36460300000000001</v>
      </c>
      <c r="AE11" s="250">
        <v>0.53523699999999996</v>
      </c>
      <c r="AF11" s="250">
        <v>0.22700200000000001</v>
      </c>
      <c r="AG11" s="250">
        <v>0.53044999999999998</v>
      </c>
      <c r="AH11" s="250">
        <v>0.31382100000000002</v>
      </c>
      <c r="AI11" s="250">
        <v>0.50092400000000004</v>
      </c>
      <c r="AJ11" s="250">
        <v>0.26401799999999997</v>
      </c>
      <c r="AK11" s="250">
        <v>0.63945300000000005</v>
      </c>
      <c r="AL11" s="250">
        <v>0.42280099999999998</v>
      </c>
      <c r="AM11" s="250">
        <v>0.52589699999999995</v>
      </c>
      <c r="AN11" s="250">
        <v>0.30868699999999999</v>
      </c>
      <c r="AO11" s="250">
        <v>0.24052100000000001</v>
      </c>
      <c r="AP11" s="250">
        <v>0.50926800000000005</v>
      </c>
      <c r="AQ11" s="250">
        <v>0.51217800000000002</v>
      </c>
      <c r="AR11" s="250">
        <v>0.50891799999999998</v>
      </c>
      <c r="AS11" s="250">
        <v>0.56406699999999999</v>
      </c>
      <c r="AT11" s="250">
        <v>0.36813000000000001</v>
      </c>
      <c r="AU11" s="250">
        <v>0.20172599999999999</v>
      </c>
      <c r="AV11" s="250">
        <v>0.52549999999999997</v>
      </c>
      <c r="AW11" s="250">
        <v>0.43571599999999999</v>
      </c>
      <c r="AX11" s="250">
        <v>0.689079</v>
      </c>
      <c r="AY11" s="250">
        <v>0.50266500000000003</v>
      </c>
      <c r="AZ11" s="250">
        <v>0.28928999999999999</v>
      </c>
      <c r="BA11" s="250">
        <v>0.52970899999999999</v>
      </c>
      <c r="BB11" s="250">
        <v>0.68416500000000002</v>
      </c>
      <c r="BC11" s="250">
        <v>0.32450899999999999</v>
      </c>
      <c r="BD11" s="250">
        <v>0.3581799</v>
      </c>
      <c r="BE11" s="250">
        <v>0.42299609999999999</v>
      </c>
      <c r="BF11" s="316">
        <v>0.3614212</v>
      </c>
      <c r="BG11" s="316">
        <v>0.36622510000000003</v>
      </c>
      <c r="BH11" s="316">
        <v>0.37765070000000001</v>
      </c>
      <c r="BI11" s="316">
        <v>0.38456820000000003</v>
      </c>
      <c r="BJ11" s="316">
        <v>0.36572399999999999</v>
      </c>
      <c r="BK11" s="316">
        <v>0.30042020000000003</v>
      </c>
      <c r="BL11" s="316">
        <v>0.35395339999999997</v>
      </c>
      <c r="BM11" s="316">
        <v>0.37687359999999998</v>
      </c>
      <c r="BN11" s="316">
        <v>0.36303180000000002</v>
      </c>
      <c r="BO11" s="316">
        <v>0.39729979999999998</v>
      </c>
      <c r="BP11" s="316">
        <v>0.44145309999999999</v>
      </c>
      <c r="BQ11" s="316">
        <v>0.54514450000000003</v>
      </c>
      <c r="BR11" s="316">
        <v>0.51093929999999999</v>
      </c>
      <c r="BS11" s="316">
        <v>0.51157790000000003</v>
      </c>
      <c r="BT11" s="316">
        <v>0.46569339999999998</v>
      </c>
      <c r="BU11" s="316">
        <v>0.43418069999999997</v>
      </c>
      <c r="BV11" s="316">
        <v>0.5129378</v>
      </c>
    </row>
    <row r="12" spans="1:74" ht="11.15" customHeight="1" x14ac:dyDescent="0.25">
      <c r="A12" s="93" t="s">
        <v>203</v>
      </c>
      <c r="B12" s="194" t="s">
        <v>446</v>
      </c>
      <c r="C12" s="250">
        <v>8.6592110000000009</v>
      </c>
      <c r="D12" s="250">
        <v>8.9825649999999992</v>
      </c>
      <c r="E12" s="250">
        <v>9.8863520000000005</v>
      </c>
      <c r="F12" s="250">
        <v>11.032126</v>
      </c>
      <c r="G12" s="250">
        <v>9.3997609999999998</v>
      </c>
      <c r="H12" s="250">
        <v>10.106507000000001</v>
      </c>
      <c r="I12" s="250">
        <v>9.9238499999999998</v>
      </c>
      <c r="J12" s="250">
        <v>9.9950150000000004</v>
      </c>
      <c r="K12" s="250">
        <v>9.6831980000000009</v>
      </c>
      <c r="L12" s="250">
        <v>10.767827</v>
      </c>
      <c r="M12" s="250">
        <v>8.9198620000000002</v>
      </c>
      <c r="N12" s="250">
        <v>8.8877980000000001</v>
      </c>
      <c r="O12" s="250">
        <v>9.3290760000000006</v>
      </c>
      <c r="P12" s="250">
        <v>6.7517180000000003</v>
      </c>
      <c r="Q12" s="250">
        <v>9.1321779999999997</v>
      </c>
      <c r="R12" s="250">
        <v>8.6418210000000002</v>
      </c>
      <c r="S12" s="250">
        <v>8.9791939999999997</v>
      </c>
      <c r="T12" s="250">
        <v>8.3080350000000003</v>
      </c>
      <c r="U12" s="250">
        <v>6.4689649999999999</v>
      </c>
      <c r="V12" s="250">
        <v>7.7487029999999999</v>
      </c>
      <c r="W12" s="250">
        <v>7.7418779999999998</v>
      </c>
      <c r="X12" s="250">
        <v>6.5899979999999996</v>
      </c>
      <c r="Y12" s="250">
        <v>7.5822450000000003</v>
      </c>
      <c r="Z12" s="250">
        <v>6.4908400000000004</v>
      </c>
      <c r="AA12" s="250">
        <v>6.2296100000000001</v>
      </c>
      <c r="AB12" s="250">
        <v>6.6107259999999997</v>
      </c>
      <c r="AC12" s="250">
        <v>7.0703379999999996</v>
      </c>
      <c r="AD12" s="250">
        <v>5.5508839999999999</v>
      </c>
      <c r="AE12" s="250">
        <v>4.7142030000000004</v>
      </c>
      <c r="AF12" s="250">
        <v>4.5827669999999996</v>
      </c>
      <c r="AG12" s="250">
        <v>5.3444370000000001</v>
      </c>
      <c r="AH12" s="250">
        <v>4.5449780000000004</v>
      </c>
      <c r="AI12" s="250">
        <v>5.3705109999999996</v>
      </c>
      <c r="AJ12" s="250">
        <v>4.9211010000000002</v>
      </c>
      <c r="AK12" s="250">
        <v>7.0341100000000001</v>
      </c>
      <c r="AL12" s="250">
        <v>7.092905</v>
      </c>
      <c r="AM12" s="250">
        <v>5.7297719999999996</v>
      </c>
      <c r="AN12" s="250">
        <v>7.3954190000000004</v>
      </c>
      <c r="AO12" s="250">
        <v>7.58073</v>
      </c>
      <c r="AP12" s="250">
        <v>6.8109859999999998</v>
      </c>
      <c r="AQ12" s="250">
        <v>7.486726</v>
      </c>
      <c r="AR12" s="250">
        <v>7.8357190000000001</v>
      </c>
      <c r="AS12" s="250">
        <v>6.5108670000000002</v>
      </c>
      <c r="AT12" s="250">
        <v>7.6923300000000001</v>
      </c>
      <c r="AU12" s="250">
        <v>6.5150040000000002</v>
      </c>
      <c r="AV12" s="250">
        <v>7.2590969999999997</v>
      </c>
      <c r="AW12" s="250">
        <v>6.9943910000000002</v>
      </c>
      <c r="AX12" s="250">
        <v>7.3972480000000003</v>
      </c>
      <c r="AY12" s="250">
        <v>5.7103330000000003</v>
      </c>
      <c r="AZ12" s="250">
        <v>7.1635410000000004</v>
      </c>
      <c r="BA12" s="250">
        <v>7.3121840000000002</v>
      </c>
      <c r="BB12" s="250">
        <v>8.0483180000000001</v>
      </c>
      <c r="BC12" s="250">
        <v>7.3638820000000003</v>
      </c>
      <c r="BD12" s="250">
        <v>7.7792219999999999</v>
      </c>
      <c r="BE12" s="250">
        <v>6.8524909999999997</v>
      </c>
      <c r="BF12" s="316">
        <v>7.3685510000000001</v>
      </c>
      <c r="BG12" s="316">
        <v>7.172714</v>
      </c>
      <c r="BH12" s="316">
        <v>7.4443910000000004</v>
      </c>
      <c r="BI12" s="316">
        <v>7.3811679999999997</v>
      </c>
      <c r="BJ12" s="316">
        <v>7.7329990000000004</v>
      </c>
      <c r="BK12" s="316">
        <v>7.3935510000000004</v>
      </c>
      <c r="BL12" s="316">
        <v>7.0814370000000002</v>
      </c>
      <c r="BM12" s="316">
        <v>8.6217360000000003</v>
      </c>
      <c r="BN12" s="316">
        <v>8.3418200000000002</v>
      </c>
      <c r="BO12" s="316">
        <v>8.1772709999999993</v>
      </c>
      <c r="BP12" s="316">
        <v>8.4404459999999997</v>
      </c>
      <c r="BQ12" s="316">
        <v>7.6859760000000001</v>
      </c>
      <c r="BR12" s="316">
        <v>8.2965710000000001</v>
      </c>
      <c r="BS12" s="316">
        <v>8.1118030000000001</v>
      </c>
      <c r="BT12" s="316">
        <v>8.5309690000000007</v>
      </c>
      <c r="BU12" s="316">
        <v>8.4832370000000008</v>
      </c>
      <c r="BV12" s="316">
        <v>8.912331</v>
      </c>
    </row>
    <row r="13" spans="1:74" ht="11.15" customHeight="1" x14ac:dyDescent="0.25">
      <c r="A13" s="93" t="s">
        <v>204</v>
      </c>
      <c r="B13" s="195" t="s">
        <v>678</v>
      </c>
      <c r="C13" s="250">
        <v>4.1747019999999999</v>
      </c>
      <c r="D13" s="250">
        <v>5.1946479999999999</v>
      </c>
      <c r="E13" s="250">
        <v>5.4144690000000004</v>
      </c>
      <c r="F13" s="250">
        <v>5.8301290000000003</v>
      </c>
      <c r="G13" s="250">
        <v>5.4500760000000001</v>
      </c>
      <c r="H13" s="250">
        <v>5.5833029999999999</v>
      </c>
      <c r="I13" s="250">
        <v>5.0745279999999999</v>
      </c>
      <c r="J13" s="250">
        <v>5.5217729999999996</v>
      </c>
      <c r="K13" s="250">
        <v>4.5505190000000004</v>
      </c>
      <c r="L13" s="250">
        <v>5.9132559999999996</v>
      </c>
      <c r="M13" s="250">
        <v>4.513325</v>
      </c>
      <c r="N13" s="250">
        <v>4.9297069999999996</v>
      </c>
      <c r="O13" s="250">
        <v>4.5034739999999998</v>
      </c>
      <c r="P13" s="250">
        <v>3.5204390000000001</v>
      </c>
      <c r="Q13" s="250">
        <v>5.0115080000000001</v>
      </c>
      <c r="R13" s="250">
        <v>4.7788149999999998</v>
      </c>
      <c r="S13" s="250">
        <v>4.9372870000000004</v>
      </c>
      <c r="T13" s="250">
        <v>5.1428070000000004</v>
      </c>
      <c r="U13" s="250">
        <v>3.4483000000000001</v>
      </c>
      <c r="V13" s="250">
        <v>4.7946939999999998</v>
      </c>
      <c r="W13" s="250">
        <v>4.7127949999999998</v>
      </c>
      <c r="X13" s="250">
        <v>3.5170940000000002</v>
      </c>
      <c r="Y13" s="250">
        <v>4.3623700000000003</v>
      </c>
      <c r="Z13" s="250">
        <v>4.1859770000000003</v>
      </c>
      <c r="AA13" s="250">
        <v>3.820446</v>
      </c>
      <c r="AB13" s="250">
        <v>3.4008780000000001</v>
      </c>
      <c r="AC13" s="250">
        <v>4.3002729999999998</v>
      </c>
      <c r="AD13" s="250">
        <v>3.5172479999999999</v>
      </c>
      <c r="AE13" s="250">
        <v>2.9792930000000002</v>
      </c>
      <c r="AF13" s="250">
        <v>2.5756830000000002</v>
      </c>
      <c r="AG13" s="250">
        <v>3.7372540000000001</v>
      </c>
      <c r="AH13" s="250">
        <v>2.912677</v>
      </c>
      <c r="AI13" s="250">
        <v>3.5432619999999999</v>
      </c>
      <c r="AJ13" s="250">
        <v>3.2923019999999998</v>
      </c>
      <c r="AK13" s="250">
        <v>3.830168</v>
      </c>
      <c r="AL13" s="250">
        <v>4.1003610000000004</v>
      </c>
      <c r="AM13" s="250">
        <v>3.2494480000000001</v>
      </c>
      <c r="AN13" s="250">
        <v>3.7088100000000002</v>
      </c>
      <c r="AO13" s="250">
        <v>3.3898730000000001</v>
      </c>
      <c r="AP13" s="250">
        <v>3.713409</v>
      </c>
      <c r="AQ13" s="250">
        <v>3.7224400000000002</v>
      </c>
      <c r="AR13" s="250">
        <v>4.2543939999999996</v>
      </c>
      <c r="AS13" s="250">
        <v>3.3898239999999999</v>
      </c>
      <c r="AT13" s="250">
        <v>4.2597170000000002</v>
      </c>
      <c r="AU13" s="250">
        <v>3.7408440000000001</v>
      </c>
      <c r="AV13" s="250">
        <v>4.3751199999999999</v>
      </c>
      <c r="AW13" s="250">
        <v>3.5767690000000001</v>
      </c>
      <c r="AX13" s="250">
        <v>3.954914</v>
      </c>
      <c r="AY13" s="250">
        <v>2.9446189999999999</v>
      </c>
      <c r="AZ13" s="250">
        <v>3.9980790000000002</v>
      </c>
      <c r="BA13" s="250">
        <v>3.5333709999999998</v>
      </c>
      <c r="BB13" s="250">
        <v>4.228148</v>
      </c>
      <c r="BC13" s="250">
        <v>4.2863740000000004</v>
      </c>
      <c r="BD13" s="250">
        <v>4.3526559999999996</v>
      </c>
      <c r="BE13" s="250">
        <v>3.6435140000000001</v>
      </c>
      <c r="BF13" s="316">
        <v>4.0636910000000004</v>
      </c>
      <c r="BG13" s="316">
        <v>3.8249070000000001</v>
      </c>
      <c r="BH13" s="316">
        <v>3.912636</v>
      </c>
      <c r="BI13" s="316">
        <v>3.7430819999999998</v>
      </c>
      <c r="BJ13" s="316">
        <v>3.9591970000000001</v>
      </c>
      <c r="BK13" s="316">
        <v>3.8345899999999999</v>
      </c>
      <c r="BL13" s="316">
        <v>3.6735229999999999</v>
      </c>
      <c r="BM13" s="316">
        <v>4.4814740000000004</v>
      </c>
      <c r="BN13" s="316">
        <v>4.3708450000000001</v>
      </c>
      <c r="BO13" s="316">
        <v>4.3965329999999998</v>
      </c>
      <c r="BP13" s="316">
        <v>4.4554239999999998</v>
      </c>
      <c r="BQ13" s="316">
        <v>3.9027509999999999</v>
      </c>
      <c r="BR13" s="316">
        <v>4.4154749999999998</v>
      </c>
      <c r="BS13" s="316">
        <v>4.2206760000000001</v>
      </c>
      <c r="BT13" s="316">
        <v>4.4262170000000003</v>
      </c>
      <c r="BU13" s="316">
        <v>4.2991159999999997</v>
      </c>
      <c r="BV13" s="316">
        <v>4.5734199999999996</v>
      </c>
    </row>
    <row r="14" spans="1:74" ht="11.15" customHeight="1" x14ac:dyDescent="0.25">
      <c r="A14" s="93" t="s">
        <v>205</v>
      </c>
      <c r="B14" s="195" t="s">
        <v>679</v>
      </c>
      <c r="C14" s="250">
        <v>4.4845090000000001</v>
      </c>
      <c r="D14" s="250">
        <v>3.7879170000000002</v>
      </c>
      <c r="E14" s="250">
        <v>4.4718830000000001</v>
      </c>
      <c r="F14" s="250">
        <v>5.2019970000000004</v>
      </c>
      <c r="G14" s="250">
        <v>3.9496850000000001</v>
      </c>
      <c r="H14" s="250">
        <v>4.5232039999999998</v>
      </c>
      <c r="I14" s="250">
        <v>4.8493219999999999</v>
      </c>
      <c r="J14" s="250">
        <v>4.4732419999999999</v>
      </c>
      <c r="K14" s="250">
        <v>5.1326790000000004</v>
      </c>
      <c r="L14" s="250">
        <v>4.854571</v>
      </c>
      <c r="M14" s="250">
        <v>4.4065370000000001</v>
      </c>
      <c r="N14" s="250">
        <v>3.958091</v>
      </c>
      <c r="O14" s="250">
        <v>4.8256019999999999</v>
      </c>
      <c r="P14" s="250">
        <v>3.2312789999999998</v>
      </c>
      <c r="Q14" s="250">
        <v>4.1206699999999996</v>
      </c>
      <c r="R14" s="250">
        <v>3.8630059999999999</v>
      </c>
      <c r="S14" s="250">
        <v>4.0419070000000001</v>
      </c>
      <c r="T14" s="250">
        <v>3.1652279999999999</v>
      </c>
      <c r="U14" s="250">
        <v>3.0206650000000002</v>
      </c>
      <c r="V14" s="250">
        <v>2.9540090000000001</v>
      </c>
      <c r="W14" s="250">
        <v>3.029083</v>
      </c>
      <c r="X14" s="250">
        <v>3.0729039999999999</v>
      </c>
      <c r="Y14" s="250">
        <v>3.219875</v>
      </c>
      <c r="Z14" s="250">
        <v>2.3048630000000001</v>
      </c>
      <c r="AA14" s="250">
        <v>2.4091640000000001</v>
      </c>
      <c r="AB14" s="250">
        <v>3.209848</v>
      </c>
      <c r="AC14" s="250">
        <v>2.7700650000000002</v>
      </c>
      <c r="AD14" s="250">
        <v>2.033636</v>
      </c>
      <c r="AE14" s="250">
        <v>1.73491</v>
      </c>
      <c r="AF14" s="250">
        <v>2.0070839999999999</v>
      </c>
      <c r="AG14" s="250">
        <v>1.607183</v>
      </c>
      <c r="AH14" s="250">
        <v>1.632301</v>
      </c>
      <c r="AI14" s="250">
        <v>1.8272489999999999</v>
      </c>
      <c r="AJ14" s="250">
        <v>1.6287990000000001</v>
      </c>
      <c r="AK14" s="250">
        <v>3.2039420000000001</v>
      </c>
      <c r="AL14" s="250">
        <v>2.9925440000000001</v>
      </c>
      <c r="AM14" s="250">
        <v>2.480324</v>
      </c>
      <c r="AN14" s="250">
        <v>3.6866089999999998</v>
      </c>
      <c r="AO14" s="250">
        <v>4.1908570000000003</v>
      </c>
      <c r="AP14" s="250">
        <v>3.0975769999999998</v>
      </c>
      <c r="AQ14" s="250">
        <v>3.7642859999999998</v>
      </c>
      <c r="AR14" s="250">
        <v>3.5813250000000001</v>
      </c>
      <c r="AS14" s="250">
        <v>3.1210429999999998</v>
      </c>
      <c r="AT14" s="250">
        <v>3.4326129999999999</v>
      </c>
      <c r="AU14" s="250">
        <v>2.7741600000000002</v>
      </c>
      <c r="AV14" s="250">
        <v>2.8839769999999998</v>
      </c>
      <c r="AW14" s="250">
        <v>3.4176220000000002</v>
      </c>
      <c r="AX14" s="250">
        <v>3.4423339999999998</v>
      </c>
      <c r="AY14" s="250">
        <v>2.765714</v>
      </c>
      <c r="AZ14" s="250">
        <v>3.1654620000000002</v>
      </c>
      <c r="BA14" s="250">
        <v>3.778813</v>
      </c>
      <c r="BB14" s="250">
        <v>3.8201700000000001</v>
      </c>
      <c r="BC14" s="250">
        <v>3.0775079999999999</v>
      </c>
      <c r="BD14" s="250">
        <v>3.4265659999999998</v>
      </c>
      <c r="BE14" s="250">
        <v>3.2089759999999998</v>
      </c>
      <c r="BF14" s="316">
        <v>3.3048600000000001</v>
      </c>
      <c r="BG14" s="316">
        <v>3.3478059999999998</v>
      </c>
      <c r="BH14" s="316">
        <v>3.531755</v>
      </c>
      <c r="BI14" s="316">
        <v>3.6380859999999999</v>
      </c>
      <c r="BJ14" s="316">
        <v>3.7738010000000002</v>
      </c>
      <c r="BK14" s="316">
        <v>3.558961</v>
      </c>
      <c r="BL14" s="316">
        <v>3.4079139999999999</v>
      </c>
      <c r="BM14" s="316">
        <v>4.1402619999999999</v>
      </c>
      <c r="BN14" s="316">
        <v>3.9709750000000001</v>
      </c>
      <c r="BO14" s="316">
        <v>3.7807379999999999</v>
      </c>
      <c r="BP14" s="316">
        <v>3.9850219999999998</v>
      </c>
      <c r="BQ14" s="316">
        <v>3.7832240000000001</v>
      </c>
      <c r="BR14" s="316">
        <v>3.8810959999999999</v>
      </c>
      <c r="BS14" s="316">
        <v>3.891127</v>
      </c>
      <c r="BT14" s="316">
        <v>4.1047520000000004</v>
      </c>
      <c r="BU14" s="316">
        <v>4.1841200000000001</v>
      </c>
      <c r="BV14" s="316">
        <v>4.3389110000000004</v>
      </c>
    </row>
    <row r="15" spans="1:74" ht="11.15" customHeight="1" x14ac:dyDescent="0.25">
      <c r="A15" s="93" t="s">
        <v>206</v>
      </c>
      <c r="B15" s="194" t="s">
        <v>423</v>
      </c>
      <c r="C15" s="250">
        <v>53.041603000000002</v>
      </c>
      <c r="D15" s="250">
        <v>51.466349999999998</v>
      </c>
      <c r="E15" s="250">
        <v>56.337364999999998</v>
      </c>
      <c r="F15" s="250">
        <v>48.827123</v>
      </c>
      <c r="G15" s="250">
        <v>52.930869000000001</v>
      </c>
      <c r="H15" s="250">
        <v>51.818474999999999</v>
      </c>
      <c r="I15" s="250">
        <v>55.707383</v>
      </c>
      <c r="J15" s="250">
        <v>59.033298000000002</v>
      </c>
      <c r="K15" s="250">
        <v>52.287165000000002</v>
      </c>
      <c r="L15" s="250">
        <v>56.727381000000001</v>
      </c>
      <c r="M15" s="250">
        <v>53.796326999999998</v>
      </c>
      <c r="N15" s="250">
        <v>56.210839</v>
      </c>
      <c r="O15" s="250">
        <v>57.432340000000003</v>
      </c>
      <c r="P15" s="250">
        <v>49.761395999999998</v>
      </c>
      <c r="Q15" s="250">
        <v>46.631176060000001</v>
      </c>
      <c r="R15" s="250">
        <v>54.501564549999998</v>
      </c>
      <c r="S15" s="250">
        <v>51.783192579999998</v>
      </c>
      <c r="T15" s="250">
        <v>48.80188845</v>
      </c>
      <c r="U15" s="250">
        <v>52.400184260000003</v>
      </c>
      <c r="V15" s="250">
        <v>55.364193999999998</v>
      </c>
      <c r="W15" s="250">
        <v>50.233271479999999</v>
      </c>
      <c r="X15" s="250">
        <v>49.857135749999998</v>
      </c>
      <c r="Y15" s="250">
        <v>46.24244478</v>
      </c>
      <c r="Z15" s="250">
        <v>46.604961090000003</v>
      </c>
      <c r="AA15" s="250">
        <v>49.910502000000001</v>
      </c>
      <c r="AB15" s="250">
        <v>40.736601999999998</v>
      </c>
      <c r="AC15" s="250">
        <v>40.470495999999997</v>
      </c>
      <c r="AD15" s="250">
        <v>33.821423000000003</v>
      </c>
      <c r="AE15" s="250">
        <v>32.729878999999997</v>
      </c>
      <c r="AF15" s="250">
        <v>37.264569999999999</v>
      </c>
      <c r="AG15" s="250">
        <v>40.197212999999998</v>
      </c>
      <c r="AH15" s="250">
        <v>43.869736000000003</v>
      </c>
      <c r="AI15" s="250">
        <v>41.872881</v>
      </c>
      <c r="AJ15" s="250">
        <v>40.842686</v>
      </c>
      <c r="AK15" s="250">
        <v>38.823884</v>
      </c>
      <c r="AL15" s="250">
        <v>38.645282000000002</v>
      </c>
      <c r="AM15" s="250">
        <v>39.193474000000002</v>
      </c>
      <c r="AN15" s="250">
        <v>33.267552000000002</v>
      </c>
      <c r="AO15" s="250">
        <v>43.708264</v>
      </c>
      <c r="AP15" s="250">
        <v>38.622996999999998</v>
      </c>
      <c r="AQ15" s="250">
        <v>41.335453000000001</v>
      </c>
      <c r="AR15" s="250">
        <v>44.267847000000003</v>
      </c>
      <c r="AS15" s="250">
        <v>44.386608000000003</v>
      </c>
      <c r="AT15" s="250">
        <v>42.718384</v>
      </c>
      <c r="AU15" s="250">
        <v>44.204898999999997</v>
      </c>
      <c r="AV15" s="250">
        <v>41.350195999999997</v>
      </c>
      <c r="AW15" s="250">
        <v>42.275948999999997</v>
      </c>
      <c r="AX15" s="250">
        <v>41.256000999999998</v>
      </c>
      <c r="AY15" s="250">
        <v>45.113166</v>
      </c>
      <c r="AZ15" s="250">
        <v>39.567734999999999</v>
      </c>
      <c r="BA15" s="250">
        <v>44.302669000000002</v>
      </c>
      <c r="BB15" s="250">
        <v>36.815319000000002</v>
      </c>
      <c r="BC15" s="250">
        <v>39.869213999999999</v>
      </c>
      <c r="BD15" s="250">
        <v>41.280372999999997</v>
      </c>
      <c r="BE15" s="250">
        <v>41.871064611000001</v>
      </c>
      <c r="BF15" s="316">
        <v>45.81268</v>
      </c>
      <c r="BG15" s="316">
        <v>43.309019999999997</v>
      </c>
      <c r="BH15" s="316">
        <v>43.69894</v>
      </c>
      <c r="BI15" s="316">
        <v>43.820979999999999</v>
      </c>
      <c r="BJ15" s="316">
        <v>41.64546</v>
      </c>
      <c r="BK15" s="316">
        <v>44.888339999999999</v>
      </c>
      <c r="BL15" s="316">
        <v>39.422600000000003</v>
      </c>
      <c r="BM15" s="316">
        <v>42.846539999999997</v>
      </c>
      <c r="BN15" s="316">
        <v>39.082920000000001</v>
      </c>
      <c r="BO15" s="316">
        <v>40.011479999999999</v>
      </c>
      <c r="BP15" s="316">
        <v>40.042020000000001</v>
      </c>
      <c r="BQ15" s="316">
        <v>43.599269999999997</v>
      </c>
      <c r="BR15" s="316">
        <v>48.180309999999999</v>
      </c>
      <c r="BS15" s="316">
        <v>43.88908</v>
      </c>
      <c r="BT15" s="316">
        <v>42.827840000000002</v>
      </c>
      <c r="BU15" s="316">
        <v>40.69988</v>
      </c>
      <c r="BV15" s="316">
        <v>39.151769999999999</v>
      </c>
    </row>
    <row r="16" spans="1:74" ht="11.15" customHeight="1" x14ac:dyDescent="0.25">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258"/>
      <c r="BE16" s="258"/>
      <c r="BF16" s="345"/>
      <c r="BG16" s="345"/>
      <c r="BH16" s="345"/>
      <c r="BI16" s="345"/>
      <c r="BJ16" s="345"/>
      <c r="BK16" s="345"/>
      <c r="BL16" s="345"/>
      <c r="BM16" s="345"/>
      <c r="BN16" s="345"/>
      <c r="BO16" s="345"/>
      <c r="BP16" s="345"/>
      <c r="BQ16" s="345"/>
      <c r="BR16" s="345"/>
      <c r="BS16" s="345"/>
      <c r="BT16" s="345"/>
      <c r="BU16" s="345"/>
      <c r="BV16" s="345"/>
    </row>
    <row r="17" spans="1:74" ht="11.15" customHeight="1" x14ac:dyDescent="0.25">
      <c r="A17" s="95" t="s">
        <v>207</v>
      </c>
      <c r="B17" s="194" t="s">
        <v>447</v>
      </c>
      <c r="C17" s="250">
        <v>14.651358999999999</v>
      </c>
      <c r="D17" s="250">
        <v>2.9073799999999999</v>
      </c>
      <c r="E17" s="250">
        <v>-5.2833290000000002</v>
      </c>
      <c r="F17" s="250">
        <v>-2.5940560000000001</v>
      </c>
      <c r="G17" s="250">
        <v>0.55760699999999996</v>
      </c>
      <c r="H17" s="250">
        <v>6.9094559999999996</v>
      </c>
      <c r="I17" s="250">
        <v>10.584197</v>
      </c>
      <c r="J17" s="250">
        <v>6.4954850000000004</v>
      </c>
      <c r="K17" s="250">
        <v>3.2514400000000001</v>
      </c>
      <c r="L17" s="250">
        <v>-4.5436709999999998</v>
      </c>
      <c r="M17" s="250">
        <v>0.70729799999999998</v>
      </c>
      <c r="N17" s="250">
        <v>1.209754</v>
      </c>
      <c r="O17" s="250">
        <v>3.732723</v>
      </c>
      <c r="P17" s="250">
        <v>0.59203600000000001</v>
      </c>
      <c r="Q17" s="250">
        <v>1.7898780000000001</v>
      </c>
      <c r="R17" s="250">
        <v>-11.281834999999999</v>
      </c>
      <c r="S17" s="250">
        <v>-7.7695429999999996</v>
      </c>
      <c r="T17" s="250">
        <v>-1.3022370000000001</v>
      </c>
      <c r="U17" s="250">
        <v>6.0726139999999997</v>
      </c>
      <c r="V17" s="250">
        <v>0.26638200000000001</v>
      </c>
      <c r="W17" s="250">
        <v>-0.47376400000000002</v>
      </c>
      <c r="X17" s="250">
        <v>-7.9429629999999998</v>
      </c>
      <c r="Y17" s="250">
        <v>-3.7823419999999999</v>
      </c>
      <c r="Z17" s="250">
        <v>-5.8104930000000001</v>
      </c>
      <c r="AA17" s="250">
        <v>-6.0551360000000001</v>
      </c>
      <c r="AB17" s="250">
        <v>-4.8245110000000002</v>
      </c>
      <c r="AC17" s="250">
        <v>-5.7693539999999999</v>
      </c>
      <c r="AD17" s="250">
        <v>-6.48184</v>
      </c>
      <c r="AE17" s="250">
        <v>-2.2810410000000001</v>
      </c>
      <c r="AF17" s="250">
        <v>3.6472479999999998</v>
      </c>
      <c r="AG17" s="250">
        <v>12.601569</v>
      </c>
      <c r="AH17" s="250">
        <v>8.5710180000000005</v>
      </c>
      <c r="AI17" s="250">
        <v>0.317079</v>
      </c>
      <c r="AJ17" s="250">
        <v>-4.2520189999999998</v>
      </c>
      <c r="AK17" s="250">
        <v>-2.636177</v>
      </c>
      <c r="AL17" s="250">
        <v>3.0990250000000001</v>
      </c>
      <c r="AM17" s="250">
        <v>7.928363</v>
      </c>
      <c r="AN17" s="250">
        <v>16.169229000000001</v>
      </c>
      <c r="AO17" s="250">
        <v>-1.8426800000000001</v>
      </c>
      <c r="AP17" s="250">
        <v>-5.9648779999999997</v>
      </c>
      <c r="AQ17" s="250">
        <v>-2.5758040000000002</v>
      </c>
      <c r="AR17" s="250">
        <v>8.8181340000000006</v>
      </c>
      <c r="AS17" s="250">
        <v>13.529389999999999</v>
      </c>
      <c r="AT17" s="250">
        <v>12.892792999999999</v>
      </c>
      <c r="AU17" s="250">
        <v>4.0109709999999996</v>
      </c>
      <c r="AV17" s="250">
        <v>-4.3267410000000002</v>
      </c>
      <c r="AW17" s="250">
        <v>-7.3987160000000003</v>
      </c>
      <c r="AX17" s="250">
        <v>-2.269771</v>
      </c>
      <c r="AY17" s="250">
        <v>7.4057120000000003</v>
      </c>
      <c r="AZ17" s="250">
        <v>3.4970400000000001</v>
      </c>
      <c r="BA17" s="250">
        <v>-2.1346750000000001</v>
      </c>
      <c r="BB17" s="250">
        <v>-6.4545849000000004</v>
      </c>
      <c r="BC17" s="250">
        <v>-1.6119562999999999</v>
      </c>
      <c r="BD17" s="250">
        <v>5.3564626999999998</v>
      </c>
      <c r="BE17" s="250">
        <v>12.7945463</v>
      </c>
      <c r="BF17" s="316">
        <v>10.89438</v>
      </c>
      <c r="BG17" s="316">
        <v>4.3346109999999998</v>
      </c>
      <c r="BH17" s="316">
        <v>-5.3102900000000002</v>
      </c>
      <c r="BI17" s="316">
        <v>-4.9777969999999998</v>
      </c>
      <c r="BJ17" s="316">
        <v>2.3279380000000001</v>
      </c>
      <c r="BK17" s="316">
        <v>5.22966</v>
      </c>
      <c r="BL17" s="316">
        <v>0.67895260000000002</v>
      </c>
      <c r="BM17" s="316">
        <v>-8.9674180000000003</v>
      </c>
      <c r="BN17" s="316">
        <v>-9.8285739999999997</v>
      </c>
      <c r="BO17" s="316">
        <v>-6.9336570000000002</v>
      </c>
      <c r="BP17" s="316">
        <v>3.4958130000000001</v>
      </c>
      <c r="BQ17" s="316">
        <v>8.8453230000000005</v>
      </c>
      <c r="BR17" s="316">
        <v>3.8203209999999999</v>
      </c>
      <c r="BS17" s="316">
        <v>-2.2243200000000001</v>
      </c>
      <c r="BT17" s="316">
        <v>-8.4347379999999994</v>
      </c>
      <c r="BU17" s="316">
        <v>-5.959562</v>
      </c>
      <c r="BV17" s="316">
        <v>1.93445</v>
      </c>
    </row>
    <row r="18" spans="1:74" ht="11.15" customHeight="1" x14ac:dyDescent="0.25">
      <c r="A18" s="95" t="s">
        <v>208</v>
      </c>
      <c r="B18" s="194" t="s">
        <v>133</v>
      </c>
      <c r="C18" s="250">
        <v>1.090351995</v>
      </c>
      <c r="D18" s="250">
        <v>0.90882901199999999</v>
      </c>
      <c r="E18" s="250">
        <v>0.99683100899999999</v>
      </c>
      <c r="F18" s="250">
        <v>0.70439901000000005</v>
      </c>
      <c r="G18" s="250">
        <v>0.60029599700000003</v>
      </c>
      <c r="H18" s="250">
        <v>0.81769400999999997</v>
      </c>
      <c r="I18" s="250">
        <v>0.92842200699999999</v>
      </c>
      <c r="J18" s="250">
        <v>0.94902101100000003</v>
      </c>
      <c r="K18" s="250">
        <v>0.81770900999999996</v>
      </c>
      <c r="L18" s="250">
        <v>0.72327798799999998</v>
      </c>
      <c r="M18" s="250">
        <v>0.92314499999999999</v>
      </c>
      <c r="N18" s="250">
        <v>0.97118201199999998</v>
      </c>
      <c r="O18" s="250">
        <v>0.97551401400000004</v>
      </c>
      <c r="P18" s="250">
        <v>0.82394300799999998</v>
      </c>
      <c r="Q18" s="250">
        <v>0.84955599199999998</v>
      </c>
      <c r="R18" s="250">
        <v>0.59790098999999997</v>
      </c>
      <c r="S18" s="250">
        <v>0.64794699600000005</v>
      </c>
      <c r="T18" s="250">
        <v>0.69972599999999996</v>
      </c>
      <c r="U18" s="250">
        <v>0.57353301499999998</v>
      </c>
      <c r="V18" s="250">
        <v>0.59271398600000003</v>
      </c>
      <c r="W18" s="250">
        <v>0.41003699999999998</v>
      </c>
      <c r="X18" s="250">
        <v>0.49827199</v>
      </c>
      <c r="Y18" s="250">
        <v>0.61139001000000004</v>
      </c>
      <c r="Z18" s="250">
        <v>0.72288698500000004</v>
      </c>
      <c r="AA18" s="250">
        <v>0.67877999899999997</v>
      </c>
      <c r="AB18" s="250">
        <v>0.66441899999999998</v>
      </c>
      <c r="AC18" s="250">
        <v>0.52651500500000004</v>
      </c>
      <c r="AD18" s="250">
        <v>0.51489699</v>
      </c>
      <c r="AE18" s="250">
        <v>0.499037008</v>
      </c>
      <c r="AF18" s="250">
        <v>0.50978000999999995</v>
      </c>
      <c r="AG18" s="250">
        <v>0.63600700499999996</v>
      </c>
      <c r="AH18" s="250">
        <v>0.69086200099999995</v>
      </c>
      <c r="AI18" s="250">
        <v>0.64686699000000003</v>
      </c>
      <c r="AJ18" s="250">
        <v>0.76254999700000003</v>
      </c>
      <c r="AK18" s="250">
        <v>0.64502601000000004</v>
      </c>
      <c r="AL18" s="250">
        <v>0.80000999399999995</v>
      </c>
      <c r="AM18" s="250">
        <v>0.741954</v>
      </c>
      <c r="AN18" s="250">
        <v>0.75617399200000002</v>
      </c>
      <c r="AO18" s="250">
        <v>0.69015501499999998</v>
      </c>
      <c r="AP18" s="250">
        <v>0.46792401</v>
      </c>
      <c r="AQ18" s="250">
        <v>0.56605299399999998</v>
      </c>
      <c r="AR18" s="250">
        <v>0.65393999999999997</v>
      </c>
      <c r="AS18" s="250">
        <v>0.66698924199999998</v>
      </c>
      <c r="AT18" s="250">
        <v>0.66698924999999998</v>
      </c>
      <c r="AU18" s="250">
        <v>0.66698924999999998</v>
      </c>
      <c r="AV18" s="250">
        <v>0.66698924999999998</v>
      </c>
      <c r="AW18" s="250">
        <v>0.66698924999999998</v>
      </c>
      <c r="AX18" s="250">
        <v>0.66698924999999998</v>
      </c>
      <c r="AY18" s="250">
        <v>0.629</v>
      </c>
      <c r="AZ18" s="250">
        <v>0.629</v>
      </c>
      <c r="BA18" s="250">
        <v>0.629</v>
      </c>
      <c r="BB18" s="250">
        <v>0.629</v>
      </c>
      <c r="BC18" s="250">
        <v>0.629</v>
      </c>
      <c r="BD18" s="250">
        <v>0.629</v>
      </c>
      <c r="BE18" s="250">
        <v>0.629</v>
      </c>
      <c r="BF18" s="316">
        <v>0.629</v>
      </c>
      <c r="BG18" s="316">
        <v>0.629</v>
      </c>
      <c r="BH18" s="316">
        <v>0.629</v>
      </c>
      <c r="BI18" s="316">
        <v>0.629</v>
      </c>
      <c r="BJ18" s="316">
        <v>0.629</v>
      </c>
      <c r="BK18" s="316">
        <v>0.59913269999999996</v>
      </c>
      <c r="BL18" s="316">
        <v>0.59913269999999996</v>
      </c>
      <c r="BM18" s="316">
        <v>0.59913269999999996</v>
      </c>
      <c r="BN18" s="316">
        <v>0.59913269999999996</v>
      </c>
      <c r="BO18" s="316">
        <v>0.59913269999999996</v>
      </c>
      <c r="BP18" s="316">
        <v>0.59913269999999996</v>
      </c>
      <c r="BQ18" s="316">
        <v>0.59913269999999996</v>
      </c>
      <c r="BR18" s="316">
        <v>0.59913269999999996</v>
      </c>
      <c r="BS18" s="316">
        <v>0.59913269999999996</v>
      </c>
      <c r="BT18" s="316">
        <v>0.59913269999999996</v>
      </c>
      <c r="BU18" s="316">
        <v>0.59913269999999996</v>
      </c>
      <c r="BV18" s="316">
        <v>0.59913269999999996</v>
      </c>
    </row>
    <row r="19" spans="1:74" ht="11.15" customHeight="1" x14ac:dyDescent="0.25">
      <c r="A19" s="93" t="s">
        <v>209</v>
      </c>
      <c r="B19" s="194" t="s">
        <v>424</v>
      </c>
      <c r="C19" s="250">
        <v>68.783313995</v>
      </c>
      <c r="D19" s="250">
        <v>55.282559012</v>
      </c>
      <c r="E19" s="250">
        <v>52.050867009000001</v>
      </c>
      <c r="F19" s="250">
        <v>46.937466010000001</v>
      </c>
      <c r="G19" s="250">
        <v>54.088771997000002</v>
      </c>
      <c r="H19" s="250">
        <v>59.545625010000002</v>
      </c>
      <c r="I19" s="250">
        <v>67.220002007000005</v>
      </c>
      <c r="J19" s="250">
        <v>66.477804011000003</v>
      </c>
      <c r="K19" s="250">
        <v>56.356314009999998</v>
      </c>
      <c r="L19" s="250">
        <v>52.906987987999997</v>
      </c>
      <c r="M19" s="250">
        <v>55.426769999999998</v>
      </c>
      <c r="N19" s="250">
        <v>58.391775011999997</v>
      </c>
      <c r="O19" s="250">
        <v>62.140577014000002</v>
      </c>
      <c r="P19" s="250">
        <v>51.177375007999999</v>
      </c>
      <c r="Q19" s="250">
        <v>49.270610052000002</v>
      </c>
      <c r="R19" s="250">
        <v>43.817630540000003</v>
      </c>
      <c r="S19" s="250">
        <v>44.661596576000001</v>
      </c>
      <c r="T19" s="250">
        <v>48.19937745</v>
      </c>
      <c r="U19" s="250">
        <v>59.046331275</v>
      </c>
      <c r="V19" s="250">
        <v>56.223289985999997</v>
      </c>
      <c r="W19" s="250">
        <v>50.169544479999999</v>
      </c>
      <c r="X19" s="250">
        <v>42.412444739999998</v>
      </c>
      <c r="Y19" s="250">
        <v>43.071492790000001</v>
      </c>
      <c r="Z19" s="250">
        <v>41.517355074999998</v>
      </c>
      <c r="AA19" s="250">
        <v>44.534145999000003</v>
      </c>
      <c r="AB19" s="250">
        <v>36.576509999999999</v>
      </c>
      <c r="AC19" s="250">
        <v>35.227657004999998</v>
      </c>
      <c r="AD19" s="250">
        <v>27.854479990000002</v>
      </c>
      <c r="AE19" s="250">
        <v>30.947875008</v>
      </c>
      <c r="AF19" s="250">
        <v>41.421598009999997</v>
      </c>
      <c r="AG19" s="250">
        <v>53.434789004999999</v>
      </c>
      <c r="AH19" s="250">
        <v>53.131616000999998</v>
      </c>
      <c r="AI19" s="250">
        <v>42.836826989999999</v>
      </c>
      <c r="AJ19" s="250">
        <v>37.353216996999997</v>
      </c>
      <c r="AK19" s="250">
        <v>36.832733009999998</v>
      </c>
      <c r="AL19" s="250">
        <v>42.544316993999999</v>
      </c>
      <c r="AM19" s="250">
        <v>47.863790999999999</v>
      </c>
      <c r="AN19" s="250">
        <v>50.192954991999997</v>
      </c>
      <c r="AO19" s="250">
        <v>42.555739015</v>
      </c>
      <c r="AP19" s="250">
        <v>33.126043009999997</v>
      </c>
      <c r="AQ19" s="250">
        <v>39.325701993999999</v>
      </c>
      <c r="AR19" s="250">
        <v>53.739921000000002</v>
      </c>
      <c r="AS19" s="250">
        <v>58.582987242000002</v>
      </c>
      <c r="AT19" s="250">
        <v>56.278166249999998</v>
      </c>
      <c r="AU19" s="250">
        <v>48.882859250000003</v>
      </c>
      <c r="AV19" s="250">
        <v>37.690444249999999</v>
      </c>
      <c r="AW19" s="250">
        <v>35.544222249999997</v>
      </c>
      <c r="AX19" s="250">
        <v>39.653219249999999</v>
      </c>
      <c r="AY19" s="250">
        <v>53.147877999999999</v>
      </c>
      <c r="AZ19" s="250">
        <v>43.693775000000002</v>
      </c>
      <c r="BA19" s="250">
        <v>42.796993999999998</v>
      </c>
      <c r="BB19" s="250">
        <v>30.9897341</v>
      </c>
      <c r="BC19" s="250">
        <v>38.886257700000002</v>
      </c>
      <c r="BD19" s="250">
        <v>47.265835699999997</v>
      </c>
      <c r="BE19" s="250">
        <v>55.294610910999999</v>
      </c>
      <c r="BF19" s="316">
        <v>57.33605</v>
      </c>
      <c r="BG19" s="316">
        <v>48.272629999999999</v>
      </c>
      <c r="BH19" s="316">
        <v>39.017650000000003</v>
      </c>
      <c r="BI19" s="316">
        <v>39.472189999999998</v>
      </c>
      <c r="BJ19" s="316">
        <v>44.60239</v>
      </c>
      <c r="BK19" s="316">
        <v>50.717140000000001</v>
      </c>
      <c r="BL19" s="316">
        <v>40.700679999999998</v>
      </c>
      <c r="BM19" s="316">
        <v>34.478259999999999</v>
      </c>
      <c r="BN19" s="316">
        <v>29.853480000000001</v>
      </c>
      <c r="BO19" s="316">
        <v>33.676960000000001</v>
      </c>
      <c r="BP19" s="316">
        <v>44.136969999999998</v>
      </c>
      <c r="BQ19" s="316">
        <v>53.043729999999996</v>
      </c>
      <c r="BR19" s="316">
        <v>52.599769999999999</v>
      </c>
      <c r="BS19" s="316">
        <v>42.263890000000004</v>
      </c>
      <c r="BT19" s="316">
        <v>34.992240000000002</v>
      </c>
      <c r="BU19" s="316">
        <v>35.339460000000003</v>
      </c>
      <c r="BV19" s="316">
        <v>41.68535</v>
      </c>
    </row>
    <row r="20" spans="1:74" ht="11.15" customHeight="1" x14ac:dyDescent="0.25">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345"/>
      <c r="BG20" s="345"/>
      <c r="BH20" s="345"/>
      <c r="BI20" s="345"/>
      <c r="BJ20" s="345"/>
      <c r="BK20" s="345"/>
      <c r="BL20" s="345"/>
      <c r="BM20" s="345"/>
      <c r="BN20" s="345"/>
      <c r="BO20" s="345"/>
      <c r="BP20" s="345"/>
      <c r="BQ20" s="345"/>
      <c r="BR20" s="345"/>
      <c r="BS20" s="345"/>
      <c r="BT20" s="345"/>
      <c r="BU20" s="345"/>
      <c r="BV20" s="345"/>
    </row>
    <row r="21" spans="1:74" ht="11.15" customHeight="1" x14ac:dyDescent="0.25">
      <c r="A21" s="90"/>
      <c r="B21" s="96" t="s">
        <v>218</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258"/>
      <c r="BE21" s="258"/>
      <c r="BF21" s="345"/>
      <c r="BG21" s="345"/>
      <c r="BH21" s="345"/>
      <c r="BI21" s="345"/>
      <c r="BJ21" s="345"/>
      <c r="BK21" s="345"/>
      <c r="BL21" s="345"/>
      <c r="BM21" s="345"/>
      <c r="BN21" s="345"/>
      <c r="BO21" s="345"/>
      <c r="BP21" s="345"/>
      <c r="BQ21" s="345"/>
      <c r="BR21" s="345"/>
      <c r="BS21" s="345"/>
      <c r="BT21" s="345"/>
      <c r="BU21" s="345"/>
      <c r="BV21" s="345"/>
    </row>
    <row r="22" spans="1:74" ht="11.15" customHeight="1" x14ac:dyDescent="0.25">
      <c r="A22" s="93" t="s">
        <v>210</v>
      </c>
      <c r="B22" s="194" t="s">
        <v>448</v>
      </c>
      <c r="C22" s="250">
        <v>1.458216006</v>
      </c>
      <c r="D22" s="250">
        <v>1.2883629919999999</v>
      </c>
      <c r="E22" s="250">
        <v>1.481761994</v>
      </c>
      <c r="F22" s="250">
        <v>1.5492090000000001</v>
      </c>
      <c r="G22" s="250">
        <v>1.5955469980000001</v>
      </c>
      <c r="H22" s="250">
        <v>1.46502201</v>
      </c>
      <c r="I22" s="250">
        <v>1.6003989940000001</v>
      </c>
      <c r="J22" s="250">
        <v>1.576811001</v>
      </c>
      <c r="K22" s="250">
        <v>1.5847169999999999</v>
      </c>
      <c r="L22" s="250">
        <v>1.5485639870000001</v>
      </c>
      <c r="M22" s="250">
        <v>1.5582680099999999</v>
      </c>
      <c r="N22" s="250">
        <v>1.6297240019999999</v>
      </c>
      <c r="O22" s="250">
        <v>1.5147090110000001</v>
      </c>
      <c r="P22" s="250">
        <v>1.3926020079999999</v>
      </c>
      <c r="Q22" s="250">
        <v>1.555607993</v>
      </c>
      <c r="R22" s="250">
        <v>1.44957</v>
      </c>
      <c r="S22" s="250">
        <v>1.6238929950000001</v>
      </c>
      <c r="T22" s="250">
        <v>1.586433</v>
      </c>
      <c r="U22" s="250">
        <v>1.498201015</v>
      </c>
      <c r="V22" s="250">
        <v>1.4872909990000001</v>
      </c>
      <c r="W22" s="250">
        <v>1.4693970000000001</v>
      </c>
      <c r="X22" s="250">
        <v>1.494130994</v>
      </c>
      <c r="Y22" s="250">
        <v>1.3870199999999999</v>
      </c>
      <c r="Z22" s="250">
        <v>1.5077000039999999</v>
      </c>
      <c r="AA22" s="250">
        <v>1.4345200090000001</v>
      </c>
      <c r="AB22" s="250">
        <v>1.4341140029999999</v>
      </c>
      <c r="AC22" s="250">
        <v>1.407579986</v>
      </c>
      <c r="AD22" s="250">
        <v>1.1919939900000001</v>
      </c>
      <c r="AE22" s="250">
        <v>1.054941997</v>
      </c>
      <c r="AF22" s="250">
        <v>1.2080769899999999</v>
      </c>
      <c r="AG22" s="250">
        <v>1.0187330050000001</v>
      </c>
      <c r="AH22" s="250">
        <v>1.085770009</v>
      </c>
      <c r="AI22" s="250">
        <v>1.05784101</v>
      </c>
      <c r="AJ22" s="250">
        <v>1.1529719949999999</v>
      </c>
      <c r="AK22" s="250">
        <v>1.1674500000000001</v>
      </c>
      <c r="AL22" s="250">
        <v>1.1996030010000001</v>
      </c>
      <c r="AM22" s="250">
        <v>1.4914740150000001</v>
      </c>
      <c r="AN22" s="250">
        <v>1.3505880079999999</v>
      </c>
      <c r="AO22" s="250">
        <v>1.5192010039999999</v>
      </c>
      <c r="AP22" s="250">
        <v>1.4770559999999999</v>
      </c>
      <c r="AQ22" s="250">
        <v>1.526556002</v>
      </c>
      <c r="AR22" s="250">
        <v>1.48547199</v>
      </c>
      <c r="AS22" s="250">
        <v>1.4742360000000001</v>
      </c>
      <c r="AT22" s="250">
        <v>1.4823749879999999</v>
      </c>
      <c r="AU22" s="250">
        <v>1.4094699900000001</v>
      </c>
      <c r="AV22" s="250">
        <v>1.4950440060000001</v>
      </c>
      <c r="AW22" s="250">
        <v>1.437819</v>
      </c>
      <c r="AX22" s="250">
        <v>1.439336014</v>
      </c>
      <c r="AY22" s="250">
        <v>1.432361014</v>
      </c>
      <c r="AZ22" s="250">
        <v>1.3087779879999999</v>
      </c>
      <c r="BA22" s="250">
        <v>1.4117230119999999</v>
      </c>
      <c r="BB22" s="250">
        <v>1.373691</v>
      </c>
      <c r="BC22" s="250">
        <v>1.143643</v>
      </c>
      <c r="BD22" s="250">
        <v>1.3939729999999999</v>
      </c>
      <c r="BE22" s="250">
        <v>1.1401250000000001</v>
      </c>
      <c r="BF22" s="316">
        <v>1.269962</v>
      </c>
      <c r="BG22" s="316">
        <v>1.275692</v>
      </c>
      <c r="BH22" s="316">
        <v>1.428159</v>
      </c>
      <c r="BI22" s="316">
        <v>1.4849680000000001</v>
      </c>
      <c r="BJ22" s="316">
        <v>1.545361</v>
      </c>
      <c r="BK22" s="316">
        <v>1.3873180000000001</v>
      </c>
      <c r="BL22" s="316">
        <v>1.3038369999999999</v>
      </c>
      <c r="BM22" s="316">
        <v>1.459158</v>
      </c>
      <c r="BN22" s="316">
        <v>1.406544</v>
      </c>
      <c r="BO22" s="316">
        <v>1.442113</v>
      </c>
      <c r="BP22" s="316">
        <v>1.416728</v>
      </c>
      <c r="BQ22" s="316">
        <v>1.4398219999999999</v>
      </c>
      <c r="BR22" s="316">
        <v>1.5096970000000001</v>
      </c>
      <c r="BS22" s="316">
        <v>1.515288</v>
      </c>
      <c r="BT22" s="316">
        <v>1.561947</v>
      </c>
      <c r="BU22" s="316">
        <v>1.5021089999999999</v>
      </c>
      <c r="BV22" s="316">
        <v>1.5823769999999999</v>
      </c>
    </row>
    <row r="23" spans="1:74" ht="11.15" customHeight="1" x14ac:dyDescent="0.25">
      <c r="A23" s="90" t="s">
        <v>211</v>
      </c>
      <c r="B23" s="194" t="s">
        <v>161</v>
      </c>
      <c r="C23" s="250">
        <v>64.960304049000001</v>
      </c>
      <c r="D23" s="250">
        <v>45.897340131999997</v>
      </c>
      <c r="E23" s="250">
        <v>44.562375690000003</v>
      </c>
      <c r="F23" s="250">
        <v>40.603160699999997</v>
      </c>
      <c r="G23" s="250">
        <v>47.355588312999998</v>
      </c>
      <c r="H23" s="250">
        <v>56.153628900000001</v>
      </c>
      <c r="I23" s="250">
        <v>63.893594049000001</v>
      </c>
      <c r="J23" s="250">
        <v>63.810033332000003</v>
      </c>
      <c r="K23" s="250">
        <v>53.98738728</v>
      </c>
      <c r="L23" s="250">
        <v>48.473661034999999</v>
      </c>
      <c r="M23" s="250">
        <v>51.806013120000003</v>
      </c>
      <c r="N23" s="250">
        <v>55.713783389</v>
      </c>
      <c r="O23" s="250">
        <v>55.967287067000001</v>
      </c>
      <c r="P23" s="250">
        <v>45.124075752000003</v>
      </c>
      <c r="Q23" s="250">
        <v>44.098063951999997</v>
      </c>
      <c r="R23" s="250">
        <v>33.429106109999999</v>
      </c>
      <c r="S23" s="250">
        <v>40.044650953999998</v>
      </c>
      <c r="T23" s="250">
        <v>44.296773299999998</v>
      </c>
      <c r="U23" s="250">
        <v>55.931744017</v>
      </c>
      <c r="V23" s="250">
        <v>52.431368259999999</v>
      </c>
      <c r="W23" s="250">
        <v>47.248680299999997</v>
      </c>
      <c r="X23" s="250">
        <v>37.522999136999999</v>
      </c>
      <c r="Y23" s="250">
        <v>41.977307279999998</v>
      </c>
      <c r="Z23" s="250">
        <v>40.533543770000001</v>
      </c>
      <c r="AA23" s="250">
        <v>36.850536194</v>
      </c>
      <c r="AB23" s="250">
        <v>32.100228151000003</v>
      </c>
      <c r="AC23" s="250">
        <v>29.024079498999999</v>
      </c>
      <c r="AD23" s="250">
        <v>23.657855940000001</v>
      </c>
      <c r="AE23" s="250">
        <v>26.819733824</v>
      </c>
      <c r="AF23" s="250">
        <v>36.62371899</v>
      </c>
      <c r="AG23" s="250">
        <v>49.820584994999997</v>
      </c>
      <c r="AH23" s="250">
        <v>50.475072990999998</v>
      </c>
      <c r="AI23" s="250">
        <v>38.713113839999998</v>
      </c>
      <c r="AJ23" s="250">
        <v>33.886113733000002</v>
      </c>
      <c r="AK23" s="250">
        <v>34.317226920000003</v>
      </c>
      <c r="AL23" s="250">
        <v>43.538584043</v>
      </c>
      <c r="AM23" s="250">
        <v>45.339752677</v>
      </c>
      <c r="AN23" s="250">
        <v>48.076648144000004</v>
      </c>
      <c r="AO23" s="250">
        <v>34.549781944999999</v>
      </c>
      <c r="AP23" s="250">
        <v>30.118035089999999</v>
      </c>
      <c r="AQ23" s="250">
        <v>35.618458801999999</v>
      </c>
      <c r="AR23" s="250">
        <v>48.029547809999997</v>
      </c>
      <c r="AS23" s="250">
        <v>56.391730789999997</v>
      </c>
      <c r="AT23" s="250">
        <v>56.240760635000001</v>
      </c>
      <c r="AU23" s="250">
        <v>44.360736930000002</v>
      </c>
      <c r="AV23" s="250">
        <v>35.580143174</v>
      </c>
      <c r="AW23" s="250">
        <v>32.715582419999997</v>
      </c>
      <c r="AX23" s="250">
        <v>34.406112817</v>
      </c>
      <c r="AY23" s="250">
        <v>48.612700003</v>
      </c>
      <c r="AZ23" s="250">
        <v>39.782985984</v>
      </c>
      <c r="BA23" s="250">
        <v>34.212082484</v>
      </c>
      <c r="BB23" s="250">
        <v>30.738150152999999</v>
      </c>
      <c r="BC23" s="250">
        <v>34.964360296000002</v>
      </c>
      <c r="BD23" s="250">
        <v>45.137889999999999</v>
      </c>
      <c r="BE23" s="250">
        <v>53.69068</v>
      </c>
      <c r="BF23" s="316">
        <v>53.82546</v>
      </c>
      <c r="BG23" s="316">
        <v>44.736759999999997</v>
      </c>
      <c r="BH23" s="316">
        <v>35.299430000000001</v>
      </c>
      <c r="BI23" s="316">
        <v>35.57291</v>
      </c>
      <c r="BJ23" s="316">
        <v>40.720599999999997</v>
      </c>
      <c r="BK23" s="316">
        <v>47.034419999999997</v>
      </c>
      <c r="BL23" s="316">
        <v>36.968000000000004</v>
      </c>
      <c r="BM23" s="316">
        <v>30.719819999999999</v>
      </c>
      <c r="BN23" s="316">
        <v>26.473050000000001</v>
      </c>
      <c r="BO23" s="316">
        <v>30.277660000000001</v>
      </c>
      <c r="BP23" s="316">
        <v>40.737470000000002</v>
      </c>
      <c r="BQ23" s="316">
        <v>49.646149999999999</v>
      </c>
      <c r="BR23" s="316">
        <v>49.109400000000001</v>
      </c>
      <c r="BS23" s="316">
        <v>38.679459999999999</v>
      </c>
      <c r="BT23" s="316">
        <v>31.199660000000002</v>
      </c>
      <c r="BU23" s="316">
        <v>31.523900000000001</v>
      </c>
      <c r="BV23" s="316">
        <v>37.85463</v>
      </c>
    </row>
    <row r="24" spans="1:74" ht="11.15" customHeight="1" x14ac:dyDescent="0.25">
      <c r="A24" s="93" t="s">
        <v>212</v>
      </c>
      <c r="B24" s="194" t="s">
        <v>184</v>
      </c>
      <c r="C24" s="250">
        <v>2.8352539860000001</v>
      </c>
      <c r="D24" s="250">
        <v>2.839250008</v>
      </c>
      <c r="E24" s="250">
        <v>2.8257709929999999</v>
      </c>
      <c r="F24" s="250">
        <v>2.6410720200000002</v>
      </c>
      <c r="G24" s="250">
        <v>2.6224550130000002</v>
      </c>
      <c r="H24" s="250">
        <v>2.6213250000000001</v>
      </c>
      <c r="I24" s="250">
        <v>2.5891580059999999</v>
      </c>
      <c r="J24" s="250">
        <v>2.5895260069999999</v>
      </c>
      <c r="K24" s="250">
        <v>2.5873100099999999</v>
      </c>
      <c r="L24" s="250">
        <v>2.788981991</v>
      </c>
      <c r="M24" s="250">
        <v>2.8061680199999999</v>
      </c>
      <c r="N24" s="250">
        <v>2.80558401</v>
      </c>
      <c r="O24" s="250">
        <v>2.7167679869999999</v>
      </c>
      <c r="P24" s="250">
        <v>2.6830859999999999</v>
      </c>
      <c r="Q24" s="250">
        <v>2.6941730169999998</v>
      </c>
      <c r="R24" s="250">
        <v>2.4035480100000002</v>
      </c>
      <c r="S24" s="250">
        <v>2.391622007</v>
      </c>
      <c r="T24" s="250">
        <v>2.3838240000000002</v>
      </c>
      <c r="U24" s="250">
        <v>2.3720230010000001</v>
      </c>
      <c r="V24" s="250">
        <v>2.392084992</v>
      </c>
      <c r="W24" s="250">
        <v>2.3952110100000001</v>
      </c>
      <c r="X24" s="250">
        <v>2.5005180010000001</v>
      </c>
      <c r="Y24" s="250">
        <v>2.5048160099999999</v>
      </c>
      <c r="Z24" s="250">
        <v>2.533540999</v>
      </c>
      <c r="AA24" s="250">
        <v>2.4862049910000001</v>
      </c>
      <c r="AB24" s="250">
        <v>2.4773609890000001</v>
      </c>
      <c r="AC24" s="250">
        <v>2.4111680029999998</v>
      </c>
      <c r="AD24" s="250">
        <v>1.9042829999999999</v>
      </c>
      <c r="AE24" s="250">
        <v>1.9088259919999999</v>
      </c>
      <c r="AF24" s="250">
        <v>1.9661080200000001</v>
      </c>
      <c r="AG24" s="250">
        <v>2.0130379789999999</v>
      </c>
      <c r="AH24" s="250">
        <v>2.0494960249999998</v>
      </c>
      <c r="AI24" s="250">
        <v>2.05676601</v>
      </c>
      <c r="AJ24" s="250">
        <v>2.3534500020000002</v>
      </c>
      <c r="AK24" s="250">
        <v>2.3891399999999998</v>
      </c>
      <c r="AL24" s="250">
        <v>2.4368160080000001</v>
      </c>
      <c r="AM24" s="250">
        <v>2.3232520029999999</v>
      </c>
      <c r="AN24" s="250">
        <v>2.2294209839999999</v>
      </c>
      <c r="AO24" s="250">
        <v>2.293918997</v>
      </c>
      <c r="AP24" s="250">
        <v>2.0967210000000001</v>
      </c>
      <c r="AQ24" s="250">
        <v>2.107907</v>
      </c>
      <c r="AR24" s="250">
        <v>2.1064349999999998</v>
      </c>
      <c r="AS24" s="250">
        <v>2.176804996</v>
      </c>
      <c r="AT24" s="250">
        <v>2.165625001</v>
      </c>
      <c r="AU24" s="250">
        <v>2.159103</v>
      </c>
      <c r="AV24" s="250">
        <v>2.3278380190000001</v>
      </c>
      <c r="AW24" s="250">
        <v>2.3369010000000001</v>
      </c>
      <c r="AX24" s="250">
        <v>2.3315539890000001</v>
      </c>
      <c r="AY24" s="250">
        <v>2.2976139799999999</v>
      </c>
      <c r="AZ24" s="250">
        <v>2.3184990079999999</v>
      </c>
      <c r="BA24" s="250">
        <v>2.313154001</v>
      </c>
      <c r="BB24" s="250">
        <v>2.4465948900000001</v>
      </c>
      <c r="BC24" s="250">
        <v>2.1910832600000001</v>
      </c>
      <c r="BD24" s="250">
        <v>2.2084250999999999</v>
      </c>
      <c r="BE24" s="250">
        <v>2.2030081799999999</v>
      </c>
      <c r="BF24" s="316">
        <v>2.2406329999999999</v>
      </c>
      <c r="BG24" s="316">
        <v>2.260173</v>
      </c>
      <c r="BH24" s="316">
        <v>2.290063</v>
      </c>
      <c r="BI24" s="316">
        <v>2.4143080000000001</v>
      </c>
      <c r="BJ24" s="316">
        <v>2.336433</v>
      </c>
      <c r="BK24" s="316">
        <v>2.2953960000000002</v>
      </c>
      <c r="BL24" s="316">
        <v>2.4288479999999999</v>
      </c>
      <c r="BM24" s="316">
        <v>2.29928</v>
      </c>
      <c r="BN24" s="316">
        <v>1.9738880000000001</v>
      </c>
      <c r="BO24" s="316">
        <v>1.957182</v>
      </c>
      <c r="BP24" s="316">
        <v>1.982769</v>
      </c>
      <c r="BQ24" s="316">
        <v>1.957754</v>
      </c>
      <c r="BR24" s="316">
        <v>1.980672</v>
      </c>
      <c r="BS24" s="316">
        <v>2.0691449999999998</v>
      </c>
      <c r="BT24" s="316">
        <v>2.2306330000000001</v>
      </c>
      <c r="BU24" s="316">
        <v>2.3134480000000002</v>
      </c>
      <c r="BV24" s="316">
        <v>2.2483469999999999</v>
      </c>
    </row>
    <row r="25" spans="1:74" ht="11.15" customHeight="1" x14ac:dyDescent="0.25">
      <c r="A25" s="93" t="s">
        <v>213</v>
      </c>
      <c r="B25" s="195" t="s">
        <v>680</v>
      </c>
      <c r="C25" s="250">
        <v>0.14028399</v>
      </c>
      <c r="D25" s="250">
        <v>0.10956399999999999</v>
      </c>
      <c r="E25" s="250">
        <v>0.104556986</v>
      </c>
      <c r="F25" s="250">
        <v>7.456401E-2</v>
      </c>
      <c r="G25" s="250">
        <v>6.1864003000000001E-2</v>
      </c>
      <c r="H25" s="250">
        <v>5.7251009999999998E-2</v>
      </c>
      <c r="I25" s="250">
        <v>5.5048993999999997E-2</v>
      </c>
      <c r="J25" s="250">
        <v>5.7900001999999999E-2</v>
      </c>
      <c r="K25" s="250">
        <v>6.2132010000000001E-2</v>
      </c>
      <c r="L25" s="250">
        <v>7.6027003999999995E-2</v>
      </c>
      <c r="M25" s="250">
        <v>8.6642010000000005E-2</v>
      </c>
      <c r="N25" s="250">
        <v>8.5741009000000007E-2</v>
      </c>
      <c r="O25" s="250">
        <v>0.110619997</v>
      </c>
      <c r="P25" s="250">
        <v>0.101557988</v>
      </c>
      <c r="Q25" s="250">
        <v>0.107558003</v>
      </c>
      <c r="R25" s="250">
        <v>6.6704009999999994E-2</v>
      </c>
      <c r="S25" s="250">
        <v>6.3794001000000003E-2</v>
      </c>
      <c r="T25" s="250">
        <v>4.5470009999999998E-2</v>
      </c>
      <c r="U25" s="250">
        <v>4.8139992999999999E-2</v>
      </c>
      <c r="V25" s="250">
        <v>5.0665996999999997E-2</v>
      </c>
      <c r="W25" s="250">
        <v>5.4725009999999998E-2</v>
      </c>
      <c r="X25" s="250">
        <v>6.4883992000000001E-2</v>
      </c>
      <c r="Y25" s="250">
        <v>7.6289010000000004E-2</v>
      </c>
      <c r="Z25" s="250">
        <v>8.5529991999999999E-2</v>
      </c>
      <c r="AA25" s="250">
        <v>0.102114992</v>
      </c>
      <c r="AB25" s="250">
        <v>0.110552988</v>
      </c>
      <c r="AC25" s="250">
        <v>9.3244001000000007E-2</v>
      </c>
      <c r="AD25" s="250">
        <v>4.6331009999999999E-2</v>
      </c>
      <c r="AE25" s="250">
        <v>4.6728005000000003E-2</v>
      </c>
      <c r="AF25" s="250">
        <v>4.9469010000000001E-2</v>
      </c>
      <c r="AG25" s="250">
        <v>4.4257986999999999E-2</v>
      </c>
      <c r="AH25" s="250">
        <v>4.8428013999999998E-2</v>
      </c>
      <c r="AI25" s="250">
        <v>5.5808009999999998E-2</v>
      </c>
      <c r="AJ25" s="250">
        <v>5.3245011000000002E-2</v>
      </c>
      <c r="AK25" s="250">
        <v>6.0786E-2</v>
      </c>
      <c r="AL25" s="250">
        <v>8.2146000999999996E-2</v>
      </c>
      <c r="AM25" s="250">
        <v>8.7295999999999999E-2</v>
      </c>
      <c r="AN25" s="250">
        <v>0.105366996</v>
      </c>
      <c r="AO25" s="250">
        <v>7.9818985999999995E-2</v>
      </c>
      <c r="AP25" s="250">
        <v>5.1993989999999997E-2</v>
      </c>
      <c r="AQ25" s="250">
        <v>4.7550993E-2</v>
      </c>
      <c r="AR25" s="250">
        <v>5.3001989999999999E-2</v>
      </c>
      <c r="AS25" s="250">
        <v>5.2232985000000003E-2</v>
      </c>
      <c r="AT25" s="250">
        <v>5.4606004E-2</v>
      </c>
      <c r="AU25" s="250">
        <v>5.8416000000000003E-2</v>
      </c>
      <c r="AV25" s="250">
        <v>7.3542013000000003E-2</v>
      </c>
      <c r="AW25" s="250">
        <v>7.6311000000000004E-2</v>
      </c>
      <c r="AX25" s="250">
        <v>7.0490000999999997E-2</v>
      </c>
      <c r="AY25" s="250">
        <v>9.3116993999999995E-2</v>
      </c>
      <c r="AZ25" s="250">
        <v>8.6430008000000003E-2</v>
      </c>
      <c r="BA25" s="250">
        <v>6.4278996000000005E-2</v>
      </c>
      <c r="BB25" s="250">
        <v>4.6554900000000003E-2</v>
      </c>
      <c r="BC25" s="250">
        <v>3.68391E-2</v>
      </c>
      <c r="BD25" s="250">
        <v>4.3310099999999997E-2</v>
      </c>
      <c r="BE25" s="250">
        <v>5.4903599999999997E-2</v>
      </c>
      <c r="BF25" s="316">
        <v>5.6274600000000001E-2</v>
      </c>
      <c r="BG25" s="316">
        <v>5.7482600000000002E-2</v>
      </c>
      <c r="BH25" s="316">
        <v>5.9953600000000003E-2</v>
      </c>
      <c r="BI25" s="316">
        <v>7.0037699999999994E-2</v>
      </c>
      <c r="BJ25" s="316">
        <v>8.77555E-2</v>
      </c>
      <c r="BK25" s="316">
        <v>0.1218161</v>
      </c>
      <c r="BL25" s="316">
        <v>0.1178973</v>
      </c>
      <c r="BM25" s="316">
        <v>0.1091683</v>
      </c>
      <c r="BN25" s="316">
        <v>5.5900999999999999E-2</v>
      </c>
      <c r="BO25" s="316">
        <v>5.2727700000000002E-2</v>
      </c>
      <c r="BP25" s="316">
        <v>5.2709199999999998E-2</v>
      </c>
      <c r="BQ25" s="316">
        <v>4.7512699999999998E-2</v>
      </c>
      <c r="BR25" s="316">
        <v>4.7262600000000002E-2</v>
      </c>
      <c r="BS25" s="316">
        <v>4.5840100000000002E-2</v>
      </c>
      <c r="BT25" s="316">
        <v>6.5244999999999997E-2</v>
      </c>
      <c r="BU25" s="316">
        <v>7.7318600000000001E-2</v>
      </c>
      <c r="BV25" s="316">
        <v>9.99752E-2</v>
      </c>
    </row>
    <row r="26" spans="1:74" ht="11.15" customHeight="1" x14ac:dyDescent="0.25">
      <c r="A26" s="93" t="s">
        <v>214</v>
      </c>
      <c r="B26" s="195" t="s">
        <v>681</v>
      </c>
      <c r="C26" s="250">
        <v>2.6949699960000002</v>
      </c>
      <c r="D26" s="250">
        <v>2.7296860079999998</v>
      </c>
      <c r="E26" s="250">
        <v>2.7212140069999999</v>
      </c>
      <c r="F26" s="250">
        <v>2.5665080100000002</v>
      </c>
      <c r="G26" s="250">
        <v>2.56059101</v>
      </c>
      <c r="H26" s="250">
        <v>2.5640739899999998</v>
      </c>
      <c r="I26" s="250">
        <v>2.534109012</v>
      </c>
      <c r="J26" s="250">
        <v>2.5316260050000001</v>
      </c>
      <c r="K26" s="250">
        <v>2.5251779999999999</v>
      </c>
      <c r="L26" s="250">
        <v>2.7129549869999998</v>
      </c>
      <c r="M26" s="250">
        <v>2.71952601</v>
      </c>
      <c r="N26" s="250">
        <v>2.7198430010000001</v>
      </c>
      <c r="O26" s="250">
        <v>2.6061479900000002</v>
      </c>
      <c r="P26" s="250">
        <v>2.5815280120000001</v>
      </c>
      <c r="Q26" s="250">
        <v>2.5866150139999999</v>
      </c>
      <c r="R26" s="250">
        <v>2.3368440000000001</v>
      </c>
      <c r="S26" s="250">
        <v>2.3278280059999998</v>
      </c>
      <c r="T26" s="250">
        <v>2.3383539899999999</v>
      </c>
      <c r="U26" s="250">
        <v>2.3238830080000001</v>
      </c>
      <c r="V26" s="250">
        <v>2.3414189950000002</v>
      </c>
      <c r="W26" s="250">
        <v>2.3404859999999998</v>
      </c>
      <c r="X26" s="250">
        <v>2.4356340090000002</v>
      </c>
      <c r="Y26" s="250">
        <v>2.4285269999999999</v>
      </c>
      <c r="Z26" s="250">
        <v>2.4480110069999999</v>
      </c>
      <c r="AA26" s="250">
        <v>2.384089999</v>
      </c>
      <c r="AB26" s="250">
        <v>2.3668080009999999</v>
      </c>
      <c r="AC26" s="250">
        <v>2.3179240019999998</v>
      </c>
      <c r="AD26" s="250">
        <v>1.8579519900000001</v>
      </c>
      <c r="AE26" s="250">
        <v>1.8620979870000001</v>
      </c>
      <c r="AF26" s="250">
        <v>1.9166390099999999</v>
      </c>
      <c r="AG26" s="250">
        <v>1.968779992</v>
      </c>
      <c r="AH26" s="250">
        <v>2.0010680110000001</v>
      </c>
      <c r="AI26" s="250">
        <v>2.0009579999999998</v>
      </c>
      <c r="AJ26" s="250">
        <v>2.3002049910000002</v>
      </c>
      <c r="AK26" s="250">
        <v>2.328354</v>
      </c>
      <c r="AL26" s="250">
        <v>2.3546700070000002</v>
      </c>
      <c r="AM26" s="250">
        <v>2.2359560030000001</v>
      </c>
      <c r="AN26" s="250">
        <v>2.124053988</v>
      </c>
      <c r="AO26" s="250">
        <v>2.2141000110000002</v>
      </c>
      <c r="AP26" s="250">
        <v>2.0447270099999999</v>
      </c>
      <c r="AQ26" s="250">
        <v>2.0603560070000002</v>
      </c>
      <c r="AR26" s="250">
        <v>2.05343301</v>
      </c>
      <c r="AS26" s="250">
        <v>2.1245720110000001</v>
      </c>
      <c r="AT26" s="250">
        <v>2.111018997</v>
      </c>
      <c r="AU26" s="250">
        <v>2.1006870000000002</v>
      </c>
      <c r="AV26" s="250">
        <v>2.2542960060000001</v>
      </c>
      <c r="AW26" s="250">
        <v>2.2605900000000001</v>
      </c>
      <c r="AX26" s="250">
        <v>2.2610639880000001</v>
      </c>
      <c r="AY26" s="250">
        <v>2.2044969860000001</v>
      </c>
      <c r="AZ26" s="250">
        <v>2.2320690000000001</v>
      </c>
      <c r="BA26" s="250">
        <v>2.2488750049999999</v>
      </c>
      <c r="BB26" s="250">
        <v>2.4000399899999998</v>
      </c>
      <c r="BC26" s="250">
        <v>2.1542441000000001</v>
      </c>
      <c r="BD26" s="250">
        <v>2.1651150000000001</v>
      </c>
      <c r="BE26" s="250">
        <v>2.1481047000000002</v>
      </c>
      <c r="BF26" s="316">
        <v>2.184358</v>
      </c>
      <c r="BG26" s="316">
        <v>2.2026910000000002</v>
      </c>
      <c r="BH26" s="316">
        <v>2.2301099999999998</v>
      </c>
      <c r="BI26" s="316">
        <v>2.344271</v>
      </c>
      <c r="BJ26" s="316">
        <v>2.248678</v>
      </c>
      <c r="BK26" s="316">
        <v>2.1735799999999998</v>
      </c>
      <c r="BL26" s="316">
        <v>2.3109510000000002</v>
      </c>
      <c r="BM26" s="316">
        <v>2.1901120000000001</v>
      </c>
      <c r="BN26" s="316">
        <v>1.9179870000000001</v>
      </c>
      <c r="BO26" s="316">
        <v>1.9044540000000001</v>
      </c>
      <c r="BP26" s="316">
        <v>1.9300600000000001</v>
      </c>
      <c r="BQ26" s="316">
        <v>1.9102410000000001</v>
      </c>
      <c r="BR26" s="316">
        <v>1.9334100000000001</v>
      </c>
      <c r="BS26" s="316">
        <v>2.0233050000000001</v>
      </c>
      <c r="BT26" s="316">
        <v>2.1653880000000001</v>
      </c>
      <c r="BU26" s="316">
        <v>2.236129</v>
      </c>
      <c r="BV26" s="316">
        <v>2.1483720000000002</v>
      </c>
    </row>
    <row r="27" spans="1:74" ht="11.15" customHeight="1" x14ac:dyDescent="0.25">
      <c r="A27" s="93" t="s">
        <v>215</v>
      </c>
      <c r="B27" s="194" t="s">
        <v>449</v>
      </c>
      <c r="C27" s="250">
        <v>69.253774041</v>
      </c>
      <c r="D27" s="250">
        <v>50.024953132</v>
      </c>
      <c r="E27" s="250">
        <v>48.869908676999998</v>
      </c>
      <c r="F27" s="250">
        <v>44.793441719999997</v>
      </c>
      <c r="G27" s="250">
        <v>51.573590324000001</v>
      </c>
      <c r="H27" s="250">
        <v>60.239975909999998</v>
      </c>
      <c r="I27" s="250">
        <v>68.083151048999994</v>
      </c>
      <c r="J27" s="250">
        <v>67.976370340000003</v>
      </c>
      <c r="K27" s="250">
        <v>58.159414290000001</v>
      </c>
      <c r="L27" s="250">
        <v>52.811207013000001</v>
      </c>
      <c r="M27" s="250">
        <v>56.170449150000003</v>
      </c>
      <c r="N27" s="250">
        <v>60.149091401</v>
      </c>
      <c r="O27" s="250">
        <v>60.198764064999999</v>
      </c>
      <c r="P27" s="250">
        <v>49.199763760000003</v>
      </c>
      <c r="Q27" s="250">
        <v>48.347844962000003</v>
      </c>
      <c r="R27" s="250">
        <v>37.282224120000002</v>
      </c>
      <c r="S27" s="250">
        <v>44.060165955999999</v>
      </c>
      <c r="T27" s="250">
        <v>48.267030300000002</v>
      </c>
      <c r="U27" s="250">
        <v>59.801968033000001</v>
      </c>
      <c r="V27" s="250">
        <v>56.310744251000003</v>
      </c>
      <c r="W27" s="250">
        <v>51.113288310000002</v>
      </c>
      <c r="X27" s="250">
        <v>41.517648131999998</v>
      </c>
      <c r="Y27" s="250">
        <v>45.869143289999997</v>
      </c>
      <c r="Z27" s="250">
        <v>44.574784772999998</v>
      </c>
      <c r="AA27" s="250">
        <v>40.771261193999997</v>
      </c>
      <c r="AB27" s="250">
        <v>36.011703142999998</v>
      </c>
      <c r="AC27" s="250">
        <v>32.842827487999998</v>
      </c>
      <c r="AD27" s="250">
        <v>26.754132930000001</v>
      </c>
      <c r="AE27" s="250">
        <v>29.783501813000001</v>
      </c>
      <c r="AF27" s="250">
        <v>39.797904000000003</v>
      </c>
      <c r="AG27" s="250">
        <v>52.852355979000002</v>
      </c>
      <c r="AH27" s="250">
        <v>53.610339025000002</v>
      </c>
      <c r="AI27" s="250">
        <v>41.827720859999999</v>
      </c>
      <c r="AJ27" s="250">
        <v>37.392535729999999</v>
      </c>
      <c r="AK27" s="250">
        <v>37.873816920000003</v>
      </c>
      <c r="AL27" s="250">
        <v>47.175003052000001</v>
      </c>
      <c r="AM27" s="250">
        <v>49.154478695000002</v>
      </c>
      <c r="AN27" s="250">
        <v>51.656657136</v>
      </c>
      <c r="AO27" s="250">
        <v>38.362901946000001</v>
      </c>
      <c r="AP27" s="250">
        <v>33.691812089999999</v>
      </c>
      <c r="AQ27" s="250">
        <v>39.252921804000003</v>
      </c>
      <c r="AR27" s="250">
        <v>51.621454800000002</v>
      </c>
      <c r="AS27" s="250">
        <v>60.042771786000003</v>
      </c>
      <c r="AT27" s="250">
        <v>59.888760624</v>
      </c>
      <c r="AU27" s="250">
        <v>47.929309920000001</v>
      </c>
      <c r="AV27" s="250">
        <v>39.403025198999998</v>
      </c>
      <c r="AW27" s="250">
        <v>36.490302419999999</v>
      </c>
      <c r="AX27" s="250">
        <v>38.177002819999998</v>
      </c>
      <c r="AY27" s="250">
        <v>52.342674997000003</v>
      </c>
      <c r="AZ27" s="250">
        <v>43.410262979999999</v>
      </c>
      <c r="BA27" s="250">
        <v>37.936959496999997</v>
      </c>
      <c r="BB27" s="250">
        <v>34.558436043</v>
      </c>
      <c r="BC27" s="250">
        <v>38.299086256000002</v>
      </c>
      <c r="BD27" s="250">
        <v>48.740279100000002</v>
      </c>
      <c r="BE27" s="250">
        <v>57.033830379999998</v>
      </c>
      <c r="BF27" s="316">
        <v>57.33605</v>
      </c>
      <c r="BG27" s="316">
        <v>48.272629999999999</v>
      </c>
      <c r="BH27" s="316">
        <v>39.017650000000003</v>
      </c>
      <c r="BI27" s="316">
        <v>39.472189999999998</v>
      </c>
      <c r="BJ27" s="316">
        <v>44.60239</v>
      </c>
      <c r="BK27" s="316">
        <v>50.717140000000001</v>
      </c>
      <c r="BL27" s="316">
        <v>40.700679999999998</v>
      </c>
      <c r="BM27" s="316">
        <v>34.478259999999999</v>
      </c>
      <c r="BN27" s="316">
        <v>29.853480000000001</v>
      </c>
      <c r="BO27" s="316">
        <v>33.676960000000001</v>
      </c>
      <c r="BP27" s="316">
        <v>44.136969999999998</v>
      </c>
      <c r="BQ27" s="316">
        <v>53.043729999999996</v>
      </c>
      <c r="BR27" s="316">
        <v>52.599769999999999</v>
      </c>
      <c r="BS27" s="316">
        <v>42.263890000000004</v>
      </c>
      <c r="BT27" s="316">
        <v>34.992240000000002</v>
      </c>
      <c r="BU27" s="316">
        <v>35.339460000000003</v>
      </c>
      <c r="BV27" s="316">
        <v>41.68535</v>
      </c>
    </row>
    <row r="28" spans="1:74" ht="11.15" customHeight="1" x14ac:dyDescent="0.25">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345"/>
      <c r="BG28" s="345"/>
      <c r="BH28" s="345"/>
      <c r="BI28" s="345"/>
      <c r="BJ28" s="345"/>
      <c r="BK28" s="345"/>
      <c r="BL28" s="345"/>
      <c r="BM28" s="345"/>
      <c r="BN28" s="345"/>
      <c r="BO28" s="345"/>
      <c r="BP28" s="345"/>
      <c r="BQ28" s="345"/>
      <c r="BR28" s="345"/>
      <c r="BS28" s="345"/>
      <c r="BT28" s="345"/>
      <c r="BU28" s="345"/>
      <c r="BV28" s="345"/>
    </row>
    <row r="29" spans="1:74" ht="11.15" customHeight="1" x14ac:dyDescent="0.25">
      <c r="A29" s="93" t="s">
        <v>216</v>
      </c>
      <c r="B29" s="97" t="s">
        <v>162</v>
      </c>
      <c r="C29" s="250">
        <v>-0.47046004600000002</v>
      </c>
      <c r="D29" s="250">
        <v>5.2576058799999998</v>
      </c>
      <c r="E29" s="250">
        <v>3.1809583319999999</v>
      </c>
      <c r="F29" s="250">
        <v>2.1440242899999999</v>
      </c>
      <c r="G29" s="250">
        <v>2.5151816729999998</v>
      </c>
      <c r="H29" s="250">
        <v>-0.69435089999999999</v>
      </c>
      <c r="I29" s="250">
        <v>-0.86314904199999998</v>
      </c>
      <c r="J29" s="250">
        <v>-1.498566329</v>
      </c>
      <c r="K29" s="250">
        <v>-1.80310028</v>
      </c>
      <c r="L29" s="250">
        <v>9.5780975000000004E-2</v>
      </c>
      <c r="M29" s="250">
        <v>-0.74367914999999996</v>
      </c>
      <c r="N29" s="250">
        <v>-1.7573163890000001</v>
      </c>
      <c r="O29" s="250">
        <v>1.941812949</v>
      </c>
      <c r="P29" s="250">
        <v>1.9776112480000001</v>
      </c>
      <c r="Q29" s="250">
        <v>0.92276508999999995</v>
      </c>
      <c r="R29" s="250">
        <v>6.5354064200000002</v>
      </c>
      <c r="S29" s="250">
        <v>0.60143062000000003</v>
      </c>
      <c r="T29" s="250">
        <v>-6.765285E-2</v>
      </c>
      <c r="U29" s="250">
        <v>-0.75563675799999996</v>
      </c>
      <c r="V29" s="250">
        <v>-8.7454265000000003E-2</v>
      </c>
      <c r="W29" s="250">
        <v>-0.94374382999999995</v>
      </c>
      <c r="X29" s="250">
        <v>0.89479660800000005</v>
      </c>
      <c r="Y29" s="250">
        <v>-2.7976505</v>
      </c>
      <c r="Z29" s="250">
        <v>-3.057429698</v>
      </c>
      <c r="AA29" s="250">
        <v>3.7628848050000001</v>
      </c>
      <c r="AB29" s="250">
        <v>0.564806857</v>
      </c>
      <c r="AC29" s="250">
        <v>2.384829517</v>
      </c>
      <c r="AD29" s="250">
        <v>1.10034706</v>
      </c>
      <c r="AE29" s="250">
        <v>1.164373195</v>
      </c>
      <c r="AF29" s="250">
        <v>1.6236940099999999</v>
      </c>
      <c r="AG29" s="250">
        <v>0.58243302600000002</v>
      </c>
      <c r="AH29" s="250">
        <v>-0.478723024</v>
      </c>
      <c r="AI29" s="250">
        <v>1.0091061299999999</v>
      </c>
      <c r="AJ29" s="250">
        <v>-3.9318733000000002E-2</v>
      </c>
      <c r="AK29" s="250">
        <v>-1.04108391</v>
      </c>
      <c r="AL29" s="250">
        <v>-4.6306860580000002</v>
      </c>
      <c r="AM29" s="250">
        <v>-1.2906876949999999</v>
      </c>
      <c r="AN29" s="250">
        <v>-1.463702144</v>
      </c>
      <c r="AO29" s="250">
        <v>4.1928370690000003</v>
      </c>
      <c r="AP29" s="250">
        <v>-0.56576908000000004</v>
      </c>
      <c r="AQ29" s="250">
        <v>7.2780189999999995E-2</v>
      </c>
      <c r="AR29" s="250">
        <v>2.1184661999999999</v>
      </c>
      <c r="AS29" s="250">
        <v>-1.4597845439999999</v>
      </c>
      <c r="AT29" s="250">
        <v>-3.6105943740000002</v>
      </c>
      <c r="AU29" s="250">
        <v>0.95354932999999997</v>
      </c>
      <c r="AV29" s="250">
        <v>-1.7125809489999999</v>
      </c>
      <c r="AW29" s="250">
        <v>-0.94608017</v>
      </c>
      <c r="AX29" s="250">
        <v>1.47621643</v>
      </c>
      <c r="AY29" s="250">
        <v>0.80520300300000003</v>
      </c>
      <c r="AZ29" s="250">
        <v>0.28351201999999998</v>
      </c>
      <c r="BA29" s="250">
        <v>4.8600345029999996</v>
      </c>
      <c r="BB29" s="250">
        <v>-3.5687019431000002</v>
      </c>
      <c r="BC29" s="250">
        <v>0.58717144407999999</v>
      </c>
      <c r="BD29" s="250">
        <v>-1.4744434</v>
      </c>
      <c r="BE29" s="250">
        <v>-1.7392194693</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5" customHeight="1" x14ac:dyDescent="0.25">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345"/>
      <c r="BG30" s="345"/>
      <c r="BH30" s="345"/>
      <c r="BI30" s="345"/>
      <c r="BJ30" s="345"/>
      <c r="BK30" s="345"/>
      <c r="BL30" s="345"/>
      <c r="BM30" s="345"/>
      <c r="BN30" s="345"/>
      <c r="BO30" s="345"/>
      <c r="BP30" s="345"/>
      <c r="BQ30" s="345"/>
      <c r="BR30" s="345"/>
      <c r="BS30" s="345"/>
      <c r="BT30" s="345"/>
      <c r="BU30" s="345"/>
      <c r="BV30" s="345"/>
    </row>
    <row r="31" spans="1:74" ht="11.15" customHeight="1" x14ac:dyDescent="0.25">
      <c r="A31" s="93"/>
      <c r="B31" s="91" t="s">
        <v>676</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227"/>
      <c r="BE31" s="227"/>
      <c r="BF31" s="346"/>
      <c r="BG31" s="346"/>
      <c r="BH31" s="346"/>
      <c r="BI31" s="346"/>
      <c r="BJ31" s="346"/>
      <c r="BK31" s="346"/>
      <c r="BL31" s="346"/>
      <c r="BM31" s="346"/>
      <c r="BN31" s="346"/>
      <c r="BO31" s="346"/>
      <c r="BP31" s="346"/>
      <c r="BQ31" s="346"/>
      <c r="BR31" s="346"/>
      <c r="BS31" s="346"/>
      <c r="BT31" s="346"/>
      <c r="BU31" s="346"/>
      <c r="BV31" s="346"/>
    </row>
    <row r="32" spans="1:74" ht="11.15" customHeight="1" x14ac:dyDescent="0.25">
      <c r="A32" s="93" t="s">
        <v>611</v>
      </c>
      <c r="B32" s="194" t="s">
        <v>183</v>
      </c>
      <c r="C32" s="250">
        <v>24.768999999999998</v>
      </c>
      <c r="D32" s="250">
        <v>24.937999999999999</v>
      </c>
      <c r="E32" s="250">
        <v>24.736000000000001</v>
      </c>
      <c r="F32" s="250">
        <v>23.417000000000002</v>
      </c>
      <c r="G32" s="250">
        <v>22.841000000000001</v>
      </c>
      <c r="H32" s="250">
        <v>22.997</v>
      </c>
      <c r="I32" s="250">
        <v>21.024999999999999</v>
      </c>
      <c r="J32" s="250">
        <v>21.806000000000001</v>
      </c>
      <c r="K32" s="250">
        <v>22.536999999999999</v>
      </c>
      <c r="L32" s="250">
        <v>21.878</v>
      </c>
      <c r="M32" s="250">
        <v>22.419</v>
      </c>
      <c r="N32" s="250">
        <v>21.692</v>
      </c>
      <c r="O32" s="250">
        <v>21.390999999999998</v>
      </c>
      <c r="P32" s="250">
        <v>23.550999999999998</v>
      </c>
      <c r="Q32" s="250">
        <v>24.160320939999998</v>
      </c>
      <c r="R32" s="250">
        <v>22.766764389999999</v>
      </c>
      <c r="S32" s="250">
        <v>24.273466809999999</v>
      </c>
      <c r="T32" s="250">
        <v>24.52893736</v>
      </c>
      <c r="U32" s="250">
        <v>25.239933099999998</v>
      </c>
      <c r="V32" s="250">
        <v>26.440583100000001</v>
      </c>
      <c r="W32" s="250">
        <v>27.713936619999998</v>
      </c>
      <c r="X32" s="250">
        <v>29.683237869999999</v>
      </c>
      <c r="Y32" s="250">
        <v>30.717214089999999</v>
      </c>
      <c r="Z32" s="250">
        <v>31.32</v>
      </c>
      <c r="AA32" s="250">
        <v>31.382000000000001</v>
      </c>
      <c r="AB32" s="250">
        <v>31.803000000000001</v>
      </c>
      <c r="AC32" s="250">
        <v>30.829000000000001</v>
      </c>
      <c r="AD32" s="250">
        <v>31.167999999999999</v>
      </c>
      <c r="AE32" s="250">
        <v>31.521999999999998</v>
      </c>
      <c r="AF32" s="250">
        <v>29.51</v>
      </c>
      <c r="AG32" s="250">
        <v>27.716000000000001</v>
      </c>
      <c r="AH32" s="250">
        <v>27.138000000000002</v>
      </c>
      <c r="AI32" s="250">
        <v>25.536840000000002</v>
      </c>
      <c r="AJ32" s="250">
        <v>25.02535</v>
      </c>
      <c r="AK32" s="250">
        <v>24.151730000000001</v>
      </c>
      <c r="AL32" s="250">
        <v>23.64</v>
      </c>
      <c r="AM32" s="250">
        <v>27.798999999999999</v>
      </c>
      <c r="AN32" s="250">
        <v>28.312999999999999</v>
      </c>
      <c r="AO32" s="250">
        <v>28.146000000000001</v>
      </c>
      <c r="AP32" s="250">
        <v>28.539000000000001</v>
      </c>
      <c r="AQ32" s="250">
        <v>28.861000000000001</v>
      </c>
      <c r="AR32" s="250">
        <v>26.064</v>
      </c>
      <c r="AS32" s="250">
        <v>24.206</v>
      </c>
      <c r="AT32" s="250">
        <v>24.204999999999998</v>
      </c>
      <c r="AU32" s="250">
        <v>23.449000000000002</v>
      </c>
      <c r="AV32" s="250">
        <v>24.443999999999999</v>
      </c>
      <c r="AW32" s="250">
        <v>24.559000000000001</v>
      </c>
      <c r="AX32" s="250">
        <v>25.295000000000002</v>
      </c>
      <c r="AY32" s="250">
        <v>24.754999999999999</v>
      </c>
      <c r="AZ32" s="250">
        <v>26.085999999999999</v>
      </c>
      <c r="BA32" s="250">
        <v>26.439</v>
      </c>
      <c r="BB32" s="250">
        <v>27.754999999999999</v>
      </c>
      <c r="BC32" s="250">
        <v>29.292999999999999</v>
      </c>
      <c r="BD32" s="250">
        <v>28.393000000000001</v>
      </c>
      <c r="BE32" s="250">
        <v>27.561679999999999</v>
      </c>
      <c r="BF32" s="316">
        <v>28.339590000000001</v>
      </c>
      <c r="BG32" s="316">
        <v>29.369630000000001</v>
      </c>
      <c r="BH32" s="316">
        <v>31.607780000000002</v>
      </c>
      <c r="BI32" s="316">
        <v>32.853940000000001</v>
      </c>
      <c r="BJ32" s="316">
        <v>34.678690000000003</v>
      </c>
      <c r="BK32" s="316">
        <v>34.992910000000002</v>
      </c>
      <c r="BL32" s="316">
        <v>36.17754</v>
      </c>
      <c r="BM32" s="316">
        <v>36.863079999999997</v>
      </c>
      <c r="BN32" s="316">
        <v>37.608089999999997</v>
      </c>
      <c r="BO32" s="316">
        <v>38.094900000000003</v>
      </c>
      <c r="BP32" s="316">
        <v>38.2136</v>
      </c>
      <c r="BQ32" s="316">
        <v>37.881689999999999</v>
      </c>
      <c r="BR32" s="316">
        <v>36.793129999999998</v>
      </c>
      <c r="BS32" s="316">
        <v>36.708959999999998</v>
      </c>
      <c r="BT32" s="316">
        <v>37.302079999999997</v>
      </c>
      <c r="BU32" s="316">
        <v>37.971670000000003</v>
      </c>
      <c r="BV32" s="316">
        <v>38.516019999999997</v>
      </c>
    </row>
    <row r="33" spans="1:74" ht="11.15" customHeight="1" x14ac:dyDescent="0.25">
      <c r="A33" s="98" t="s">
        <v>612</v>
      </c>
      <c r="B33" s="195" t="s">
        <v>90</v>
      </c>
      <c r="C33" s="250">
        <v>128.30604500000001</v>
      </c>
      <c r="D33" s="250">
        <v>125.39866499999999</v>
      </c>
      <c r="E33" s="250">
        <v>130.681994</v>
      </c>
      <c r="F33" s="250">
        <v>133.27605</v>
      </c>
      <c r="G33" s="250">
        <v>132.71844300000001</v>
      </c>
      <c r="H33" s="250">
        <v>125.808987</v>
      </c>
      <c r="I33" s="250">
        <v>115.22479</v>
      </c>
      <c r="J33" s="250">
        <v>108.729305</v>
      </c>
      <c r="K33" s="250">
        <v>105.47786499999999</v>
      </c>
      <c r="L33" s="250">
        <v>110.021536</v>
      </c>
      <c r="M33" s="250">
        <v>109.314238</v>
      </c>
      <c r="N33" s="250">
        <v>108.104484</v>
      </c>
      <c r="O33" s="250">
        <v>104.37176100000001</v>
      </c>
      <c r="P33" s="250">
        <v>103.779725</v>
      </c>
      <c r="Q33" s="250">
        <v>101.989847</v>
      </c>
      <c r="R33" s="250">
        <v>113.271682</v>
      </c>
      <c r="S33" s="250">
        <v>121.041225</v>
      </c>
      <c r="T33" s="250">
        <v>122.343462</v>
      </c>
      <c r="U33" s="250">
        <v>116.270848</v>
      </c>
      <c r="V33" s="250">
        <v>116.00446599999999</v>
      </c>
      <c r="W33" s="250">
        <v>116.47823</v>
      </c>
      <c r="X33" s="250">
        <v>124.421193</v>
      </c>
      <c r="Y33" s="250">
        <v>128.20353499999999</v>
      </c>
      <c r="Z33" s="250">
        <v>134.014028</v>
      </c>
      <c r="AA33" s="250">
        <v>140.069164</v>
      </c>
      <c r="AB33" s="250">
        <v>144.893675</v>
      </c>
      <c r="AC33" s="250">
        <v>150.66302899999999</v>
      </c>
      <c r="AD33" s="250">
        <v>157.144869</v>
      </c>
      <c r="AE33" s="250">
        <v>159.42590999999999</v>
      </c>
      <c r="AF33" s="250">
        <v>155.778662</v>
      </c>
      <c r="AG33" s="250">
        <v>143.17709300000001</v>
      </c>
      <c r="AH33" s="250">
        <v>134.606075</v>
      </c>
      <c r="AI33" s="250">
        <v>134.288996</v>
      </c>
      <c r="AJ33" s="250">
        <v>138.54101499999999</v>
      </c>
      <c r="AK33" s="250">
        <v>141.17719199999999</v>
      </c>
      <c r="AL33" s="250">
        <v>138.07816700000001</v>
      </c>
      <c r="AM33" s="250">
        <v>130.14980399999999</v>
      </c>
      <c r="AN33" s="250">
        <v>113.980575</v>
      </c>
      <c r="AO33" s="250">
        <v>115.823255</v>
      </c>
      <c r="AP33" s="250">
        <v>121.788133</v>
      </c>
      <c r="AQ33" s="250">
        <v>124.36393700000001</v>
      </c>
      <c r="AR33" s="250">
        <v>115.54580300000001</v>
      </c>
      <c r="AS33" s="250">
        <v>102.016413</v>
      </c>
      <c r="AT33" s="250">
        <v>89.123620000000003</v>
      </c>
      <c r="AU33" s="250">
        <v>85.112649000000005</v>
      </c>
      <c r="AV33" s="250">
        <v>89.439390000000003</v>
      </c>
      <c r="AW33" s="250">
        <v>96.838105999999996</v>
      </c>
      <c r="AX33" s="250">
        <v>99.107877000000002</v>
      </c>
      <c r="AY33" s="250">
        <v>91.702164999999994</v>
      </c>
      <c r="AZ33" s="250">
        <v>88.205124999999995</v>
      </c>
      <c r="BA33" s="250">
        <v>90.339799999999997</v>
      </c>
      <c r="BB33" s="250">
        <v>96.794384899999997</v>
      </c>
      <c r="BC33" s="250">
        <v>98.4063412</v>
      </c>
      <c r="BD33" s="250">
        <v>93.049878500000005</v>
      </c>
      <c r="BE33" s="250">
        <v>80.255332199999998</v>
      </c>
      <c r="BF33" s="316">
        <v>69.360960000000006</v>
      </c>
      <c r="BG33" s="316">
        <v>65.026349999999994</v>
      </c>
      <c r="BH33" s="316">
        <v>70.336640000000003</v>
      </c>
      <c r="BI33" s="316">
        <v>75.314430000000002</v>
      </c>
      <c r="BJ33" s="316">
        <v>72.986500000000007</v>
      </c>
      <c r="BK33" s="316">
        <v>67.756839999999997</v>
      </c>
      <c r="BL33" s="316">
        <v>67.077879999999993</v>
      </c>
      <c r="BM33" s="316">
        <v>76.045299999999997</v>
      </c>
      <c r="BN33" s="316">
        <v>85.873869999999997</v>
      </c>
      <c r="BO33" s="316">
        <v>92.80753</v>
      </c>
      <c r="BP33" s="316">
        <v>89.311719999999994</v>
      </c>
      <c r="BQ33" s="316">
        <v>80.466399999999993</v>
      </c>
      <c r="BR33" s="316">
        <v>76.646069999999995</v>
      </c>
      <c r="BS33" s="316">
        <v>78.87039</v>
      </c>
      <c r="BT33" s="316">
        <v>87.305130000000005</v>
      </c>
      <c r="BU33" s="316">
        <v>93.264690000000002</v>
      </c>
      <c r="BV33" s="316">
        <v>91.330240000000003</v>
      </c>
    </row>
    <row r="34" spans="1:74" ht="11.15" customHeight="1" x14ac:dyDescent="0.25">
      <c r="A34" s="98" t="s">
        <v>59</v>
      </c>
      <c r="B34" s="195" t="s">
        <v>60</v>
      </c>
      <c r="C34" s="250">
        <v>123.234514</v>
      </c>
      <c r="D34" s="250">
        <v>120.52585999999999</v>
      </c>
      <c r="E34" s="250">
        <v>126.007914</v>
      </c>
      <c r="F34" s="250">
        <v>128.57078799999999</v>
      </c>
      <c r="G34" s="250">
        <v>127.982</v>
      </c>
      <c r="H34" s="250">
        <v>121.04136200000001</v>
      </c>
      <c r="I34" s="250">
        <v>110.348409</v>
      </c>
      <c r="J34" s="250">
        <v>103.744169</v>
      </c>
      <c r="K34" s="250">
        <v>100.383973</v>
      </c>
      <c r="L34" s="250">
        <v>104.855065</v>
      </c>
      <c r="M34" s="250">
        <v>104.075187</v>
      </c>
      <c r="N34" s="250">
        <v>102.79285400000001</v>
      </c>
      <c r="O34" s="250">
        <v>99.144744000000003</v>
      </c>
      <c r="P34" s="250">
        <v>98.637321</v>
      </c>
      <c r="Q34" s="250">
        <v>96.932056000000003</v>
      </c>
      <c r="R34" s="250">
        <v>108.07230199999999</v>
      </c>
      <c r="S34" s="250">
        <v>115.700254</v>
      </c>
      <c r="T34" s="250">
        <v>116.860902</v>
      </c>
      <c r="U34" s="250">
        <v>110.661384</v>
      </c>
      <c r="V34" s="250">
        <v>110.268097</v>
      </c>
      <c r="W34" s="250">
        <v>110.614957</v>
      </c>
      <c r="X34" s="250">
        <v>118.56643200000001</v>
      </c>
      <c r="Y34" s="250">
        <v>122.357287</v>
      </c>
      <c r="Z34" s="250">
        <v>128.17629199999999</v>
      </c>
      <c r="AA34" s="250">
        <v>134.38400999999999</v>
      </c>
      <c r="AB34" s="250">
        <v>139.36110099999999</v>
      </c>
      <c r="AC34" s="250">
        <v>145.28303700000001</v>
      </c>
      <c r="AD34" s="250">
        <v>151.80708300000001</v>
      </c>
      <c r="AE34" s="250">
        <v>154.13032899999999</v>
      </c>
      <c r="AF34" s="250">
        <v>150.52528699999999</v>
      </c>
      <c r="AG34" s="250">
        <v>137.96951999999999</v>
      </c>
      <c r="AH34" s="250">
        <v>129.44430399999999</v>
      </c>
      <c r="AI34" s="250">
        <v>129.17302699999999</v>
      </c>
      <c r="AJ34" s="250">
        <v>133.54653999999999</v>
      </c>
      <c r="AK34" s="250">
        <v>136.30420899999999</v>
      </c>
      <c r="AL34" s="250">
        <v>133.32667799999999</v>
      </c>
      <c r="AM34" s="250">
        <v>125.539145</v>
      </c>
      <c r="AN34" s="250">
        <v>109.510749</v>
      </c>
      <c r="AO34" s="250">
        <v>111.494259</v>
      </c>
      <c r="AP34" s="250">
        <v>117.337118</v>
      </c>
      <c r="AQ34" s="250">
        <v>119.790902</v>
      </c>
      <c r="AR34" s="250">
        <v>110.85074899999999</v>
      </c>
      <c r="AS34" s="250">
        <v>97.319754000000003</v>
      </c>
      <c r="AT34" s="250">
        <v>84.425354999999996</v>
      </c>
      <c r="AU34" s="250">
        <v>80.412779</v>
      </c>
      <c r="AV34" s="250">
        <v>84.821433999999996</v>
      </c>
      <c r="AW34" s="250">
        <v>92.302060999999995</v>
      </c>
      <c r="AX34" s="250">
        <v>94.653745999999998</v>
      </c>
      <c r="AY34" s="250">
        <v>87.349653000000004</v>
      </c>
      <c r="AZ34" s="250">
        <v>83.954234</v>
      </c>
      <c r="BA34" s="250">
        <v>86.190528</v>
      </c>
      <c r="BB34" s="250">
        <v>91.352715000000003</v>
      </c>
      <c r="BC34" s="250">
        <v>92.897271000000003</v>
      </c>
      <c r="BD34" s="250">
        <v>87.468199999999996</v>
      </c>
      <c r="BE34" s="250">
        <v>74.688640000000007</v>
      </c>
      <c r="BF34" s="316">
        <v>63.756810000000002</v>
      </c>
      <c r="BG34" s="316">
        <v>59.379989999999999</v>
      </c>
      <c r="BH34" s="316">
        <v>64.775700000000001</v>
      </c>
      <c r="BI34" s="316">
        <v>69.837350000000001</v>
      </c>
      <c r="BJ34" s="316">
        <v>67.586519999999993</v>
      </c>
      <c r="BK34" s="316">
        <v>62.62556</v>
      </c>
      <c r="BL34" s="316">
        <v>62.215510000000002</v>
      </c>
      <c r="BM34" s="316">
        <v>71.455969999999994</v>
      </c>
      <c r="BN34" s="316">
        <v>81.227620000000002</v>
      </c>
      <c r="BO34" s="316">
        <v>88.101900000000001</v>
      </c>
      <c r="BP34" s="316">
        <v>84.547389999999993</v>
      </c>
      <c r="BQ34" s="316">
        <v>75.643529999999998</v>
      </c>
      <c r="BR34" s="316">
        <v>71.759339999999995</v>
      </c>
      <c r="BS34" s="316">
        <v>73.913020000000003</v>
      </c>
      <c r="BT34" s="316">
        <v>82.335489999999993</v>
      </c>
      <c r="BU34" s="316">
        <v>88.288319999999999</v>
      </c>
      <c r="BV34" s="316">
        <v>86.343609999999998</v>
      </c>
    </row>
    <row r="35" spans="1:74" ht="11.15" customHeight="1" x14ac:dyDescent="0.25">
      <c r="A35" s="98" t="s">
        <v>57</v>
      </c>
      <c r="B35" s="195" t="s">
        <v>61</v>
      </c>
      <c r="C35" s="250">
        <v>3.1251929999999999</v>
      </c>
      <c r="D35" s="250">
        <v>3.0082529999999998</v>
      </c>
      <c r="E35" s="250">
        <v>2.8913120000000001</v>
      </c>
      <c r="F35" s="250">
        <v>2.8929550000000002</v>
      </c>
      <c r="G35" s="250">
        <v>2.8945970000000001</v>
      </c>
      <c r="H35" s="250">
        <v>2.8962400000000001</v>
      </c>
      <c r="I35" s="250">
        <v>2.9386009999999998</v>
      </c>
      <c r="J35" s="250">
        <v>2.9809610000000002</v>
      </c>
      <c r="K35" s="250">
        <v>3.0233219999999998</v>
      </c>
      <c r="L35" s="250">
        <v>3.1015000000000001</v>
      </c>
      <c r="M35" s="250">
        <v>3.1796790000000001</v>
      </c>
      <c r="N35" s="250">
        <v>3.257857</v>
      </c>
      <c r="O35" s="250">
        <v>3.1158079999999999</v>
      </c>
      <c r="P35" s="250">
        <v>2.9737580000000001</v>
      </c>
      <c r="Q35" s="250">
        <v>2.831709</v>
      </c>
      <c r="R35" s="250">
        <v>2.8828290000000001</v>
      </c>
      <c r="S35" s="250">
        <v>2.9339490000000001</v>
      </c>
      <c r="T35" s="250">
        <v>2.9850690000000002</v>
      </c>
      <c r="U35" s="250">
        <v>3.0461659999999999</v>
      </c>
      <c r="V35" s="250">
        <v>3.107262</v>
      </c>
      <c r="W35" s="250">
        <v>3.1683590000000001</v>
      </c>
      <c r="X35" s="250">
        <v>3.1983519999999999</v>
      </c>
      <c r="Y35" s="250">
        <v>3.2283439999999999</v>
      </c>
      <c r="Z35" s="250">
        <v>3.258337</v>
      </c>
      <c r="AA35" s="250">
        <v>3.178963</v>
      </c>
      <c r="AB35" s="250">
        <v>3.0995900000000001</v>
      </c>
      <c r="AC35" s="250">
        <v>3.020216</v>
      </c>
      <c r="AD35" s="250">
        <v>3.0196689999999999</v>
      </c>
      <c r="AE35" s="250">
        <v>3.0191219999999999</v>
      </c>
      <c r="AF35" s="250">
        <v>3.0185749999999998</v>
      </c>
      <c r="AG35" s="250">
        <v>2.9813800000000001</v>
      </c>
      <c r="AH35" s="250">
        <v>2.9441850000000001</v>
      </c>
      <c r="AI35" s="250">
        <v>2.90699</v>
      </c>
      <c r="AJ35" s="250">
        <v>2.887165</v>
      </c>
      <c r="AK35" s="250">
        <v>2.86734</v>
      </c>
      <c r="AL35" s="250">
        <v>2.847515</v>
      </c>
      <c r="AM35" s="250">
        <v>2.7499579999999999</v>
      </c>
      <c r="AN35" s="250">
        <v>2.6524000000000001</v>
      </c>
      <c r="AO35" s="250">
        <v>2.554843</v>
      </c>
      <c r="AP35" s="250">
        <v>2.5804119999999999</v>
      </c>
      <c r="AQ35" s="250">
        <v>2.605982</v>
      </c>
      <c r="AR35" s="250">
        <v>2.631551</v>
      </c>
      <c r="AS35" s="250">
        <v>2.6560480000000002</v>
      </c>
      <c r="AT35" s="250">
        <v>2.680545</v>
      </c>
      <c r="AU35" s="250">
        <v>2.7050420000000002</v>
      </c>
      <c r="AV35" s="250">
        <v>2.6765840000000001</v>
      </c>
      <c r="AW35" s="250">
        <v>2.6481270000000001</v>
      </c>
      <c r="AX35" s="250">
        <v>2.619669</v>
      </c>
      <c r="AY35" s="250">
        <v>2.5472519999999998</v>
      </c>
      <c r="AZ35" s="250">
        <v>2.4748350000000001</v>
      </c>
      <c r="BA35" s="250">
        <v>2.4024179999999999</v>
      </c>
      <c r="BB35" s="250">
        <v>3.5836760000000001</v>
      </c>
      <c r="BC35" s="250">
        <v>3.530646</v>
      </c>
      <c r="BD35" s="250">
        <v>3.48204</v>
      </c>
      <c r="BE35" s="250">
        <v>3.4687519999999998</v>
      </c>
      <c r="BF35" s="316">
        <v>3.4600379999999999</v>
      </c>
      <c r="BG35" s="316">
        <v>3.454005</v>
      </c>
      <c r="BH35" s="316">
        <v>3.3947929999999999</v>
      </c>
      <c r="BI35" s="316">
        <v>3.341412</v>
      </c>
      <c r="BJ35" s="316">
        <v>3.2877100000000001</v>
      </c>
      <c r="BK35" s="316">
        <v>3.107723</v>
      </c>
      <c r="BL35" s="316">
        <v>2.9294750000000001</v>
      </c>
      <c r="BM35" s="316">
        <v>2.7415590000000001</v>
      </c>
      <c r="BN35" s="316">
        <v>2.7689360000000001</v>
      </c>
      <c r="BO35" s="316">
        <v>2.7975319999999999</v>
      </c>
      <c r="BP35" s="316">
        <v>2.825332</v>
      </c>
      <c r="BQ35" s="316">
        <v>2.8848889999999998</v>
      </c>
      <c r="BR35" s="316">
        <v>2.9449459999999998</v>
      </c>
      <c r="BS35" s="316">
        <v>3.0067970000000002</v>
      </c>
      <c r="BT35" s="316">
        <v>3.0167130000000002</v>
      </c>
      <c r="BU35" s="316">
        <v>3.027282</v>
      </c>
      <c r="BV35" s="316">
        <v>3.0348220000000001</v>
      </c>
    </row>
    <row r="36" spans="1:74" ht="11.15" customHeight="1" x14ac:dyDescent="0.25">
      <c r="A36" s="98" t="s">
        <v>58</v>
      </c>
      <c r="B36" s="195" t="s">
        <v>237</v>
      </c>
      <c r="C36" s="250">
        <v>1.6479470000000001</v>
      </c>
      <c r="D36" s="250">
        <v>1.5779399999999999</v>
      </c>
      <c r="E36" s="250">
        <v>1.5079340000000001</v>
      </c>
      <c r="F36" s="250">
        <v>1.5438620000000001</v>
      </c>
      <c r="G36" s="250">
        <v>1.5797909999999999</v>
      </c>
      <c r="H36" s="250">
        <v>1.6157189999999999</v>
      </c>
      <c r="I36" s="250">
        <v>1.680688</v>
      </c>
      <c r="J36" s="250">
        <v>1.745657</v>
      </c>
      <c r="K36" s="250">
        <v>1.8106260000000001</v>
      </c>
      <c r="L36" s="250">
        <v>1.80938</v>
      </c>
      <c r="M36" s="250">
        <v>1.808135</v>
      </c>
      <c r="N36" s="250">
        <v>1.806889</v>
      </c>
      <c r="O36" s="250">
        <v>1.8730880000000001</v>
      </c>
      <c r="P36" s="250">
        <v>1.939287</v>
      </c>
      <c r="Q36" s="250">
        <v>2.0054859999999999</v>
      </c>
      <c r="R36" s="250">
        <v>2.1023290000000001</v>
      </c>
      <c r="S36" s="250">
        <v>2.199173</v>
      </c>
      <c r="T36" s="250">
        <v>2.2960159999999998</v>
      </c>
      <c r="U36" s="250">
        <v>2.35162</v>
      </c>
      <c r="V36" s="250">
        <v>2.4072249999999999</v>
      </c>
      <c r="W36" s="250">
        <v>2.4628290000000002</v>
      </c>
      <c r="X36" s="250">
        <v>2.4195359999999999</v>
      </c>
      <c r="Y36" s="250">
        <v>2.3762439999999998</v>
      </c>
      <c r="Z36" s="250">
        <v>2.332951</v>
      </c>
      <c r="AA36" s="250">
        <v>2.2712829999999999</v>
      </c>
      <c r="AB36" s="250">
        <v>2.209616</v>
      </c>
      <c r="AC36" s="250">
        <v>2.147948</v>
      </c>
      <c r="AD36" s="250">
        <v>2.1060650000000001</v>
      </c>
      <c r="AE36" s="250">
        <v>2.0641829999999999</v>
      </c>
      <c r="AF36" s="250">
        <v>2.0223</v>
      </c>
      <c r="AG36" s="250">
        <v>2.006513</v>
      </c>
      <c r="AH36" s="250">
        <v>1.990726</v>
      </c>
      <c r="AI36" s="250">
        <v>1.974939</v>
      </c>
      <c r="AJ36" s="250">
        <v>1.8679140000000001</v>
      </c>
      <c r="AK36" s="250">
        <v>1.7608900000000001</v>
      </c>
      <c r="AL36" s="250">
        <v>1.6538649999999999</v>
      </c>
      <c r="AM36" s="250">
        <v>1.6176219999999999</v>
      </c>
      <c r="AN36" s="250">
        <v>1.581378</v>
      </c>
      <c r="AO36" s="250">
        <v>1.5451349999999999</v>
      </c>
      <c r="AP36" s="250">
        <v>1.6478090000000001</v>
      </c>
      <c r="AQ36" s="250">
        <v>1.7504839999999999</v>
      </c>
      <c r="AR36" s="250">
        <v>1.8531580000000001</v>
      </c>
      <c r="AS36" s="250">
        <v>1.8334490000000001</v>
      </c>
      <c r="AT36" s="250">
        <v>1.8137399999999999</v>
      </c>
      <c r="AU36" s="250">
        <v>1.7940309999999999</v>
      </c>
      <c r="AV36" s="250">
        <v>1.748853</v>
      </c>
      <c r="AW36" s="250">
        <v>1.703676</v>
      </c>
      <c r="AX36" s="250">
        <v>1.658498</v>
      </c>
      <c r="AY36" s="250">
        <v>1.635589</v>
      </c>
      <c r="AZ36" s="250">
        <v>1.612679</v>
      </c>
      <c r="BA36" s="250">
        <v>1.5897699999999999</v>
      </c>
      <c r="BB36" s="250">
        <v>1.683071</v>
      </c>
      <c r="BC36" s="250">
        <v>1.795612</v>
      </c>
      <c r="BD36" s="250">
        <v>1.9186620000000001</v>
      </c>
      <c r="BE36" s="250">
        <v>1.9160950000000001</v>
      </c>
      <c r="BF36" s="316">
        <v>1.9616229999999999</v>
      </c>
      <c r="BG36" s="316">
        <v>2.0096720000000001</v>
      </c>
      <c r="BH36" s="316">
        <v>1.983223</v>
      </c>
      <c r="BI36" s="316">
        <v>1.959619</v>
      </c>
      <c r="BJ36" s="316">
        <v>1.942728</v>
      </c>
      <c r="BK36" s="316">
        <v>1.8705579999999999</v>
      </c>
      <c r="BL36" s="316">
        <v>1.7967960000000001</v>
      </c>
      <c r="BM36" s="316">
        <v>1.72848</v>
      </c>
      <c r="BN36" s="316">
        <v>1.758823</v>
      </c>
      <c r="BO36" s="316">
        <v>1.7906219999999999</v>
      </c>
      <c r="BP36" s="316">
        <v>1.8218810000000001</v>
      </c>
      <c r="BQ36" s="316">
        <v>1.8176399999999999</v>
      </c>
      <c r="BR36" s="316">
        <v>1.818338</v>
      </c>
      <c r="BS36" s="316">
        <v>1.8242830000000001</v>
      </c>
      <c r="BT36" s="316">
        <v>1.8345800000000001</v>
      </c>
      <c r="BU36" s="316">
        <v>1.835817</v>
      </c>
      <c r="BV36" s="316">
        <v>1.8434680000000001</v>
      </c>
    </row>
    <row r="37" spans="1:74" ht="11.15" customHeight="1" x14ac:dyDescent="0.25">
      <c r="A37" s="98" t="s">
        <v>195</v>
      </c>
      <c r="B37" s="446" t="s">
        <v>196</v>
      </c>
      <c r="C37" s="250">
        <v>0.29839100000000002</v>
      </c>
      <c r="D37" s="250">
        <v>0.28661199999999998</v>
      </c>
      <c r="E37" s="250">
        <v>0.27483400000000002</v>
      </c>
      <c r="F37" s="250">
        <v>0.26844499999999999</v>
      </c>
      <c r="G37" s="250">
        <v>0.26205499999999998</v>
      </c>
      <c r="H37" s="250">
        <v>0.255666</v>
      </c>
      <c r="I37" s="250">
        <v>0.25709199999999999</v>
      </c>
      <c r="J37" s="250">
        <v>0.25851800000000003</v>
      </c>
      <c r="K37" s="250">
        <v>0.25994400000000001</v>
      </c>
      <c r="L37" s="250">
        <v>0.25559100000000001</v>
      </c>
      <c r="M37" s="250">
        <v>0.25123699999999999</v>
      </c>
      <c r="N37" s="250">
        <v>0.24688399999999999</v>
      </c>
      <c r="O37" s="250">
        <v>0.238121</v>
      </c>
      <c r="P37" s="250">
        <v>0.22935900000000001</v>
      </c>
      <c r="Q37" s="250">
        <v>0.22059599999999999</v>
      </c>
      <c r="R37" s="250">
        <v>0.214222</v>
      </c>
      <c r="S37" s="250">
        <v>0.20784900000000001</v>
      </c>
      <c r="T37" s="250">
        <v>0.20147499999999999</v>
      </c>
      <c r="U37" s="250">
        <v>0.21167800000000001</v>
      </c>
      <c r="V37" s="250">
        <v>0.221882</v>
      </c>
      <c r="W37" s="250">
        <v>0.23208500000000001</v>
      </c>
      <c r="X37" s="250">
        <v>0.236873</v>
      </c>
      <c r="Y37" s="250">
        <v>0.24166000000000001</v>
      </c>
      <c r="Z37" s="250">
        <v>0.246448</v>
      </c>
      <c r="AA37" s="250">
        <v>0.23490800000000001</v>
      </c>
      <c r="AB37" s="250">
        <v>0.22336800000000001</v>
      </c>
      <c r="AC37" s="250">
        <v>0.21182799999999999</v>
      </c>
      <c r="AD37" s="250">
        <v>0.21205199999999999</v>
      </c>
      <c r="AE37" s="250">
        <v>0.21227599999999999</v>
      </c>
      <c r="AF37" s="250">
        <v>0.21249999999999999</v>
      </c>
      <c r="AG37" s="250">
        <v>0.21967999999999999</v>
      </c>
      <c r="AH37" s="250">
        <v>0.22686000000000001</v>
      </c>
      <c r="AI37" s="250">
        <v>0.23404</v>
      </c>
      <c r="AJ37" s="250">
        <v>0.239396</v>
      </c>
      <c r="AK37" s="250">
        <v>0.244753</v>
      </c>
      <c r="AL37" s="250">
        <v>0.25010900000000003</v>
      </c>
      <c r="AM37" s="250">
        <v>0.24307899999999999</v>
      </c>
      <c r="AN37" s="250">
        <v>0.23604800000000001</v>
      </c>
      <c r="AO37" s="250">
        <v>0.229018</v>
      </c>
      <c r="AP37" s="250">
        <v>0.22279399999999999</v>
      </c>
      <c r="AQ37" s="250">
        <v>0.21656900000000001</v>
      </c>
      <c r="AR37" s="250">
        <v>0.210345</v>
      </c>
      <c r="AS37" s="250">
        <v>0.20716200000000001</v>
      </c>
      <c r="AT37" s="250">
        <v>0.20397999999999999</v>
      </c>
      <c r="AU37" s="250">
        <v>0.200797</v>
      </c>
      <c r="AV37" s="250">
        <v>0.192519</v>
      </c>
      <c r="AW37" s="250">
        <v>0.18424199999999999</v>
      </c>
      <c r="AX37" s="250">
        <v>0.17596400000000001</v>
      </c>
      <c r="AY37" s="250">
        <v>0.16967099999999999</v>
      </c>
      <c r="AZ37" s="250">
        <v>0.16337699999999999</v>
      </c>
      <c r="BA37" s="250">
        <v>0.157084</v>
      </c>
      <c r="BB37" s="250">
        <v>0.17492289999999999</v>
      </c>
      <c r="BC37" s="250">
        <v>0.18281220000000001</v>
      </c>
      <c r="BD37" s="250">
        <v>0.18097650000000001</v>
      </c>
      <c r="BE37" s="250">
        <v>0.18184520000000001</v>
      </c>
      <c r="BF37" s="316">
        <v>0.18248990000000001</v>
      </c>
      <c r="BG37" s="316">
        <v>0.18268239999999999</v>
      </c>
      <c r="BH37" s="316">
        <v>0.18292249999999999</v>
      </c>
      <c r="BI37" s="316">
        <v>0.17605080000000001</v>
      </c>
      <c r="BJ37" s="316">
        <v>0.1695334</v>
      </c>
      <c r="BK37" s="316">
        <v>0.15299479999999999</v>
      </c>
      <c r="BL37" s="316">
        <v>0.1360982</v>
      </c>
      <c r="BM37" s="316">
        <v>0.1192928</v>
      </c>
      <c r="BN37" s="316">
        <v>0.1184919</v>
      </c>
      <c r="BO37" s="316">
        <v>0.1174743</v>
      </c>
      <c r="BP37" s="316">
        <v>0.1171171</v>
      </c>
      <c r="BQ37" s="316">
        <v>0.12034</v>
      </c>
      <c r="BR37" s="316">
        <v>0.12345150000000001</v>
      </c>
      <c r="BS37" s="316">
        <v>0.12629480000000001</v>
      </c>
      <c r="BT37" s="316">
        <v>0.1183538</v>
      </c>
      <c r="BU37" s="316">
        <v>0.1132754</v>
      </c>
      <c r="BV37" s="316">
        <v>0.10834009999999999</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347"/>
      <c r="BG38" s="347"/>
      <c r="BH38" s="347"/>
      <c r="BI38" s="347"/>
      <c r="BJ38" s="347"/>
      <c r="BK38" s="347"/>
      <c r="BL38" s="347"/>
      <c r="BM38" s="347"/>
      <c r="BN38" s="347"/>
      <c r="BO38" s="347"/>
      <c r="BP38" s="347"/>
      <c r="BQ38" s="347"/>
      <c r="BR38" s="347"/>
      <c r="BS38" s="347"/>
      <c r="BT38" s="347"/>
      <c r="BU38" s="347"/>
      <c r="BV38" s="347"/>
    </row>
    <row r="39" spans="1:74" ht="11.15" customHeight="1" x14ac:dyDescent="0.25">
      <c r="A39" s="98"/>
      <c r="B39" s="91" t="s">
        <v>46</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347"/>
      <c r="BG39" s="347"/>
      <c r="BH39" s="347"/>
      <c r="BI39" s="347"/>
      <c r="BJ39" s="347"/>
      <c r="BK39" s="347"/>
      <c r="BL39" s="347"/>
      <c r="BM39" s="347"/>
      <c r="BN39" s="347"/>
      <c r="BO39" s="347"/>
      <c r="BP39" s="347"/>
      <c r="BQ39" s="347"/>
      <c r="BR39" s="347"/>
      <c r="BS39" s="347"/>
      <c r="BT39" s="347"/>
      <c r="BU39" s="347"/>
      <c r="BV39" s="347"/>
    </row>
    <row r="40" spans="1:74" ht="11.15" customHeight="1" x14ac:dyDescent="0.25">
      <c r="A40" s="98"/>
      <c r="B40" s="97" t="s">
        <v>47</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227"/>
      <c r="BE40" s="227"/>
      <c r="BF40" s="346"/>
      <c r="BG40" s="346"/>
      <c r="BH40" s="346"/>
      <c r="BI40" s="346"/>
      <c r="BJ40" s="346"/>
      <c r="BK40" s="346"/>
      <c r="BL40" s="346"/>
      <c r="BM40" s="346"/>
      <c r="BN40" s="346"/>
      <c r="BO40" s="346"/>
      <c r="BP40" s="346"/>
      <c r="BQ40" s="346"/>
      <c r="BR40" s="346"/>
      <c r="BS40" s="346"/>
      <c r="BT40" s="346"/>
      <c r="BU40" s="346"/>
      <c r="BV40" s="346"/>
    </row>
    <row r="41" spans="1:74" ht="11.15" customHeight="1" x14ac:dyDescent="0.25">
      <c r="A41" s="98" t="s">
        <v>53</v>
      </c>
      <c r="B41" s="195" t="s">
        <v>55</v>
      </c>
      <c r="C41" s="253">
        <v>6.4547315496</v>
      </c>
      <c r="D41" s="253">
        <v>6.4547315496</v>
      </c>
      <c r="E41" s="253">
        <v>6.4547315496</v>
      </c>
      <c r="F41" s="253">
        <v>6.4547315496</v>
      </c>
      <c r="G41" s="253">
        <v>6.4547315496</v>
      </c>
      <c r="H41" s="253">
        <v>6.4547315496</v>
      </c>
      <c r="I41" s="253">
        <v>6.4547315496</v>
      </c>
      <c r="J41" s="253">
        <v>6.4547315496</v>
      </c>
      <c r="K41" s="253">
        <v>6.4547315496</v>
      </c>
      <c r="L41" s="253">
        <v>6.4547315496</v>
      </c>
      <c r="M41" s="253">
        <v>6.4547315496</v>
      </c>
      <c r="N41" s="253">
        <v>6.4547315496</v>
      </c>
      <c r="O41" s="253">
        <v>6.3676961752999999</v>
      </c>
      <c r="P41" s="253">
        <v>6.3676961752999999</v>
      </c>
      <c r="Q41" s="253">
        <v>6.3676961752999999</v>
      </c>
      <c r="R41" s="253">
        <v>6.3676961752999999</v>
      </c>
      <c r="S41" s="253">
        <v>6.3676961752999999</v>
      </c>
      <c r="T41" s="253">
        <v>6.3676961752999999</v>
      </c>
      <c r="U41" s="253">
        <v>6.3676961752999999</v>
      </c>
      <c r="V41" s="253">
        <v>6.3676961752999999</v>
      </c>
      <c r="W41" s="253">
        <v>6.3676961752999999</v>
      </c>
      <c r="X41" s="253">
        <v>6.3676961752999999</v>
      </c>
      <c r="Y41" s="253">
        <v>6.3676961752999999</v>
      </c>
      <c r="Z41" s="253">
        <v>6.3676961752999999</v>
      </c>
      <c r="AA41" s="253">
        <v>6.3653438678000001</v>
      </c>
      <c r="AB41" s="253">
        <v>6.3653438678000001</v>
      </c>
      <c r="AC41" s="253">
        <v>6.3653438678000001</v>
      </c>
      <c r="AD41" s="253">
        <v>6.3653438678000001</v>
      </c>
      <c r="AE41" s="253">
        <v>6.3653438678000001</v>
      </c>
      <c r="AF41" s="253">
        <v>6.3653438678000001</v>
      </c>
      <c r="AG41" s="253">
        <v>6.3653438678000001</v>
      </c>
      <c r="AH41" s="253">
        <v>6.3653438678000001</v>
      </c>
      <c r="AI41" s="253">
        <v>6.3653438678000001</v>
      </c>
      <c r="AJ41" s="253">
        <v>6.3653438678000001</v>
      </c>
      <c r="AK41" s="253">
        <v>6.3653438678000001</v>
      </c>
      <c r="AL41" s="253">
        <v>6.3653438678000001</v>
      </c>
      <c r="AM41" s="253">
        <v>6.3206500269000001</v>
      </c>
      <c r="AN41" s="253">
        <v>6.3206500269000001</v>
      </c>
      <c r="AO41" s="253">
        <v>6.3206500269000001</v>
      </c>
      <c r="AP41" s="253">
        <v>6.3206500269000001</v>
      </c>
      <c r="AQ41" s="253">
        <v>6.3206500269000001</v>
      </c>
      <c r="AR41" s="253">
        <v>6.3206500269000001</v>
      </c>
      <c r="AS41" s="253">
        <v>6.3206500269000001</v>
      </c>
      <c r="AT41" s="253">
        <v>6.3206500269000001</v>
      </c>
      <c r="AU41" s="253">
        <v>6.3206500269000001</v>
      </c>
      <c r="AV41" s="253">
        <v>6.3206500269000001</v>
      </c>
      <c r="AW41" s="253">
        <v>6.3206500269000001</v>
      </c>
      <c r="AX41" s="253">
        <v>6.3206500269000001</v>
      </c>
      <c r="AY41" s="253">
        <v>6.2971269528000002</v>
      </c>
      <c r="AZ41" s="253">
        <v>6.2971269528000002</v>
      </c>
      <c r="BA41" s="253">
        <v>6.2971269528000002</v>
      </c>
      <c r="BB41" s="253">
        <v>6.2971269528000002</v>
      </c>
      <c r="BC41" s="253">
        <v>6.2971269528000002</v>
      </c>
      <c r="BD41" s="253">
        <v>6.2971269528000002</v>
      </c>
      <c r="BE41" s="253">
        <v>6.2971269528000002</v>
      </c>
      <c r="BF41" s="348">
        <v>6.2971269999999997</v>
      </c>
      <c r="BG41" s="348">
        <v>6.2971269999999997</v>
      </c>
      <c r="BH41" s="348">
        <v>6.2971269999999997</v>
      </c>
      <c r="BI41" s="348">
        <v>6.2971269999999997</v>
      </c>
      <c r="BJ41" s="348">
        <v>6.2971269999999997</v>
      </c>
      <c r="BK41" s="348">
        <v>6.2147959999999998</v>
      </c>
      <c r="BL41" s="348">
        <v>6.2147959999999998</v>
      </c>
      <c r="BM41" s="348">
        <v>6.2147959999999998</v>
      </c>
      <c r="BN41" s="348">
        <v>6.2147959999999998</v>
      </c>
      <c r="BO41" s="348">
        <v>6.2147959999999998</v>
      </c>
      <c r="BP41" s="348">
        <v>6.2147959999999998</v>
      </c>
      <c r="BQ41" s="348">
        <v>6.2147959999999998</v>
      </c>
      <c r="BR41" s="348">
        <v>6.2147959999999998</v>
      </c>
      <c r="BS41" s="348">
        <v>6.2147959999999998</v>
      </c>
      <c r="BT41" s="348">
        <v>6.2147959999999998</v>
      </c>
      <c r="BU41" s="348">
        <v>6.2147959999999998</v>
      </c>
      <c r="BV41" s="348">
        <v>6.2147959999999998</v>
      </c>
    </row>
    <row r="42" spans="1:74" ht="11.15" customHeight="1" x14ac:dyDescent="0.25">
      <c r="A42" s="98"/>
      <c r="B42" s="97" t="s">
        <v>51</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349"/>
      <c r="BG42" s="349"/>
      <c r="BH42" s="349"/>
      <c r="BI42" s="349"/>
      <c r="BJ42" s="349"/>
      <c r="BK42" s="349"/>
      <c r="BL42" s="349"/>
      <c r="BM42" s="349"/>
      <c r="BN42" s="349"/>
      <c r="BO42" s="349"/>
      <c r="BP42" s="349"/>
      <c r="BQ42" s="349"/>
      <c r="BR42" s="349"/>
      <c r="BS42" s="349"/>
      <c r="BT42" s="349"/>
      <c r="BU42" s="349"/>
      <c r="BV42" s="349"/>
    </row>
    <row r="43" spans="1:74" ht="11.15" customHeight="1" x14ac:dyDescent="0.25">
      <c r="A43" s="98" t="s">
        <v>589</v>
      </c>
      <c r="B43" s="195" t="s">
        <v>56</v>
      </c>
      <c r="C43" s="262">
        <v>0.24292626728</v>
      </c>
      <c r="D43" s="262">
        <v>0.25241836735000001</v>
      </c>
      <c r="E43" s="262">
        <v>0.25819354839000003</v>
      </c>
      <c r="F43" s="262">
        <v>0.25464285714000001</v>
      </c>
      <c r="G43" s="262">
        <v>0.25275115206999998</v>
      </c>
      <c r="H43" s="262">
        <v>0.25158095238</v>
      </c>
      <c r="I43" s="262">
        <v>0.25836866358999999</v>
      </c>
      <c r="J43" s="262">
        <v>0.26530414746999997</v>
      </c>
      <c r="K43" s="262">
        <v>0.26638571429000002</v>
      </c>
      <c r="L43" s="262">
        <v>0.26890322580999998</v>
      </c>
      <c r="M43" s="262">
        <v>0.27294285713999999</v>
      </c>
      <c r="N43" s="262">
        <v>0.26907373272000001</v>
      </c>
      <c r="O43" s="262">
        <v>0.27165898618000001</v>
      </c>
      <c r="P43" s="262">
        <v>0.27174999999999999</v>
      </c>
      <c r="Q43" s="262">
        <v>0.27561290322999998</v>
      </c>
      <c r="R43" s="262">
        <v>0.27287619048</v>
      </c>
      <c r="S43" s="262">
        <v>0.27204147465</v>
      </c>
      <c r="T43" s="262">
        <v>0.26721658986000002</v>
      </c>
      <c r="U43" s="262">
        <v>0.26660952381000003</v>
      </c>
      <c r="V43" s="262">
        <v>0.26590322580999998</v>
      </c>
      <c r="W43" s="262">
        <v>0.25984761904999998</v>
      </c>
      <c r="X43" s="262">
        <v>0.26339170506999998</v>
      </c>
      <c r="Y43" s="262">
        <v>0.26578095237999999</v>
      </c>
      <c r="Z43" s="262">
        <v>0.26488479262999998</v>
      </c>
      <c r="AA43" s="262">
        <v>0.27403686636000002</v>
      </c>
      <c r="AB43" s="262">
        <v>0.27253201970000002</v>
      </c>
      <c r="AC43" s="262">
        <v>0.25678801842999999</v>
      </c>
      <c r="AD43" s="262">
        <v>0.18255714285999999</v>
      </c>
      <c r="AE43" s="262">
        <v>0.16480184332</v>
      </c>
      <c r="AF43" s="262">
        <v>0.17472380952</v>
      </c>
      <c r="AG43" s="262">
        <v>0.18638248848</v>
      </c>
      <c r="AH43" s="262">
        <v>0.19732380952</v>
      </c>
      <c r="AI43" s="262">
        <v>0.20843333333</v>
      </c>
      <c r="AJ43" s="262">
        <v>0.21845161290000001</v>
      </c>
      <c r="AK43" s="262">
        <v>0.2248</v>
      </c>
      <c r="AL43" s="262">
        <v>0.22878801842999999</v>
      </c>
      <c r="AM43" s="262">
        <v>0.23743317972</v>
      </c>
      <c r="AN43" s="262">
        <v>0.24818367347</v>
      </c>
      <c r="AO43" s="262">
        <v>0.25120737326999998</v>
      </c>
      <c r="AP43" s="262">
        <v>0.25338095238000002</v>
      </c>
      <c r="AQ43" s="262">
        <v>0.25752073733000003</v>
      </c>
      <c r="AR43" s="262">
        <v>0.26249523809999997</v>
      </c>
      <c r="AS43" s="262">
        <v>0.26594930876</v>
      </c>
      <c r="AT43" s="262">
        <v>0.26744239631</v>
      </c>
      <c r="AU43" s="262">
        <v>0.26798095238000003</v>
      </c>
      <c r="AV43" s="262">
        <v>0.25822119816</v>
      </c>
      <c r="AW43" s="262">
        <v>0.26354761905000001</v>
      </c>
      <c r="AX43" s="262">
        <v>0.25766359446999998</v>
      </c>
      <c r="AY43" s="262">
        <v>0.25838709676999999</v>
      </c>
      <c r="AZ43" s="262">
        <v>0.25197959184000002</v>
      </c>
      <c r="BA43" s="262">
        <v>0.24822580645</v>
      </c>
      <c r="BB43" s="262">
        <v>0.25178571429000002</v>
      </c>
      <c r="BC43" s="262">
        <v>0.25514285714000001</v>
      </c>
      <c r="BD43" s="262">
        <v>0.25259523810000001</v>
      </c>
      <c r="BE43" s="262">
        <v>0.24906190476000001</v>
      </c>
      <c r="BF43" s="334">
        <v>0.26298480000000002</v>
      </c>
      <c r="BG43" s="334">
        <v>0.27483950000000001</v>
      </c>
      <c r="BH43" s="334">
        <v>0.28388279999999999</v>
      </c>
      <c r="BI43" s="334">
        <v>0.29544579999999998</v>
      </c>
      <c r="BJ43" s="334">
        <v>0.30107970000000001</v>
      </c>
      <c r="BK43" s="334">
        <v>0.30697859999999999</v>
      </c>
      <c r="BL43" s="334">
        <v>0.3090099</v>
      </c>
      <c r="BM43" s="334">
        <v>0.30659720000000001</v>
      </c>
      <c r="BN43" s="334">
        <v>0.30549019999999999</v>
      </c>
      <c r="BO43" s="334">
        <v>0.30627850000000001</v>
      </c>
      <c r="BP43" s="334">
        <v>0.30688850000000001</v>
      </c>
      <c r="BQ43" s="334">
        <v>0.31458340000000001</v>
      </c>
      <c r="BR43" s="334">
        <v>0.32680949999999998</v>
      </c>
      <c r="BS43" s="334">
        <v>0.3361828</v>
      </c>
      <c r="BT43" s="334">
        <v>0.33968369999999998</v>
      </c>
      <c r="BU43" s="334">
        <v>0.3466574</v>
      </c>
      <c r="BV43" s="334">
        <v>0.3477324</v>
      </c>
    </row>
    <row r="44" spans="1:74" ht="11.15" customHeight="1" x14ac:dyDescent="0.25">
      <c r="A44" s="98"/>
      <c r="B44" s="97" t="s">
        <v>52</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349"/>
      <c r="BG44" s="349"/>
      <c r="BH44" s="349"/>
      <c r="BI44" s="349"/>
      <c r="BJ44" s="349"/>
      <c r="BK44" s="349"/>
      <c r="BL44" s="349"/>
      <c r="BM44" s="349"/>
      <c r="BN44" s="349"/>
      <c r="BO44" s="349"/>
      <c r="BP44" s="349"/>
      <c r="BQ44" s="349"/>
      <c r="BR44" s="349"/>
      <c r="BS44" s="349"/>
      <c r="BT44" s="349"/>
      <c r="BU44" s="349"/>
      <c r="BV44" s="349"/>
    </row>
    <row r="45" spans="1:74" ht="11.15" customHeight="1" x14ac:dyDescent="0.25">
      <c r="A45" s="98" t="s">
        <v>521</v>
      </c>
      <c r="B45" s="196" t="s">
        <v>54</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1.91</v>
      </c>
      <c r="AN45" s="209">
        <v>1.93</v>
      </c>
      <c r="AO45" s="209">
        <v>1.9</v>
      </c>
      <c r="AP45" s="209">
        <v>1.9</v>
      </c>
      <c r="AQ45" s="209">
        <v>1.9</v>
      </c>
      <c r="AR45" s="209">
        <v>1.96</v>
      </c>
      <c r="AS45" s="209">
        <v>2.0099999999999998</v>
      </c>
      <c r="AT45" s="209">
        <v>2.06</v>
      </c>
      <c r="AU45" s="209">
        <v>2.0099999999999998</v>
      </c>
      <c r="AV45" s="209">
        <v>2.0299999999999998</v>
      </c>
      <c r="AW45" s="209">
        <v>2.04</v>
      </c>
      <c r="AX45" s="209">
        <v>2.08</v>
      </c>
      <c r="AY45" s="209">
        <v>2.21</v>
      </c>
      <c r="AZ45" s="209">
        <v>2.1800000000000002</v>
      </c>
      <c r="BA45" s="209">
        <v>2.16</v>
      </c>
      <c r="BB45" s="209">
        <v>2.1875390746000001</v>
      </c>
      <c r="BC45" s="209">
        <v>2.2389198977999998</v>
      </c>
      <c r="BD45" s="209">
        <v>2.22519</v>
      </c>
      <c r="BE45" s="209">
        <v>2.220672</v>
      </c>
      <c r="BF45" s="350">
        <v>2.2227250000000001</v>
      </c>
      <c r="BG45" s="350">
        <v>2.2121200000000001</v>
      </c>
      <c r="BH45" s="350">
        <v>2.1907999999999999</v>
      </c>
      <c r="BI45" s="350">
        <v>2.201724</v>
      </c>
      <c r="BJ45" s="350">
        <v>2.201759</v>
      </c>
      <c r="BK45" s="350">
        <v>2.2135899999999999</v>
      </c>
      <c r="BL45" s="350">
        <v>2.2042060000000001</v>
      </c>
      <c r="BM45" s="350">
        <v>2.2123940000000002</v>
      </c>
      <c r="BN45" s="350">
        <v>2.2147160000000001</v>
      </c>
      <c r="BO45" s="350">
        <v>2.2105640000000002</v>
      </c>
      <c r="BP45" s="350">
        <v>2.1862460000000001</v>
      </c>
      <c r="BQ45" s="350">
        <v>2.1821920000000001</v>
      </c>
      <c r="BR45" s="350">
        <v>2.185486</v>
      </c>
      <c r="BS45" s="350">
        <v>2.1709809999999998</v>
      </c>
      <c r="BT45" s="350">
        <v>2.1447590000000001</v>
      </c>
      <c r="BU45" s="350">
        <v>2.1529940000000001</v>
      </c>
      <c r="BV45" s="350">
        <v>2.1535989999999998</v>
      </c>
    </row>
    <row r="46" spans="1:74" s="413" customFormat="1" ht="12" customHeight="1" x14ac:dyDescent="0.25">
      <c r="A46" s="412"/>
      <c r="B46" s="804" t="s">
        <v>859</v>
      </c>
      <c r="C46" s="741"/>
      <c r="D46" s="741"/>
      <c r="E46" s="741"/>
      <c r="F46" s="741"/>
      <c r="G46" s="741"/>
      <c r="H46" s="741"/>
      <c r="I46" s="741"/>
      <c r="J46" s="741"/>
      <c r="K46" s="741"/>
      <c r="L46" s="741"/>
      <c r="M46" s="741"/>
      <c r="N46" s="741"/>
      <c r="O46" s="741"/>
      <c r="P46" s="741"/>
      <c r="Q46" s="735"/>
      <c r="AY46" s="468"/>
      <c r="AZ46" s="468"/>
      <c r="BA46" s="468"/>
      <c r="BB46" s="468"/>
      <c r="BC46" s="468"/>
      <c r="BD46" s="468"/>
      <c r="BE46" s="468"/>
      <c r="BF46" s="468"/>
      <c r="BG46" s="468"/>
      <c r="BH46" s="468"/>
      <c r="BI46" s="468"/>
      <c r="BJ46" s="468"/>
    </row>
    <row r="47" spans="1:74" s="413" customFormat="1" ht="12" customHeight="1" x14ac:dyDescent="0.25">
      <c r="A47" s="412"/>
      <c r="B47" s="799" t="s">
        <v>860</v>
      </c>
      <c r="C47" s="741"/>
      <c r="D47" s="741"/>
      <c r="E47" s="741"/>
      <c r="F47" s="741"/>
      <c r="G47" s="741"/>
      <c r="H47" s="741"/>
      <c r="I47" s="741"/>
      <c r="J47" s="741"/>
      <c r="K47" s="741"/>
      <c r="L47" s="741"/>
      <c r="M47" s="741"/>
      <c r="N47" s="741"/>
      <c r="O47" s="741"/>
      <c r="P47" s="741"/>
      <c r="Q47" s="735"/>
      <c r="AY47" s="468"/>
      <c r="AZ47" s="468"/>
      <c r="BA47" s="468"/>
      <c r="BB47" s="468"/>
      <c r="BC47" s="468"/>
      <c r="BD47" s="468"/>
      <c r="BE47" s="468"/>
      <c r="BF47" s="468"/>
      <c r="BG47" s="468"/>
      <c r="BH47" s="468"/>
      <c r="BI47" s="468"/>
      <c r="BJ47" s="468"/>
    </row>
    <row r="48" spans="1:74" s="413" customFormat="1" ht="12" customHeight="1" x14ac:dyDescent="0.25">
      <c r="A48" s="412"/>
      <c r="B48" s="804" t="s">
        <v>861</v>
      </c>
      <c r="C48" s="741"/>
      <c r="D48" s="741"/>
      <c r="E48" s="741"/>
      <c r="F48" s="741"/>
      <c r="G48" s="741"/>
      <c r="H48" s="741"/>
      <c r="I48" s="741"/>
      <c r="J48" s="741"/>
      <c r="K48" s="741"/>
      <c r="L48" s="741"/>
      <c r="M48" s="741"/>
      <c r="N48" s="741"/>
      <c r="O48" s="741"/>
      <c r="P48" s="741"/>
      <c r="Q48" s="735"/>
      <c r="AY48" s="468"/>
      <c r="AZ48" s="468"/>
      <c r="BA48" s="468"/>
      <c r="BB48" s="468"/>
      <c r="BC48" s="468"/>
      <c r="BD48" s="468"/>
      <c r="BE48" s="468"/>
      <c r="BF48" s="468"/>
      <c r="BG48" s="468"/>
      <c r="BH48" s="468"/>
      <c r="BI48" s="468"/>
      <c r="BJ48" s="468"/>
    </row>
    <row r="49" spans="1:74" s="413" customFormat="1" ht="12" customHeight="1" x14ac:dyDescent="0.25">
      <c r="A49" s="412"/>
      <c r="B49" s="804" t="s">
        <v>89</v>
      </c>
      <c r="C49" s="741"/>
      <c r="D49" s="741"/>
      <c r="E49" s="741"/>
      <c r="F49" s="741"/>
      <c r="G49" s="741"/>
      <c r="H49" s="741"/>
      <c r="I49" s="741"/>
      <c r="J49" s="741"/>
      <c r="K49" s="741"/>
      <c r="L49" s="741"/>
      <c r="M49" s="741"/>
      <c r="N49" s="741"/>
      <c r="O49" s="741"/>
      <c r="P49" s="741"/>
      <c r="Q49" s="735"/>
      <c r="AY49" s="468"/>
      <c r="AZ49" s="468"/>
      <c r="BA49" s="468"/>
      <c r="BB49" s="468"/>
      <c r="BC49" s="468"/>
      <c r="BD49" s="468"/>
      <c r="BE49" s="468"/>
      <c r="BF49" s="468"/>
      <c r="BG49" s="468"/>
      <c r="BH49" s="468"/>
      <c r="BI49" s="468"/>
      <c r="BJ49" s="468"/>
    </row>
    <row r="50" spans="1:74" s="270" customFormat="1" ht="12" customHeight="1" x14ac:dyDescent="0.25">
      <c r="A50" s="93"/>
      <c r="B50" s="755" t="s">
        <v>806</v>
      </c>
      <c r="C50" s="756"/>
      <c r="D50" s="756"/>
      <c r="E50" s="756"/>
      <c r="F50" s="756"/>
      <c r="G50" s="756"/>
      <c r="H50" s="756"/>
      <c r="I50" s="756"/>
      <c r="J50" s="756"/>
      <c r="K50" s="756"/>
      <c r="L50" s="756"/>
      <c r="M50" s="756"/>
      <c r="N50" s="756"/>
      <c r="O50" s="756"/>
      <c r="P50" s="756"/>
      <c r="Q50" s="756"/>
      <c r="AY50" s="467"/>
      <c r="AZ50" s="467"/>
      <c r="BA50" s="467"/>
      <c r="BB50" s="467"/>
      <c r="BC50" s="467"/>
      <c r="BD50" s="467"/>
      <c r="BE50" s="467"/>
      <c r="BF50" s="467"/>
      <c r="BG50" s="467"/>
      <c r="BH50" s="467"/>
      <c r="BI50" s="467"/>
      <c r="BJ50" s="467"/>
    </row>
    <row r="51" spans="1:74" s="413" customFormat="1" ht="12" customHeight="1" x14ac:dyDescent="0.25">
      <c r="A51" s="412"/>
      <c r="B51" s="776" t="str">
        <f>"Notes: "&amp;"EIA completed modeling and analysis for this report on " &amp;Dates!D2&amp;"."</f>
        <v>Notes: EIA completed modeling and analysis for this report on Thursday August 4, 2022.</v>
      </c>
      <c r="C51" s="798"/>
      <c r="D51" s="798"/>
      <c r="E51" s="798"/>
      <c r="F51" s="798"/>
      <c r="G51" s="798"/>
      <c r="H51" s="798"/>
      <c r="I51" s="798"/>
      <c r="J51" s="798"/>
      <c r="K51" s="798"/>
      <c r="L51" s="798"/>
      <c r="M51" s="798"/>
      <c r="N51" s="798"/>
      <c r="O51" s="798"/>
      <c r="P51" s="798"/>
      <c r="Q51" s="777"/>
      <c r="AY51" s="468"/>
      <c r="AZ51" s="468"/>
      <c r="BA51" s="468"/>
      <c r="BB51" s="468"/>
      <c r="BC51" s="468"/>
      <c r="BD51" s="468"/>
      <c r="BE51" s="468"/>
      <c r="BF51" s="468"/>
      <c r="BG51" s="468"/>
      <c r="BH51" s="468"/>
      <c r="BI51" s="468"/>
      <c r="BJ51" s="468"/>
    </row>
    <row r="52" spans="1:74" s="413" customFormat="1" ht="12" customHeight="1" x14ac:dyDescent="0.25">
      <c r="A52" s="412"/>
      <c r="B52" s="749" t="s">
        <v>350</v>
      </c>
      <c r="C52" s="748"/>
      <c r="D52" s="748"/>
      <c r="E52" s="748"/>
      <c r="F52" s="748"/>
      <c r="G52" s="748"/>
      <c r="H52" s="748"/>
      <c r="I52" s="748"/>
      <c r="J52" s="748"/>
      <c r="K52" s="748"/>
      <c r="L52" s="748"/>
      <c r="M52" s="748"/>
      <c r="N52" s="748"/>
      <c r="O52" s="748"/>
      <c r="P52" s="748"/>
      <c r="Q52" s="748"/>
      <c r="AY52" s="468"/>
      <c r="AZ52" s="468"/>
      <c r="BA52" s="468"/>
      <c r="BB52" s="468"/>
      <c r="BC52" s="468"/>
      <c r="BD52" s="468"/>
      <c r="BE52" s="468"/>
      <c r="BF52" s="468"/>
      <c r="BG52" s="468"/>
      <c r="BH52" s="468"/>
      <c r="BI52" s="468"/>
      <c r="BJ52" s="468"/>
    </row>
    <row r="53" spans="1:74" s="413" customFormat="1" ht="12" customHeight="1" x14ac:dyDescent="0.25">
      <c r="A53" s="412"/>
      <c r="B53" s="742" t="s">
        <v>862</v>
      </c>
      <c r="C53" s="741"/>
      <c r="D53" s="741"/>
      <c r="E53" s="741"/>
      <c r="F53" s="741"/>
      <c r="G53" s="741"/>
      <c r="H53" s="741"/>
      <c r="I53" s="741"/>
      <c r="J53" s="741"/>
      <c r="K53" s="741"/>
      <c r="L53" s="741"/>
      <c r="M53" s="741"/>
      <c r="N53" s="741"/>
      <c r="O53" s="741"/>
      <c r="P53" s="741"/>
      <c r="Q53" s="735"/>
      <c r="AY53" s="468"/>
      <c r="AZ53" s="468"/>
      <c r="BA53" s="468"/>
      <c r="BB53" s="468"/>
      <c r="BC53" s="468"/>
      <c r="BD53" s="468"/>
      <c r="BE53" s="468"/>
      <c r="BF53" s="468"/>
      <c r="BG53" s="468"/>
      <c r="BH53" s="468"/>
      <c r="BI53" s="468"/>
      <c r="BJ53" s="468"/>
    </row>
    <row r="54" spans="1:74" s="413" customFormat="1" ht="12" customHeight="1" x14ac:dyDescent="0.25">
      <c r="A54" s="412"/>
      <c r="B54" s="744" t="s">
        <v>829</v>
      </c>
      <c r="C54" s="745"/>
      <c r="D54" s="745"/>
      <c r="E54" s="745"/>
      <c r="F54" s="745"/>
      <c r="G54" s="745"/>
      <c r="H54" s="745"/>
      <c r="I54" s="745"/>
      <c r="J54" s="745"/>
      <c r="K54" s="745"/>
      <c r="L54" s="745"/>
      <c r="M54" s="745"/>
      <c r="N54" s="745"/>
      <c r="O54" s="745"/>
      <c r="P54" s="745"/>
      <c r="Q54" s="735"/>
      <c r="AY54" s="468"/>
      <c r="AZ54" s="468"/>
      <c r="BA54" s="468"/>
      <c r="BB54" s="468"/>
      <c r="BC54" s="468"/>
      <c r="BD54" s="468"/>
      <c r="BE54" s="468"/>
      <c r="BF54" s="468"/>
      <c r="BG54" s="468"/>
      <c r="BH54" s="468"/>
      <c r="BI54" s="468"/>
      <c r="BJ54" s="468"/>
    </row>
    <row r="55" spans="1:74" s="414" customFormat="1" ht="12" customHeight="1" x14ac:dyDescent="0.25">
      <c r="A55" s="393"/>
      <c r="B55" s="764" t="s">
        <v>1356</v>
      </c>
      <c r="C55" s="735"/>
      <c r="D55" s="735"/>
      <c r="E55" s="735"/>
      <c r="F55" s="735"/>
      <c r="G55" s="735"/>
      <c r="H55" s="735"/>
      <c r="I55" s="735"/>
      <c r="J55" s="735"/>
      <c r="K55" s="735"/>
      <c r="L55" s="735"/>
      <c r="M55" s="735"/>
      <c r="N55" s="735"/>
      <c r="O55" s="735"/>
      <c r="P55" s="735"/>
      <c r="Q55" s="735"/>
      <c r="AY55" s="469"/>
      <c r="AZ55" s="469"/>
      <c r="BA55" s="469"/>
      <c r="BB55" s="469"/>
      <c r="BC55" s="469"/>
      <c r="BD55" s="469"/>
      <c r="BE55" s="469"/>
      <c r="BF55" s="469"/>
      <c r="BG55" s="469"/>
      <c r="BH55" s="469"/>
      <c r="BI55" s="469"/>
      <c r="BJ55" s="469"/>
    </row>
    <row r="56" spans="1:74" ht="10" x14ac:dyDescent="0.2">
      <c r="BD56" s="351"/>
      <c r="BE56" s="351"/>
      <c r="BF56" s="351"/>
      <c r="BK56" s="351"/>
      <c r="BL56" s="351"/>
      <c r="BM56" s="351"/>
      <c r="BN56" s="351"/>
      <c r="BO56" s="351"/>
      <c r="BP56" s="351"/>
      <c r="BQ56" s="351"/>
      <c r="BR56" s="351"/>
      <c r="BS56" s="351"/>
      <c r="BT56" s="351"/>
      <c r="BU56" s="351"/>
      <c r="BV56" s="351"/>
    </row>
    <row r="57" spans="1:74" ht="10" x14ac:dyDescent="0.2">
      <c r="BD57" s="351"/>
      <c r="BE57" s="351"/>
      <c r="BF57" s="351"/>
      <c r="BK57" s="351"/>
      <c r="BL57" s="351"/>
      <c r="BM57" s="351"/>
      <c r="BN57" s="351"/>
      <c r="BO57" s="351"/>
      <c r="BP57" s="351"/>
      <c r="BQ57" s="351"/>
      <c r="BR57" s="351"/>
      <c r="BS57" s="351"/>
      <c r="BT57" s="351"/>
      <c r="BU57" s="351"/>
      <c r="BV57" s="351"/>
    </row>
    <row r="58" spans="1:74" ht="10" x14ac:dyDescent="0.2">
      <c r="BD58" s="351"/>
      <c r="BE58" s="351"/>
      <c r="BF58" s="351"/>
      <c r="BK58" s="351"/>
      <c r="BL58" s="351"/>
      <c r="BM58" s="351"/>
      <c r="BN58" s="351"/>
      <c r="BO58" s="351"/>
      <c r="BP58" s="351"/>
      <c r="BQ58" s="351"/>
      <c r="BR58" s="351"/>
      <c r="BS58" s="351"/>
      <c r="BT58" s="351"/>
      <c r="BU58" s="351"/>
      <c r="BV58" s="351"/>
    </row>
    <row r="59" spans="1:74" ht="10" x14ac:dyDescent="0.2">
      <c r="BD59" s="351"/>
      <c r="BE59" s="351"/>
      <c r="BF59" s="351"/>
      <c r="BK59" s="351"/>
      <c r="BL59" s="351"/>
      <c r="BM59" s="351"/>
      <c r="BN59" s="351"/>
      <c r="BO59" s="351"/>
      <c r="BP59" s="351"/>
      <c r="BQ59" s="351"/>
      <c r="BR59" s="351"/>
      <c r="BS59" s="351"/>
      <c r="BT59" s="351"/>
      <c r="BU59" s="351"/>
      <c r="BV59" s="351"/>
    </row>
    <row r="60" spans="1:74" ht="10" x14ac:dyDescent="0.2">
      <c r="BD60" s="351"/>
      <c r="BE60" s="351"/>
      <c r="BF60" s="351"/>
      <c r="BK60" s="351"/>
      <c r="BL60" s="351"/>
      <c r="BM60" s="351"/>
      <c r="BN60" s="351"/>
      <c r="BO60" s="351"/>
      <c r="BP60" s="351"/>
      <c r="BQ60" s="351"/>
      <c r="BR60" s="351"/>
      <c r="BS60" s="351"/>
      <c r="BT60" s="351"/>
      <c r="BU60" s="351"/>
      <c r="BV60" s="351"/>
    </row>
    <row r="61" spans="1:74" ht="10" x14ac:dyDescent="0.2">
      <c r="BD61" s="351"/>
      <c r="BE61" s="351"/>
      <c r="BF61" s="351"/>
      <c r="BK61" s="351"/>
      <c r="BL61" s="351"/>
      <c r="BM61" s="351"/>
      <c r="BN61" s="351"/>
      <c r="BO61" s="351"/>
      <c r="BP61" s="351"/>
      <c r="BQ61" s="351"/>
      <c r="BR61" s="351"/>
      <c r="BS61" s="351"/>
      <c r="BT61" s="351"/>
      <c r="BU61" s="351"/>
      <c r="BV61" s="351"/>
    </row>
    <row r="62" spans="1:74" ht="10" x14ac:dyDescent="0.2">
      <c r="BD62" s="351"/>
      <c r="BE62" s="351"/>
      <c r="BF62" s="351"/>
      <c r="BK62" s="351"/>
      <c r="BL62" s="351"/>
      <c r="BM62" s="351"/>
      <c r="BN62" s="351"/>
      <c r="BO62" s="351"/>
      <c r="BP62" s="351"/>
      <c r="BQ62" s="351"/>
      <c r="BR62" s="351"/>
      <c r="BS62" s="351"/>
      <c r="BT62" s="351"/>
      <c r="BU62" s="351"/>
      <c r="BV62" s="351"/>
    </row>
    <row r="63" spans="1:74" ht="10" x14ac:dyDescent="0.2">
      <c r="BD63" s="351"/>
      <c r="BE63" s="351"/>
      <c r="BF63" s="351"/>
      <c r="BK63" s="351"/>
      <c r="BL63" s="351"/>
      <c r="BM63" s="351"/>
      <c r="BN63" s="351"/>
      <c r="BO63" s="351"/>
      <c r="BP63" s="351"/>
      <c r="BQ63" s="351"/>
      <c r="BR63" s="351"/>
      <c r="BS63" s="351"/>
      <c r="BT63" s="351"/>
      <c r="BU63" s="351"/>
      <c r="BV63" s="351"/>
    </row>
    <row r="64" spans="1:74" ht="10" x14ac:dyDescent="0.2">
      <c r="BD64" s="351"/>
      <c r="BE64" s="351"/>
      <c r="BF64" s="351"/>
      <c r="BK64" s="351"/>
      <c r="BL64" s="351"/>
      <c r="BM64" s="351"/>
      <c r="BN64" s="351"/>
      <c r="BO64" s="351"/>
      <c r="BP64" s="351"/>
      <c r="BQ64" s="351"/>
      <c r="BR64" s="351"/>
      <c r="BS64" s="351"/>
      <c r="BT64" s="351"/>
      <c r="BU64" s="351"/>
      <c r="BV64" s="351"/>
    </row>
    <row r="65" spans="56:74" ht="10" x14ac:dyDescent="0.2">
      <c r="BD65" s="351"/>
      <c r="BE65" s="351"/>
      <c r="BF65" s="351"/>
      <c r="BK65" s="351"/>
      <c r="BL65" s="351"/>
      <c r="BM65" s="351"/>
      <c r="BN65" s="351"/>
      <c r="BO65" s="351"/>
      <c r="BP65" s="351"/>
      <c r="BQ65" s="351"/>
      <c r="BR65" s="351"/>
      <c r="BS65" s="351"/>
      <c r="BT65" s="351"/>
      <c r="BU65" s="351"/>
      <c r="BV65" s="351"/>
    </row>
    <row r="66" spans="56:74" x14ac:dyDescent="0.25">
      <c r="BK66" s="351"/>
      <c r="BL66" s="351"/>
      <c r="BM66" s="351"/>
      <c r="BN66" s="351"/>
      <c r="BO66" s="351"/>
      <c r="BP66" s="351"/>
      <c r="BQ66" s="351"/>
      <c r="BR66" s="351"/>
      <c r="BS66" s="351"/>
      <c r="BT66" s="351"/>
      <c r="BU66" s="351"/>
      <c r="BV66" s="351"/>
    </row>
    <row r="67" spans="56:74" x14ac:dyDescent="0.25">
      <c r="BK67" s="351"/>
      <c r="BL67" s="351"/>
      <c r="BM67" s="351"/>
      <c r="BN67" s="351"/>
      <c r="BO67" s="351"/>
      <c r="BP67" s="351"/>
      <c r="BQ67" s="351"/>
      <c r="BR67" s="351"/>
      <c r="BS67" s="351"/>
      <c r="BT67" s="351"/>
      <c r="BU67" s="351"/>
      <c r="BV67" s="351"/>
    </row>
    <row r="68" spans="56:74" x14ac:dyDescent="0.25">
      <c r="BK68" s="351"/>
      <c r="BL68" s="351"/>
      <c r="BM68" s="351"/>
      <c r="BN68" s="351"/>
      <c r="BO68" s="351"/>
      <c r="BP68" s="351"/>
      <c r="BQ68" s="351"/>
      <c r="BR68" s="351"/>
      <c r="BS68" s="351"/>
      <c r="BT68" s="351"/>
      <c r="BU68" s="351"/>
      <c r="BV68" s="351"/>
    </row>
    <row r="69" spans="56:74" x14ac:dyDescent="0.25">
      <c r="BK69" s="351"/>
      <c r="BL69" s="351"/>
      <c r="BM69" s="351"/>
      <c r="BN69" s="351"/>
      <c r="BO69" s="351"/>
      <c r="BP69" s="351"/>
      <c r="BQ69" s="351"/>
      <c r="BR69" s="351"/>
      <c r="BS69" s="351"/>
      <c r="BT69" s="351"/>
      <c r="BU69" s="351"/>
      <c r="BV69" s="351"/>
    </row>
    <row r="70" spans="56:74" x14ac:dyDescent="0.25">
      <c r="BK70" s="351"/>
      <c r="BL70" s="351"/>
      <c r="BM70" s="351"/>
      <c r="BN70" s="351"/>
      <c r="BO70" s="351"/>
      <c r="BP70" s="351"/>
      <c r="BQ70" s="351"/>
      <c r="BR70" s="351"/>
      <c r="BS70" s="351"/>
      <c r="BT70" s="351"/>
      <c r="BU70" s="351"/>
      <c r="BV70" s="351"/>
    </row>
    <row r="71" spans="56:74" x14ac:dyDescent="0.25">
      <c r="BK71" s="351"/>
      <c r="BL71" s="351"/>
      <c r="BM71" s="351"/>
      <c r="BN71" s="351"/>
      <c r="BO71" s="351"/>
      <c r="BP71" s="351"/>
      <c r="BQ71" s="351"/>
      <c r="BR71" s="351"/>
      <c r="BS71" s="351"/>
      <c r="BT71" s="351"/>
      <c r="BU71" s="351"/>
      <c r="BV71" s="351"/>
    </row>
    <row r="72" spans="56:74" x14ac:dyDescent="0.25">
      <c r="BK72" s="351"/>
      <c r="BL72" s="351"/>
      <c r="BM72" s="351"/>
      <c r="BN72" s="351"/>
      <c r="BO72" s="351"/>
      <c r="BP72" s="351"/>
      <c r="BQ72" s="351"/>
      <c r="BR72" s="351"/>
      <c r="BS72" s="351"/>
      <c r="BT72" s="351"/>
      <c r="BU72" s="351"/>
      <c r="BV72" s="351"/>
    </row>
    <row r="73" spans="56:74" x14ac:dyDescent="0.25">
      <c r="BK73" s="351"/>
      <c r="BL73" s="351"/>
      <c r="BM73" s="351"/>
      <c r="BN73" s="351"/>
      <c r="BO73" s="351"/>
      <c r="BP73" s="351"/>
      <c r="BQ73" s="351"/>
      <c r="BR73" s="351"/>
      <c r="BS73" s="351"/>
      <c r="BT73" s="351"/>
      <c r="BU73" s="351"/>
      <c r="BV73" s="351"/>
    </row>
    <row r="74" spans="56:74" x14ac:dyDescent="0.25">
      <c r="BK74" s="351"/>
      <c r="BL74" s="351"/>
      <c r="BM74" s="351"/>
      <c r="BN74" s="351"/>
      <c r="BO74" s="351"/>
      <c r="BP74" s="351"/>
      <c r="BQ74" s="351"/>
      <c r="BR74" s="351"/>
      <c r="BS74" s="351"/>
      <c r="BT74" s="351"/>
      <c r="BU74" s="351"/>
      <c r="BV74" s="351"/>
    </row>
    <row r="75" spans="56:74" x14ac:dyDescent="0.25">
      <c r="BK75" s="351"/>
      <c r="BL75" s="351"/>
      <c r="BM75" s="351"/>
      <c r="BN75" s="351"/>
      <c r="BO75" s="351"/>
      <c r="BP75" s="351"/>
      <c r="BQ75" s="351"/>
      <c r="BR75" s="351"/>
      <c r="BS75" s="351"/>
      <c r="BT75" s="351"/>
      <c r="BU75" s="351"/>
      <c r="BV75" s="351"/>
    </row>
    <row r="76" spans="56:74" x14ac:dyDescent="0.25">
      <c r="BK76" s="351"/>
      <c r="BL76" s="351"/>
      <c r="BM76" s="351"/>
      <c r="BN76" s="351"/>
      <c r="BO76" s="351"/>
      <c r="BP76" s="351"/>
      <c r="BQ76" s="351"/>
      <c r="BR76" s="351"/>
      <c r="BS76" s="351"/>
      <c r="BT76" s="351"/>
      <c r="BU76" s="351"/>
      <c r="BV76" s="351"/>
    </row>
    <row r="77" spans="56:74" x14ac:dyDescent="0.25">
      <c r="BK77" s="351"/>
      <c r="BL77" s="351"/>
      <c r="BM77" s="351"/>
      <c r="BN77" s="351"/>
      <c r="BO77" s="351"/>
      <c r="BP77" s="351"/>
      <c r="BQ77" s="351"/>
      <c r="BR77" s="351"/>
      <c r="BS77" s="351"/>
      <c r="BT77" s="351"/>
      <c r="BU77" s="351"/>
      <c r="BV77" s="351"/>
    </row>
    <row r="78" spans="56:74" x14ac:dyDescent="0.25">
      <c r="BK78" s="351"/>
      <c r="BL78" s="351"/>
      <c r="BM78" s="351"/>
      <c r="BN78" s="351"/>
      <c r="BO78" s="351"/>
      <c r="BP78" s="351"/>
      <c r="BQ78" s="351"/>
      <c r="BR78" s="351"/>
      <c r="BS78" s="351"/>
      <c r="BT78" s="351"/>
      <c r="BU78" s="351"/>
      <c r="BV78" s="351"/>
    </row>
    <row r="79" spans="56:74" x14ac:dyDescent="0.25">
      <c r="BK79" s="351"/>
      <c r="BL79" s="351"/>
      <c r="BM79" s="351"/>
      <c r="BN79" s="351"/>
      <c r="BO79" s="351"/>
      <c r="BP79" s="351"/>
      <c r="BQ79" s="351"/>
      <c r="BR79" s="351"/>
      <c r="BS79" s="351"/>
      <c r="BT79" s="351"/>
      <c r="BU79" s="351"/>
      <c r="BV79" s="351"/>
    </row>
    <row r="80" spans="56:74" x14ac:dyDescent="0.25">
      <c r="BK80" s="351"/>
      <c r="BL80" s="351"/>
      <c r="BM80" s="351"/>
      <c r="BN80" s="351"/>
      <c r="BO80" s="351"/>
      <c r="BP80" s="351"/>
      <c r="BQ80" s="351"/>
      <c r="BR80" s="351"/>
      <c r="BS80" s="351"/>
      <c r="BT80" s="351"/>
      <c r="BU80" s="351"/>
      <c r="BV80" s="351"/>
    </row>
    <row r="81" spans="63:74" x14ac:dyDescent="0.25">
      <c r="BK81" s="351"/>
      <c r="BL81" s="351"/>
      <c r="BM81" s="351"/>
      <c r="BN81" s="351"/>
      <c r="BO81" s="351"/>
      <c r="BP81" s="351"/>
      <c r="BQ81" s="351"/>
      <c r="BR81" s="351"/>
      <c r="BS81" s="351"/>
      <c r="BT81" s="351"/>
      <c r="BU81" s="351"/>
      <c r="BV81" s="351"/>
    </row>
    <row r="82" spans="63:74" x14ac:dyDescent="0.25">
      <c r="BK82" s="351"/>
      <c r="BL82" s="351"/>
      <c r="BM82" s="351"/>
      <c r="BN82" s="351"/>
      <c r="BO82" s="351"/>
      <c r="BP82" s="351"/>
      <c r="BQ82" s="351"/>
      <c r="BR82" s="351"/>
      <c r="BS82" s="351"/>
      <c r="BT82" s="351"/>
      <c r="BU82" s="351"/>
      <c r="BV82" s="351"/>
    </row>
    <row r="83" spans="63:74" x14ac:dyDescent="0.25">
      <c r="BK83" s="351"/>
      <c r="BL83" s="351"/>
      <c r="BM83" s="351"/>
      <c r="BN83" s="351"/>
      <c r="BO83" s="351"/>
      <c r="BP83" s="351"/>
      <c r="BQ83" s="351"/>
      <c r="BR83" s="351"/>
      <c r="BS83" s="351"/>
      <c r="BT83" s="351"/>
      <c r="BU83" s="351"/>
      <c r="BV83" s="351"/>
    </row>
    <row r="84" spans="63:74" x14ac:dyDescent="0.25">
      <c r="BK84" s="351"/>
      <c r="BL84" s="351"/>
      <c r="BM84" s="351"/>
      <c r="BN84" s="351"/>
      <c r="BO84" s="351"/>
      <c r="BP84" s="351"/>
      <c r="BQ84" s="351"/>
      <c r="BR84" s="351"/>
      <c r="BS84" s="351"/>
      <c r="BT84" s="351"/>
      <c r="BU84" s="351"/>
      <c r="BV84" s="351"/>
    </row>
    <row r="85" spans="63:74" x14ac:dyDescent="0.25">
      <c r="BK85" s="351"/>
      <c r="BL85" s="351"/>
      <c r="BM85" s="351"/>
      <c r="BN85" s="351"/>
      <c r="BO85" s="351"/>
      <c r="BP85" s="351"/>
      <c r="BQ85" s="351"/>
      <c r="BR85" s="351"/>
      <c r="BS85" s="351"/>
      <c r="BT85" s="351"/>
      <c r="BU85" s="351"/>
      <c r="BV85" s="351"/>
    </row>
    <row r="86" spans="63:74" x14ac:dyDescent="0.25">
      <c r="BK86" s="351"/>
      <c r="BL86" s="351"/>
      <c r="BM86" s="351"/>
      <c r="BN86" s="351"/>
      <c r="BO86" s="351"/>
      <c r="BP86" s="351"/>
      <c r="BQ86" s="351"/>
      <c r="BR86" s="351"/>
      <c r="BS86" s="351"/>
      <c r="BT86" s="351"/>
      <c r="BU86" s="351"/>
      <c r="BV86" s="351"/>
    </row>
    <row r="87" spans="63:74" x14ac:dyDescent="0.25">
      <c r="BK87" s="351"/>
      <c r="BL87" s="351"/>
      <c r="BM87" s="351"/>
      <c r="BN87" s="351"/>
      <c r="BO87" s="351"/>
      <c r="BP87" s="351"/>
      <c r="BQ87" s="351"/>
      <c r="BR87" s="351"/>
      <c r="BS87" s="351"/>
      <c r="BT87" s="351"/>
      <c r="BU87" s="351"/>
      <c r="BV87" s="351"/>
    </row>
    <row r="88" spans="63:74" x14ac:dyDescent="0.25">
      <c r="BK88" s="351"/>
      <c r="BL88" s="351"/>
      <c r="BM88" s="351"/>
      <c r="BN88" s="351"/>
      <c r="BO88" s="351"/>
      <c r="BP88" s="351"/>
      <c r="BQ88" s="351"/>
      <c r="BR88" s="351"/>
      <c r="BS88" s="351"/>
      <c r="BT88" s="351"/>
      <c r="BU88" s="351"/>
      <c r="BV88" s="351"/>
    </row>
    <row r="89" spans="63:74" x14ac:dyDescent="0.25">
      <c r="BK89" s="351"/>
      <c r="BL89" s="351"/>
      <c r="BM89" s="351"/>
      <c r="BN89" s="351"/>
      <c r="BO89" s="351"/>
      <c r="BP89" s="351"/>
      <c r="BQ89" s="351"/>
      <c r="BR89" s="351"/>
      <c r="BS89" s="351"/>
      <c r="BT89" s="351"/>
      <c r="BU89" s="351"/>
      <c r="BV89" s="351"/>
    </row>
    <row r="90" spans="63:74" x14ac:dyDescent="0.25">
      <c r="BK90" s="351"/>
      <c r="BL90" s="351"/>
      <c r="BM90" s="351"/>
      <c r="BN90" s="351"/>
      <c r="BO90" s="351"/>
      <c r="BP90" s="351"/>
      <c r="BQ90" s="351"/>
      <c r="BR90" s="351"/>
      <c r="BS90" s="351"/>
      <c r="BT90" s="351"/>
      <c r="BU90" s="351"/>
      <c r="BV90" s="351"/>
    </row>
    <row r="91" spans="63:74" x14ac:dyDescent="0.25">
      <c r="BK91" s="351"/>
      <c r="BL91" s="351"/>
      <c r="BM91" s="351"/>
      <c r="BN91" s="351"/>
      <c r="BO91" s="351"/>
      <c r="BP91" s="351"/>
      <c r="BQ91" s="351"/>
      <c r="BR91" s="351"/>
      <c r="BS91" s="351"/>
      <c r="BT91" s="351"/>
      <c r="BU91" s="351"/>
      <c r="BV91" s="351"/>
    </row>
    <row r="92" spans="63:74" x14ac:dyDescent="0.25">
      <c r="BK92" s="351"/>
      <c r="BL92" s="351"/>
      <c r="BM92" s="351"/>
      <c r="BN92" s="351"/>
      <c r="BO92" s="351"/>
      <c r="BP92" s="351"/>
      <c r="BQ92" s="351"/>
      <c r="BR92" s="351"/>
      <c r="BS92" s="351"/>
      <c r="BT92" s="351"/>
      <c r="BU92" s="351"/>
      <c r="BV92" s="351"/>
    </row>
    <row r="93" spans="63:74" x14ac:dyDescent="0.25">
      <c r="BK93" s="351"/>
      <c r="BL93" s="351"/>
      <c r="BM93" s="351"/>
      <c r="BN93" s="351"/>
      <c r="BO93" s="351"/>
      <c r="BP93" s="351"/>
      <c r="BQ93" s="351"/>
      <c r="BR93" s="351"/>
      <c r="BS93" s="351"/>
      <c r="BT93" s="351"/>
      <c r="BU93" s="351"/>
      <c r="BV93" s="351"/>
    </row>
    <row r="94" spans="63:74" x14ac:dyDescent="0.25">
      <c r="BK94" s="351"/>
      <c r="BL94" s="351"/>
      <c r="BM94" s="351"/>
      <c r="BN94" s="351"/>
      <c r="BO94" s="351"/>
      <c r="BP94" s="351"/>
      <c r="BQ94" s="351"/>
      <c r="BR94" s="351"/>
      <c r="BS94" s="351"/>
      <c r="BT94" s="351"/>
      <c r="BU94" s="351"/>
      <c r="BV94" s="351"/>
    </row>
    <row r="95" spans="63:74" x14ac:dyDescent="0.25">
      <c r="BK95" s="351"/>
      <c r="BL95" s="351"/>
      <c r="BM95" s="351"/>
      <c r="BN95" s="351"/>
      <c r="BO95" s="351"/>
      <c r="BP95" s="351"/>
      <c r="BQ95" s="351"/>
      <c r="BR95" s="351"/>
      <c r="BS95" s="351"/>
      <c r="BT95" s="351"/>
      <c r="BU95" s="351"/>
      <c r="BV95" s="351"/>
    </row>
    <row r="96" spans="63:74" x14ac:dyDescent="0.25">
      <c r="BK96" s="351"/>
      <c r="BL96" s="351"/>
      <c r="BM96" s="351"/>
      <c r="BN96" s="351"/>
      <c r="BO96" s="351"/>
      <c r="BP96" s="351"/>
      <c r="BQ96" s="351"/>
      <c r="BR96" s="351"/>
      <c r="BS96" s="351"/>
      <c r="BT96" s="351"/>
      <c r="BU96" s="351"/>
      <c r="BV96" s="351"/>
    </row>
    <row r="97" spans="63:74" x14ac:dyDescent="0.25">
      <c r="BK97" s="351"/>
      <c r="BL97" s="351"/>
      <c r="BM97" s="351"/>
      <c r="BN97" s="351"/>
      <c r="BO97" s="351"/>
      <c r="BP97" s="351"/>
      <c r="BQ97" s="351"/>
      <c r="BR97" s="351"/>
      <c r="BS97" s="351"/>
      <c r="BT97" s="351"/>
      <c r="BU97" s="351"/>
      <c r="BV97" s="351"/>
    </row>
    <row r="98" spans="63:74" x14ac:dyDescent="0.25">
      <c r="BK98" s="351"/>
      <c r="BL98" s="351"/>
      <c r="BM98" s="351"/>
      <c r="BN98" s="351"/>
      <c r="BO98" s="351"/>
      <c r="BP98" s="351"/>
      <c r="BQ98" s="351"/>
      <c r="BR98" s="351"/>
      <c r="BS98" s="351"/>
      <c r="BT98" s="351"/>
      <c r="BU98" s="351"/>
      <c r="BV98" s="351"/>
    </row>
    <row r="99" spans="63:74" x14ac:dyDescent="0.25">
      <c r="BK99" s="351"/>
      <c r="BL99" s="351"/>
      <c r="BM99" s="351"/>
      <c r="BN99" s="351"/>
      <c r="BO99" s="351"/>
      <c r="BP99" s="351"/>
      <c r="BQ99" s="351"/>
      <c r="BR99" s="351"/>
      <c r="BS99" s="351"/>
      <c r="BT99" s="351"/>
      <c r="BU99" s="351"/>
      <c r="BV99" s="351"/>
    </row>
    <row r="100" spans="63:74" x14ac:dyDescent="0.25">
      <c r="BK100" s="351"/>
      <c r="BL100" s="351"/>
      <c r="BM100" s="351"/>
      <c r="BN100" s="351"/>
      <c r="BO100" s="351"/>
      <c r="BP100" s="351"/>
      <c r="BQ100" s="351"/>
      <c r="BR100" s="351"/>
      <c r="BS100" s="351"/>
      <c r="BT100" s="351"/>
      <c r="BU100" s="351"/>
      <c r="BV100" s="351"/>
    </row>
    <row r="101" spans="63:74" x14ac:dyDescent="0.25">
      <c r="BK101" s="351"/>
      <c r="BL101" s="351"/>
      <c r="BM101" s="351"/>
      <c r="BN101" s="351"/>
      <c r="BO101" s="351"/>
      <c r="BP101" s="351"/>
      <c r="BQ101" s="351"/>
      <c r="BR101" s="351"/>
      <c r="BS101" s="351"/>
      <c r="BT101" s="351"/>
      <c r="BU101" s="351"/>
      <c r="BV101" s="351"/>
    </row>
    <row r="102" spans="63:74" x14ac:dyDescent="0.25">
      <c r="BK102" s="351"/>
      <c r="BL102" s="351"/>
      <c r="BM102" s="351"/>
      <c r="BN102" s="351"/>
      <c r="BO102" s="351"/>
      <c r="BP102" s="351"/>
      <c r="BQ102" s="351"/>
      <c r="BR102" s="351"/>
      <c r="BS102" s="351"/>
      <c r="BT102" s="351"/>
      <c r="BU102" s="351"/>
      <c r="BV102" s="351"/>
    </row>
    <row r="103" spans="63:74" x14ac:dyDescent="0.25">
      <c r="BK103" s="351"/>
      <c r="BL103" s="351"/>
      <c r="BM103" s="351"/>
      <c r="BN103" s="351"/>
      <c r="BO103" s="351"/>
      <c r="BP103" s="351"/>
      <c r="BQ103" s="351"/>
      <c r="BR103" s="351"/>
      <c r="BS103" s="351"/>
      <c r="BT103" s="351"/>
      <c r="BU103" s="351"/>
      <c r="BV103" s="351"/>
    </row>
    <row r="104" spans="63:74" x14ac:dyDescent="0.25">
      <c r="BK104" s="351"/>
      <c r="BL104" s="351"/>
      <c r="BM104" s="351"/>
      <c r="BN104" s="351"/>
      <c r="BO104" s="351"/>
      <c r="BP104" s="351"/>
      <c r="BQ104" s="351"/>
      <c r="BR104" s="351"/>
      <c r="BS104" s="351"/>
      <c r="BT104" s="351"/>
      <c r="BU104" s="351"/>
      <c r="BV104" s="351"/>
    </row>
    <row r="105" spans="63:74" x14ac:dyDescent="0.25">
      <c r="BK105" s="351"/>
      <c r="BL105" s="351"/>
      <c r="BM105" s="351"/>
      <c r="BN105" s="351"/>
      <c r="BO105" s="351"/>
      <c r="BP105" s="351"/>
      <c r="BQ105" s="351"/>
      <c r="BR105" s="351"/>
      <c r="BS105" s="351"/>
      <c r="BT105" s="351"/>
      <c r="BU105" s="351"/>
      <c r="BV105" s="351"/>
    </row>
    <row r="106" spans="63:74" x14ac:dyDescent="0.25">
      <c r="BK106" s="351"/>
      <c r="BL106" s="351"/>
      <c r="BM106" s="351"/>
      <c r="BN106" s="351"/>
      <c r="BO106" s="351"/>
      <c r="BP106" s="351"/>
      <c r="BQ106" s="351"/>
      <c r="BR106" s="351"/>
      <c r="BS106" s="351"/>
      <c r="BT106" s="351"/>
      <c r="BU106" s="351"/>
      <c r="BV106" s="351"/>
    </row>
    <row r="107" spans="63:74" x14ac:dyDescent="0.25">
      <c r="BK107" s="351"/>
      <c r="BL107" s="351"/>
      <c r="BM107" s="351"/>
      <c r="BN107" s="351"/>
      <c r="BO107" s="351"/>
      <c r="BP107" s="351"/>
      <c r="BQ107" s="351"/>
      <c r="BR107" s="351"/>
      <c r="BS107" s="351"/>
      <c r="BT107" s="351"/>
      <c r="BU107" s="351"/>
      <c r="BV107" s="351"/>
    </row>
    <row r="108" spans="63:74" x14ac:dyDescent="0.25">
      <c r="BK108" s="351"/>
      <c r="BL108" s="351"/>
      <c r="BM108" s="351"/>
      <c r="BN108" s="351"/>
      <c r="BO108" s="351"/>
      <c r="BP108" s="351"/>
      <c r="BQ108" s="351"/>
      <c r="BR108" s="351"/>
      <c r="BS108" s="351"/>
      <c r="BT108" s="351"/>
      <c r="BU108" s="351"/>
      <c r="BV108" s="351"/>
    </row>
    <row r="109" spans="63:74" x14ac:dyDescent="0.25">
      <c r="BK109" s="351"/>
      <c r="BL109" s="351"/>
      <c r="BM109" s="351"/>
      <c r="BN109" s="351"/>
      <c r="BO109" s="351"/>
      <c r="BP109" s="351"/>
      <c r="BQ109" s="351"/>
      <c r="BR109" s="351"/>
      <c r="BS109" s="351"/>
      <c r="BT109" s="351"/>
      <c r="BU109" s="351"/>
      <c r="BV109" s="351"/>
    </row>
    <row r="110" spans="63:74" x14ac:dyDescent="0.25">
      <c r="BK110" s="351"/>
      <c r="BL110" s="351"/>
      <c r="BM110" s="351"/>
      <c r="BN110" s="351"/>
      <c r="BO110" s="351"/>
      <c r="BP110" s="351"/>
      <c r="BQ110" s="351"/>
      <c r="BR110" s="351"/>
      <c r="BS110" s="351"/>
      <c r="BT110" s="351"/>
      <c r="BU110" s="351"/>
      <c r="BV110" s="351"/>
    </row>
    <row r="111" spans="63:74" x14ac:dyDescent="0.25">
      <c r="BK111" s="351"/>
      <c r="BL111" s="351"/>
      <c r="BM111" s="351"/>
      <c r="BN111" s="351"/>
      <c r="BO111" s="351"/>
      <c r="BP111" s="351"/>
      <c r="BQ111" s="351"/>
      <c r="BR111" s="351"/>
      <c r="BS111" s="351"/>
      <c r="BT111" s="351"/>
      <c r="BU111" s="351"/>
      <c r="BV111" s="351"/>
    </row>
    <row r="112" spans="63:74" x14ac:dyDescent="0.25">
      <c r="BK112" s="351"/>
      <c r="BL112" s="351"/>
      <c r="BM112" s="351"/>
      <c r="BN112" s="351"/>
      <c r="BO112" s="351"/>
      <c r="BP112" s="351"/>
      <c r="BQ112" s="351"/>
      <c r="BR112" s="351"/>
      <c r="BS112" s="351"/>
      <c r="BT112" s="351"/>
      <c r="BU112" s="351"/>
      <c r="BV112" s="351"/>
    </row>
    <row r="113" spans="63:74" x14ac:dyDescent="0.25">
      <c r="BK113" s="351"/>
      <c r="BL113" s="351"/>
      <c r="BM113" s="351"/>
      <c r="BN113" s="351"/>
      <c r="BO113" s="351"/>
      <c r="BP113" s="351"/>
      <c r="BQ113" s="351"/>
      <c r="BR113" s="351"/>
      <c r="BS113" s="351"/>
      <c r="BT113" s="351"/>
      <c r="BU113" s="351"/>
      <c r="BV113" s="351"/>
    </row>
    <row r="114" spans="63:74" x14ac:dyDescent="0.25">
      <c r="BK114" s="351"/>
      <c r="BL114" s="351"/>
      <c r="BM114" s="351"/>
      <c r="BN114" s="351"/>
      <c r="BO114" s="351"/>
      <c r="BP114" s="351"/>
      <c r="BQ114" s="351"/>
      <c r="BR114" s="351"/>
      <c r="BS114" s="351"/>
      <c r="BT114" s="351"/>
      <c r="BU114" s="351"/>
      <c r="BV114" s="351"/>
    </row>
    <row r="115" spans="63:74" x14ac:dyDescent="0.25">
      <c r="BK115" s="351"/>
      <c r="BL115" s="351"/>
      <c r="BM115" s="351"/>
      <c r="BN115" s="351"/>
      <c r="BO115" s="351"/>
      <c r="BP115" s="351"/>
      <c r="BQ115" s="351"/>
      <c r="BR115" s="351"/>
      <c r="BS115" s="351"/>
      <c r="BT115" s="351"/>
      <c r="BU115" s="351"/>
      <c r="BV115" s="351"/>
    </row>
    <row r="116" spans="63:74" x14ac:dyDescent="0.25">
      <c r="BK116" s="351"/>
      <c r="BL116" s="351"/>
      <c r="BM116" s="351"/>
      <c r="BN116" s="351"/>
      <c r="BO116" s="351"/>
      <c r="BP116" s="351"/>
      <c r="BQ116" s="351"/>
      <c r="BR116" s="351"/>
      <c r="BS116" s="351"/>
      <c r="BT116" s="351"/>
      <c r="BU116" s="351"/>
      <c r="BV116" s="351"/>
    </row>
    <row r="117" spans="63:74" x14ac:dyDescent="0.25">
      <c r="BK117" s="351"/>
      <c r="BL117" s="351"/>
      <c r="BM117" s="351"/>
      <c r="BN117" s="351"/>
      <c r="BO117" s="351"/>
      <c r="BP117" s="351"/>
      <c r="BQ117" s="351"/>
      <c r="BR117" s="351"/>
      <c r="BS117" s="351"/>
      <c r="BT117" s="351"/>
      <c r="BU117" s="351"/>
      <c r="BV117" s="351"/>
    </row>
    <row r="118" spans="63:74" x14ac:dyDescent="0.25">
      <c r="BK118" s="351"/>
      <c r="BL118" s="351"/>
      <c r="BM118" s="351"/>
      <c r="BN118" s="351"/>
      <c r="BO118" s="351"/>
      <c r="BP118" s="351"/>
      <c r="BQ118" s="351"/>
      <c r="BR118" s="351"/>
      <c r="BS118" s="351"/>
      <c r="BT118" s="351"/>
      <c r="BU118" s="351"/>
      <c r="BV118" s="351"/>
    </row>
    <row r="119" spans="63:74" x14ac:dyDescent="0.25">
      <c r="BK119" s="351"/>
      <c r="BL119" s="351"/>
      <c r="BM119" s="351"/>
      <c r="BN119" s="351"/>
      <c r="BO119" s="351"/>
      <c r="BP119" s="351"/>
      <c r="BQ119" s="351"/>
      <c r="BR119" s="351"/>
      <c r="BS119" s="351"/>
      <c r="BT119" s="351"/>
      <c r="BU119" s="351"/>
      <c r="BV119" s="351"/>
    </row>
    <row r="120" spans="63:74" x14ac:dyDescent="0.25">
      <c r="BK120" s="351"/>
      <c r="BL120" s="351"/>
      <c r="BM120" s="351"/>
      <c r="BN120" s="351"/>
      <c r="BO120" s="351"/>
      <c r="BP120" s="351"/>
      <c r="BQ120" s="351"/>
      <c r="BR120" s="351"/>
      <c r="BS120" s="351"/>
      <c r="BT120" s="351"/>
      <c r="BU120" s="351"/>
      <c r="BV120" s="351"/>
    </row>
    <row r="121" spans="63:74" x14ac:dyDescent="0.25">
      <c r="BK121" s="351"/>
      <c r="BL121" s="351"/>
      <c r="BM121" s="351"/>
      <c r="BN121" s="351"/>
      <c r="BO121" s="351"/>
      <c r="BP121" s="351"/>
      <c r="BQ121" s="351"/>
      <c r="BR121" s="351"/>
      <c r="BS121" s="351"/>
      <c r="BT121" s="351"/>
      <c r="BU121" s="351"/>
      <c r="BV121" s="351"/>
    </row>
    <row r="122" spans="63:74" x14ac:dyDescent="0.25">
      <c r="BK122" s="351"/>
      <c r="BL122" s="351"/>
      <c r="BM122" s="351"/>
      <c r="BN122" s="351"/>
      <c r="BO122" s="351"/>
      <c r="BP122" s="351"/>
      <c r="BQ122" s="351"/>
      <c r="BR122" s="351"/>
      <c r="BS122" s="351"/>
      <c r="BT122" s="351"/>
      <c r="BU122" s="351"/>
      <c r="BV122" s="351"/>
    </row>
    <row r="123" spans="63:74" x14ac:dyDescent="0.25">
      <c r="BK123" s="351"/>
      <c r="BL123" s="351"/>
      <c r="BM123" s="351"/>
      <c r="BN123" s="351"/>
      <c r="BO123" s="351"/>
      <c r="BP123" s="351"/>
      <c r="BQ123" s="351"/>
      <c r="BR123" s="351"/>
      <c r="BS123" s="351"/>
      <c r="BT123" s="351"/>
      <c r="BU123" s="351"/>
      <c r="BV123" s="351"/>
    </row>
    <row r="124" spans="63:74" x14ac:dyDescent="0.25">
      <c r="BK124" s="351"/>
      <c r="BL124" s="351"/>
      <c r="BM124" s="351"/>
      <c r="BN124" s="351"/>
      <c r="BO124" s="351"/>
      <c r="BP124" s="351"/>
      <c r="BQ124" s="351"/>
      <c r="BR124" s="351"/>
      <c r="BS124" s="351"/>
      <c r="BT124" s="351"/>
      <c r="BU124" s="351"/>
      <c r="BV124" s="351"/>
    </row>
    <row r="125" spans="63:74" x14ac:dyDescent="0.25">
      <c r="BK125" s="351"/>
      <c r="BL125" s="351"/>
      <c r="BM125" s="351"/>
      <c r="BN125" s="351"/>
      <c r="BO125" s="351"/>
      <c r="BP125" s="351"/>
      <c r="BQ125" s="351"/>
      <c r="BR125" s="351"/>
      <c r="BS125" s="351"/>
      <c r="BT125" s="351"/>
      <c r="BU125" s="351"/>
      <c r="BV125" s="351"/>
    </row>
    <row r="126" spans="63:74" x14ac:dyDescent="0.25">
      <c r="BK126" s="351"/>
      <c r="BL126" s="351"/>
      <c r="BM126" s="351"/>
      <c r="BN126" s="351"/>
      <c r="BO126" s="351"/>
      <c r="BP126" s="351"/>
      <c r="BQ126" s="351"/>
      <c r="BR126" s="351"/>
      <c r="BS126" s="351"/>
      <c r="BT126" s="351"/>
      <c r="BU126" s="351"/>
      <c r="BV126" s="351"/>
    </row>
    <row r="127" spans="63:74" x14ac:dyDescent="0.25">
      <c r="BK127" s="351"/>
      <c r="BL127" s="351"/>
      <c r="BM127" s="351"/>
      <c r="BN127" s="351"/>
      <c r="BO127" s="351"/>
      <c r="BP127" s="351"/>
      <c r="BQ127" s="351"/>
      <c r="BR127" s="351"/>
      <c r="BS127" s="351"/>
      <c r="BT127" s="351"/>
      <c r="BU127" s="351"/>
      <c r="BV127" s="351"/>
    </row>
    <row r="128" spans="63:74" x14ac:dyDescent="0.25">
      <c r="BK128" s="351"/>
      <c r="BL128" s="351"/>
      <c r="BM128" s="351"/>
      <c r="BN128" s="351"/>
      <c r="BO128" s="351"/>
      <c r="BP128" s="351"/>
      <c r="BQ128" s="351"/>
      <c r="BR128" s="351"/>
      <c r="BS128" s="351"/>
      <c r="BT128" s="351"/>
      <c r="BU128" s="351"/>
      <c r="BV128" s="351"/>
    </row>
    <row r="129" spans="63:74" x14ac:dyDescent="0.25">
      <c r="BK129" s="351"/>
      <c r="BL129" s="351"/>
      <c r="BM129" s="351"/>
      <c r="BN129" s="351"/>
      <c r="BO129" s="351"/>
      <c r="BP129" s="351"/>
      <c r="BQ129" s="351"/>
      <c r="BR129" s="351"/>
      <c r="BS129" s="351"/>
      <c r="BT129" s="351"/>
      <c r="BU129" s="351"/>
      <c r="BV129" s="351"/>
    </row>
    <row r="130" spans="63:74" x14ac:dyDescent="0.25">
      <c r="BK130" s="351"/>
      <c r="BL130" s="351"/>
      <c r="BM130" s="351"/>
      <c r="BN130" s="351"/>
      <c r="BO130" s="351"/>
      <c r="BP130" s="351"/>
      <c r="BQ130" s="351"/>
      <c r="BR130" s="351"/>
      <c r="BS130" s="351"/>
      <c r="BT130" s="351"/>
      <c r="BU130" s="351"/>
      <c r="BV130" s="351"/>
    </row>
    <row r="131" spans="63:74" x14ac:dyDescent="0.25">
      <c r="BK131" s="351"/>
      <c r="BL131" s="351"/>
      <c r="BM131" s="351"/>
      <c r="BN131" s="351"/>
      <c r="BO131" s="351"/>
      <c r="BP131" s="351"/>
      <c r="BQ131" s="351"/>
      <c r="BR131" s="351"/>
      <c r="BS131" s="351"/>
      <c r="BT131" s="351"/>
      <c r="BU131" s="351"/>
      <c r="BV131" s="351"/>
    </row>
    <row r="132" spans="63:74" x14ac:dyDescent="0.25">
      <c r="BK132" s="351"/>
      <c r="BL132" s="351"/>
      <c r="BM132" s="351"/>
      <c r="BN132" s="351"/>
      <c r="BO132" s="351"/>
      <c r="BP132" s="351"/>
      <c r="BQ132" s="351"/>
      <c r="BR132" s="351"/>
      <c r="BS132" s="351"/>
      <c r="BT132" s="351"/>
      <c r="BU132" s="351"/>
      <c r="BV132" s="351"/>
    </row>
    <row r="133" spans="63:74" x14ac:dyDescent="0.25">
      <c r="BK133" s="351"/>
      <c r="BL133" s="351"/>
      <c r="BM133" s="351"/>
      <c r="BN133" s="351"/>
      <c r="BO133" s="351"/>
      <c r="BP133" s="351"/>
      <c r="BQ133" s="351"/>
      <c r="BR133" s="351"/>
      <c r="BS133" s="351"/>
      <c r="BT133" s="351"/>
      <c r="BU133" s="351"/>
      <c r="BV133" s="351"/>
    </row>
    <row r="134" spans="63:74" x14ac:dyDescent="0.25">
      <c r="BK134" s="351"/>
      <c r="BL134" s="351"/>
      <c r="BM134" s="351"/>
      <c r="BN134" s="351"/>
      <c r="BO134" s="351"/>
      <c r="BP134" s="351"/>
      <c r="BQ134" s="351"/>
      <c r="BR134" s="351"/>
      <c r="BS134" s="351"/>
      <c r="BT134" s="351"/>
      <c r="BU134" s="351"/>
      <c r="BV134" s="351"/>
    </row>
    <row r="135" spans="63:74" x14ac:dyDescent="0.25">
      <c r="BK135" s="351"/>
      <c r="BL135" s="351"/>
      <c r="BM135" s="351"/>
      <c r="BN135" s="351"/>
      <c r="BO135" s="351"/>
      <c r="BP135" s="351"/>
      <c r="BQ135" s="351"/>
      <c r="BR135" s="351"/>
      <c r="BS135" s="351"/>
      <c r="BT135" s="351"/>
      <c r="BU135" s="351"/>
      <c r="BV135" s="351"/>
    </row>
    <row r="136" spans="63:74" x14ac:dyDescent="0.25">
      <c r="BK136" s="351"/>
      <c r="BL136" s="351"/>
      <c r="BM136" s="351"/>
      <c r="BN136" s="351"/>
      <c r="BO136" s="351"/>
      <c r="BP136" s="351"/>
      <c r="BQ136" s="351"/>
      <c r="BR136" s="351"/>
      <c r="BS136" s="351"/>
      <c r="BT136" s="351"/>
      <c r="BU136" s="351"/>
      <c r="BV136" s="351"/>
    </row>
    <row r="137" spans="63:74" x14ac:dyDescent="0.25">
      <c r="BK137" s="351"/>
      <c r="BL137" s="351"/>
      <c r="BM137" s="351"/>
      <c r="BN137" s="351"/>
      <c r="BO137" s="351"/>
      <c r="BP137" s="351"/>
      <c r="BQ137" s="351"/>
      <c r="BR137" s="351"/>
      <c r="BS137" s="351"/>
      <c r="BT137" s="351"/>
      <c r="BU137" s="351"/>
      <c r="BV137" s="351"/>
    </row>
    <row r="138" spans="63:74" x14ac:dyDescent="0.25">
      <c r="BK138" s="351"/>
      <c r="BL138" s="351"/>
      <c r="BM138" s="351"/>
      <c r="BN138" s="351"/>
      <c r="BO138" s="351"/>
      <c r="BP138" s="351"/>
      <c r="BQ138" s="351"/>
      <c r="BR138" s="351"/>
      <c r="BS138" s="351"/>
      <c r="BT138" s="351"/>
      <c r="BU138" s="351"/>
      <c r="BV138" s="351"/>
    </row>
    <row r="139" spans="63:74" x14ac:dyDescent="0.25">
      <c r="BK139" s="351"/>
      <c r="BL139" s="351"/>
      <c r="BM139" s="351"/>
      <c r="BN139" s="351"/>
      <c r="BO139" s="351"/>
      <c r="BP139" s="351"/>
      <c r="BQ139" s="351"/>
      <c r="BR139" s="351"/>
      <c r="BS139" s="351"/>
      <c r="BT139" s="351"/>
      <c r="BU139" s="351"/>
      <c r="BV139" s="351"/>
    </row>
    <row r="140" spans="63:74" x14ac:dyDescent="0.25">
      <c r="BK140" s="351"/>
      <c r="BL140" s="351"/>
      <c r="BM140" s="351"/>
      <c r="BN140" s="351"/>
      <c r="BO140" s="351"/>
      <c r="BP140" s="351"/>
      <c r="BQ140" s="351"/>
      <c r="BR140" s="351"/>
      <c r="BS140" s="351"/>
      <c r="BT140" s="351"/>
      <c r="BU140" s="351"/>
      <c r="BV140" s="351"/>
    </row>
    <row r="141" spans="63:74" x14ac:dyDescent="0.25">
      <c r="BK141" s="351"/>
      <c r="BL141" s="351"/>
      <c r="BM141" s="351"/>
      <c r="BN141" s="351"/>
      <c r="BO141" s="351"/>
      <c r="BP141" s="351"/>
      <c r="BQ141" s="351"/>
      <c r="BR141" s="351"/>
      <c r="BS141" s="351"/>
      <c r="BT141" s="351"/>
      <c r="BU141" s="351"/>
      <c r="BV141" s="351"/>
    </row>
    <row r="142" spans="63:74" x14ac:dyDescent="0.25">
      <c r="BK142" s="351"/>
      <c r="BL142" s="351"/>
      <c r="BM142" s="351"/>
      <c r="BN142" s="351"/>
      <c r="BO142" s="351"/>
      <c r="BP142" s="351"/>
      <c r="BQ142" s="351"/>
      <c r="BR142" s="351"/>
      <c r="BS142" s="351"/>
      <c r="BT142" s="351"/>
      <c r="BU142" s="351"/>
      <c r="BV142" s="351"/>
    </row>
    <row r="143" spans="63:74" x14ac:dyDescent="0.25">
      <c r="BK143" s="351"/>
      <c r="BL143" s="351"/>
      <c r="BM143" s="351"/>
      <c r="BN143" s="351"/>
      <c r="BO143" s="351"/>
      <c r="BP143" s="351"/>
      <c r="BQ143" s="351"/>
      <c r="BR143" s="351"/>
      <c r="BS143" s="351"/>
      <c r="BT143" s="351"/>
      <c r="BU143" s="351"/>
      <c r="BV143" s="35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xr:uid="{00000000-0004-0000-0D00-000000000000}"/>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ransitionEntry="1" codeName="Sheet15">
    <pageSetUpPr fitToPage="1"/>
  </sheetPr>
  <dimension ref="A1:BV160"/>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8" sqref="B18"/>
    </sheetView>
  </sheetViews>
  <sheetFormatPr defaultColWidth="11" defaultRowHeight="10.5" x14ac:dyDescent="0.25"/>
  <cols>
    <col min="1" max="1" width="11.54296875" style="100" customWidth="1"/>
    <col min="2" max="2" width="26.81640625" style="100" customWidth="1"/>
    <col min="3" max="50" width="6.54296875" style="100" customWidth="1"/>
    <col min="51" max="55" width="6.54296875" style="344" customWidth="1"/>
    <col min="56" max="58" width="6.54296875" style="598" customWidth="1"/>
    <col min="59" max="62" width="6.54296875" style="344" customWidth="1"/>
    <col min="63" max="74" width="6.54296875" style="100" customWidth="1"/>
    <col min="75" max="16384" width="11" style="100"/>
  </cols>
  <sheetData>
    <row r="1" spans="1:74" ht="15.65" customHeight="1" x14ac:dyDescent="0.3">
      <c r="A1" s="759" t="s">
        <v>790</v>
      </c>
      <c r="B1" s="806" t="s">
        <v>803</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76"/>
    </row>
    <row r="2" spans="1:74" ht="14.15" customHeight="1" x14ac:dyDescent="0.25">
      <c r="A2" s="760"/>
      <c r="B2" s="486" t="str">
        <f>"U.S. Energy Information Administration  |  Short-Term Energy Outlook  - "&amp;Dates!D1</f>
        <v>U.S. Energy Information Administration  |  Short-Term Energy Outlook  - August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01"/>
      <c r="B5" s="102" t="s">
        <v>1110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5" customHeight="1" x14ac:dyDescent="0.25">
      <c r="A6" s="101" t="s">
        <v>1104</v>
      </c>
      <c r="B6" s="197" t="s">
        <v>450</v>
      </c>
      <c r="C6" s="266">
        <v>373.23027963999999</v>
      </c>
      <c r="D6" s="266">
        <v>306.89421347000001</v>
      </c>
      <c r="E6" s="266">
        <v>321.54695369000001</v>
      </c>
      <c r="F6" s="266">
        <v>300.75644039999997</v>
      </c>
      <c r="G6" s="266">
        <v>338.94760568999999</v>
      </c>
      <c r="H6" s="266">
        <v>371.88576146999998</v>
      </c>
      <c r="I6" s="266">
        <v>411.29031986000001</v>
      </c>
      <c r="J6" s="266">
        <v>408.02775681999998</v>
      </c>
      <c r="K6" s="266">
        <v>356.25830163000001</v>
      </c>
      <c r="L6" s="266">
        <v>324.93194313999999</v>
      </c>
      <c r="M6" s="266">
        <v>322.36865697000002</v>
      </c>
      <c r="N6" s="266">
        <v>342.13911161999999</v>
      </c>
      <c r="O6" s="266">
        <v>359.50923404999998</v>
      </c>
      <c r="P6" s="266">
        <v>315.02648421999999</v>
      </c>
      <c r="Q6" s="266">
        <v>326.65720746</v>
      </c>
      <c r="R6" s="266">
        <v>296.66256948</v>
      </c>
      <c r="S6" s="266">
        <v>330.42304762999999</v>
      </c>
      <c r="T6" s="266">
        <v>352.98807386999999</v>
      </c>
      <c r="U6" s="266">
        <v>410.03781056000003</v>
      </c>
      <c r="V6" s="266">
        <v>401.42969348000003</v>
      </c>
      <c r="W6" s="266">
        <v>360.51846819000002</v>
      </c>
      <c r="X6" s="266">
        <v>320.35188490000002</v>
      </c>
      <c r="Y6" s="266">
        <v>315.84909195</v>
      </c>
      <c r="Z6" s="266">
        <v>338.40164733</v>
      </c>
      <c r="AA6" s="266">
        <v>341.85020572000002</v>
      </c>
      <c r="AB6" s="266">
        <v>319.55011364000001</v>
      </c>
      <c r="AC6" s="266">
        <v>309.58672331000002</v>
      </c>
      <c r="AD6" s="266">
        <v>279.58326483000002</v>
      </c>
      <c r="AE6" s="266">
        <v>304.59323752</v>
      </c>
      <c r="AF6" s="266">
        <v>351.74493021000001</v>
      </c>
      <c r="AG6" s="266">
        <v>409.56169991000002</v>
      </c>
      <c r="AH6" s="266">
        <v>398.27969746000002</v>
      </c>
      <c r="AI6" s="266">
        <v>333.25804772999999</v>
      </c>
      <c r="AJ6" s="266">
        <v>313.53127129000001</v>
      </c>
      <c r="AK6" s="266">
        <v>301.25018094000001</v>
      </c>
      <c r="AL6" s="266">
        <v>344.34609483000003</v>
      </c>
      <c r="AM6" s="266">
        <v>350.79581285</v>
      </c>
      <c r="AN6" s="266">
        <v>326.22338857</v>
      </c>
      <c r="AO6" s="266">
        <v>312.28462151000002</v>
      </c>
      <c r="AP6" s="266">
        <v>292.50353927999998</v>
      </c>
      <c r="AQ6" s="266">
        <v>318.85851257000002</v>
      </c>
      <c r="AR6" s="266">
        <v>373.75440503999999</v>
      </c>
      <c r="AS6" s="266">
        <v>404.74871653999998</v>
      </c>
      <c r="AT6" s="266">
        <v>413.35317605</v>
      </c>
      <c r="AU6" s="266">
        <v>348.20065152000001</v>
      </c>
      <c r="AV6" s="266">
        <v>319.63839596999998</v>
      </c>
      <c r="AW6" s="266">
        <v>315.49491711000002</v>
      </c>
      <c r="AX6" s="266">
        <v>339.68401702</v>
      </c>
      <c r="AY6" s="266">
        <v>378.96670241999999</v>
      </c>
      <c r="AZ6" s="266">
        <v>327.76684576000002</v>
      </c>
      <c r="BA6" s="266">
        <v>325.95200251</v>
      </c>
      <c r="BB6" s="266">
        <v>304.34870875000001</v>
      </c>
      <c r="BC6" s="266">
        <v>343.50219040000002</v>
      </c>
      <c r="BD6" s="266">
        <v>379.57100000000003</v>
      </c>
      <c r="BE6" s="266">
        <v>417.2894</v>
      </c>
      <c r="BF6" s="309">
        <v>407.45589999999999</v>
      </c>
      <c r="BG6" s="309">
        <v>352.39519999999999</v>
      </c>
      <c r="BH6" s="309">
        <v>319.73360000000002</v>
      </c>
      <c r="BI6" s="309">
        <v>312.54410000000001</v>
      </c>
      <c r="BJ6" s="309">
        <v>351.90129999999999</v>
      </c>
      <c r="BK6" s="309">
        <v>368.13249999999999</v>
      </c>
      <c r="BL6" s="309">
        <v>320.7389</v>
      </c>
      <c r="BM6" s="309">
        <v>327.94839999999999</v>
      </c>
      <c r="BN6" s="309">
        <v>303.334</v>
      </c>
      <c r="BO6" s="309">
        <v>336.45800000000003</v>
      </c>
      <c r="BP6" s="309">
        <v>372.39659999999998</v>
      </c>
      <c r="BQ6" s="309">
        <v>408.11700000000002</v>
      </c>
      <c r="BR6" s="309">
        <v>406.73419999999999</v>
      </c>
      <c r="BS6" s="309">
        <v>351.4187</v>
      </c>
      <c r="BT6" s="309">
        <v>321.7586</v>
      </c>
      <c r="BU6" s="309">
        <v>314.39429999999999</v>
      </c>
      <c r="BV6" s="309">
        <v>353.94069999999999</v>
      </c>
    </row>
    <row r="7" spans="1:74" ht="11.15" customHeight="1" x14ac:dyDescent="0.25">
      <c r="A7" s="101" t="s">
        <v>1105</v>
      </c>
      <c r="B7" s="130" t="s">
        <v>1311</v>
      </c>
      <c r="C7" s="266">
        <v>359.44877487000002</v>
      </c>
      <c r="D7" s="266">
        <v>294.63336643999997</v>
      </c>
      <c r="E7" s="266">
        <v>308.74664582000003</v>
      </c>
      <c r="F7" s="266">
        <v>288.50948796</v>
      </c>
      <c r="G7" s="266">
        <v>325.90462192000001</v>
      </c>
      <c r="H7" s="266">
        <v>358.5232671</v>
      </c>
      <c r="I7" s="266">
        <v>396.85401657</v>
      </c>
      <c r="J7" s="266">
        <v>393.49724791</v>
      </c>
      <c r="K7" s="266">
        <v>342.91691279999998</v>
      </c>
      <c r="L7" s="266">
        <v>311.74973299999999</v>
      </c>
      <c r="M7" s="266">
        <v>309.0624588</v>
      </c>
      <c r="N7" s="266">
        <v>328.32004396000002</v>
      </c>
      <c r="O7" s="266">
        <v>345.32369338000001</v>
      </c>
      <c r="P7" s="266">
        <v>302.63477244000001</v>
      </c>
      <c r="Q7" s="266">
        <v>313.38512280999998</v>
      </c>
      <c r="R7" s="266">
        <v>284.30852987999998</v>
      </c>
      <c r="S7" s="266">
        <v>317.497567</v>
      </c>
      <c r="T7" s="266">
        <v>339.70861259999998</v>
      </c>
      <c r="U7" s="266">
        <v>395.54697628000002</v>
      </c>
      <c r="V7" s="266">
        <v>386.90424975000002</v>
      </c>
      <c r="W7" s="266">
        <v>346.89449280000002</v>
      </c>
      <c r="X7" s="266">
        <v>306.99863255000002</v>
      </c>
      <c r="Y7" s="266">
        <v>302.2526469</v>
      </c>
      <c r="Z7" s="266">
        <v>324.17356487000001</v>
      </c>
      <c r="AA7" s="266">
        <v>327.54259868000003</v>
      </c>
      <c r="AB7" s="266">
        <v>306.30884107000003</v>
      </c>
      <c r="AC7" s="266">
        <v>296.24053244999999</v>
      </c>
      <c r="AD7" s="266">
        <v>267.50428491000002</v>
      </c>
      <c r="AE7" s="266">
        <v>292.30361099999999</v>
      </c>
      <c r="AF7" s="266">
        <v>339.02738310000001</v>
      </c>
      <c r="AG7" s="266">
        <v>396.00294690999999</v>
      </c>
      <c r="AH7" s="266">
        <v>384.66742367000001</v>
      </c>
      <c r="AI7" s="266">
        <v>320.73439860000002</v>
      </c>
      <c r="AJ7" s="266">
        <v>301.16003181999997</v>
      </c>
      <c r="AK7" s="266">
        <v>288.89324262000002</v>
      </c>
      <c r="AL7" s="266">
        <v>330.64838730999998</v>
      </c>
      <c r="AM7" s="266">
        <v>336.92783193999998</v>
      </c>
      <c r="AN7" s="266">
        <v>315.02512860000002</v>
      </c>
      <c r="AO7" s="266">
        <v>300.25827778000001</v>
      </c>
      <c r="AP7" s="266">
        <v>280.88134583999999</v>
      </c>
      <c r="AQ7" s="266">
        <v>306.65905855</v>
      </c>
      <c r="AR7" s="266">
        <v>361.00672589999999</v>
      </c>
      <c r="AS7" s="266">
        <v>391.09899429000001</v>
      </c>
      <c r="AT7" s="266">
        <v>399.76713461999998</v>
      </c>
      <c r="AU7" s="266">
        <v>335.6862582</v>
      </c>
      <c r="AV7" s="266">
        <v>306.95106692000002</v>
      </c>
      <c r="AW7" s="266">
        <v>302.4004683</v>
      </c>
      <c r="AX7" s="266">
        <v>326.12307303</v>
      </c>
      <c r="AY7" s="266">
        <v>365.20371438000001</v>
      </c>
      <c r="AZ7" s="266">
        <v>315.74656764000002</v>
      </c>
      <c r="BA7" s="266">
        <v>313.21464760999999</v>
      </c>
      <c r="BB7" s="266">
        <v>292.55448256</v>
      </c>
      <c r="BC7" s="266">
        <v>331.11374554999998</v>
      </c>
      <c r="BD7" s="266">
        <v>366.97640000000001</v>
      </c>
      <c r="BE7" s="266">
        <v>403.6447</v>
      </c>
      <c r="BF7" s="309">
        <v>393.79</v>
      </c>
      <c r="BG7" s="309">
        <v>339.65600000000001</v>
      </c>
      <c r="BH7" s="309">
        <v>307.26080000000002</v>
      </c>
      <c r="BI7" s="309">
        <v>299.87720000000002</v>
      </c>
      <c r="BJ7" s="309">
        <v>338.45269999999999</v>
      </c>
      <c r="BK7" s="309">
        <v>354.78030000000001</v>
      </c>
      <c r="BL7" s="309">
        <v>308.89319999999998</v>
      </c>
      <c r="BM7" s="309">
        <v>315.44580000000002</v>
      </c>
      <c r="BN7" s="309">
        <v>291.30259999999998</v>
      </c>
      <c r="BO7" s="309">
        <v>323.75979999999998</v>
      </c>
      <c r="BP7" s="309">
        <v>359.41090000000003</v>
      </c>
      <c r="BQ7" s="309">
        <v>394.11880000000002</v>
      </c>
      <c r="BR7" s="309">
        <v>392.73410000000001</v>
      </c>
      <c r="BS7" s="309">
        <v>338.35980000000001</v>
      </c>
      <c r="BT7" s="309">
        <v>309.0034</v>
      </c>
      <c r="BU7" s="309">
        <v>301.46949999999998</v>
      </c>
      <c r="BV7" s="309">
        <v>340.23469999999998</v>
      </c>
    </row>
    <row r="8" spans="1:74" ht="11.15" customHeight="1" x14ac:dyDescent="0.25">
      <c r="A8" s="101" t="s">
        <v>1312</v>
      </c>
      <c r="B8" s="130" t="s">
        <v>1313</v>
      </c>
      <c r="C8" s="266">
        <v>12.667554149000001</v>
      </c>
      <c r="D8" s="266">
        <v>11.265465792000001</v>
      </c>
      <c r="E8" s="266">
        <v>11.74227548</v>
      </c>
      <c r="F8" s="266">
        <v>11.257603530000001</v>
      </c>
      <c r="G8" s="266">
        <v>11.966830459000001</v>
      </c>
      <c r="H8" s="266">
        <v>12.19919556</v>
      </c>
      <c r="I8" s="266">
        <v>13.137917583</v>
      </c>
      <c r="J8" s="266">
        <v>13.212371306</v>
      </c>
      <c r="K8" s="266">
        <v>12.18536055</v>
      </c>
      <c r="L8" s="266">
        <v>12.126958603</v>
      </c>
      <c r="M8" s="266">
        <v>12.31289967</v>
      </c>
      <c r="N8" s="266">
        <v>12.723948139999999</v>
      </c>
      <c r="O8" s="266">
        <v>13.025178147</v>
      </c>
      <c r="P8" s="266">
        <v>11.33499668</v>
      </c>
      <c r="Q8" s="266">
        <v>12.099327651999999</v>
      </c>
      <c r="R8" s="266">
        <v>11.30142216</v>
      </c>
      <c r="S8" s="266">
        <v>11.853971518</v>
      </c>
      <c r="T8" s="266">
        <v>12.146757989999999</v>
      </c>
      <c r="U8" s="266">
        <v>13.178098791</v>
      </c>
      <c r="V8" s="266">
        <v>13.235646043999999</v>
      </c>
      <c r="W8" s="266">
        <v>12.47397342</v>
      </c>
      <c r="X8" s="266">
        <v>12.280777472</v>
      </c>
      <c r="Y8" s="266">
        <v>12.530543550000001</v>
      </c>
      <c r="Z8" s="266">
        <v>13.0767083</v>
      </c>
      <c r="AA8" s="266">
        <v>13.162725674000001</v>
      </c>
      <c r="AB8" s="266">
        <v>12.167605603</v>
      </c>
      <c r="AC8" s="266">
        <v>12.295768979</v>
      </c>
      <c r="AD8" s="266">
        <v>11.13634263</v>
      </c>
      <c r="AE8" s="266">
        <v>11.277368015</v>
      </c>
      <c r="AF8" s="266">
        <v>11.614984140000001</v>
      </c>
      <c r="AG8" s="266">
        <v>12.265551357</v>
      </c>
      <c r="AH8" s="266">
        <v>12.370896052999999</v>
      </c>
      <c r="AI8" s="266">
        <v>11.42618409</v>
      </c>
      <c r="AJ8" s="266">
        <v>11.339707341</v>
      </c>
      <c r="AK8" s="266">
        <v>11.36970951</v>
      </c>
      <c r="AL8" s="266">
        <v>12.628877743</v>
      </c>
      <c r="AM8" s="266">
        <v>12.749870960000001</v>
      </c>
      <c r="AN8" s="266">
        <v>10.199999011999999</v>
      </c>
      <c r="AO8" s="266">
        <v>10.993055482999999</v>
      </c>
      <c r="AP8" s="266">
        <v>10.63372755</v>
      </c>
      <c r="AQ8" s="266">
        <v>11.171814038000001</v>
      </c>
      <c r="AR8" s="266">
        <v>11.64462777</v>
      </c>
      <c r="AS8" s="266">
        <v>12.434157908</v>
      </c>
      <c r="AT8" s="266">
        <v>12.341610725000001</v>
      </c>
      <c r="AU8" s="266">
        <v>11.36096364</v>
      </c>
      <c r="AV8" s="266">
        <v>11.618594749</v>
      </c>
      <c r="AW8" s="266">
        <v>12.02519058</v>
      </c>
      <c r="AX8" s="266">
        <v>12.433554896</v>
      </c>
      <c r="AY8" s="266">
        <v>12.559531177</v>
      </c>
      <c r="AZ8" s="266">
        <v>10.986919216</v>
      </c>
      <c r="BA8" s="266">
        <v>11.683587085999999</v>
      </c>
      <c r="BB8" s="266">
        <v>10.783292534999999</v>
      </c>
      <c r="BC8" s="266">
        <v>11.341483760999999</v>
      </c>
      <c r="BD8" s="266">
        <v>11.57841</v>
      </c>
      <c r="BE8" s="266">
        <v>12.46861</v>
      </c>
      <c r="BF8" s="309">
        <v>12.49925</v>
      </c>
      <c r="BG8" s="309">
        <v>11.673579999999999</v>
      </c>
      <c r="BH8" s="309">
        <v>11.463179999999999</v>
      </c>
      <c r="BI8" s="309">
        <v>11.68502</v>
      </c>
      <c r="BJ8" s="309">
        <v>12.3789</v>
      </c>
      <c r="BK8" s="309">
        <v>12.24363</v>
      </c>
      <c r="BL8" s="309">
        <v>10.856199999999999</v>
      </c>
      <c r="BM8" s="309">
        <v>11.420949999999999</v>
      </c>
      <c r="BN8" s="309">
        <v>10.99874</v>
      </c>
      <c r="BO8" s="309">
        <v>11.60397</v>
      </c>
      <c r="BP8" s="309">
        <v>11.885149999999999</v>
      </c>
      <c r="BQ8" s="309">
        <v>12.748100000000001</v>
      </c>
      <c r="BR8" s="309">
        <v>12.7654</v>
      </c>
      <c r="BS8" s="309">
        <v>11.93379</v>
      </c>
      <c r="BT8" s="309">
        <v>11.690619999999999</v>
      </c>
      <c r="BU8" s="309">
        <v>11.89503</v>
      </c>
      <c r="BV8" s="309">
        <v>12.59334</v>
      </c>
    </row>
    <row r="9" spans="1:74" ht="11.15" customHeight="1" x14ac:dyDescent="0.25">
      <c r="A9" s="101" t="s">
        <v>1314</v>
      </c>
      <c r="B9" s="130" t="s">
        <v>1315</v>
      </c>
      <c r="C9" s="266">
        <v>1.1139506210000001</v>
      </c>
      <c r="D9" s="266">
        <v>0.99538123999999994</v>
      </c>
      <c r="E9" s="266">
        <v>1.0580323869999999</v>
      </c>
      <c r="F9" s="266">
        <v>0.98934891000000003</v>
      </c>
      <c r="G9" s="266">
        <v>1.0761533130000001</v>
      </c>
      <c r="H9" s="266">
        <v>1.1632988099999999</v>
      </c>
      <c r="I9" s="266">
        <v>1.29838571</v>
      </c>
      <c r="J9" s="266">
        <v>1.318137608</v>
      </c>
      <c r="K9" s="266">
        <v>1.1560282799999999</v>
      </c>
      <c r="L9" s="266">
        <v>1.055251532</v>
      </c>
      <c r="M9" s="266">
        <v>0.99329849999999997</v>
      </c>
      <c r="N9" s="266">
        <v>1.095119516</v>
      </c>
      <c r="O9" s="266">
        <v>1.160362519</v>
      </c>
      <c r="P9" s="266">
        <v>1.0567150999999999</v>
      </c>
      <c r="Q9" s="266">
        <v>1.1727570009999999</v>
      </c>
      <c r="R9" s="266">
        <v>1.0526174399999999</v>
      </c>
      <c r="S9" s="266">
        <v>1.07150911</v>
      </c>
      <c r="T9" s="266">
        <v>1.1327032800000001</v>
      </c>
      <c r="U9" s="266">
        <v>1.312735486</v>
      </c>
      <c r="V9" s="266">
        <v>1.2897976870000001</v>
      </c>
      <c r="W9" s="266">
        <v>1.1500019699999999</v>
      </c>
      <c r="X9" s="266">
        <v>1.072474884</v>
      </c>
      <c r="Y9" s="266">
        <v>1.0659015000000001</v>
      </c>
      <c r="Z9" s="266">
        <v>1.151374162</v>
      </c>
      <c r="AA9" s="266">
        <v>1.144881367</v>
      </c>
      <c r="AB9" s="266">
        <v>1.073666971</v>
      </c>
      <c r="AC9" s="266">
        <v>1.0504218869999999</v>
      </c>
      <c r="AD9" s="266">
        <v>0.94263728999999996</v>
      </c>
      <c r="AE9" s="266">
        <v>1.0122584999999999</v>
      </c>
      <c r="AF9" s="266">
        <v>1.1025629699999999</v>
      </c>
      <c r="AG9" s="266">
        <v>1.2932016420000001</v>
      </c>
      <c r="AH9" s="266">
        <v>1.241377733</v>
      </c>
      <c r="AI9" s="266">
        <v>1.0974650399999999</v>
      </c>
      <c r="AJ9" s="266">
        <v>1.03153213</v>
      </c>
      <c r="AK9" s="266">
        <v>0.98722880999999996</v>
      </c>
      <c r="AL9" s="266">
        <v>1.06882978</v>
      </c>
      <c r="AM9" s="266">
        <v>1.118109953</v>
      </c>
      <c r="AN9" s="266">
        <v>0.99826095599999998</v>
      </c>
      <c r="AO9" s="266">
        <v>1.0332882489999999</v>
      </c>
      <c r="AP9" s="266">
        <v>0.98846588999999996</v>
      </c>
      <c r="AQ9" s="266">
        <v>1.0276399869999999</v>
      </c>
      <c r="AR9" s="266">
        <v>1.10305137</v>
      </c>
      <c r="AS9" s="266">
        <v>1.215564343</v>
      </c>
      <c r="AT9" s="266">
        <v>1.2444307059999999</v>
      </c>
      <c r="AU9" s="266">
        <v>1.1534296799999999</v>
      </c>
      <c r="AV9" s="266">
        <v>1.0687343</v>
      </c>
      <c r="AW9" s="266">
        <v>1.06925823</v>
      </c>
      <c r="AX9" s="266">
        <v>1.1273890900000001</v>
      </c>
      <c r="AY9" s="266">
        <v>1.2034568590000001</v>
      </c>
      <c r="AZ9" s="266">
        <v>1.0333589000000001</v>
      </c>
      <c r="BA9" s="266">
        <v>1.0537678100000001</v>
      </c>
      <c r="BB9" s="266">
        <v>1.0109336579999999</v>
      </c>
      <c r="BC9" s="266">
        <v>1.046961093</v>
      </c>
      <c r="BD9" s="266">
        <v>1.0161359999999999</v>
      </c>
      <c r="BE9" s="266">
        <v>1.176132</v>
      </c>
      <c r="BF9" s="309">
        <v>1.166625</v>
      </c>
      <c r="BG9" s="309">
        <v>1.0656220000000001</v>
      </c>
      <c r="BH9" s="309">
        <v>1.0095479999999999</v>
      </c>
      <c r="BI9" s="309">
        <v>0.98184199999999999</v>
      </c>
      <c r="BJ9" s="309">
        <v>1.0696399999999999</v>
      </c>
      <c r="BK9" s="309">
        <v>1.1086210000000001</v>
      </c>
      <c r="BL9" s="309">
        <v>0.98945130000000003</v>
      </c>
      <c r="BM9" s="309">
        <v>1.081707</v>
      </c>
      <c r="BN9" s="309">
        <v>1.032619</v>
      </c>
      <c r="BO9" s="309">
        <v>1.094314</v>
      </c>
      <c r="BP9" s="309">
        <v>1.100622</v>
      </c>
      <c r="BQ9" s="309">
        <v>1.2501629999999999</v>
      </c>
      <c r="BR9" s="309">
        <v>1.2346619999999999</v>
      </c>
      <c r="BS9" s="309">
        <v>1.1251409999999999</v>
      </c>
      <c r="BT9" s="309">
        <v>1.06456</v>
      </c>
      <c r="BU9" s="309">
        <v>1.029819</v>
      </c>
      <c r="BV9" s="309">
        <v>1.112617</v>
      </c>
    </row>
    <row r="10" spans="1:74" ht="11.15" customHeight="1" x14ac:dyDescent="0.25">
      <c r="A10" s="104" t="s">
        <v>1106</v>
      </c>
      <c r="B10" s="130" t="s">
        <v>451</v>
      </c>
      <c r="C10" s="266">
        <v>4.0852609720000004</v>
      </c>
      <c r="D10" s="266">
        <v>3.520158012</v>
      </c>
      <c r="E10" s="266">
        <v>4.4031460080000002</v>
      </c>
      <c r="F10" s="266">
        <v>2.9071250100000001</v>
      </c>
      <c r="G10" s="266">
        <v>4.0977549949999998</v>
      </c>
      <c r="H10" s="266">
        <v>4.2785660099999996</v>
      </c>
      <c r="I10" s="266">
        <v>4.4353599990000001</v>
      </c>
      <c r="J10" s="266">
        <v>5.0017699889999996</v>
      </c>
      <c r="K10" s="266">
        <v>3.1896599999999999</v>
      </c>
      <c r="L10" s="266">
        <v>2.834574001</v>
      </c>
      <c r="M10" s="266">
        <v>2.52829602</v>
      </c>
      <c r="N10" s="266">
        <v>3.1744389979999998</v>
      </c>
      <c r="O10" s="266">
        <v>3.3410119800000002</v>
      </c>
      <c r="P10" s="266">
        <v>3.1338530160000002</v>
      </c>
      <c r="Q10" s="266">
        <v>2.4007799959999998</v>
      </c>
      <c r="R10" s="266">
        <v>2.3863760100000002</v>
      </c>
      <c r="S10" s="266">
        <v>3.041396019</v>
      </c>
      <c r="T10" s="266">
        <v>3.63049599</v>
      </c>
      <c r="U10" s="266">
        <v>3.685152993</v>
      </c>
      <c r="V10" s="266">
        <v>4.0799139990000004</v>
      </c>
      <c r="W10" s="266">
        <v>3.5169769799999999</v>
      </c>
      <c r="X10" s="266">
        <v>2.1962630139999999</v>
      </c>
      <c r="Y10" s="266">
        <v>3.5953349999999999</v>
      </c>
      <c r="Z10" s="266">
        <v>4.0368740020000002</v>
      </c>
      <c r="AA10" s="266">
        <v>3.1822139840000001</v>
      </c>
      <c r="AB10" s="266">
        <v>2.8315100040000001</v>
      </c>
      <c r="AC10" s="266">
        <v>3.7776139959999999</v>
      </c>
      <c r="AD10" s="266">
        <v>3.2440500000000001</v>
      </c>
      <c r="AE10" s="266">
        <v>3.7051470009999998</v>
      </c>
      <c r="AF10" s="266">
        <v>3.9033740099999998</v>
      </c>
      <c r="AG10" s="266">
        <v>5.4271159979999997</v>
      </c>
      <c r="AH10" s="266">
        <v>5.8826640049999996</v>
      </c>
      <c r="AI10" s="266">
        <v>3.7403179799999999</v>
      </c>
      <c r="AJ10" s="266">
        <v>3.8845699790000001</v>
      </c>
      <c r="AK10" s="266">
        <v>3.4132250100000001</v>
      </c>
      <c r="AL10" s="266">
        <v>4.322381987</v>
      </c>
      <c r="AM10" s="266">
        <v>4.1452130189999998</v>
      </c>
      <c r="AN10" s="266">
        <v>2.9268679999999998</v>
      </c>
      <c r="AO10" s="266">
        <v>3.8262280099999999</v>
      </c>
      <c r="AP10" s="266">
        <v>3.3243200100000001</v>
      </c>
      <c r="AQ10" s="266">
        <v>3.6948489869999999</v>
      </c>
      <c r="AR10" s="266">
        <v>4.4416799999999999</v>
      </c>
      <c r="AS10" s="266">
        <v>4.4183799969999997</v>
      </c>
      <c r="AT10" s="266">
        <v>3.376436021</v>
      </c>
      <c r="AU10" s="266">
        <v>2.7452210099999999</v>
      </c>
      <c r="AV10" s="266">
        <v>2.8512429799999999</v>
      </c>
      <c r="AW10" s="266">
        <v>1.161897</v>
      </c>
      <c r="AX10" s="266">
        <v>2.4130869960000001</v>
      </c>
      <c r="AY10" s="266">
        <v>2.9978480250000001</v>
      </c>
      <c r="AZ10" s="266">
        <v>1.820880992</v>
      </c>
      <c r="BA10" s="266">
        <v>1.996296987</v>
      </c>
      <c r="BB10" s="266">
        <v>3.3933801459000001</v>
      </c>
      <c r="BC10" s="266">
        <v>4.2044176589999998</v>
      </c>
      <c r="BD10" s="266">
        <v>4.4583830000000004</v>
      </c>
      <c r="BE10" s="266">
        <v>5.084136</v>
      </c>
      <c r="BF10" s="309">
        <v>5.3219849999999997</v>
      </c>
      <c r="BG10" s="309">
        <v>3.9266760000000001</v>
      </c>
      <c r="BH10" s="309">
        <v>3.43248</v>
      </c>
      <c r="BI10" s="309">
        <v>3.6814119999999999</v>
      </c>
      <c r="BJ10" s="309">
        <v>4.0453539999999997</v>
      </c>
      <c r="BK10" s="309">
        <v>4.4901549999999997</v>
      </c>
      <c r="BL10" s="309">
        <v>3.7031230000000002</v>
      </c>
      <c r="BM10" s="309">
        <v>4.1329640000000003</v>
      </c>
      <c r="BN10" s="309">
        <v>3.7581540000000002</v>
      </c>
      <c r="BO10" s="309">
        <v>4.2866020000000002</v>
      </c>
      <c r="BP10" s="309">
        <v>4.6130659999999999</v>
      </c>
      <c r="BQ10" s="309">
        <v>5.1963809999999997</v>
      </c>
      <c r="BR10" s="309">
        <v>5.4001450000000002</v>
      </c>
      <c r="BS10" s="309">
        <v>4.0344139999999999</v>
      </c>
      <c r="BT10" s="309">
        <v>3.5321419999999999</v>
      </c>
      <c r="BU10" s="309">
        <v>3.7559559999999999</v>
      </c>
      <c r="BV10" s="309">
        <v>4.1057579999999998</v>
      </c>
    </row>
    <row r="11" spans="1:74" ht="11.15" customHeight="1" x14ac:dyDescent="0.25">
      <c r="A11" s="104" t="s">
        <v>1107</v>
      </c>
      <c r="B11" s="130" t="s">
        <v>393</v>
      </c>
      <c r="C11" s="266">
        <v>377.31554061000003</v>
      </c>
      <c r="D11" s="266">
        <v>310.41437148</v>
      </c>
      <c r="E11" s="266">
        <v>325.95009970000001</v>
      </c>
      <c r="F11" s="266">
        <v>303.66356540999999</v>
      </c>
      <c r="G11" s="266">
        <v>343.04536069</v>
      </c>
      <c r="H11" s="266">
        <v>376.16432748</v>
      </c>
      <c r="I11" s="266">
        <v>415.72567986000001</v>
      </c>
      <c r="J11" s="266">
        <v>413.02952680999999</v>
      </c>
      <c r="K11" s="266">
        <v>359.44796163000001</v>
      </c>
      <c r="L11" s="266">
        <v>327.76651714000002</v>
      </c>
      <c r="M11" s="266">
        <v>324.89695298999999</v>
      </c>
      <c r="N11" s="266">
        <v>345.31355060999999</v>
      </c>
      <c r="O11" s="266">
        <v>362.85024602999999</v>
      </c>
      <c r="P11" s="266">
        <v>318.16033723999999</v>
      </c>
      <c r="Q11" s="266">
        <v>329.05798745999999</v>
      </c>
      <c r="R11" s="266">
        <v>299.04894548999999</v>
      </c>
      <c r="S11" s="266">
        <v>333.46444365000002</v>
      </c>
      <c r="T11" s="266">
        <v>356.61856985999998</v>
      </c>
      <c r="U11" s="266">
        <v>413.72296354999997</v>
      </c>
      <c r="V11" s="266">
        <v>405.50960748</v>
      </c>
      <c r="W11" s="266">
        <v>364.03544517</v>
      </c>
      <c r="X11" s="266">
        <v>322.54814792000002</v>
      </c>
      <c r="Y11" s="266">
        <v>319.44442694999998</v>
      </c>
      <c r="Z11" s="266">
        <v>342.43852133000001</v>
      </c>
      <c r="AA11" s="266">
        <v>345.03241971</v>
      </c>
      <c r="AB11" s="266">
        <v>322.38162364999999</v>
      </c>
      <c r="AC11" s="266">
        <v>313.36433731</v>
      </c>
      <c r="AD11" s="266">
        <v>282.82731482999998</v>
      </c>
      <c r="AE11" s="266">
        <v>308.29838452000001</v>
      </c>
      <c r="AF11" s="266">
        <v>355.64830422</v>
      </c>
      <c r="AG11" s="266">
        <v>414.98881591000003</v>
      </c>
      <c r="AH11" s="266">
        <v>404.16236146</v>
      </c>
      <c r="AI11" s="266">
        <v>336.99836570999997</v>
      </c>
      <c r="AJ11" s="266">
        <v>317.41584126999999</v>
      </c>
      <c r="AK11" s="266">
        <v>304.66340595000003</v>
      </c>
      <c r="AL11" s="266">
        <v>348.66847682000002</v>
      </c>
      <c r="AM11" s="266">
        <v>354.94102586999998</v>
      </c>
      <c r="AN11" s="266">
        <v>329.15025657000001</v>
      </c>
      <c r="AO11" s="266">
        <v>316.11084951999999</v>
      </c>
      <c r="AP11" s="266">
        <v>295.82785928999999</v>
      </c>
      <c r="AQ11" s="266">
        <v>322.55336155999998</v>
      </c>
      <c r="AR11" s="266">
        <v>378.19608504000001</v>
      </c>
      <c r="AS11" s="266">
        <v>409.16709653999999</v>
      </c>
      <c r="AT11" s="266">
        <v>416.72961206999997</v>
      </c>
      <c r="AU11" s="266">
        <v>350.94587252999997</v>
      </c>
      <c r="AV11" s="266">
        <v>322.48963895000003</v>
      </c>
      <c r="AW11" s="266">
        <v>316.65681411000003</v>
      </c>
      <c r="AX11" s="266">
        <v>342.09710401000001</v>
      </c>
      <c r="AY11" s="266">
        <v>381.96455043999998</v>
      </c>
      <c r="AZ11" s="266">
        <v>329.58772675</v>
      </c>
      <c r="BA11" s="266">
        <v>327.94829949000001</v>
      </c>
      <c r="BB11" s="266">
        <v>307.7420889</v>
      </c>
      <c r="BC11" s="266">
        <v>347.70660806000001</v>
      </c>
      <c r="BD11" s="266">
        <v>384.02929999999998</v>
      </c>
      <c r="BE11" s="266">
        <v>422.37360000000001</v>
      </c>
      <c r="BF11" s="309">
        <v>412.77789999999999</v>
      </c>
      <c r="BG11" s="309">
        <v>356.32190000000003</v>
      </c>
      <c r="BH11" s="309">
        <v>323.166</v>
      </c>
      <c r="BI11" s="309">
        <v>316.22550000000001</v>
      </c>
      <c r="BJ11" s="309">
        <v>355.94659999999999</v>
      </c>
      <c r="BK11" s="309">
        <v>372.62270000000001</v>
      </c>
      <c r="BL11" s="309">
        <v>324.44200000000001</v>
      </c>
      <c r="BM11" s="309">
        <v>332.08139999999997</v>
      </c>
      <c r="BN11" s="309">
        <v>307.09210000000002</v>
      </c>
      <c r="BO11" s="309">
        <v>340.74459999999999</v>
      </c>
      <c r="BP11" s="309">
        <v>377.00970000000001</v>
      </c>
      <c r="BQ11" s="309">
        <v>413.3134</v>
      </c>
      <c r="BR11" s="309">
        <v>412.1343</v>
      </c>
      <c r="BS11" s="309">
        <v>355.45310000000001</v>
      </c>
      <c r="BT11" s="309">
        <v>325.29070000000002</v>
      </c>
      <c r="BU11" s="309">
        <v>318.15030000000002</v>
      </c>
      <c r="BV11" s="309">
        <v>358.04640000000001</v>
      </c>
    </row>
    <row r="12" spans="1:74" ht="11.15" customHeight="1" x14ac:dyDescent="0.25">
      <c r="A12" s="104" t="s">
        <v>1108</v>
      </c>
      <c r="B12" s="130" t="s">
        <v>344</v>
      </c>
      <c r="C12" s="266">
        <v>20.451366190000002</v>
      </c>
      <c r="D12" s="266">
        <v>6.6623294639999999</v>
      </c>
      <c r="E12" s="266">
        <v>17.446184526</v>
      </c>
      <c r="F12" s="266">
        <v>14.188309439999999</v>
      </c>
      <c r="G12" s="266">
        <v>28.074630935999998</v>
      </c>
      <c r="H12" s="266">
        <v>26.071451249999999</v>
      </c>
      <c r="I12" s="266">
        <v>27.727248128999999</v>
      </c>
      <c r="J12" s="266">
        <v>18.839223187000002</v>
      </c>
      <c r="K12" s="266">
        <v>10.19449152</v>
      </c>
      <c r="L12" s="266">
        <v>6.8050747400000002</v>
      </c>
      <c r="M12" s="266">
        <v>22.43056017</v>
      </c>
      <c r="N12" s="266">
        <v>20.753591885999999</v>
      </c>
      <c r="O12" s="266">
        <v>21.713023007</v>
      </c>
      <c r="P12" s="266">
        <v>11.418893444</v>
      </c>
      <c r="Q12" s="266">
        <v>15.484041789000001</v>
      </c>
      <c r="R12" s="266">
        <v>14.23862739</v>
      </c>
      <c r="S12" s="266">
        <v>25.247558531999999</v>
      </c>
      <c r="T12" s="266">
        <v>23.429197649999999</v>
      </c>
      <c r="U12" s="266">
        <v>24.830550251999998</v>
      </c>
      <c r="V12" s="266">
        <v>20.107362568999999</v>
      </c>
      <c r="W12" s="266">
        <v>11.54061885</v>
      </c>
      <c r="X12" s="266">
        <v>2.514006411</v>
      </c>
      <c r="Y12" s="266">
        <v>21.904673760000001</v>
      </c>
      <c r="Z12" s="266">
        <v>20.050287725</v>
      </c>
      <c r="AA12" s="266">
        <v>16.787939423000001</v>
      </c>
      <c r="AB12" s="266">
        <v>15.957920335000001</v>
      </c>
      <c r="AC12" s="266">
        <v>11.613043114</v>
      </c>
      <c r="AD12" s="266">
        <v>9.6951013199999991</v>
      </c>
      <c r="AE12" s="266">
        <v>22.672501186000002</v>
      </c>
      <c r="AF12" s="266">
        <v>24.293589359999999</v>
      </c>
      <c r="AG12" s="266">
        <v>23.412408689999999</v>
      </c>
      <c r="AH12" s="266">
        <v>23.183940178</v>
      </c>
      <c r="AI12" s="266">
        <v>3.3171312300000002</v>
      </c>
      <c r="AJ12" s="266">
        <v>9.5479520430000004</v>
      </c>
      <c r="AK12" s="266">
        <v>16.435599239999998</v>
      </c>
      <c r="AL12" s="266">
        <v>21.168353410000002</v>
      </c>
      <c r="AM12" s="266">
        <v>21.684282596999999</v>
      </c>
      <c r="AN12" s="266">
        <v>20.512806076</v>
      </c>
      <c r="AO12" s="266">
        <v>12.047828002999999</v>
      </c>
      <c r="AP12" s="266">
        <v>13.87948956</v>
      </c>
      <c r="AQ12" s="266">
        <v>22.673697848</v>
      </c>
      <c r="AR12" s="266">
        <v>29.338584059999999</v>
      </c>
      <c r="AS12" s="266">
        <v>24.361384565000002</v>
      </c>
      <c r="AT12" s="266">
        <v>24.260161133</v>
      </c>
      <c r="AU12" s="266">
        <v>3.8140752299999998</v>
      </c>
      <c r="AV12" s="266">
        <v>9.9075375040000004</v>
      </c>
      <c r="AW12" s="266">
        <v>18.66297411</v>
      </c>
      <c r="AX12" s="266">
        <v>23.467559302000002</v>
      </c>
      <c r="AY12" s="266">
        <v>33.044895965999999</v>
      </c>
      <c r="AZ12" s="266">
        <v>14.635966015999999</v>
      </c>
      <c r="BA12" s="266">
        <v>13.141739448999999</v>
      </c>
      <c r="BB12" s="266">
        <v>13.416905381999999</v>
      </c>
      <c r="BC12" s="266">
        <v>29.594273358999999</v>
      </c>
      <c r="BD12" s="266">
        <v>26.893740000000001</v>
      </c>
      <c r="BE12" s="266">
        <v>28.0151</v>
      </c>
      <c r="BF12" s="309">
        <v>19.332180000000001</v>
      </c>
      <c r="BG12" s="309">
        <v>10.17332</v>
      </c>
      <c r="BH12" s="309">
        <v>8.7197139999999997</v>
      </c>
      <c r="BI12" s="309">
        <v>17.621829999999999</v>
      </c>
      <c r="BJ12" s="309">
        <v>24.667249999999999</v>
      </c>
      <c r="BK12" s="309">
        <v>18.9693</v>
      </c>
      <c r="BL12" s="309">
        <v>11.419689999999999</v>
      </c>
      <c r="BM12" s="309">
        <v>14.90924</v>
      </c>
      <c r="BN12" s="309">
        <v>12.852180000000001</v>
      </c>
      <c r="BO12" s="309">
        <v>26.36665</v>
      </c>
      <c r="BP12" s="309">
        <v>25.672889999999999</v>
      </c>
      <c r="BQ12" s="309">
        <v>27.18422</v>
      </c>
      <c r="BR12" s="309">
        <v>21.594909999999999</v>
      </c>
      <c r="BS12" s="309">
        <v>7.5219189999999996</v>
      </c>
      <c r="BT12" s="309">
        <v>8.9531919999999996</v>
      </c>
      <c r="BU12" s="309">
        <v>17.70063</v>
      </c>
      <c r="BV12" s="309">
        <v>24.791080000000001</v>
      </c>
    </row>
    <row r="13" spans="1:74" ht="11.15" customHeight="1" x14ac:dyDescent="0.25">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228"/>
      <c r="BF13" s="342"/>
      <c r="BG13" s="342"/>
      <c r="BH13" s="342"/>
      <c r="BI13" s="342"/>
      <c r="BJ13" s="342"/>
      <c r="BK13" s="342"/>
      <c r="BL13" s="342"/>
      <c r="BM13" s="342"/>
      <c r="BN13" s="342"/>
      <c r="BO13" s="342"/>
      <c r="BP13" s="342"/>
      <c r="BQ13" s="342"/>
      <c r="BR13" s="342"/>
      <c r="BS13" s="342"/>
      <c r="BT13" s="342"/>
      <c r="BU13" s="342"/>
      <c r="BV13" s="342"/>
    </row>
    <row r="14" spans="1:74" ht="11.15" customHeight="1" x14ac:dyDescent="0.25">
      <c r="A14" s="101"/>
      <c r="B14" s="106" t="s">
        <v>1109</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342"/>
      <c r="BG14" s="342"/>
      <c r="BH14" s="342"/>
      <c r="BI14" s="342"/>
      <c r="BJ14" s="342"/>
      <c r="BK14" s="342"/>
      <c r="BL14" s="342"/>
      <c r="BM14" s="342"/>
      <c r="BN14" s="342"/>
      <c r="BO14" s="342"/>
      <c r="BP14" s="342"/>
      <c r="BQ14" s="342"/>
      <c r="BR14" s="342"/>
      <c r="BS14" s="342"/>
      <c r="BT14" s="342"/>
      <c r="BU14" s="342"/>
      <c r="BV14" s="342"/>
    </row>
    <row r="15" spans="1:74" ht="11.15" customHeight="1" x14ac:dyDescent="0.25">
      <c r="A15" s="104" t="s">
        <v>1111</v>
      </c>
      <c r="B15" s="502" t="s">
        <v>1402</v>
      </c>
      <c r="C15" s="266">
        <v>344.47768725999998</v>
      </c>
      <c r="D15" s="266">
        <v>292.73228571999999</v>
      </c>
      <c r="E15" s="266">
        <v>296.99930432000002</v>
      </c>
      <c r="F15" s="266">
        <v>278.46798770999999</v>
      </c>
      <c r="G15" s="266">
        <v>303.24800751999999</v>
      </c>
      <c r="H15" s="266">
        <v>338.08298550000001</v>
      </c>
      <c r="I15" s="266">
        <v>375.02342721000002</v>
      </c>
      <c r="J15" s="266">
        <v>381.13062932999998</v>
      </c>
      <c r="K15" s="266">
        <v>337.26254879999999</v>
      </c>
      <c r="L15" s="266">
        <v>309.11358696000002</v>
      </c>
      <c r="M15" s="266">
        <v>290.50709978999998</v>
      </c>
      <c r="N15" s="266">
        <v>312.13971083000001</v>
      </c>
      <c r="O15" s="266">
        <v>328.60925101999999</v>
      </c>
      <c r="P15" s="266">
        <v>295.79769324</v>
      </c>
      <c r="Q15" s="266">
        <v>301.85269314999999</v>
      </c>
      <c r="R15" s="266">
        <v>273.89983767000001</v>
      </c>
      <c r="S15" s="266">
        <v>296.80173617000003</v>
      </c>
      <c r="T15" s="266">
        <v>321.4616049</v>
      </c>
      <c r="U15" s="266">
        <v>376.09482069000001</v>
      </c>
      <c r="V15" s="266">
        <v>372.57408714000002</v>
      </c>
      <c r="W15" s="266">
        <v>340.4628012</v>
      </c>
      <c r="X15" s="266">
        <v>308.24120550999999</v>
      </c>
      <c r="Y15" s="266">
        <v>285.53204147999998</v>
      </c>
      <c r="Z15" s="266">
        <v>309.82269079000002</v>
      </c>
      <c r="AA15" s="266">
        <v>315.53278978999998</v>
      </c>
      <c r="AB15" s="266">
        <v>294.65940476999998</v>
      </c>
      <c r="AC15" s="266">
        <v>289.89378031000001</v>
      </c>
      <c r="AD15" s="266">
        <v>262.40056178999998</v>
      </c>
      <c r="AE15" s="266">
        <v>274.70708122000002</v>
      </c>
      <c r="AF15" s="266">
        <v>320.05572389999998</v>
      </c>
      <c r="AG15" s="266">
        <v>379.53004105000002</v>
      </c>
      <c r="AH15" s="266">
        <v>368.88450403000002</v>
      </c>
      <c r="AI15" s="266">
        <v>322.5545133</v>
      </c>
      <c r="AJ15" s="266">
        <v>296.87657754999998</v>
      </c>
      <c r="AK15" s="266">
        <v>277.24920096</v>
      </c>
      <c r="AL15" s="266">
        <v>315.33030213000001</v>
      </c>
      <c r="AM15" s="266">
        <v>320.93564121999998</v>
      </c>
      <c r="AN15" s="266">
        <v>298.68828051999998</v>
      </c>
      <c r="AO15" s="266">
        <v>293.37813476999997</v>
      </c>
      <c r="AP15" s="266">
        <v>271.62255305999997</v>
      </c>
      <c r="AQ15" s="266">
        <v>289.04097601000001</v>
      </c>
      <c r="AR15" s="266">
        <v>337.53173880000003</v>
      </c>
      <c r="AS15" s="266">
        <v>372.67852366</v>
      </c>
      <c r="AT15" s="266">
        <v>380.39884023000002</v>
      </c>
      <c r="AU15" s="266">
        <v>336.01329959999998</v>
      </c>
      <c r="AV15" s="266">
        <v>301.30995782999997</v>
      </c>
      <c r="AW15" s="266">
        <v>286.35998790000002</v>
      </c>
      <c r="AX15" s="266">
        <v>306.58123193</v>
      </c>
      <c r="AY15" s="266">
        <v>336.69183421000002</v>
      </c>
      <c r="AZ15" s="266">
        <v>304.27226311999999</v>
      </c>
      <c r="BA15" s="266">
        <v>303.48997049000002</v>
      </c>
      <c r="BB15" s="266">
        <v>283.84652318000002</v>
      </c>
      <c r="BC15" s="266">
        <v>307.10573676000001</v>
      </c>
      <c r="BD15" s="266">
        <v>345.94589821</v>
      </c>
      <c r="BE15" s="266">
        <v>382.23570118999999</v>
      </c>
      <c r="BF15" s="309">
        <v>381.30410000000001</v>
      </c>
      <c r="BG15" s="309">
        <v>334.8304</v>
      </c>
      <c r="BH15" s="309">
        <v>303.3648</v>
      </c>
      <c r="BI15" s="309">
        <v>287.34969999999998</v>
      </c>
      <c r="BJ15" s="309">
        <v>319.33089999999999</v>
      </c>
      <c r="BK15" s="309">
        <v>341.79050000000001</v>
      </c>
      <c r="BL15" s="309">
        <v>302.49799999999999</v>
      </c>
      <c r="BM15" s="309">
        <v>306.0641</v>
      </c>
      <c r="BN15" s="309">
        <v>283.55059999999997</v>
      </c>
      <c r="BO15" s="309">
        <v>303.09609999999998</v>
      </c>
      <c r="BP15" s="309">
        <v>339.79950000000002</v>
      </c>
      <c r="BQ15" s="309">
        <v>373.69229999999999</v>
      </c>
      <c r="BR15" s="309">
        <v>378.10090000000002</v>
      </c>
      <c r="BS15" s="309">
        <v>336.32889999999998</v>
      </c>
      <c r="BT15" s="309">
        <v>305.00510000000003</v>
      </c>
      <c r="BU15" s="309">
        <v>288.9665</v>
      </c>
      <c r="BV15" s="309">
        <v>321.07819999999998</v>
      </c>
    </row>
    <row r="16" spans="1:74" ht="11.15" customHeight="1" x14ac:dyDescent="0.25">
      <c r="A16" s="730" t="s">
        <v>1147</v>
      </c>
      <c r="B16" s="130" t="s">
        <v>387</v>
      </c>
      <c r="C16" s="266">
        <v>148.91738377999999</v>
      </c>
      <c r="D16" s="266">
        <v>113.75128017999999</v>
      </c>
      <c r="E16" s="266">
        <v>107.218431</v>
      </c>
      <c r="F16" s="266">
        <v>95.453615799999994</v>
      </c>
      <c r="G16" s="266">
        <v>103.84799901</v>
      </c>
      <c r="H16" s="266">
        <v>129.91289918999999</v>
      </c>
      <c r="I16" s="266">
        <v>153.56605024000001</v>
      </c>
      <c r="J16" s="266">
        <v>153.49649427</v>
      </c>
      <c r="K16" s="266">
        <v>128.90979259</v>
      </c>
      <c r="L16" s="266">
        <v>107.0487529</v>
      </c>
      <c r="M16" s="266">
        <v>103.78995653</v>
      </c>
      <c r="N16" s="266">
        <v>123.18040376</v>
      </c>
      <c r="O16" s="266">
        <v>133.31755021000001</v>
      </c>
      <c r="P16" s="266">
        <v>116.60800242000001</v>
      </c>
      <c r="Q16" s="266">
        <v>112.60541507000001</v>
      </c>
      <c r="R16" s="266">
        <v>90.383821839999996</v>
      </c>
      <c r="S16" s="266">
        <v>100.33107133</v>
      </c>
      <c r="T16" s="266">
        <v>120.11616995999999</v>
      </c>
      <c r="U16" s="266">
        <v>153.74888910000001</v>
      </c>
      <c r="V16" s="266">
        <v>150.08305576000001</v>
      </c>
      <c r="W16" s="266">
        <v>131.5667267</v>
      </c>
      <c r="X16" s="266">
        <v>107.99720824000001</v>
      </c>
      <c r="Y16" s="266">
        <v>102.45292212</v>
      </c>
      <c r="Z16" s="266">
        <v>121.07807665</v>
      </c>
      <c r="AA16" s="266">
        <v>124.44221134999999</v>
      </c>
      <c r="AB16" s="266">
        <v>112.12288192</v>
      </c>
      <c r="AC16" s="266">
        <v>104.25494275</v>
      </c>
      <c r="AD16" s="266">
        <v>97.759203060000004</v>
      </c>
      <c r="AE16" s="266">
        <v>105.68094311</v>
      </c>
      <c r="AF16" s="266">
        <v>131.53805062999999</v>
      </c>
      <c r="AG16" s="266">
        <v>167.10814163000001</v>
      </c>
      <c r="AH16" s="266">
        <v>158.93914744</v>
      </c>
      <c r="AI16" s="266">
        <v>127.82389320999999</v>
      </c>
      <c r="AJ16" s="266">
        <v>105.51393613</v>
      </c>
      <c r="AK16" s="266">
        <v>99.660936559999996</v>
      </c>
      <c r="AL16" s="266">
        <v>129.76075834</v>
      </c>
      <c r="AM16" s="266">
        <v>137.12739006999999</v>
      </c>
      <c r="AN16" s="266">
        <v>126.96992032999999</v>
      </c>
      <c r="AO16" s="266">
        <v>114.42639382999999</v>
      </c>
      <c r="AP16" s="266">
        <v>94.177116690000005</v>
      </c>
      <c r="AQ16" s="266">
        <v>101.49831532</v>
      </c>
      <c r="AR16" s="266">
        <v>132.83360027000001</v>
      </c>
      <c r="AS16" s="266">
        <v>155.32512262</v>
      </c>
      <c r="AT16" s="266">
        <v>158.65132155000001</v>
      </c>
      <c r="AU16" s="266">
        <v>131.86386303</v>
      </c>
      <c r="AV16" s="266">
        <v>104.5808024</v>
      </c>
      <c r="AW16" s="266">
        <v>101.0301503</v>
      </c>
      <c r="AX16" s="266">
        <v>118.08463096</v>
      </c>
      <c r="AY16" s="266">
        <v>140.59360427999999</v>
      </c>
      <c r="AZ16" s="266">
        <v>126.23010857</v>
      </c>
      <c r="BA16" s="266">
        <v>112.30304627</v>
      </c>
      <c r="BB16" s="266">
        <v>98.449325569999999</v>
      </c>
      <c r="BC16" s="266">
        <v>110.48220116</v>
      </c>
      <c r="BD16" s="266">
        <v>134.91866479000001</v>
      </c>
      <c r="BE16" s="266">
        <v>159.29469305999999</v>
      </c>
      <c r="BF16" s="309">
        <v>156.23689999999999</v>
      </c>
      <c r="BG16" s="309">
        <v>127.2946</v>
      </c>
      <c r="BH16" s="309">
        <v>103.5312</v>
      </c>
      <c r="BI16" s="309">
        <v>99.084789999999998</v>
      </c>
      <c r="BJ16" s="309">
        <v>125.598</v>
      </c>
      <c r="BK16" s="309">
        <v>142.99010000000001</v>
      </c>
      <c r="BL16" s="309">
        <v>122.7615</v>
      </c>
      <c r="BM16" s="309">
        <v>112.81229999999999</v>
      </c>
      <c r="BN16" s="309">
        <v>97.102080000000001</v>
      </c>
      <c r="BO16" s="309">
        <v>106.5474</v>
      </c>
      <c r="BP16" s="309">
        <v>129.0189</v>
      </c>
      <c r="BQ16" s="309">
        <v>151.61070000000001</v>
      </c>
      <c r="BR16" s="309">
        <v>152.8031</v>
      </c>
      <c r="BS16" s="309">
        <v>127.8146</v>
      </c>
      <c r="BT16" s="309">
        <v>104.5462</v>
      </c>
      <c r="BU16" s="309">
        <v>100.19</v>
      </c>
      <c r="BV16" s="309">
        <v>126.9036</v>
      </c>
    </row>
    <row r="17" spans="1:74" ht="11.15" customHeight="1" x14ac:dyDescent="0.25">
      <c r="A17" s="501" t="s">
        <v>1158</v>
      </c>
      <c r="B17" s="130" t="s">
        <v>386</v>
      </c>
      <c r="C17" s="266">
        <v>114.92525915</v>
      </c>
      <c r="D17" s="266">
        <v>102.68544876999999</v>
      </c>
      <c r="E17" s="266">
        <v>108.10834278</v>
      </c>
      <c r="F17" s="266">
        <v>103.33147963</v>
      </c>
      <c r="G17" s="266">
        <v>113.17548257999999</v>
      </c>
      <c r="H17" s="266">
        <v>122.01117547</v>
      </c>
      <c r="I17" s="266">
        <v>131.52157206000001</v>
      </c>
      <c r="J17" s="266">
        <v>134.84807015999999</v>
      </c>
      <c r="K17" s="266">
        <v>122.03347847000001</v>
      </c>
      <c r="L17" s="266">
        <v>116.13334136</v>
      </c>
      <c r="M17" s="266">
        <v>104.98311214</v>
      </c>
      <c r="N17" s="266">
        <v>107.99808272</v>
      </c>
      <c r="O17" s="266">
        <v>112.0123883</v>
      </c>
      <c r="P17" s="266">
        <v>102.07087865</v>
      </c>
      <c r="Q17" s="266">
        <v>107.46819988</v>
      </c>
      <c r="R17" s="266">
        <v>102.44593962</v>
      </c>
      <c r="S17" s="266">
        <v>111.20095272</v>
      </c>
      <c r="T17" s="266">
        <v>115.74502704</v>
      </c>
      <c r="U17" s="266">
        <v>130.95145260999999</v>
      </c>
      <c r="V17" s="266">
        <v>130.77617383</v>
      </c>
      <c r="W17" s="266">
        <v>122.05915072000001</v>
      </c>
      <c r="X17" s="266">
        <v>115.30490274</v>
      </c>
      <c r="Y17" s="266">
        <v>102.84001359</v>
      </c>
      <c r="Z17" s="266">
        <v>108.00147573</v>
      </c>
      <c r="AA17" s="266">
        <v>109.81219557999999</v>
      </c>
      <c r="AB17" s="266">
        <v>103.01476878</v>
      </c>
      <c r="AC17" s="266">
        <v>104.10984329999999</v>
      </c>
      <c r="AD17" s="266">
        <v>91.405772409999997</v>
      </c>
      <c r="AE17" s="266">
        <v>94.299162929999994</v>
      </c>
      <c r="AF17" s="266">
        <v>109.59271993</v>
      </c>
      <c r="AG17" s="266">
        <v>127.10748119</v>
      </c>
      <c r="AH17" s="266">
        <v>123.0568842</v>
      </c>
      <c r="AI17" s="266">
        <v>113.21974254</v>
      </c>
      <c r="AJ17" s="266">
        <v>108.46818857</v>
      </c>
      <c r="AK17" s="266">
        <v>97.896620040000002</v>
      </c>
      <c r="AL17" s="266">
        <v>105.45620390000001</v>
      </c>
      <c r="AM17" s="266">
        <v>104.13520396</v>
      </c>
      <c r="AN17" s="266">
        <v>98.028176770000002</v>
      </c>
      <c r="AO17" s="266">
        <v>102.11220831</v>
      </c>
      <c r="AP17" s="266">
        <v>98.199877459999996</v>
      </c>
      <c r="AQ17" s="266">
        <v>104.40325306</v>
      </c>
      <c r="AR17" s="266">
        <v>118.87871692</v>
      </c>
      <c r="AS17" s="266">
        <v>127.40383592000001</v>
      </c>
      <c r="AT17" s="266">
        <v>130.99808356</v>
      </c>
      <c r="AU17" s="266">
        <v>118.79316872</v>
      </c>
      <c r="AV17" s="266">
        <v>112.16077102</v>
      </c>
      <c r="AW17" s="266">
        <v>103.31097541</v>
      </c>
      <c r="AX17" s="266">
        <v>106.35729963999999</v>
      </c>
      <c r="AY17" s="266">
        <v>112.24771502999999</v>
      </c>
      <c r="AZ17" s="266">
        <v>101.56084564</v>
      </c>
      <c r="BA17" s="266">
        <v>107.70595851</v>
      </c>
      <c r="BB17" s="266">
        <v>103.6904005</v>
      </c>
      <c r="BC17" s="266">
        <v>111.20317353</v>
      </c>
      <c r="BD17" s="266">
        <v>122.78532933</v>
      </c>
      <c r="BE17" s="266">
        <v>131.88255845</v>
      </c>
      <c r="BF17" s="309">
        <v>132.4348</v>
      </c>
      <c r="BG17" s="309">
        <v>119.8036</v>
      </c>
      <c r="BH17" s="309">
        <v>113.42310000000001</v>
      </c>
      <c r="BI17" s="309">
        <v>104.42789999999999</v>
      </c>
      <c r="BJ17" s="309">
        <v>109.6829</v>
      </c>
      <c r="BK17" s="309">
        <v>112.73690000000001</v>
      </c>
      <c r="BL17" s="309">
        <v>101.9863</v>
      </c>
      <c r="BM17" s="309">
        <v>108.6298</v>
      </c>
      <c r="BN17" s="309">
        <v>103.4653</v>
      </c>
      <c r="BO17" s="309">
        <v>110.07259999999999</v>
      </c>
      <c r="BP17" s="309">
        <v>121.18600000000001</v>
      </c>
      <c r="BQ17" s="309">
        <v>129.5361</v>
      </c>
      <c r="BR17" s="309">
        <v>131.44560000000001</v>
      </c>
      <c r="BS17" s="309">
        <v>119.71040000000001</v>
      </c>
      <c r="BT17" s="309">
        <v>113.3593</v>
      </c>
      <c r="BU17" s="309">
        <v>104.3378</v>
      </c>
      <c r="BV17" s="309">
        <v>109.4813</v>
      </c>
    </row>
    <row r="18" spans="1:74" ht="11.15" customHeight="1" x14ac:dyDescent="0.25">
      <c r="A18" s="501" t="s">
        <v>1169</v>
      </c>
      <c r="B18" s="130" t="s">
        <v>385</v>
      </c>
      <c r="C18" s="266">
        <v>79.889791200000005</v>
      </c>
      <c r="D18" s="266">
        <v>75.661188859999996</v>
      </c>
      <c r="E18" s="266">
        <v>81.052926760000005</v>
      </c>
      <c r="F18" s="266">
        <v>79.083418890000004</v>
      </c>
      <c r="G18" s="266">
        <v>85.637647099999995</v>
      </c>
      <c r="H18" s="266">
        <v>85.536241020000006</v>
      </c>
      <c r="I18" s="266">
        <v>89.301356670000004</v>
      </c>
      <c r="J18" s="266">
        <v>92.105751400000003</v>
      </c>
      <c r="K18" s="266">
        <v>85.678994119999999</v>
      </c>
      <c r="L18" s="266">
        <v>85.300743479999994</v>
      </c>
      <c r="M18" s="266">
        <v>81.118357430000003</v>
      </c>
      <c r="N18" s="266">
        <v>80.306136300000006</v>
      </c>
      <c r="O18" s="266">
        <v>82.609756970000007</v>
      </c>
      <c r="P18" s="266">
        <v>76.447262789999996</v>
      </c>
      <c r="Q18" s="266">
        <v>81.092831009999998</v>
      </c>
      <c r="R18" s="266">
        <v>80.459758440000002</v>
      </c>
      <c r="S18" s="266">
        <v>84.661293049999998</v>
      </c>
      <c r="T18" s="266">
        <v>84.991994640000001</v>
      </c>
      <c r="U18" s="266">
        <v>90.752186690000002</v>
      </c>
      <c r="V18" s="266">
        <v>91.061842179999999</v>
      </c>
      <c r="W18" s="266">
        <v>86.160376979999995</v>
      </c>
      <c r="X18" s="266">
        <v>84.396137409999994</v>
      </c>
      <c r="Y18" s="266">
        <v>79.624664109999998</v>
      </c>
      <c r="Z18" s="266">
        <v>80.094745140000001</v>
      </c>
      <c r="AA18" s="266">
        <v>80.608512529999999</v>
      </c>
      <c r="AB18" s="266">
        <v>78.902731709999998</v>
      </c>
      <c r="AC18" s="266">
        <v>80.930615950000004</v>
      </c>
      <c r="AD18" s="266">
        <v>72.791102109999997</v>
      </c>
      <c r="AE18" s="266">
        <v>74.273010369999994</v>
      </c>
      <c r="AF18" s="266">
        <v>78.444678800000005</v>
      </c>
      <c r="AG18" s="266">
        <v>84.758379599999998</v>
      </c>
      <c r="AH18" s="266">
        <v>86.366130150000004</v>
      </c>
      <c r="AI18" s="266">
        <v>80.976889589999999</v>
      </c>
      <c r="AJ18" s="266">
        <v>82.371380549999998</v>
      </c>
      <c r="AK18" s="266">
        <v>79.166796180000006</v>
      </c>
      <c r="AL18" s="266">
        <v>79.49180088</v>
      </c>
      <c r="AM18" s="266">
        <v>79.104377459999995</v>
      </c>
      <c r="AN18" s="266">
        <v>73.137737520000002</v>
      </c>
      <c r="AO18" s="266">
        <v>76.293216670000007</v>
      </c>
      <c r="AP18" s="266">
        <v>78.736037569999993</v>
      </c>
      <c r="AQ18" s="266">
        <v>82.650548299999997</v>
      </c>
      <c r="AR18" s="266">
        <v>85.300746720000006</v>
      </c>
      <c r="AS18" s="266">
        <v>89.39103016</v>
      </c>
      <c r="AT18" s="266">
        <v>90.17620866</v>
      </c>
      <c r="AU18" s="266">
        <v>84.825103060000004</v>
      </c>
      <c r="AV18" s="266">
        <v>84.035941539999996</v>
      </c>
      <c r="AW18" s="266">
        <v>81.528277959999997</v>
      </c>
      <c r="AX18" s="266">
        <v>81.618125289999995</v>
      </c>
      <c r="AY18" s="266">
        <v>83.286060460000002</v>
      </c>
      <c r="AZ18" s="266">
        <v>75.917056079999995</v>
      </c>
      <c r="BA18" s="266">
        <v>82.902114940000004</v>
      </c>
      <c r="BB18" s="266">
        <v>81.194604900000002</v>
      </c>
      <c r="BC18" s="266">
        <v>84.892142359999994</v>
      </c>
      <c r="BD18" s="266">
        <v>87.718083405000002</v>
      </c>
      <c r="BE18" s="266">
        <v>90.528584038999995</v>
      </c>
      <c r="BF18" s="309">
        <v>92.105850000000004</v>
      </c>
      <c r="BG18" s="309">
        <v>87.213149999999999</v>
      </c>
      <c r="BH18" s="309">
        <v>85.907719999999998</v>
      </c>
      <c r="BI18" s="309">
        <v>83.342789999999994</v>
      </c>
      <c r="BJ18" s="309">
        <v>83.508629999999997</v>
      </c>
      <c r="BK18" s="309">
        <v>85.500799999999998</v>
      </c>
      <c r="BL18" s="309">
        <v>77.200190000000006</v>
      </c>
      <c r="BM18" s="309">
        <v>84.091679999999997</v>
      </c>
      <c r="BN18" s="309">
        <v>82.482209999999995</v>
      </c>
      <c r="BO18" s="309">
        <v>85.984570000000005</v>
      </c>
      <c r="BP18" s="309">
        <v>89.080749999999995</v>
      </c>
      <c r="BQ18" s="309">
        <v>92.013959999999997</v>
      </c>
      <c r="BR18" s="309">
        <v>93.326779999999999</v>
      </c>
      <c r="BS18" s="309">
        <v>88.286060000000006</v>
      </c>
      <c r="BT18" s="309">
        <v>86.597710000000006</v>
      </c>
      <c r="BU18" s="309">
        <v>83.94529</v>
      </c>
      <c r="BV18" s="309">
        <v>84.152540000000002</v>
      </c>
    </row>
    <row r="19" spans="1:74" ht="11.15" customHeight="1" x14ac:dyDescent="0.25">
      <c r="A19" s="501" t="s">
        <v>1383</v>
      </c>
      <c r="B19" s="130" t="s">
        <v>802</v>
      </c>
      <c r="C19" s="266">
        <v>0.74525399999999997</v>
      </c>
      <c r="D19" s="266">
        <v>0.63436700000000001</v>
      </c>
      <c r="E19" s="266">
        <v>0.61960499999999996</v>
      </c>
      <c r="F19" s="266">
        <v>0.59947300000000003</v>
      </c>
      <c r="G19" s="266">
        <v>0.58688099999999999</v>
      </c>
      <c r="H19" s="266">
        <v>0.622672</v>
      </c>
      <c r="I19" s="266">
        <v>0.63444999999999996</v>
      </c>
      <c r="J19" s="266">
        <v>0.680315</v>
      </c>
      <c r="K19" s="266">
        <v>0.64028399999999996</v>
      </c>
      <c r="L19" s="266">
        <v>0.63074799999999998</v>
      </c>
      <c r="M19" s="266">
        <v>0.61567400000000005</v>
      </c>
      <c r="N19" s="266">
        <v>0.65508699999999997</v>
      </c>
      <c r="O19" s="266">
        <v>0.66955799999999999</v>
      </c>
      <c r="P19" s="266">
        <v>0.67154899999999995</v>
      </c>
      <c r="Q19" s="266">
        <v>0.68624700000000005</v>
      </c>
      <c r="R19" s="266">
        <v>0.610317</v>
      </c>
      <c r="S19" s="266">
        <v>0.60841999999999996</v>
      </c>
      <c r="T19" s="266">
        <v>0.60841500000000004</v>
      </c>
      <c r="U19" s="266">
        <v>0.642293</v>
      </c>
      <c r="V19" s="266">
        <v>0.65301399999999998</v>
      </c>
      <c r="W19" s="266">
        <v>0.67654800000000004</v>
      </c>
      <c r="X19" s="266">
        <v>0.54295899999999997</v>
      </c>
      <c r="Y19" s="266">
        <v>0.61444200000000004</v>
      </c>
      <c r="Z19" s="266">
        <v>0.64839599999999997</v>
      </c>
      <c r="AA19" s="266">
        <v>0.66986900000000005</v>
      </c>
      <c r="AB19" s="266">
        <v>0.61902500000000005</v>
      </c>
      <c r="AC19" s="266">
        <v>0.59837700000000005</v>
      </c>
      <c r="AD19" s="266">
        <v>0.44448399999999999</v>
      </c>
      <c r="AE19" s="266">
        <v>0.45396500000000001</v>
      </c>
      <c r="AF19" s="266">
        <v>0.48027199999999998</v>
      </c>
      <c r="AG19" s="266">
        <v>0.55603800000000003</v>
      </c>
      <c r="AH19" s="266">
        <v>0.52234199999999997</v>
      </c>
      <c r="AI19" s="266">
        <v>0.53398599999999996</v>
      </c>
      <c r="AJ19" s="266">
        <v>0.52307300000000001</v>
      </c>
      <c r="AK19" s="266">
        <v>0.52485000000000004</v>
      </c>
      <c r="AL19" s="266">
        <v>0.62154100000000001</v>
      </c>
      <c r="AM19" s="266">
        <v>0.56866700000000003</v>
      </c>
      <c r="AN19" s="266">
        <v>0.55244499999999996</v>
      </c>
      <c r="AO19" s="266">
        <v>0.54631300000000005</v>
      </c>
      <c r="AP19" s="266">
        <v>0.50951999999999997</v>
      </c>
      <c r="AQ19" s="266">
        <v>0.48885899999999999</v>
      </c>
      <c r="AR19" s="266">
        <v>0.51867799999999997</v>
      </c>
      <c r="AS19" s="266">
        <v>0.558535</v>
      </c>
      <c r="AT19" s="266">
        <v>0.57322499999999998</v>
      </c>
      <c r="AU19" s="266">
        <v>0.53116399999999997</v>
      </c>
      <c r="AV19" s="266">
        <v>0.532443</v>
      </c>
      <c r="AW19" s="266">
        <v>0.49058499999999999</v>
      </c>
      <c r="AX19" s="266">
        <v>0.52117599999999997</v>
      </c>
      <c r="AY19" s="266">
        <v>0.56445500000000004</v>
      </c>
      <c r="AZ19" s="266">
        <v>0.564253</v>
      </c>
      <c r="BA19" s="266">
        <v>0.578851</v>
      </c>
      <c r="BB19" s="266">
        <v>0.51219221999999998</v>
      </c>
      <c r="BC19" s="266">
        <v>0.52821971000000001</v>
      </c>
      <c r="BD19" s="266">
        <v>0.52382068372000001</v>
      </c>
      <c r="BE19" s="266">
        <v>0.52986564678000003</v>
      </c>
      <c r="BF19" s="309">
        <v>0.52656199999999997</v>
      </c>
      <c r="BG19" s="309">
        <v>0.51906200000000002</v>
      </c>
      <c r="BH19" s="309">
        <v>0.50280049999999998</v>
      </c>
      <c r="BI19" s="309">
        <v>0.4942127</v>
      </c>
      <c r="BJ19" s="309">
        <v>0.54139870000000001</v>
      </c>
      <c r="BK19" s="309">
        <v>0.56267250000000002</v>
      </c>
      <c r="BL19" s="309">
        <v>0.54998809999999998</v>
      </c>
      <c r="BM19" s="309">
        <v>0.53039619999999998</v>
      </c>
      <c r="BN19" s="309">
        <v>0.50102899999999995</v>
      </c>
      <c r="BO19" s="309">
        <v>0.49145509999999998</v>
      </c>
      <c r="BP19" s="309">
        <v>0.51387749999999999</v>
      </c>
      <c r="BQ19" s="309">
        <v>0.53157759999999998</v>
      </c>
      <c r="BR19" s="309">
        <v>0.52555019999999997</v>
      </c>
      <c r="BS19" s="309">
        <v>0.51788409999999996</v>
      </c>
      <c r="BT19" s="309">
        <v>0.50181759999999997</v>
      </c>
      <c r="BU19" s="309">
        <v>0.49345539999999999</v>
      </c>
      <c r="BV19" s="309">
        <v>0.54079140000000003</v>
      </c>
    </row>
    <row r="20" spans="1:74" ht="11.15" customHeight="1" x14ac:dyDescent="0.25">
      <c r="A20" s="104" t="s">
        <v>1112</v>
      </c>
      <c r="B20" s="130" t="s">
        <v>345</v>
      </c>
      <c r="C20" s="266">
        <v>12.386487410000001</v>
      </c>
      <c r="D20" s="266">
        <v>11.01975644</v>
      </c>
      <c r="E20" s="266">
        <v>11.50461088</v>
      </c>
      <c r="F20" s="266">
        <v>11.00726826</v>
      </c>
      <c r="G20" s="266">
        <v>11.722722199</v>
      </c>
      <c r="H20" s="266">
        <v>12.0098907</v>
      </c>
      <c r="I20" s="266">
        <v>12.97500443</v>
      </c>
      <c r="J20" s="266">
        <v>13.05967411</v>
      </c>
      <c r="K20" s="266">
        <v>11.9909214</v>
      </c>
      <c r="L20" s="266">
        <v>11.847855558999999</v>
      </c>
      <c r="M20" s="266">
        <v>11.95929291</v>
      </c>
      <c r="N20" s="266">
        <v>12.420247959999999</v>
      </c>
      <c r="O20" s="266">
        <v>12.527972030000001</v>
      </c>
      <c r="P20" s="266">
        <v>10.943750720000001</v>
      </c>
      <c r="Q20" s="266">
        <v>11.721252829999999</v>
      </c>
      <c r="R20" s="266">
        <v>10.91048043</v>
      </c>
      <c r="S20" s="266">
        <v>11.415149034000001</v>
      </c>
      <c r="T20" s="266">
        <v>11.727767399999999</v>
      </c>
      <c r="U20" s="266">
        <v>12.797592359999999</v>
      </c>
      <c r="V20" s="266">
        <v>12.82815774</v>
      </c>
      <c r="W20" s="266">
        <v>12.032025300000001</v>
      </c>
      <c r="X20" s="266">
        <v>11.792935866000001</v>
      </c>
      <c r="Y20" s="266">
        <v>12.007711860000001</v>
      </c>
      <c r="Z20" s="266">
        <v>12.565542852</v>
      </c>
      <c r="AA20" s="266">
        <v>12.711690430000001</v>
      </c>
      <c r="AB20" s="266">
        <v>11.764298630000001</v>
      </c>
      <c r="AC20" s="266">
        <v>11.857513888</v>
      </c>
      <c r="AD20" s="266">
        <v>10.73165172</v>
      </c>
      <c r="AE20" s="266">
        <v>10.918802113</v>
      </c>
      <c r="AF20" s="266">
        <v>11.2989912</v>
      </c>
      <c r="AG20" s="266">
        <v>12.046366259999999</v>
      </c>
      <c r="AH20" s="266">
        <v>12.09391716</v>
      </c>
      <c r="AI20" s="266">
        <v>11.126721</v>
      </c>
      <c r="AJ20" s="266">
        <v>10.991311671</v>
      </c>
      <c r="AK20" s="266">
        <v>10.97860575</v>
      </c>
      <c r="AL20" s="266">
        <v>12.169821280000001</v>
      </c>
      <c r="AM20" s="266">
        <v>12.3211019</v>
      </c>
      <c r="AN20" s="266">
        <v>9.9491700000000005</v>
      </c>
      <c r="AO20" s="266">
        <v>10.684886746</v>
      </c>
      <c r="AP20" s="266">
        <v>10.32581667</v>
      </c>
      <c r="AQ20" s="266">
        <v>10.838687759000001</v>
      </c>
      <c r="AR20" s="266">
        <v>11.325762299999999</v>
      </c>
      <c r="AS20" s="266">
        <v>12.127188220000001</v>
      </c>
      <c r="AT20" s="266">
        <v>12.070610739999999</v>
      </c>
      <c r="AU20" s="266">
        <v>11.118497700000001</v>
      </c>
      <c r="AV20" s="266">
        <v>11.272143771</v>
      </c>
      <c r="AW20" s="266">
        <v>11.63385195</v>
      </c>
      <c r="AX20" s="266">
        <v>12.048312781</v>
      </c>
      <c r="AY20" s="266">
        <v>12.22782011</v>
      </c>
      <c r="AZ20" s="266">
        <v>10.679497639999999</v>
      </c>
      <c r="BA20" s="266">
        <v>11.316589432000001</v>
      </c>
      <c r="BB20" s="266">
        <v>10.478660337000001</v>
      </c>
      <c r="BC20" s="266">
        <v>11.006597943999999</v>
      </c>
      <c r="BD20" s="266">
        <v>11.18971</v>
      </c>
      <c r="BE20" s="266">
        <v>12.122769999999999</v>
      </c>
      <c r="BF20" s="309">
        <v>12.141540000000001</v>
      </c>
      <c r="BG20" s="309">
        <v>11.31823</v>
      </c>
      <c r="BH20" s="309">
        <v>11.081480000000001</v>
      </c>
      <c r="BI20" s="309">
        <v>11.253959999999999</v>
      </c>
      <c r="BJ20" s="309">
        <v>11.948449999999999</v>
      </c>
      <c r="BK20" s="309">
        <v>11.8629</v>
      </c>
      <c r="BL20" s="309">
        <v>10.52435</v>
      </c>
      <c r="BM20" s="309">
        <v>11.10807</v>
      </c>
      <c r="BN20" s="309">
        <v>10.68934</v>
      </c>
      <c r="BO20" s="309">
        <v>11.281879999999999</v>
      </c>
      <c r="BP20" s="309">
        <v>11.5373</v>
      </c>
      <c r="BQ20" s="309">
        <v>12.43685</v>
      </c>
      <c r="BR20" s="309">
        <v>12.43845</v>
      </c>
      <c r="BS20" s="309">
        <v>11.6023</v>
      </c>
      <c r="BT20" s="309">
        <v>11.33243</v>
      </c>
      <c r="BU20" s="309">
        <v>11.483169999999999</v>
      </c>
      <c r="BV20" s="309">
        <v>12.177149999999999</v>
      </c>
    </row>
    <row r="21" spans="1:74" ht="11.15" customHeight="1" x14ac:dyDescent="0.25">
      <c r="A21" s="107" t="s">
        <v>1113</v>
      </c>
      <c r="B21" s="198" t="s">
        <v>452</v>
      </c>
      <c r="C21" s="266">
        <v>356.86417467000001</v>
      </c>
      <c r="D21" s="266">
        <v>303.75204215999997</v>
      </c>
      <c r="E21" s="266">
        <v>308.50391519999999</v>
      </c>
      <c r="F21" s="266">
        <v>289.47525596999998</v>
      </c>
      <c r="G21" s="266">
        <v>314.97072972000001</v>
      </c>
      <c r="H21" s="266">
        <v>350.09287619999998</v>
      </c>
      <c r="I21" s="266">
        <v>387.99843163999998</v>
      </c>
      <c r="J21" s="266">
        <v>394.19030343999998</v>
      </c>
      <c r="K21" s="266">
        <v>349.25347019999998</v>
      </c>
      <c r="L21" s="266">
        <v>320.96144251999999</v>
      </c>
      <c r="M21" s="266">
        <v>302.46639269999997</v>
      </c>
      <c r="N21" s="266">
        <v>324.55995879</v>
      </c>
      <c r="O21" s="266">
        <v>341.13722304999999</v>
      </c>
      <c r="P21" s="266">
        <v>306.74144396000003</v>
      </c>
      <c r="Q21" s="266">
        <v>313.57394598000002</v>
      </c>
      <c r="R21" s="266">
        <v>284.81031810000002</v>
      </c>
      <c r="S21" s="266">
        <v>308.21688520999999</v>
      </c>
      <c r="T21" s="266">
        <v>333.1893723</v>
      </c>
      <c r="U21" s="266">
        <v>388.89241305000002</v>
      </c>
      <c r="V21" s="266">
        <v>385.40224488000001</v>
      </c>
      <c r="W21" s="266">
        <v>352.49482649999999</v>
      </c>
      <c r="X21" s="266">
        <v>320.03414137999999</v>
      </c>
      <c r="Y21" s="266">
        <v>297.53975334</v>
      </c>
      <c r="Z21" s="266">
        <v>322.38823364000001</v>
      </c>
      <c r="AA21" s="266">
        <v>328.24448022000001</v>
      </c>
      <c r="AB21" s="266">
        <v>306.42370340000002</v>
      </c>
      <c r="AC21" s="266">
        <v>301.75129420000002</v>
      </c>
      <c r="AD21" s="266">
        <v>273.13221350999999</v>
      </c>
      <c r="AE21" s="266">
        <v>285.62588333000002</v>
      </c>
      <c r="AF21" s="266">
        <v>331.35471510000002</v>
      </c>
      <c r="AG21" s="266">
        <v>391.57640730999998</v>
      </c>
      <c r="AH21" s="266">
        <v>380.97842119000001</v>
      </c>
      <c r="AI21" s="266">
        <v>333.68123430000003</v>
      </c>
      <c r="AJ21" s="266">
        <v>307.86788922</v>
      </c>
      <c r="AK21" s="266">
        <v>288.22780670999998</v>
      </c>
      <c r="AL21" s="266">
        <v>327.50012341000001</v>
      </c>
      <c r="AM21" s="266">
        <v>333.25674312000001</v>
      </c>
      <c r="AN21" s="266">
        <v>308.63745052000002</v>
      </c>
      <c r="AO21" s="266">
        <v>304.06302152000001</v>
      </c>
      <c r="AP21" s="266">
        <v>281.94836973000002</v>
      </c>
      <c r="AQ21" s="266">
        <v>299.87966376999998</v>
      </c>
      <c r="AR21" s="266">
        <v>348.85750109999998</v>
      </c>
      <c r="AS21" s="266">
        <v>384.80571187999999</v>
      </c>
      <c r="AT21" s="266">
        <v>392.46945097000003</v>
      </c>
      <c r="AU21" s="266">
        <v>347.13179730000002</v>
      </c>
      <c r="AV21" s="266">
        <v>312.58210159999999</v>
      </c>
      <c r="AW21" s="266">
        <v>297.99383984999997</v>
      </c>
      <c r="AX21" s="266">
        <v>318.62954471</v>
      </c>
      <c r="AY21" s="266">
        <v>348.91965432000001</v>
      </c>
      <c r="AZ21" s="266">
        <v>314.95176076000001</v>
      </c>
      <c r="BA21" s="266">
        <v>314.80655991999998</v>
      </c>
      <c r="BB21" s="266">
        <v>294.32518352</v>
      </c>
      <c r="BC21" s="266">
        <v>318.11233470000002</v>
      </c>
      <c r="BD21" s="266">
        <v>357.13560000000001</v>
      </c>
      <c r="BE21" s="266">
        <v>394.35849999999999</v>
      </c>
      <c r="BF21" s="309">
        <v>393.44569999999999</v>
      </c>
      <c r="BG21" s="309">
        <v>346.14859999999999</v>
      </c>
      <c r="BH21" s="309">
        <v>314.44630000000001</v>
      </c>
      <c r="BI21" s="309">
        <v>298.6037</v>
      </c>
      <c r="BJ21" s="309">
        <v>331.27940000000001</v>
      </c>
      <c r="BK21" s="309">
        <v>353.65339999999998</v>
      </c>
      <c r="BL21" s="309">
        <v>313.02229999999997</v>
      </c>
      <c r="BM21" s="309">
        <v>317.17219999999998</v>
      </c>
      <c r="BN21" s="309">
        <v>294.23989999999998</v>
      </c>
      <c r="BO21" s="309">
        <v>314.37799999999999</v>
      </c>
      <c r="BP21" s="309">
        <v>351.33679999999998</v>
      </c>
      <c r="BQ21" s="309">
        <v>386.12920000000003</v>
      </c>
      <c r="BR21" s="309">
        <v>390.5394</v>
      </c>
      <c r="BS21" s="309">
        <v>347.93119999999999</v>
      </c>
      <c r="BT21" s="309">
        <v>316.33749999999998</v>
      </c>
      <c r="BU21" s="309">
        <v>300.44959999999998</v>
      </c>
      <c r="BV21" s="309">
        <v>333.25540000000001</v>
      </c>
    </row>
    <row r="22" spans="1:74" ht="11.15" customHeight="1" x14ac:dyDescent="0.25">
      <c r="A22" s="107"/>
      <c r="B22" s="108" t="s">
        <v>179</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324"/>
      <c r="BG22" s="324"/>
      <c r="BH22" s="324"/>
      <c r="BI22" s="324"/>
      <c r="BJ22" s="324"/>
      <c r="BK22" s="324"/>
      <c r="BL22" s="324"/>
      <c r="BM22" s="324"/>
      <c r="BN22" s="324"/>
      <c r="BO22" s="324"/>
      <c r="BP22" s="324"/>
      <c r="BQ22" s="324"/>
      <c r="BR22" s="324"/>
      <c r="BS22" s="324"/>
      <c r="BT22" s="324"/>
      <c r="BU22" s="324"/>
      <c r="BV22" s="324"/>
    </row>
    <row r="23" spans="1:74" ht="11.15" customHeight="1" x14ac:dyDescent="0.25">
      <c r="A23" s="107" t="s">
        <v>180</v>
      </c>
      <c r="B23" s="198" t="s">
        <v>181</v>
      </c>
      <c r="C23" s="266">
        <v>1112.2092026</v>
      </c>
      <c r="D23" s="266">
        <v>849.56650062999995</v>
      </c>
      <c r="E23" s="266">
        <v>800.77505136000002</v>
      </c>
      <c r="F23" s="266">
        <v>712.90797096999995</v>
      </c>
      <c r="G23" s="266">
        <v>775.60253367999996</v>
      </c>
      <c r="H23" s="266">
        <v>970.27169257000003</v>
      </c>
      <c r="I23" s="266">
        <v>1146.9283837</v>
      </c>
      <c r="J23" s="266">
        <v>1146.4088956999999</v>
      </c>
      <c r="K23" s="266">
        <v>962.77985808000005</v>
      </c>
      <c r="L23" s="266">
        <v>799.50778799</v>
      </c>
      <c r="M23" s="266">
        <v>775.16903573000002</v>
      </c>
      <c r="N23" s="266">
        <v>919.98915882999995</v>
      </c>
      <c r="O23" s="266">
        <v>985.71481497000002</v>
      </c>
      <c r="P23" s="266">
        <v>862.16882435000002</v>
      </c>
      <c r="Q23" s="266">
        <v>832.57474882999998</v>
      </c>
      <c r="R23" s="266">
        <v>668.27414755999996</v>
      </c>
      <c r="S23" s="266">
        <v>741.82148754000002</v>
      </c>
      <c r="T23" s="266">
        <v>888.10729015000004</v>
      </c>
      <c r="U23" s="266">
        <v>1136.7787476999999</v>
      </c>
      <c r="V23" s="266">
        <v>1109.6745424999999</v>
      </c>
      <c r="W23" s="266">
        <v>972.76968756999997</v>
      </c>
      <c r="X23" s="266">
        <v>798.50288254999998</v>
      </c>
      <c r="Y23" s="266">
        <v>757.50989282</v>
      </c>
      <c r="Z23" s="266">
        <v>895.21937460000004</v>
      </c>
      <c r="AA23" s="266">
        <v>910.45061120000003</v>
      </c>
      <c r="AB23" s="266">
        <v>820.31928930000004</v>
      </c>
      <c r="AC23" s="266">
        <v>762.75546149000002</v>
      </c>
      <c r="AD23" s="266">
        <v>715.23099123999998</v>
      </c>
      <c r="AE23" s="266">
        <v>773.18843986000002</v>
      </c>
      <c r="AF23" s="266">
        <v>962.36556142999996</v>
      </c>
      <c r="AG23" s="266">
        <v>1222.6053204</v>
      </c>
      <c r="AH23" s="266">
        <v>1162.8388981999999</v>
      </c>
      <c r="AI23" s="266">
        <v>935.19184877999999</v>
      </c>
      <c r="AJ23" s="266">
        <v>771.96657465999999</v>
      </c>
      <c r="AK23" s="266">
        <v>729.14455327999997</v>
      </c>
      <c r="AL23" s="266">
        <v>949.36244267999996</v>
      </c>
      <c r="AM23" s="266">
        <v>993.98855320999996</v>
      </c>
      <c r="AN23" s="266">
        <v>920.36060297999995</v>
      </c>
      <c r="AO23" s="266">
        <v>829.43696073000001</v>
      </c>
      <c r="AP23" s="266">
        <v>682.65702363000003</v>
      </c>
      <c r="AQ23" s="266">
        <v>735.72583526999995</v>
      </c>
      <c r="AR23" s="266">
        <v>962.86437073000002</v>
      </c>
      <c r="AS23" s="266">
        <v>1125.8975602</v>
      </c>
      <c r="AT23" s="266">
        <v>1150.0080144000001</v>
      </c>
      <c r="AU23" s="266">
        <v>955.83508419999998</v>
      </c>
      <c r="AV23" s="266">
        <v>758.06970742999999</v>
      </c>
      <c r="AW23" s="266">
        <v>732.33227056999999</v>
      </c>
      <c r="AX23" s="266">
        <v>855.95424389000004</v>
      </c>
      <c r="AY23" s="266">
        <v>1010.4432798</v>
      </c>
      <c r="AZ23" s="266">
        <v>907.21313797000005</v>
      </c>
      <c r="BA23" s="266">
        <v>807.11963386000002</v>
      </c>
      <c r="BB23" s="266">
        <v>707.55323427999997</v>
      </c>
      <c r="BC23" s="266">
        <v>794.03325830999995</v>
      </c>
      <c r="BD23" s="266">
        <v>969.65760899999998</v>
      </c>
      <c r="BE23" s="266">
        <v>1144.8476118999999</v>
      </c>
      <c r="BF23" s="309">
        <v>1122.8720000000001</v>
      </c>
      <c r="BG23" s="309">
        <v>914.86329999999998</v>
      </c>
      <c r="BH23" s="309">
        <v>744.07650000000001</v>
      </c>
      <c r="BI23" s="309">
        <v>712.12030000000004</v>
      </c>
      <c r="BJ23" s="309">
        <v>902.67039999999997</v>
      </c>
      <c r="BK23" s="309">
        <v>1018.7430000000001</v>
      </c>
      <c r="BL23" s="309">
        <v>874.62220000000002</v>
      </c>
      <c r="BM23" s="309">
        <v>803.73839999999996</v>
      </c>
      <c r="BN23" s="309">
        <v>691.81020000000001</v>
      </c>
      <c r="BO23" s="309">
        <v>759.10429999999997</v>
      </c>
      <c r="BP23" s="309">
        <v>919.20370000000003</v>
      </c>
      <c r="BQ23" s="309">
        <v>1080.1610000000001</v>
      </c>
      <c r="BR23" s="309">
        <v>1088.655</v>
      </c>
      <c r="BS23" s="309">
        <v>910.62329999999997</v>
      </c>
      <c r="BT23" s="309">
        <v>744.84649999999999</v>
      </c>
      <c r="BU23" s="309">
        <v>713.81</v>
      </c>
      <c r="BV23" s="309">
        <v>904.13289999999995</v>
      </c>
    </row>
    <row r="24" spans="1:74" ht="11.15" customHeight="1" x14ac:dyDescent="0.25">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343"/>
      <c r="BG24" s="343"/>
      <c r="BH24" s="343"/>
      <c r="BI24" s="343"/>
      <c r="BJ24" s="343"/>
      <c r="BK24" s="343"/>
      <c r="BL24" s="343"/>
      <c r="BM24" s="343"/>
      <c r="BN24" s="343"/>
      <c r="BO24" s="343"/>
      <c r="BP24" s="343"/>
      <c r="BQ24" s="343"/>
      <c r="BR24" s="343"/>
      <c r="BS24" s="343"/>
      <c r="BT24" s="343"/>
      <c r="BU24" s="343"/>
      <c r="BV24" s="343"/>
    </row>
    <row r="25" spans="1:74" ht="11.15" customHeight="1" x14ac:dyDescent="0.25">
      <c r="A25" s="107"/>
      <c r="B25" s="109" t="s">
        <v>88</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229"/>
      <c r="BF25" s="343"/>
      <c r="BG25" s="343"/>
      <c r="BH25" s="343"/>
      <c r="BI25" s="343"/>
      <c r="BJ25" s="343"/>
      <c r="BK25" s="343"/>
      <c r="BL25" s="343"/>
      <c r="BM25" s="343"/>
      <c r="BN25" s="343"/>
      <c r="BO25" s="343"/>
      <c r="BP25" s="343"/>
      <c r="BQ25" s="343"/>
      <c r="BR25" s="343"/>
      <c r="BS25" s="343"/>
      <c r="BT25" s="343"/>
      <c r="BU25" s="343"/>
      <c r="BV25" s="343"/>
    </row>
    <row r="26" spans="1:74" ht="11.15" customHeight="1" x14ac:dyDescent="0.25">
      <c r="A26" s="107" t="s">
        <v>59</v>
      </c>
      <c r="B26" s="198" t="s">
        <v>77</v>
      </c>
      <c r="C26" s="250">
        <v>123.234514</v>
      </c>
      <c r="D26" s="250">
        <v>120.52585999999999</v>
      </c>
      <c r="E26" s="250">
        <v>126.007914</v>
      </c>
      <c r="F26" s="250">
        <v>128.57078799999999</v>
      </c>
      <c r="G26" s="250">
        <v>127.982</v>
      </c>
      <c r="H26" s="250">
        <v>121.04136200000001</v>
      </c>
      <c r="I26" s="250">
        <v>110.348409</v>
      </c>
      <c r="J26" s="250">
        <v>103.744169</v>
      </c>
      <c r="K26" s="250">
        <v>100.383973</v>
      </c>
      <c r="L26" s="250">
        <v>104.855065</v>
      </c>
      <c r="M26" s="250">
        <v>104.075187</v>
      </c>
      <c r="N26" s="250">
        <v>102.79285400000001</v>
      </c>
      <c r="O26" s="250">
        <v>99.144744000000003</v>
      </c>
      <c r="P26" s="250">
        <v>98.637321</v>
      </c>
      <c r="Q26" s="250">
        <v>96.932056000000003</v>
      </c>
      <c r="R26" s="250">
        <v>108.07230199999999</v>
      </c>
      <c r="S26" s="250">
        <v>115.700254</v>
      </c>
      <c r="T26" s="250">
        <v>116.860902</v>
      </c>
      <c r="U26" s="250">
        <v>110.661384</v>
      </c>
      <c r="V26" s="250">
        <v>110.268097</v>
      </c>
      <c r="W26" s="250">
        <v>110.614957</v>
      </c>
      <c r="X26" s="250">
        <v>118.56643200000001</v>
      </c>
      <c r="Y26" s="250">
        <v>122.357287</v>
      </c>
      <c r="Z26" s="250">
        <v>128.17629199999999</v>
      </c>
      <c r="AA26" s="250">
        <v>134.38400999999999</v>
      </c>
      <c r="AB26" s="250">
        <v>139.36110099999999</v>
      </c>
      <c r="AC26" s="250">
        <v>145.28303700000001</v>
      </c>
      <c r="AD26" s="250">
        <v>151.80708300000001</v>
      </c>
      <c r="AE26" s="250">
        <v>154.13032899999999</v>
      </c>
      <c r="AF26" s="250">
        <v>150.52528699999999</v>
      </c>
      <c r="AG26" s="250">
        <v>137.96951999999999</v>
      </c>
      <c r="AH26" s="250">
        <v>129.44430399999999</v>
      </c>
      <c r="AI26" s="250">
        <v>129.17302699999999</v>
      </c>
      <c r="AJ26" s="250">
        <v>133.54653999999999</v>
      </c>
      <c r="AK26" s="250">
        <v>136.30420899999999</v>
      </c>
      <c r="AL26" s="250">
        <v>133.32667799999999</v>
      </c>
      <c r="AM26" s="250">
        <v>125.539145</v>
      </c>
      <c r="AN26" s="250">
        <v>109.510749</v>
      </c>
      <c r="AO26" s="250">
        <v>111.494259</v>
      </c>
      <c r="AP26" s="250">
        <v>117.337118</v>
      </c>
      <c r="AQ26" s="250">
        <v>119.790902</v>
      </c>
      <c r="AR26" s="250">
        <v>110.85074899999999</v>
      </c>
      <c r="AS26" s="250">
        <v>97.319754000000003</v>
      </c>
      <c r="AT26" s="250">
        <v>84.425354999999996</v>
      </c>
      <c r="AU26" s="250">
        <v>80.412779</v>
      </c>
      <c r="AV26" s="250">
        <v>84.821433999999996</v>
      </c>
      <c r="AW26" s="250">
        <v>92.302060999999995</v>
      </c>
      <c r="AX26" s="250">
        <v>94.653745999999998</v>
      </c>
      <c r="AY26" s="250">
        <v>87.349653000000004</v>
      </c>
      <c r="AZ26" s="250">
        <v>83.954234</v>
      </c>
      <c r="BA26" s="250">
        <v>86.190528</v>
      </c>
      <c r="BB26" s="250">
        <v>91.352715000000003</v>
      </c>
      <c r="BC26" s="250">
        <v>92.897271000000003</v>
      </c>
      <c r="BD26" s="250">
        <v>87.468199999999996</v>
      </c>
      <c r="BE26" s="250">
        <v>74.688640000000007</v>
      </c>
      <c r="BF26" s="316">
        <v>63.756810000000002</v>
      </c>
      <c r="BG26" s="316">
        <v>59.379989999999999</v>
      </c>
      <c r="BH26" s="316">
        <v>64.775700000000001</v>
      </c>
      <c r="BI26" s="316">
        <v>69.837350000000001</v>
      </c>
      <c r="BJ26" s="316">
        <v>67.586519999999993</v>
      </c>
      <c r="BK26" s="316">
        <v>62.62556</v>
      </c>
      <c r="BL26" s="316">
        <v>62.215510000000002</v>
      </c>
      <c r="BM26" s="316">
        <v>71.455969999999994</v>
      </c>
      <c r="BN26" s="316">
        <v>81.227620000000002</v>
      </c>
      <c r="BO26" s="316">
        <v>88.101900000000001</v>
      </c>
      <c r="BP26" s="316">
        <v>84.547389999999993</v>
      </c>
      <c r="BQ26" s="316">
        <v>75.643529999999998</v>
      </c>
      <c r="BR26" s="316">
        <v>71.759339999999995</v>
      </c>
      <c r="BS26" s="316">
        <v>73.913020000000003</v>
      </c>
      <c r="BT26" s="316">
        <v>82.335489999999993</v>
      </c>
      <c r="BU26" s="316">
        <v>88.288319999999999</v>
      </c>
      <c r="BV26" s="316">
        <v>86.343609999999998</v>
      </c>
    </row>
    <row r="27" spans="1:74" ht="11.15" customHeight="1" x14ac:dyDescent="0.25">
      <c r="A27" s="107" t="s">
        <v>73</v>
      </c>
      <c r="B27" s="198" t="s">
        <v>75</v>
      </c>
      <c r="C27" s="250">
        <v>9.7631739999999994</v>
      </c>
      <c r="D27" s="250">
        <v>10.320309999999999</v>
      </c>
      <c r="E27" s="250">
        <v>10.285992</v>
      </c>
      <c r="F27" s="250">
        <v>10.193705</v>
      </c>
      <c r="G27" s="250">
        <v>10.127477000000001</v>
      </c>
      <c r="H27" s="250">
        <v>10.146236</v>
      </c>
      <c r="I27" s="250">
        <v>9.5829280000000008</v>
      </c>
      <c r="J27" s="250">
        <v>8.9233879999999992</v>
      </c>
      <c r="K27" s="250">
        <v>8.6707649999999994</v>
      </c>
      <c r="L27" s="250">
        <v>8.6648540000000001</v>
      </c>
      <c r="M27" s="250">
        <v>8.4994289999999992</v>
      </c>
      <c r="N27" s="250">
        <v>8.7846790000000006</v>
      </c>
      <c r="O27" s="250">
        <v>8.6717060000000004</v>
      </c>
      <c r="P27" s="250">
        <v>9.0112109999999994</v>
      </c>
      <c r="Q27" s="250">
        <v>9.0344549999999995</v>
      </c>
      <c r="R27" s="250">
        <v>9.0071239999999992</v>
      </c>
      <c r="S27" s="250">
        <v>8.9944790000000001</v>
      </c>
      <c r="T27" s="250">
        <v>8.8536459999999995</v>
      </c>
      <c r="U27" s="250">
        <v>8.5698249999999998</v>
      </c>
      <c r="V27" s="250">
        <v>8.0897170000000003</v>
      </c>
      <c r="W27" s="250">
        <v>8.2810629999999996</v>
      </c>
      <c r="X27" s="250">
        <v>8.1558069999999994</v>
      </c>
      <c r="Y27" s="250">
        <v>8.5627510000000004</v>
      </c>
      <c r="Z27" s="250">
        <v>8.5492570000000008</v>
      </c>
      <c r="AA27" s="250">
        <v>8.0733429999999995</v>
      </c>
      <c r="AB27" s="250">
        <v>8.1198580000000007</v>
      </c>
      <c r="AC27" s="250">
        <v>8.2799449999999997</v>
      </c>
      <c r="AD27" s="250">
        <v>8.4727750000000004</v>
      </c>
      <c r="AE27" s="250">
        <v>8.4206830000000004</v>
      </c>
      <c r="AF27" s="250">
        <v>8.5404900000000001</v>
      </c>
      <c r="AG27" s="250">
        <v>8.5779879999999995</v>
      </c>
      <c r="AH27" s="250">
        <v>7.7747099999999998</v>
      </c>
      <c r="AI27" s="250">
        <v>8.2185079999999999</v>
      </c>
      <c r="AJ27" s="250">
        <v>8.2642670000000003</v>
      </c>
      <c r="AK27" s="250">
        <v>8.1484740000000002</v>
      </c>
      <c r="AL27" s="250">
        <v>8.2693150000000006</v>
      </c>
      <c r="AM27" s="250">
        <v>8.1896620000000002</v>
      </c>
      <c r="AN27" s="250">
        <v>8.0360700000000005</v>
      </c>
      <c r="AO27" s="250">
        <v>7.9759229999999999</v>
      </c>
      <c r="AP27" s="250">
        <v>7.791366</v>
      </c>
      <c r="AQ27" s="250">
        <v>7.6205920000000003</v>
      </c>
      <c r="AR27" s="250">
        <v>7.4323959999999998</v>
      </c>
      <c r="AS27" s="250">
        <v>6.9989169999999996</v>
      </c>
      <c r="AT27" s="250">
        <v>6.58758</v>
      </c>
      <c r="AU27" s="250">
        <v>6.8856570000000001</v>
      </c>
      <c r="AV27" s="250">
        <v>6.9323620000000004</v>
      </c>
      <c r="AW27" s="250">
        <v>6.9799300000000004</v>
      </c>
      <c r="AX27" s="250">
        <v>7.0172400000000001</v>
      </c>
      <c r="AY27" s="250">
        <v>5.934723</v>
      </c>
      <c r="AZ27" s="250">
        <v>5.9517090000000001</v>
      </c>
      <c r="BA27" s="250">
        <v>5.6566409999999996</v>
      </c>
      <c r="BB27" s="250">
        <v>5.6353710000000001</v>
      </c>
      <c r="BC27" s="250">
        <v>5.5506320000000002</v>
      </c>
      <c r="BD27" s="250">
        <v>5.7435029999999996</v>
      </c>
      <c r="BE27" s="250">
        <v>5.5254770000000004</v>
      </c>
      <c r="BF27" s="316">
        <v>5.6963369999999998</v>
      </c>
      <c r="BG27" s="316">
        <v>6.0681139999999996</v>
      </c>
      <c r="BH27" s="316">
        <v>6.448296</v>
      </c>
      <c r="BI27" s="316">
        <v>6.7114779999999996</v>
      </c>
      <c r="BJ27" s="316">
        <v>6.6902879999999998</v>
      </c>
      <c r="BK27" s="316">
        <v>5.3532190000000002</v>
      </c>
      <c r="BL27" s="316">
        <v>5.4489929999999998</v>
      </c>
      <c r="BM27" s="316">
        <v>4.713101</v>
      </c>
      <c r="BN27" s="316">
        <v>4.5136539999999998</v>
      </c>
      <c r="BO27" s="316">
        <v>5.0493329999999998</v>
      </c>
      <c r="BP27" s="316">
        <v>4.62202</v>
      </c>
      <c r="BQ27" s="316">
        <v>3.5580940000000001</v>
      </c>
      <c r="BR27" s="316">
        <v>2.8521000000000001</v>
      </c>
      <c r="BS27" s="316">
        <v>2.7233390000000002</v>
      </c>
      <c r="BT27" s="316">
        <v>3.3326799999999999</v>
      </c>
      <c r="BU27" s="316">
        <v>3.8384870000000002</v>
      </c>
      <c r="BV27" s="316">
        <v>3.4217659999999999</v>
      </c>
    </row>
    <row r="28" spans="1:74" ht="11.15" customHeight="1" x14ac:dyDescent="0.25">
      <c r="A28" s="107" t="s">
        <v>74</v>
      </c>
      <c r="B28" s="198" t="s">
        <v>76</v>
      </c>
      <c r="C28" s="250">
        <v>15.488706000000001</v>
      </c>
      <c r="D28" s="250">
        <v>15.843723000000001</v>
      </c>
      <c r="E28" s="250">
        <v>15.809364</v>
      </c>
      <c r="F28" s="250">
        <v>15.742279</v>
      </c>
      <c r="G28" s="250">
        <v>15.91067</v>
      </c>
      <c r="H28" s="250">
        <v>15.663663</v>
      </c>
      <c r="I28" s="250">
        <v>15.649735</v>
      </c>
      <c r="J28" s="250">
        <v>15.209607</v>
      </c>
      <c r="K28" s="250">
        <v>15.238472</v>
      </c>
      <c r="L28" s="250">
        <v>15.296760000000001</v>
      </c>
      <c r="M28" s="250">
        <v>15.58127</v>
      </c>
      <c r="N28" s="250">
        <v>16.436447999999999</v>
      </c>
      <c r="O28" s="250">
        <v>16.429957000000002</v>
      </c>
      <c r="P28" s="250">
        <v>16.46237</v>
      </c>
      <c r="Q28" s="250">
        <v>16.488607999999999</v>
      </c>
      <c r="R28" s="250">
        <v>16.634796999999999</v>
      </c>
      <c r="S28" s="250">
        <v>16.715724999999999</v>
      </c>
      <c r="T28" s="250">
        <v>16.631892000000001</v>
      </c>
      <c r="U28" s="250">
        <v>16.554431000000001</v>
      </c>
      <c r="V28" s="250">
        <v>16.412741</v>
      </c>
      <c r="W28" s="250">
        <v>16.459759999999999</v>
      </c>
      <c r="X28" s="250">
        <v>16.557123000000001</v>
      </c>
      <c r="Y28" s="250">
        <v>16.434498999999999</v>
      </c>
      <c r="Z28" s="250">
        <v>16.732620000000001</v>
      </c>
      <c r="AA28" s="250">
        <v>16.443411999999999</v>
      </c>
      <c r="AB28" s="250">
        <v>16.346366</v>
      </c>
      <c r="AC28" s="250">
        <v>16.682606</v>
      </c>
      <c r="AD28" s="250">
        <v>16.600508000000001</v>
      </c>
      <c r="AE28" s="250">
        <v>16.859715999999999</v>
      </c>
      <c r="AF28" s="250">
        <v>16.881762999999999</v>
      </c>
      <c r="AG28" s="250">
        <v>17.611426000000002</v>
      </c>
      <c r="AH28" s="250">
        <v>17.384457000000001</v>
      </c>
      <c r="AI28" s="250">
        <v>17.475016</v>
      </c>
      <c r="AJ28" s="250">
        <v>17.508565000000001</v>
      </c>
      <c r="AK28" s="250">
        <v>17.383989</v>
      </c>
      <c r="AL28" s="250">
        <v>17.116184000000001</v>
      </c>
      <c r="AM28" s="250">
        <v>16.903182999999999</v>
      </c>
      <c r="AN28" s="250">
        <v>16.109959</v>
      </c>
      <c r="AO28" s="250">
        <v>15.996912</v>
      </c>
      <c r="AP28" s="250">
        <v>15.728573000000001</v>
      </c>
      <c r="AQ28" s="250">
        <v>15.62125</v>
      </c>
      <c r="AR28" s="250">
        <v>15.490202</v>
      </c>
      <c r="AS28" s="250">
        <v>15.398396999999999</v>
      </c>
      <c r="AT28" s="250">
        <v>15.299417999999999</v>
      </c>
      <c r="AU28" s="250">
        <v>15.348063</v>
      </c>
      <c r="AV28" s="250">
        <v>15.438203</v>
      </c>
      <c r="AW28" s="250">
        <v>15.718854</v>
      </c>
      <c r="AX28" s="250">
        <v>15.955558</v>
      </c>
      <c r="AY28" s="250">
        <v>15.109641999999999</v>
      </c>
      <c r="AZ28" s="250">
        <v>15.293022000000001</v>
      </c>
      <c r="BA28" s="250">
        <v>15.519295</v>
      </c>
      <c r="BB28" s="250">
        <v>15.680331000000001</v>
      </c>
      <c r="BC28" s="250">
        <v>16.100629999999999</v>
      </c>
      <c r="BD28" s="250">
        <v>16.11308</v>
      </c>
      <c r="BE28" s="250">
        <v>16.00966</v>
      </c>
      <c r="BF28" s="316">
        <v>15.96904</v>
      </c>
      <c r="BG28" s="316">
        <v>15.96583</v>
      </c>
      <c r="BH28" s="316">
        <v>16.02861</v>
      </c>
      <c r="BI28" s="316">
        <v>16.184419999999999</v>
      </c>
      <c r="BJ28" s="316">
        <v>16.191420000000001</v>
      </c>
      <c r="BK28" s="316">
        <v>16.22139</v>
      </c>
      <c r="BL28" s="316">
        <v>16.122330000000002</v>
      </c>
      <c r="BM28" s="316">
        <v>15.972479999999999</v>
      </c>
      <c r="BN28" s="316">
        <v>15.799340000000001</v>
      </c>
      <c r="BO28" s="316">
        <v>15.697660000000001</v>
      </c>
      <c r="BP28" s="316">
        <v>15.74841</v>
      </c>
      <c r="BQ28" s="316">
        <v>15.67088</v>
      </c>
      <c r="BR28" s="316">
        <v>15.64293</v>
      </c>
      <c r="BS28" s="316">
        <v>15.64711</v>
      </c>
      <c r="BT28" s="316">
        <v>15.71055</v>
      </c>
      <c r="BU28" s="316">
        <v>15.8682</v>
      </c>
      <c r="BV28" s="316">
        <v>15.878579999999999</v>
      </c>
    </row>
    <row r="29" spans="1:74" ht="11.15" customHeight="1" x14ac:dyDescent="0.25">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229"/>
      <c r="BE29" s="229"/>
      <c r="BF29" s="343"/>
      <c r="BG29" s="343"/>
      <c r="BH29" s="343"/>
      <c r="BI29" s="343"/>
      <c r="BJ29" s="343"/>
      <c r="BK29" s="343"/>
      <c r="BL29" s="343"/>
      <c r="BM29" s="343"/>
      <c r="BN29" s="343"/>
      <c r="BO29" s="343"/>
      <c r="BP29" s="343"/>
      <c r="BQ29" s="343"/>
      <c r="BR29" s="343"/>
      <c r="BS29" s="343"/>
      <c r="BT29" s="343"/>
      <c r="BU29" s="343"/>
      <c r="BV29" s="343"/>
    </row>
    <row r="30" spans="1:74" ht="11.15" customHeight="1" x14ac:dyDescent="0.25">
      <c r="A30" s="107"/>
      <c r="B30" s="55" t="s">
        <v>127</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229"/>
      <c r="BE30" s="229"/>
      <c r="BF30" s="343"/>
      <c r="BG30" s="343"/>
      <c r="BH30" s="343"/>
      <c r="BI30" s="343"/>
      <c r="BJ30" s="343"/>
      <c r="BK30" s="343"/>
      <c r="BL30" s="343"/>
      <c r="BM30" s="343"/>
      <c r="BN30" s="343"/>
      <c r="BO30" s="343"/>
      <c r="BP30" s="343"/>
      <c r="BQ30" s="343"/>
      <c r="BR30" s="343"/>
      <c r="BS30" s="343"/>
      <c r="BT30" s="343"/>
      <c r="BU30" s="343"/>
      <c r="BV30" s="343"/>
    </row>
    <row r="31" spans="1:74" ht="11.15" customHeight="1" x14ac:dyDescent="0.25">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229"/>
      <c r="BE31" s="229"/>
      <c r="BF31" s="343"/>
      <c r="BG31" s="343"/>
      <c r="BH31" s="343"/>
      <c r="BI31" s="343"/>
      <c r="BJ31" s="343"/>
      <c r="BK31" s="343"/>
      <c r="BL31" s="343"/>
      <c r="BM31" s="343"/>
      <c r="BN31" s="343"/>
      <c r="BO31" s="343"/>
      <c r="BP31" s="343"/>
      <c r="BQ31" s="343"/>
      <c r="BR31" s="343"/>
      <c r="BS31" s="343"/>
      <c r="BT31" s="343"/>
      <c r="BU31" s="343"/>
      <c r="BV31" s="343"/>
    </row>
    <row r="32" spans="1:74" ht="11.15" customHeight="1" x14ac:dyDescent="0.25">
      <c r="A32" s="52" t="s">
        <v>521</v>
      </c>
      <c r="B32" s="198" t="s">
        <v>388</v>
      </c>
      <c r="C32" s="208">
        <v>2.06</v>
      </c>
      <c r="D32" s="208">
        <v>2.0699999999999998</v>
      </c>
      <c r="E32" s="208">
        <v>2.04</v>
      </c>
      <c r="F32" s="208">
        <v>2.0699999999999998</v>
      </c>
      <c r="G32" s="208">
        <v>2.04</v>
      </c>
      <c r="H32" s="208">
        <v>2.04</v>
      </c>
      <c r="I32" s="208">
        <v>2.0499999999999998</v>
      </c>
      <c r="J32" s="208">
        <v>2.06</v>
      </c>
      <c r="K32" s="208">
        <v>2.0499999999999998</v>
      </c>
      <c r="L32" s="208">
        <v>2.04</v>
      </c>
      <c r="M32" s="208">
        <v>2.06</v>
      </c>
      <c r="N32" s="208">
        <v>2.11</v>
      </c>
      <c r="O32" s="208">
        <v>2.1</v>
      </c>
      <c r="P32" s="208">
        <v>2.0699999999999998</v>
      </c>
      <c r="Q32" s="208">
        <v>2.08</v>
      </c>
      <c r="R32" s="208">
        <v>2.0699999999999998</v>
      </c>
      <c r="S32" s="208">
        <v>2.0499999999999998</v>
      </c>
      <c r="T32" s="208">
        <v>2.0299999999999998</v>
      </c>
      <c r="U32" s="208">
        <v>2.02</v>
      </c>
      <c r="V32" s="208">
        <v>2</v>
      </c>
      <c r="W32" s="208">
        <v>1.96</v>
      </c>
      <c r="X32" s="208">
        <v>1.96</v>
      </c>
      <c r="Y32" s="208">
        <v>1.96</v>
      </c>
      <c r="Z32" s="208">
        <v>1.91</v>
      </c>
      <c r="AA32" s="208">
        <v>1.94</v>
      </c>
      <c r="AB32" s="208">
        <v>1.9</v>
      </c>
      <c r="AC32" s="208">
        <v>1.93</v>
      </c>
      <c r="AD32" s="208">
        <v>1.92</v>
      </c>
      <c r="AE32" s="208">
        <v>1.89</v>
      </c>
      <c r="AF32" s="208">
        <v>1.9</v>
      </c>
      <c r="AG32" s="208">
        <v>1.91</v>
      </c>
      <c r="AH32" s="208">
        <v>1.94</v>
      </c>
      <c r="AI32" s="208">
        <v>1.94</v>
      </c>
      <c r="AJ32" s="208">
        <v>1.91</v>
      </c>
      <c r="AK32" s="208">
        <v>1.91</v>
      </c>
      <c r="AL32" s="208">
        <v>1.92</v>
      </c>
      <c r="AM32" s="208">
        <v>1.91</v>
      </c>
      <c r="AN32" s="208">
        <v>1.93</v>
      </c>
      <c r="AO32" s="208">
        <v>1.9</v>
      </c>
      <c r="AP32" s="208">
        <v>1.9</v>
      </c>
      <c r="AQ32" s="208">
        <v>1.9</v>
      </c>
      <c r="AR32" s="208">
        <v>1.96</v>
      </c>
      <c r="AS32" s="208">
        <v>2.0099999999999998</v>
      </c>
      <c r="AT32" s="208">
        <v>2.06</v>
      </c>
      <c r="AU32" s="208">
        <v>2.0099999999999998</v>
      </c>
      <c r="AV32" s="208">
        <v>2.0299999999999998</v>
      </c>
      <c r="AW32" s="208">
        <v>2.04</v>
      </c>
      <c r="AX32" s="208">
        <v>2.08</v>
      </c>
      <c r="AY32" s="208">
        <v>2.21</v>
      </c>
      <c r="AZ32" s="208">
        <v>2.1800000000000002</v>
      </c>
      <c r="BA32" s="208">
        <v>2.16</v>
      </c>
      <c r="BB32" s="208">
        <v>2.1875390746000001</v>
      </c>
      <c r="BC32" s="208">
        <v>2.2389198977999998</v>
      </c>
      <c r="BD32" s="208">
        <v>2.22519</v>
      </c>
      <c r="BE32" s="208">
        <v>2.220672</v>
      </c>
      <c r="BF32" s="324">
        <v>2.2227250000000001</v>
      </c>
      <c r="BG32" s="324">
        <v>2.2121200000000001</v>
      </c>
      <c r="BH32" s="324">
        <v>2.1907999999999999</v>
      </c>
      <c r="BI32" s="324">
        <v>2.201724</v>
      </c>
      <c r="BJ32" s="324">
        <v>2.201759</v>
      </c>
      <c r="BK32" s="324">
        <v>2.2135899999999999</v>
      </c>
      <c r="BL32" s="324">
        <v>2.2042060000000001</v>
      </c>
      <c r="BM32" s="324">
        <v>2.2123940000000002</v>
      </c>
      <c r="BN32" s="324">
        <v>2.2147160000000001</v>
      </c>
      <c r="BO32" s="324">
        <v>2.2105640000000002</v>
      </c>
      <c r="BP32" s="324">
        <v>2.1862460000000001</v>
      </c>
      <c r="BQ32" s="324">
        <v>2.1821920000000001</v>
      </c>
      <c r="BR32" s="324">
        <v>2.185486</v>
      </c>
      <c r="BS32" s="324">
        <v>2.1709809999999998</v>
      </c>
      <c r="BT32" s="324">
        <v>2.1447590000000001</v>
      </c>
      <c r="BU32" s="324">
        <v>2.1529940000000001</v>
      </c>
      <c r="BV32" s="324">
        <v>2.1535989999999998</v>
      </c>
    </row>
    <row r="33" spans="1:74" ht="11.15" customHeight="1" x14ac:dyDescent="0.25">
      <c r="A33" s="107" t="s">
        <v>523</v>
      </c>
      <c r="B33" s="198" t="s">
        <v>453</v>
      </c>
      <c r="C33" s="208">
        <v>5.0599999999999996</v>
      </c>
      <c r="D33" s="208">
        <v>3.61</v>
      </c>
      <c r="E33" s="208">
        <v>3.18</v>
      </c>
      <c r="F33" s="208">
        <v>3.14</v>
      </c>
      <c r="G33" s="208">
        <v>3.06</v>
      </c>
      <c r="H33" s="208">
        <v>3.13</v>
      </c>
      <c r="I33" s="208">
        <v>3.23</v>
      </c>
      <c r="J33" s="208">
        <v>3.28</v>
      </c>
      <c r="K33" s="208">
        <v>3.12</v>
      </c>
      <c r="L33" s="208">
        <v>3.43</v>
      </c>
      <c r="M33" s="208">
        <v>4.18</v>
      </c>
      <c r="N33" s="208">
        <v>4.72</v>
      </c>
      <c r="O33" s="208">
        <v>4</v>
      </c>
      <c r="P33" s="208">
        <v>3.63</v>
      </c>
      <c r="Q33" s="208">
        <v>3.46</v>
      </c>
      <c r="R33" s="208">
        <v>2.89</v>
      </c>
      <c r="S33" s="208">
        <v>2.77</v>
      </c>
      <c r="T33" s="208">
        <v>2.58</v>
      </c>
      <c r="U33" s="208">
        <v>2.54</v>
      </c>
      <c r="V33" s="208">
        <v>2.42</v>
      </c>
      <c r="W33" s="208">
        <v>2.59</v>
      </c>
      <c r="X33" s="208">
        <v>2.4900000000000002</v>
      </c>
      <c r="Y33" s="208">
        <v>2.96</v>
      </c>
      <c r="Z33" s="208">
        <v>2.91</v>
      </c>
      <c r="AA33" s="208">
        <v>2.62</v>
      </c>
      <c r="AB33" s="208">
        <v>2.4</v>
      </c>
      <c r="AC33" s="208">
        <v>2.14</v>
      </c>
      <c r="AD33" s="208">
        <v>2.1</v>
      </c>
      <c r="AE33" s="208">
        <v>2.17</v>
      </c>
      <c r="AF33" s="208">
        <v>2.0299999999999998</v>
      </c>
      <c r="AG33" s="208">
        <v>2.06</v>
      </c>
      <c r="AH33" s="208">
        <v>2.41</v>
      </c>
      <c r="AI33" s="208">
        <v>2.42</v>
      </c>
      <c r="AJ33" s="208">
        <v>2.5</v>
      </c>
      <c r="AK33" s="208">
        <v>3</v>
      </c>
      <c r="AL33" s="208">
        <v>3.17</v>
      </c>
      <c r="AM33" s="208">
        <v>3.19</v>
      </c>
      <c r="AN33" s="208">
        <v>15.52</v>
      </c>
      <c r="AO33" s="208">
        <v>3.26</v>
      </c>
      <c r="AP33" s="208">
        <v>3.01</v>
      </c>
      <c r="AQ33" s="208">
        <v>3.24</v>
      </c>
      <c r="AR33" s="208">
        <v>3.45</v>
      </c>
      <c r="AS33" s="208">
        <v>3.98</v>
      </c>
      <c r="AT33" s="208">
        <v>4.3</v>
      </c>
      <c r="AU33" s="208">
        <v>4.92</v>
      </c>
      <c r="AV33" s="208">
        <v>5.58</v>
      </c>
      <c r="AW33" s="208">
        <v>5.69</v>
      </c>
      <c r="AX33" s="208">
        <v>4.9800000000000004</v>
      </c>
      <c r="AY33" s="208">
        <v>5.85</v>
      </c>
      <c r="AZ33" s="208">
        <v>6.03</v>
      </c>
      <c r="BA33" s="208">
        <v>5.1100000000000003</v>
      </c>
      <c r="BB33" s="208">
        <v>6.2328750716999997</v>
      </c>
      <c r="BC33" s="208">
        <v>7.5521714949999996</v>
      </c>
      <c r="BD33" s="208">
        <v>7.5499140000000002</v>
      </c>
      <c r="BE33" s="208">
        <v>7.1095569999999997</v>
      </c>
      <c r="BF33" s="324">
        <v>7.6619979999999996</v>
      </c>
      <c r="BG33" s="324">
        <v>7.7278010000000004</v>
      </c>
      <c r="BH33" s="324">
        <v>7.742254</v>
      </c>
      <c r="BI33" s="324">
        <v>7.8898669999999997</v>
      </c>
      <c r="BJ33" s="324">
        <v>8.1780439999999999</v>
      </c>
      <c r="BK33" s="324">
        <v>8.3432390000000005</v>
      </c>
      <c r="BL33" s="324">
        <v>8.0639710000000004</v>
      </c>
      <c r="BM33" s="324">
        <v>6.9607729999999997</v>
      </c>
      <c r="BN33" s="324">
        <v>4.5892770000000001</v>
      </c>
      <c r="BO33" s="324">
        <v>4.4979529999999999</v>
      </c>
      <c r="BP33" s="324">
        <v>4.3710000000000004</v>
      </c>
      <c r="BQ33" s="324">
        <v>4.5789619999999998</v>
      </c>
      <c r="BR33" s="324">
        <v>4.6032209999999996</v>
      </c>
      <c r="BS33" s="324">
        <v>4.5065379999999999</v>
      </c>
      <c r="BT33" s="324">
        <v>4.5605710000000004</v>
      </c>
      <c r="BU33" s="324">
        <v>4.7765870000000001</v>
      </c>
      <c r="BV33" s="324">
        <v>5.0211839999999999</v>
      </c>
    </row>
    <row r="34" spans="1:74" ht="11.15" customHeight="1" x14ac:dyDescent="0.25">
      <c r="A34" s="52" t="s">
        <v>522</v>
      </c>
      <c r="B34" s="198" t="s">
        <v>397</v>
      </c>
      <c r="C34" s="208">
        <v>11.45</v>
      </c>
      <c r="D34" s="208">
        <v>11.46</v>
      </c>
      <c r="E34" s="208">
        <v>12.1</v>
      </c>
      <c r="F34" s="208">
        <v>12.2</v>
      </c>
      <c r="G34" s="208">
        <v>12.83</v>
      </c>
      <c r="H34" s="208">
        <v>13.81</v>
      </c>
      <c r="I34" s="208">
        <v>13.76</v>
      </c>
      <c r="J34" s="208">
        <v>14.38</v>
      </c>
      <c r="K34" s="208">
        <v>13.91</v>
      </c>
      <c r="L34" s="208">
        <v>14.52</v>
      </c>
      <c r="M34" s="208">
        <v>15.25</v>
      </c>
      <c r="N34" s="208">
        <v>13.56</v>
      </c>
      <c r="O34" s="208">
        <v>11.3</v>
      </c>
      <c r="P34" s="208">
        <v>12.28</v>
      </c>
      <c r="Q34" s="208">
        <v>13.68</v>
      </c>
      <c r="R34" s="208">
        <v>13.89</v>
      </c>
      <c r="S34" s="208">
        <v>13.47</v>
      </c>
      <c r="T34" s="208">
        <v>12.92</v>
      </c>
      <c r="U34" s="208">
        <v>12.93</v>
      </c>
      <c r="V34" s="208">
        <v>13.72</v>
      </c>
      <c r="W34" s="208">
        <v>11.53</v>
      </c>
      <c r="X34" s="208">
        <v>12.65</v>
      </c>
      <c r="Y34" s="208">
        <v>12.05</v>
      </c>
      <c r="Z34" s="208">
        <v>12.85</v>
      </c>
      <c r="AA34" s="208">
        <v>13.16</v>
      </c>
      <c r="AB34" s="208">
        <v>12.68</v>
      </c>
      <c r="AC34" s="208">
        <v>10.29</v>
      </c>
      <c r="AD34" s="208">
        <v>8.1999999999999993</v>
      </c>
      <c r="AE34" s="208">
        <v>5.7</v>
      </c>
      <c r="AF34" s="208">
        <v>6.26</v>
      </c>
      <c r="AG34" s="208">
        <v>7.38</v>
      </c>
      <c r="AH34" s="208">
        <v>9.67</v>
      </c>
      <c r="AI34" s="208">
        <v>9.56</v>
      </c>
      <c r="AJ34" s="208">
        <v>8.68</v>
      </c>
      <c r="AK34" s="208">
        <v>8.86</v>
      </c>
      <c r="AL34" s="208">
        <v>9.2100000000000009</v>
      </c>
      <c r="AM34" s="208">
        <v>10.33</v>
      </c>
      <c r="AN34" s="208">
        <v>11.37</v>
      </c>
      <c r="AO34" s="208">
        <v>12.41</v>
      </c>
      <c r="AP34" s="208">
        <v>12.81</v>
      </c>
      <c r="AQ34" s="208">
        <v>12.82</v>
      </c>
      <c r="AR34" s="208">
        <v>13.56</v>
      </c>
      <c r="AS34" s="208">
        <v>14.34</v>
      </c>
      <c r="AT34" s="208">
        <v>14.47</v>
      </c>
      <c r="AU34" s="208">
        <v>13.8</v>
      </c>
      <c r="AV34" s="208">
        <v>14.97</v>
      </c>
      <c r="AW34" s="208">
        <v>17.03</v>
      </c>
      <c r="AX34" s="208">
        <v>16.350000000000001</v>
      </c>
      <c r="AY34" s="208">
        <v>15.74</v>
      </c>
      <c r="AZ34" s="208">
        <v>16.760000000000002</v>
      </c>
      <c r="BA34" s="208">
        <v>20.61</v>
      </c>
      <c r="BB34" s="208">
        <v>25.367936741000001</v>
      </c>
      <c r="BC34" s="208">
        <v>26.548809732999999</v>
      </c>
      <c r="BD34" s="208">
        <v>24.91807</v>
      </c>
      <c r="BE34" s="208">
        <v>23.78219</v>
      </c>
      <c r="BF34" s="324">
        <v>21.8432</v>
      </c>
      <c r="BG34" s="324">
        <v>20.284659999999999</v>
      </c>
      <c r="BH34" s="324">
        <v>19.3569</v>
      </c>
      <c r="BI34" s="324">
        <v>18.869679999999999</v>
      </c>
      <c r="BJ34" s="324">
        <v>18.991689999999998</v>
      </c>
      <c r="BK34" s="324">
        <v>18.555620000000001</v>
      </c>
      <c r="BL34" s="324">
        <v>17.92858</v>
      </c>
      <c r="BM34" s="324">
        <v>18.13974</v>
      </c>
      <c r="BN34" s="324">
        <v>18.714020000000001</v>
      </c>
      <c r="BO34" s="324">
        <v>18.16799</v>
      </c>
      <c r="BP34" s="324">
        <v>18.49427</v>
      </c>
      <c r="BQ34" s="324">
        <v>17.992149999999999</v>
      </c>
      <c r="BR34" s="324">
        <v>17.533629999999999</v>
      </c>
      <c r="BS34" s="324">
        <v>17.249860000000002</v>
      </c>
      <c r="BT34" s="324">
        <v>17.167850000000001</v>
      </c>
      <c r="BU34" s="324">
        <v>17.14059</v>
      </c>
      <c r="BV34" s="324">
        <v>17.590800000000002</v>
      </c>
    </row>
    <row r="35" spans="1:74" ht="11.15" customHeight="1" x14ac:dyDescent="0.25">
      <c r="A35" s="56" t="s">
        <v>16</v>
      </c>
      <c r="B35" s="198" t="s">
        <v>396</v>
      </c>
      <c r="C35" s="208">
        <v>16.07</v>
      </c>
      <c r="D35" s="208">
        <v>15.19</v>
      </c>
      <c r="E35" s="208">
        <v>15.02</v>
      </c>
      <c r="F35" s="208">
        <v>16.190000000000001</v>
      </c>
      <c r="G35" s="208">
        <v>16.73</v>
      </c>
      <c r="H35" s="208">
        <v>16.59</v>
      </c>
      <c r="I35" s="208">
        <v>16.21</v>
      </c>
      <c r="J35" s="208">
        <v>16.93</v>
      </c>
      <c r="K35" s="208">
        <v>17.39</v>
      </c>
      <c r="L35" s="208">
        <v>17.760000000000002</v>
      </c>
      <c r="M35" s="208">
        <v>16.39</v>
      </c>
      <c r="N35" s="208">
        <v>14.54</v>
      </c>
      <c r="O35" s="208">
        <v>14.12</v>
      </c>
      <c r="P35" s="208">
        <v>15.19</v>
      </c>
      <c r="Q35" s="208">
        <v>15.7</v>
      </c>
      <c r="R35" s="208">
        <v>16.350000000000001</v>
      </c>
      <c r="S35" s="208">
        <v>16.190000000000001</v>
      </c>
      <c r="T35" s="208">
        <v>14.85</v>
      </c>
      <c r="U35" s="208">
        <v>15.1</v>
      </c>
      <c r="V35" s="208">
        <v>14.82</v>
      </c>
      <c r="W35" s="208">
        <v>15.04</v>
      </c>
      <c r="X35" s="208">
        <v>15.37</v>
      </c>
      <c r="Y35" s="208">
        <v>15.28</v>
      </c>
      <c r="Z35" s="208">
        <v>14.73</v>
      </c>
      <c r="AA35" s="208">
        <v>14.62</v>
      </c>
      <c r="AB35" s="208">
        <v>13.83</v>
      </c>
      <c r="AC35" s="208">
        <v>10.85</v>
      </c>
      <c r="AD35" s="208">
        <v>8.83</v>
      </c>
      <c r="AE35" s="208">
        <v>7.42</v>
      </c>
      <c r="AF35" s="208">
        <v>9.14</v>
      </c>
      <c r="AG35" s="208">
        <v>10.96</v>
      </c>
      <c r="AH35" s="208">
        <v>10.7</v>
      </c>
      <c r="AI35" s="208">
        <v>9.8699999999999992</v>
      </c>
      <c r="AJ35" s="208">
        <v>10.37</v>
      </c>
      <c r="AK35" s="208">
        <v>10.63</v>
      </c>
      <c r="AL35" s="208">
        <v>11.54</v>
      </c>
      <c r="AM35" s="208">
        <v>12.16</v>
      </c>
      <c r="AN35" s="208">
        <v>13.71</v>
      </c>
      <c r="AO35" s="208">
        <v>14.39</v>
      </c>
      <c r="AP35" s="208">
        <v>14.76</v>
      </c>
      <c r="AQ35" s="208">
        <v>15.09</v>
      </c>
      <c r="AR35" s="208">
        <v>15.73</v>
      </c>
      <c r="AS35" s="208">
        <v>16</v>
      </c>
      <c r="AT35" s="208">
        <v>16.03</v>
      </c>
      <c r="AU35" s="208">
        <v>16.61</v>
      </c>
      <c r="AV35" s="208">
        <v>18.28</v>
      </c>
      <c r="AW35" s="208">
        <v>18.14</v>
      </c>
      <c r="AX35" s="208">
        <v>17.71</v>
      </c>
      <c r="AY35" s="208">
        <v>19.940000000000001</v>
      </c>
      <c r="AZ35" s="208">
        <v>20.8</v>
      </c>
      <c r="BA35" s="208">
        <v>25.67</v>
      </c>
      <c r="BB35" s="208">
        <v>28.379003328</v>
      </c>
      <c r="BC35" s="208">
        <v>30.180564751999999</v>
      </c>
      <c r="BD35" s="208">
        <v>32.302959999999999</v>
      </c>
      <c r="BE35" s="208">
        <v>29.143820000000002</v>
      </c>
      <c r="BF35" s="324">
        <v>26.720490000000002</v>
      </c>
      <c r="BG35" s="324">
        <v>25.624849999999999</v>
      </c>
      <c r="BH35" s="324">
        <v>24.825880000000002</v>
      </c>
      <c r="BI35" s="324">
        <v>25.02655</v>
      </c>
      <c r="BJ35" s="324">
        <v>24.519380000000002</v>
      </c>
      <c r="BK35" s="324">
        <v>23.29616</v>
      </c>
      <c r="BL35" s="324">
        <v>22.655349999999999</v>
      </c>
      <c r="BM35" s="324">
        <v>22.787379999999999</v>
      </c>
      <c r="BN35" s="324">
        <v>22.37415</v>
      </c>
      <c r="BO35" s="324">
        <v>22.066669999999998</v>
      </c>
      <c r="BP35" s="324">
        <v>22.278099999999998</v>
      </c>
      <c r="BQ35" s="324">
        <v>22.22486</v>
      </c>
      <c r="BR35" s="324">
        <v>22.08756</v>
      </c>
      <c r="BS35" s="324">
        <v>21.85427</v>
      </c>
      <c r="BT35" s="324">
        <v>22.054359999999999</v>
      </c>
      <c r="BU35" s="324">
        <v>22.52402</v>
      </c>
      <c r="BV35" s="324">
        <v>22.291239999999998</v>
      </c>
    </row>
    <row r="36" spans="1:74" ht="11.15" customHeight="1" x14ac:dyDescent="0.25">
      <c r="A36" s="56"/>
      <c r="B36" s="55" t="s">
        <v>1401</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324"/>
      <c r="BG36" s="324"/>
      <c r="BH36" s="324"/>
      <c r="BI36" s="324"/>
      <c r="BJ36" s="324"/>
      <c r="BK36" s="324"/>
      <c r="BL36" s="324"/>
      <c r="BM36" s="324"/>
      <c r="BN36" s="324"/>
      <c r="BO36" s="324"/>
      <c r="BP36" s="324"/>
      <c r="BQ36" s="324"/>
      <c r="BR36" s="324"/>
      <c r="BS36" s="324"/>
      <c r="BT36" s="324"/>
      <c r="BU36" s="324"/>
      <c r="BV36" s="324"/>
    </row>
    <row r="37" spans="1:74" ht="11.15" customHeight="1" x14ac:dyDescent="0.25">
      <c r="A37" s="56" t="s">
        <v>525</v>
      </c>
      <c r="B37" s="198" t="s">
        <v>387</v>
      </c>
      <c r="C37" s="208">
        <v>12.22</v>
      </c>
      <c r="D37" s="208">
        <v>12.63</v>
      </c>
      <c r="E37" s="208">
        <v>12.97</v>
      </c>
      <c r="F37" s="208">
        <v>12.88</v>
      </c>
      <c r="G37" s="208">
        <v>13.12</v>
      </c>
      <c r="H37" s="208">
        <v>13.03</v>
      </c>
      <c r="I37" s="208">
        <v>13.13</v>
      </c>
      <c r="J37" s="208">
        <v>13.26</v>
      </c>
      <c r="K37" s="208">
        <v>13.01</v>
      </c>
      <c r="L37" s="208">
        <v>12.85</v>
      </c>
      <c r="M37" s="208">
        <v>12.9</v>
      </c>
      <c r="N37" s="208">
        <v>12.43</v>
      </c>
      <c r="O37" s="208">
        <v>12.47</v>
      </c>
      <c r="P37" s="208">
        <v>12.72</v>
      </c>
      <c r="Q37" s="208">
        <v>12.84</v>
      </c>
      <c r="R37" s="208">
        <v>13.25</v>
      </c>
      <c r="S37" s="208">
        <v>13.31</v>
      </c>
      <c r="T37" s="208">
        <v>13.32</v>
      </c>
      <c r="U37" s="208">
        <v>13.26</v>
      </c>
      <c r="V37" s="208">
        <v>13.3</v>
      </c>
      <c r="W37" s="208">
        <v>13.16</v>
      </c>
      <c r="X37" s="208">
        <v>12.81</v>
      </c>
      <c r="Y37" s="208">
        <v>13.03</v>
      </c>
      <c r="Z37" s="208">
        <v>12.68</v>
      </c>
      <c r="AA37" s="208">
        <v>12.76</v>
      </c>
      <c r="AB37" s="208">
        <v>12.82</v>
      </c>
      <c r="AC37" s="208">
        <v>13.04</v>
      </c>
      <c r="AD37" s="208">
        <v>13.24</v>
      </c>
      <c r="AE37" s="208">
        <v>13.1</v>
      </c>
      <c r="AF37" s="208">
        <v>13.22</v>
      </c>
      <c r="AG37" s="208">
        <v>13.21</v>
      </c>
      <c r="AH37" s="208">
        <v>13.26</v>
      </c>
      <c r="AI37" s="208">
        <v>13.49</v>
      </c>
      <c r="AJ37" s="208">
        <v>13.66</v>
      </c>
      <c r="AK37" s="208">
        <v>13.31</v>
      </c>
      <c r="AL37" s="208">
        <v>12.78</v>
      </c>
      <c r="AM37" s="208">
        <v>12.69</v>
      </c>
      <c r="AN37" s="208">
        <v>13.35</v>
      </c>
      <c r="AO37" s="208">
        <v>13.3</v>
      </c>
      <c r="AP37" s="208">
        <v>13.76</v>
      </c>
      <c r="AQ37" s="208">
        <v>13.89</v>
      </c>
      <c r="AR37" s="208">
        <v>13.85</v>
      </c>
      <c r="AS37" s="208">
        <v>13.87</v>
      </c>
      <c r="AT37" s="208">
        <v>13.95</v>
      </c>
      <c r="AU37" s="208">
        <v>14.19</v>
      </c>
      <c r="AV37" s="208">
        <v>14.09</v>
      </c>
      <c r="AW37" s="208">
        <v>14.11</v>
      </c>
      <c r="AX37" s="208">
        <v>13.75</v>
      </c>
      <c r="AY37" s="208">
        <v>13.72</v>
      </c>
      <c r="AZ37" s="208">
        <v>13.83</v>
      </c>
      <c r="BA37" s="208">
        <v>14.47</v>
      </c>
      <c r="BB37" s="208">
        <v>14.77</v>
      </c>
      <c r="BC37" s="208">
        <v>14.92</v>
      </c>
      <c r="BD37" s="208">
        <v>14.728109999999999</v>
      </c>
      <c r="BE37" s="208">
        <v>14.656829999999999</v>
      </c>
      <c r="BF37" s="324">
        <v>14.75451</v>
      </c>
      <c r="BG37" s="324">
        <v>15.04636</v>
      </c>
      <c r="BH37" s="324">
        <v>14.85155</v>
      </c>
      <c r="BI37" s="324">
        <v>14.94415</v>
      </c>
      <c r="BJ37" s="324">
        <v>14.276870000000001</v>
      </c>
      <c r="BK37" s="324">
        <v>14.325200000000001</v>
      </c>
      <c r="BL37" s="324">
        <v>14.594379999999999</v>
      </c>
      <c r="BM37" s="324">
        <v>15.16817</v>
      </c>
      <c r="BN37" s="324">
        <v>15.528219999999999</v>
      </c>
      <c r="BO37" s="324">
        <v>15.53477</v>
      </c>
      <c r="BP37" s="324">
        <v>15.23658</v>
      </c>
      <c r="BQ37" s="324">
        <v>15.02952</v>
      </c>
      <c r="BR37" s="324">
        <v>14.98235</v>
      </c>
      <c r="BS37" s="324">
        <v>15.131399999999999</v>
      </c>
      <c r="BT37" s="324">
        <v>14.78959</v>
      </c>
      <c r="BU37" s="324">
        <v>14.90029</v>
      </c>
      <c r="BV37" s="324">
        <v>14.20309</v>
      </c>
    </row>
    <row r="38" spans="1:74" ht="11.15" customHeight="1" x14ac:dyDescent="0.25">
      <c r="A38" s="56" t="s">
        <v>5</v>
      </c>
      <c r="B38" s="198" t="s">
        <v>386</v>
      </c>
      <c r="C38" s="208">
        <v>10.49</v>
      </c>
      <c r="D38" s="208">
        <v>10.65</v>
      </c>
      <c r="E38" s="208">
        <v>10.51</v>
      </c>
      <c r="F38" s="208">
        <v>10.46</v>
      </c>
      <c r="G38" s="208">
        <v>10.51</v>
      </c>
      <c r="H38" s="208">
        <v>10.84</v>
      </c>
      <c r="I38" s="208">
        <v>11</v>
      </c>
      <c r="J38" s="208">
        <v>11.03</v>
      </c>
      <c r="K38" s="208">
        <v>10.72</v>
      </c>
      <c r="L38" s="208">
        <v>10.77</v>
      </c>
      <c r="M38" s="208">
        <v>10.54</v>
      </c>
      <c r="N38" s="208">
        <v>10.33</v>
      </c>
      <c r="O38" s="208">
        <v>10.3</v>
      </c>
      <c r="P38" s="208">
        <v>10.54</v>
      </c>
      <c r="Q38" s="208">
        <v>10.46</v>
      </c>
      <c r="R38" s="208">
        <v>10.52</v>
      </c>
      <c r="S38" s="208">
        <v>10.54</v>
      </c>
      <c r="T38" s="208">
        <v>10.9</v>
      </c>
      <c r="U38" s="208">
        <v>11.02</v>
      </c>
      <c r="V38" s="208">
        <v>11.02</v>
      </c>
      <c r="W38" s="208">
        <v>10.96</v>
      </c>
      <c r="X38" s="208">
        <v>10.74</v>
      </c>
      <c r="Y38" s="208">
        <v>10.57</v>
      </c>
      <c r="Z38" s="208">
        <v>10.32</v>
      </c>
      <c r="AA38" s="208">
        <v>10.18</v>
      </c>
      <c r="AB38" s="208">
        <v>10.3</v>
      </c>
      <c r="AC38" s="208">
        <v>10.34</v>
      </c>
      <c r="AD38" s="208">
        <v>10.37</v>
      </c>
      <c r="AE38" s="208">
        <v>10.4</v>
      </c>
      <c r="AF38" s="208">
        <v>10.89</v>
      </c>
      <c r="AG38" s="208">
        <v>10.84</v>
      </c>
      <c r="AH38" s="208">
        <v>10.9</v>
      </c>
      <c r="AI38" s="208">
        <v>11.02</v>
      </c>
      <c r="AJ38" s="208">
        <v>10.72</v>
      </c>
      <c r="AK38" s="208">
        <v>10.53</v>
      </c>
      <c r="AL38" s="208">
        <v>10.41</v>
      </c>
      <c r="AM38" s="208">
        <v>10.31</v>
      </c>
      <c r="AN38" s="208">
        <v>11.51</v>
      </c>
      <c r="AO38" s="208">
        <v>11.17</v>
      </c>
      <c r="AP38" s="208">
        <v>10.93</v>
      </c>
      <c r="AQ38" s="208">
        <v>10.9</v>
      </c>
      <c r="AR38" s="208">
        <v>11.34</v>
      </c>
      <c r="AS38" s="208">
        <v>11.51</v>
      </c>
      <c r="AT38" s="208">
        <v>11.56</v>
      </c>
      <c r="AU38" s="208">
        <v>11.7</v>
      </c>
      <c r="AV38" s="208">
        <v>11.56</v>
      </c>
      <c r="AW38" s="208">
        <v>11.34</v>
      </c>
      <c r="AX38" s="208">
        <v>11.2</v>
      </c>
      <c r="AY38" s="208">
        <v>11.36</v>
      </c>
      <c r="AZ38" s="208">
        <v>11.78</v>
      </c>
      <c r="BA38" s="208">
        <v>11.77</v>
      </c>
      <c r="BB38" s="208">
        <v>11.92</v>
      </c>
      <c r="BC38" s="208">
        <v>12.14</v>
      </c>
      <c r="BD38" s="208">
        <v>11.995710000000001</v>
      </c>
      <c r="BE38" s="208">
        <v>12.144080000000001</v>
      </c>
      <c r="BF38" s="324">
        <v>12.14157</v>
      </c>
      <c r="BG38" s="324">
        <v>12.283300000000001</v>
      </c>
      <c r="BH38" s="324">
        <v>12.16107</v>
      </c>
      <c r="BI38" s="324">
        <v>11.985200000000001</v>
      </c>
      <c r="BJ38" s="324">
        <v>11.796379999999999</v>
      </c>
      <c r="BK38" s="324">
        <v>12.023</v>
      </c>
      <c r="BL38" s="324">
        <v>12.47146</v>
      </c>
      <c r="BM38" s="324">
        <v>12.272690000000001</v>
      </c>
      <c r="BN38" s="324">
        <v>12.37223</v>
      </c>
      <c r="BO38" s="324">
        <v>12.52378</v>
      </c>
      <c r="BP38" s="324">
        <v>12.378539999999999</v>
      </c>
      <c r="BQ38" s="324">
        <v>12.40254</v>
      </c>
      <c r="BR38" s="324">
        <v>12.342919999999999</v>
      </c>
      <c r="BS38" s="324">
        <v>12.36862</v>
      </c>
      <c r="BT38" s="324">
        <v>12.14156</v>
      </c>
      <c r="BU38" s="324">
        <v>11.83841</v>
      </c>
      <c r="BV38" s="324">
        <v>11.561059999999999</v>
      </c>
    </row>
    <row r="39" spans="1:74" ht="11.15" customHeight="1" x14ac:dyDescent="0.25">
      <c r="A39" s="56" t="s">
        <v>4</v>
      </c>
      <c r="B39" s="198" t="s">
        <v>385</v>
      </c>
      <c r="C39" s="208">
        <v>6.94</v>
      </c>
      <c r="D39" s="208">
        <v>6.78</v>
      </c>
      <c r="E39" s="208">
        <v>6.63</v>
      </c>
      <c r="F39" s="208">
        <v>6.57</v>
      </c>
      <c r="G39" s="208">
        <v>6.79</v>
      </c>
      <c r="H39" s="208">
        <v>7.17</v>
      </c>
      <c r="I39" s="208">
        <v>7.32</v>
      </c>
      <c r="J39" s="208">
        <v>7.25</v>
      </c>
      <c r="K39" s="208">
        <v>7.05</v>
      </c>
      <c r="L39" s="208">
        <v>6.87</v>
      </c>
      <c r="M39" s="208">
        <v>6.85</v>
      </c>
      <c r="N39" s="208">
        <v>6.67</v>
      </c>
      <c r="O39" s="208">
        <v>6.58</v>
      </c>
      <c r="P39" s="208">
        <v>6.69</v>
      </c>
      <c r="Q39" s="208">
        <v>6.73</v>
      </c>
      <c r="R39" s="208">
        <v>6.51</v>
      </c>
      <c r="S39" s="208">
        <v>6.69</v>
      </c>
      <c r="T39" s="208">
        <v>6.87</v>
      </c>
      <c r="U39" s="208">
        <v>7.14</v>
      </c>
      <c r="V39" s="208">
        <v>7.4</v>
      </c>
      <c r="W39" s="208">
        <v>7.06</v>
      </c>
      <c r="X39" s="208">
        <v>6.84</v>
      </c>
      <c r="Y39" s="208">
        <v>6.72</v>
      </c>
      <c r="Z39" s="208">
        <v>6.38</v>
      </c>
      <c r="AA39" s="208">
        <v>6.37</v>
      </c>
      <c r="AB39" s="208">
        <v>6.44</v>
      </c>
      <c r="AC39" s="208">
        <v>6.39</v>
      </c>
      <c r="AD39" s="208">
        <v>6.39</v>
      </c>
      <c r="AE39" s="208">
        <v>6.54</v>
      </c>
      <c r="AF39" s="208">
        <v>6.94</v>
      </c>
      <c r="AG39" s="208">
        <v>7.16</v>
      </c>
      <c r="AH39" s="208">
        <v>7.07</v>
      </c>
      <c r="AI39" s="208">
        <v>7</v>
      </c>
      <c r="AJ39" s="208">
        <v>6.72</v>
      </c>
      <c r="AK39" s="208">
        <v>6.49</v>
      </c>
      <c r="AL39" s="208">
        <v>6.41</v>
      </c>
      <c r="AM39" s="208">
        <v>6.39</v>
      </c>
      <c r="AN39" s="208">
        <v>7.9</v>
      </c>
      <c r="AO39" s="208">
        <v>7.05</v>
      </c>
      <c r="AP39" s="208">
        <v>6.76</v>
      </c>
      <c r="AQ39" s="208">
        <v>6.71</v>
      </c>
      <c r="AR39" s="208">
        <v>7.28</v>
      </c>
      <c r="AS39" s="208">
        <v>7.52</v>
      </c>
      <c r="AT39" s="208">
        <v>7.64</v>
      </c>
      <c r="AU39" s="208">
        <v>7.69</v>
      </c>
      <c r="AV39" s="208">
        <v>7.53</v>
      </c>
      <c r="AW39" s="208">
        <v>7.46</v>
      </c>
      <c r="AX39" s="208">
        <v>7.16</v>
      </c>
      <c r="AY39" s="208">
        <v>7.3</v>
      </c>
      <c r="AZ39" s="208">
        <v>7.46</v>
      </c>
      <c r="BA39" s="208">
        <v>7.5</v>
      </c>
      <c r="BB39" s="208">
        <v>7.83</v>
      </c>
      <c r="BC39" s="208">
        <v>8.35</v>
      </c>
      <c r="BD39" s="208">
        <v>8.3350410000000004</v>
      </c>
      <c r="BE39" s="208">
        <v>8.3990310000000008</v>
      </c>
      <c r="BF39" s="324">
        <v>8.2316199999999995</v>
      </c>
      <c r="BG39" s="324">
        <v>8.1082439999999991</v>
      </c>
      <c r="BH39" s="324">
        <v>7.7547059999999997</v>
      </c>
      <c r="BI39" s="324">
        <v>7.6896490000000002</v>
      </c>
      <c r="BJ39" s="324">
        <v>7.521579</v>
      </c>
      <c r="BK39" s="324">
        <v>7.6093460000000004</v>
      </c>
      <c r="BL39" s="324">
        <v>7.7091089999999998</v>
      </c>
      <c r="BM39" s="324">
        <v>7.7117620000000002</v>
      </c>
      <c r="BN39" s="324">
        <v>7.7152459999999996</v>
      </c>
      <c r="BO39" s="324">
        <v>8.0867819999999995</v>
      </c>
      <c r="BP39" s="324">
        <v>8.0464610000000008</v>
      </c>
      <c r="BQ39" s="324">
        <v>8.0960819999999991</v>
      </c>
      <c r="BR39" s="324">
        <v>8.060454</v>
      </c>
      <c r="BS39" s="324">
        <v>7.887378</v>
      </c>
      <c r="BT39" s="324">
        <v>7.5347989999999996</v>
      </c>
      <c r="BU39" s="324">
        <v>7.4876889999999996</v>
      </c>
      <c r="BV39" s="324">
        <v>7.3091980000000003</v>
      </c>
    </row>
    <row r="40" spans="1:74" ht="11.15" customHeight="1" x14ac:dyDescent="0.25">
      <c r="A40" s="56"/>
      <c r="B40" s="678" t="s">
        <v>1114</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324"/>
      <c r="BG40" s="324"/>
      <c r="BH40" s="324"/>
      <c r="BI40" s="324"/>
      <c r="BJ40" s="324"/>
      <c r="BK40" s="324"/>
      <c r="BL40" s="324"/>
      <c r="BM40" s="324"/>
      <c r="BN40" s="324"/>
      <c r="BO40" s="324"/>
      <c r="BP40" s="324"/>
      <c r="BQ40" s="324"/>
      <c r="BR40" s="324"/>
      <c r="BS40" s="324"/>
      <c r="BT40" s="324"/>
      <c r="BU40" s="324"/>
      <c r="BV40" s="324"/>
    </row>
    <row r="41" spans="1:74" ht="11.15" customHeight="1" x14ac:dyDescent="0.25">
      <c r="A41" s="56" t="s">
        <v>1115</v>
      </c>
      <c r="B41" s="519" t="s">
        <v>1126</v>
      </c>
      <c r="C41" s="253">
        <v>49.059857954999998</v>
      </c>
      <c r="D41" s="253">
        <v>24.707875000000001</v>
      </c>
      <c r="E41" s="253">
        <v>26.023892045</v>
      </c>
      <c r="F41" s="253">
        <v>26.954970238000001</v>
      </c>
      <c r="G41" s="253">
        <v>47.089687499999997</v>
      </c>
      <c r="H41" s="253">
        <v>36.993988094999999</v>
      </c>
      <c r="I41" s="253">
        <v>112.15372024</v>
      </c>
      <c r="J41" s="253">
        <v>38.983940216999997</v>
      </c>
      <c r="K41" s="253">
        <v>31.974046052999999</v>
      </c>
      <c r="L41" s="253">
        <v>33.686331522000003</v>
      </c>
      <c r="M41" s="253">
        <v>36.620267857000002</v>
      </c>
      <c r="N41" s="253">
        <v>32.864281249999998</v>
      </c>
      <c r="O41" s="253">
        <v>26.792130682</v>
      </c>
      <c r="P41" s="253">
        <v>23.64725</v>
      </c>
      <c r="Q41" s="253">
        <v>34.789345238000003</v>
      </c>
      <c r="R41" s="253">
        <v>28.277045455</v>
      </c>
      <c r="S41" s="253">
        <v>27.556107955000002</v>
      </c>
      <c r="T41" s="253">
        <v>29.188500000000001</v>
      </c>
      <c r="U41" s="253">
        <v>38.172613636000001</v>
      </c>
      <c r="V41" s="253">
        <v>230.71971590999999</v>
      </c>
      <c r="W41" s="253">
        <v>150.53678124999999</v>
      </c>
      <c r="X41" s="253">
        <v>35.184592391000002</v>
      </c>
      <c r="Y41" s="253">
        <v>28.548124999999999</v>
      </c>
      <c r="Z41" s="253">
        <v>21.474821428999999</v>
      </c>
      <c r="AA41" s="253">
        <v>19.109886364000001</v>
      </c>
      <c r="AB41" s="253">
        <v>21.413187499999999</v>
      </c>
      <c r="AC41" s="253">
        <v>29.710823864000002</v>
      </c>
      <c r="AD41" s="253">
        <v>26.042613635999999</v>
      </c>
      <c r="AE41" s="253">
        <v>22.068312500000001</v>
      </c>
      <c r="AF41" s="253">
        <v>23.979147727000001</v>
      </c>
      <c r="AG41" s="253">
        <v>27.314374999999998</v>
      </c>
      <c r="AH41" s="253">
        <v>53.051309523999997</v>
      </c>
      <c r="AI41" s="253">
        <v>22.003690475999999</v>
      </c>
      <c r="AJ41" s="253">
        <v>27.674147727000001</v>
      </c>
      <c r="AK41" s="253">
        <v>28.602125000000001</v>
      </c>
      <c r="AL41" s="253">
        <v>22.953068181999999</v>
      </c>
      <c r="AM41" s="253">
        <v>24.018750000000001</v>
      </c>
      <c r="AN41" s="253">
        <v>1799.8074375000001</v>
      </c>
      <c r="AO41" s="253">
        <v>25.184999999999999</v>
      </c>
      <c r="AP41" s="253">
        <v>34.378835227000003</v>
      </c>
      <c r="AQ41" s="253">
        <v>27.785406250000001</v>
      </c>
      <c r="AR41" s="253">
        <v>57.045994317999998</v>
      </c>
      <c r="AS41" s="253">
        <v>53.374345237999997</v>
      </c>
      <c r="AT41" s="253">
        <v>50.332357954999999</v>
      </c>
      <c r="AU41" s="253">
        <v>53.211666667000003</v>
      </c>
      <c r="AV41" s="253">
        <v>68.042708332999993</v>
      </c>
      <c r="AW41" s="253">
        <v>47.288184524000002</v>
      </c>
      <c r="AX41" s="253">
        <v>34.028016303999998</v>
      </c>
      <c r="AY41" s="253">
        <v>37.020238095000003</v>
      </c>
      <c r="AZ41" s="253">
        <v>45.358343750000003</v>
      </c>
      <c r="BA41" s="253">
        <v>45.798532608999999</v>
      </c>
      <c r="BB41" s="253">
        <v>61.274136904999999</v>
      </c>
      <c r="BC41" s="253">
        <v>89.660505951999994</v>
      </c>
      <c r="BD41" s="253">
        <v>98.627159090999996</v>
      </c>
      <c r="BE41" s="253">
        <v>181.97046875000001</v>
      </c>
      <c r="BF41" s="348">
        <v>95.017740000000003</v>
      </c>
      <c r="BG41" s="348">
        <v>87.20917</v>
      </c>
      <c r="BH41" s="348">
        <v>79.986800000000002</v>
      </c>
      <c r="BI41" s="348">
        <v>76.748540000000006</v>
      </c>
      <c r="BJ41" s="348">
        <v>76.535300000000007</v>
      </c>
      <c r="BK41" s="348">
        <v>83.622460000000004</v>
      </c>
      <c r="BL41" s="348">
        <v>70.686520000000002</v>
      </c>
      <c r="BM41" s="348">
        <v>57.899540000000002</v>
      </c>
      <c r="BN41" s="348">
        <v>40.967089999999999</v>
      </c>
      <c r="BO41" s="348">
        <v>42.445439999999998</v>
      </c>
      <c r="BP41" s="348">
        <v>49.428420000000003</v>
      </c>
      <c r="BQ41" s="348">
        <v>59.863570000000003</v>
      </c>
      <c r="BR41" s="348">
        <v>60.987990000000003</v>
      </c>
      <c r="BS41" s="348">
        <v>50.81026</v>
      </c>
      <c r="BT41" s="348">
        <v>43.579120000000003</v>
      </c>
      <c r="BU41" s="348">
        <v>44.825369999999999</v>
      </c>
      <c r="BV41" s="348">
        <v>42.765079999999998</v>
      </c>
    </row>
    <row r="42" spans="1:74" ht="11.15" customHeight="1" x14ac:dyDescent="0.25">
      <c r="A42" s="56" t="s">
        <v>1116</v>
      </c>
      <c r="B42" s="519" t="s">
        <v>1127</v>
      </c>
      <c r="C42" s="253">
        <v>37.085246466000001</v>
      </c>
      <c r="D42" s="253">
        <v>36.842470910999999</v>
      </c>
      <c r="E42" s="253">
        <v>32.387819583000002</v>
      </c>
      <c r="F42" s="253">
        <v>27.694415475</v>
      </c>
      <c r="G42" s="253">
        <v>24.118882909</v>
      </c>
      <c r="H42" s="253">
        <v>31.446635576999999</v>
      </c>
      <c r="I42" s="253">
        <v>101.0353087</v>
      </c>
      <c r="J42" s="253">
        <v>85.215712361000001</v>
      </c>
      <c r="K42" s="253">
        <v>38.320563073000002</v>
      </c>
      <c r="L42" s="253">
        <v>41.093450949000001</v>
      </c>
      <c r="M42" s="253">
        <v>55.504792649999999</v>
      </c>
      <c r="N42" s="253">
        <v>57.260470699999999</v>
      </c>
      <c r="O42" s="253">
        <v>42.563868677999999</v>
      </c>
      <c r="P42" s="253">
        <v>72.725849999999994</v>
      </c>
      <c r="Q42" s="253">
        <v>35.975619856000002</v>
      </c>
      <c r="R42" s="253">
        <v>24.829938340999998</v>
      </c>
      <c r="S42" s="253">
        <v>20.247661803</v>
      </c>
      <c r="T42" s="253">
        <v>24.811784775</v>
      </c>
      <c r="U42" s="253">
        <v>35.23677988</v>
      </c>
      <c r="V42" s="253">
        <v>36.391629236</v>
      </c>
      <c r="W42" s="253">
        <v>40.345273306999999</v>
      </c>
      <c r="X42" s="253">
        <v>36.414090045999998</v>
      </c>
      <c r="Y42" s="253">
        <v>45.174564400000001</v>
      </c>
      <c r="Z42" s="253">
        <v>43.133999950000003</v>
      </c>
      <c r="AA42" s="253">
        <v>33.598353606000003</v>
      </c>
      <c r="AB42" s="253">
        <v>26.848522774999999</v>
      </c>
      <c r="AC42" s="253">
        <v>25.487610624999999</v>
      </c>
      <c r="AD42" s="253">
        <v>17.106287981000001</v>
      </c>
      <c r="AE42" s="253">
        <v>16.811286450000001</v>
      </c>
      <c r="AF42" s="253">
        <v>23.720671682999999</v>
      </c>
      <c r="AG42" s="253">
        <v>31.633505336999999</v>
      </c>
      <c r="AH42" s="253">
        <v>108.05121209000001</v>
      </c>
      <c r="AI42" s="253">
        <v>46.135208149999997</v>
      </c>
      <c r="AJ42" s="253">
        <v>48.285309398000003</v>
      </c>
      <c r="AK42" s="253">
        <v>39.308953619999997</v>
      </c>
      <c r="AL42" s="253">
        <v>40.801564952</v>
      </c>
      <c r="AM42" s="253">
        <v>33.217081425000003</v>
      </c>
      <c r="AN42" s="253">
        <v>71.090110207999999</v>
      </c>
      <c r="AO42" s="253">
        <v>29.914477175999998</v>
      </c>
      <c r="AP42" s="253">
        <v>28.044656562</v>
      </c>
      <c r="AQ42" s="253">
        <v>26.591761300000002</v>
      </c>
      <c r="AR42" s="253">
        <v>56.061992861</v>
      </c>
      <c r="AS42" s="253">
        <v>78.892639183</v>
      </c>
      <c r="AT42" s="253">
        <v>65.082290889000006</v>
      </c>
      <c r="AU42" s="253">
        <v>72.090007025000006</v>
      </c>
      <c r="AV42" s="253">
        <v>57.888162043000001</v>
      </c>
      <c r="AW42" s="253">
        <v>60.137516400000003</v>
      </c>
      <c r="AX42" s="253">
        <v>63.397979542999998</v>
      </c>
      <c r="AY42" s="253">
        <v>52.502912774999999</v>
      </c>
      <c r="AZ42" s="253">
        <v>42.160836432000004</v>
      </c>
      <c r="BA42" s="253">
        <v>40.941233681</v>
      </c>
      <c r="BB42" s="253">
        <v>53.028571587000002</v>
      </c>
      <c r="BC42" s="253">
        <v>57.101920649999997</v>
      </c>
      <c r="BD42" s="253">
        <v>70.883371827000005</v>
      </c>
      <c r="BE42" s="253">
        <v>82.301034999999999</v>
      </c>
      <c r="BF42" s="348">
        <v>153.2551</v>
      </c>
      <c r="BG42" s="348">
        <v>139.47190000000001</v>
      </c>
      <c r="BH42" s="348">
        <v>62.899120000000003</v>
      </c>
      <c r="BI42" s="348">
        <v>83.702240000000003</v>
      </c>
      <c r="BJ42" s="348">
        <v>83.741119999999995</v>
      </c>
      <c r="BK42" s="348">
        <v>73.10839</v>
      </c>
      <c r="BL42" s="348">
        <v>54.942830000000001</v>
      </c>
      <c r="BM42" s="348">
        <v>44.667310000000001</v>
      </c>
      <c r="BN42" s="348">
        <v>41.441600000000001</v>
      </c>
      <c r="BO42" s="348">
        <v>41.023330000000001</v>
      </c>
      <c r="BP42" s="348">
        <v>66.849170000000001</v>
      </c>
      <c r="BQ42" s="348">
        <v>99.051140000000004</v>
      </c>
      <c r="BR42" s="348">
        <v>96.796300000000002</v>
      </c>
      <c r="BS42" s="348">
        <v>81.666619999999995</v>
      </c>
      <c r="BT42" s="348">
        <v>43.085920000000002</v>
      </c>
      <c r="BU42" s="348">
        <v>50.267960000000002</v>
      </c>
      <c r="BV42" s="348">
        <v>37.681420000000003</v>
      </c>
    </row>
    <row r="43" spans="1:74" ht="11.15" customHeight="1" x14ac:dyDescent="0.25">
      <c r="A43" s="56" t="s">
        <v>1117</v>
      </c>
      <c r="B43" s="519" t="s">
        <v>1128</v>
      </c>
      <c r="C43" s="253">
        <v>115.63914773</v>
      </c>
      <c r="D43" s="253">
        <v>42.974031250000003</v>
      </c>
      <c r="E43" s="253">
        <v>38.979062499999998</v>
      </c>
      <c r="F43" s="253">
        <v>50.647321429000002</v>
      </c>
      <c r="G43" s="253">
        <v>27.697784090999999</v>
      </c>
      <c r="H43" s="253">
        <v>30.498184523999999</v>
      </c>
      <c r="I43" s="253">
        <v>40.011875000000003</v>
      </c>
      <c r="J43" s="253">
        <v>49.629538042999997</v>
      </c>
      <c r="K43" s="253">
        <v>40.934342104999999</v>
      </c>
      <c r="L43" s="253">
        <v>43.018179347999997</v>
      </c>
      <c r="M43" s="253">
        <v>63.505416666999999</v>
      </c>
      <c r="N43" s="253">
        <v>56.02225</v>
      </c>
      <c r="O43" s="253">
        <v>63.145909091</v>
      </c>
      <c r="P43" s="253">
        <v>38.393406249999998</v>
      </c>
      <c r="Q43" s="253">
        <v>40.665178570999998</v>
      </c>
      <c r="R43" s="253">
        <v>29.498750000000001</v>
      </c>
      <c r="S43" s="253">
        <v>26.757187500000001</v>
      </c>
      <c r="T43" s="253">
        <v>25.189843750000001</v>
      </c>
      <c r="U43" s="253">
        <v>33.969005682000002</v>
      </c>
      <c r="V43" s="253">
        <v>30.534460227</v>
      </c>
      <c r="W43" s="253">
        <v>24.044343749999999</v>
      </c>
      <c r="X43" s="253">
        <v>23.620788043000001</v>
      </c>
      <c r="Y43" s="253">
        <v>36.634656249999999</v>
      </c>
      <c r="Z43" s="253">
        <v>46.180535714000001</v>
      </c>
      <c r="AA43" s="253">
        <v>29.598238636000001</v>
      </c>
      <c r="AB43" s="253">
        <v>25.054625000000001</v>
      </c>
      <c r="AC43" s="253">
        <v>19.167073863999999</v>
      </c>
      <c r="AD43" s="253">
        <v>20.129573864000001</v>
      </c>
      <c r="AE43" s="253">
        <v>18.226781249999998</v>
      </c>
      <c r="AF43" s="253">
        <v>22.403835226999998</v>
      </c>
      <c r="AG43" s="253">
        <v>27.871304347999999</v>
      </c>
      <c r="AH43" s="253">
        <v>28.923898810000001</v>
      </c>
      <c r="AI43" s="253">
        <v>24.796250000000001</v>
      </c>
      <c r="AJ43" s="253">
        <v>29.053096590999999</v>
      </c>
      <c r="AK43" s="253">
        <v>30.0583125</v>
      </c>
      <c r="AL43" s="253">
        <v>42.991420454999997</v>
      </c>
      <c r="AM43" s="253">
        <v>44.719406249999999</v>
      </c>
      <c r="AN43" s="253">
        <v>82.899968749999999</v>
      </c>
      <c r="AO43" s="253">
        <v>38.155190216999998</v>
      </c>
      <c r="AP43" s="253">
        <v>28.054403408999999</v>
      </c>
      <c r="AQ43" s="253">
        <v>27.8174375</v>
      </c>
      <c r="AR43" s="253">
        <v>45.140852273</v>
      </c>
      <c r="AS43" s="253">
        <v>43.933898810000002</v>
      </c>
      <c r="AT43" s="253">
        <v>59.844772726999999</v>
      </c>
      <c r="AU43" s="253">
        <v>53.940982142999999</v>
      </c>
      <c r="AV43" s="253">
        <v>65.724791667000005</v>
      </c>
      <c r="AW43" s="253">
        <v>60.772500000000001</v>
      </c>
      <c r="AX43" s="253">
        <v>70.740190217000006</v>
      </c>
      <c r="AY43" s="253">
        <v>159.59824405000001</v>
      </c>
      <c r="AZ43" s="253">
        <v>121.0331875</v>
      </c>
      <c r="BA43" s="253">
        <v>68.807554347999996</v>
      </c>
      <c r="BB43" s="253">
        <v>67.538928571</v>
      </c>
      <c r="BC43" s="253">
        <v>78.202351190000002</v>
      </c>
      <c r="BD43" s="253">
        <v>74.099318182000005</v>
      </c>
      <c r="BE43" s="253">
        <v>109.34878125</v>
      </c>
      <c r="BF43" s="348">
        <v>99.684470000000005</v>
      </c>
      <c r="BG43" s="348">
        <v>65.424340000000001</v>
      </c>
      <c r="BH43" s="348">
        <v>59.250819999999997</v>
      </c>
      <c r="BI43" s="348">
        <v>94.334530000000001</v>
      </c>
      <c r="BJ43" s="348">
        <v>137.11179999999999</v>
      </c>
      <c r="BK43" s="348">
        <v>203.4999</v>
      </c>
      <c r="BL43" s="348">
        <v>187.33349999999999</v>
      </c>
      <c r="BM43" s="348">
        <v>118.002</v>
      </c>
      <c r="BN43" s="348">
        <v>56.628639999999997</v>
      </c>
      <c r="BO43" s="348">
        <v>50.588259999999998</v>
      </c>
      <c r="BP43" s="348">
        <v>58.167230000000004</v>
      </c>
      <c r="BQ43" s="348">
        <v>61.472349999999999</v>
      </c>
      <c r="BR43" s="348">
        <v>64.320139999999995</v>
      </c>
      <c r="BS43" s="348">
        <v>48.472239999999999</v>
      </c>
      <c r="BT43" s="348">
        <v>42.47157</v>
      </c>
      <c r="BU43" s="348">
        <v>87.765609999999995</v>
      </c>
      <c r="BV43" s="348">
        <v>106.779</v>
      </c>
    </row>
    <row r="44" spans="1:74" ht="11.15" customHeight="1" x14ac:dyDescent="0.25">
      <c r="A44" s="56" t="s">
        <v>1118</v>
      </c>
      <c r="B44" s="519" t="s">
        <v>1129</v>
      </c>
      <c r="C44" s="253">
        <v>92.125426136000002</v>
      </c>
      <c r="D44" s="253">
        <v>32.459781249999999</v>
      </c>
      <c r="E44" s="253">
        <v>29.977471591</v>
      </c>
      <c r="F44" s="253">
        <v>38.154047619000004</v>
      </c>
      <c r="G44" s="253">
        <v>31.689403409000001</v>
      </c>
      <c r="H44" s="253">
        <v>32.883839285999997</v>
      </c>
      <c r="I44" s="253">
        <v>41.755000000000003</v>
      </c>
      <c r="J44" s="253">
        <v>43.828206522000002</v>
      </c>
      <c r="K44" s="253">
        <v>40.005263157999998</v>
      </c>
      <c r="L44" s="253">
        <v>39.091005435</v>
      </c>
      <c r="M44" s="253">
        <v>43.328333333000003</v>
      </c>
      <c r="N44" s="253">
        <v>43.42728125</v>
      </c>
      <c r="O44" s="253">
        <v>53.682528409</v>
      </c>
      <c r="P44" s="253">
        <v>34.270906250000003</v>
      </c>
      <c r="Q44" s="253">
        <v>37.354077381000003</v>
      </c>
      <c r="R44" s="253">
        <v>29.756704545000002</v>
      </c>
      <c r="S44" s="253">
        <v>23.157329545</v>
      </c>
      <c r="T44" s="253">
        <v>24.11209375</v>
      </c>
      <c r="U44" s="253">
        <v>31.286789772999999</v>
      </c>
      <c r="V44" s="253">
        <v>29.070909091000001</v>
      </c>
      <c r="W44" s="253">
        <v>22.916125000000001</v>
      </c>
      <c r="X44" s="253">
        <v>21.676440217</v>
      </c>
      <c r="Y44" s="253">
        <v>29.001437500000002</v>
      </c>
      <c r="Z44" s="253">
        <v>30.447976189999999</v>
      </c>
      <c r="AA44" s="253">
        <v>26.000823864000001</v>
      </c>
      <c r="AB44" s="253">
        <v>21.2898125</v>
      </c>
      <c r="AC44" s="253">
        <v>18.174204544999998</v>
      </c>
      <c r="AD44" s="253">
        <v>16.589943181999999</v>
      </c>
      <c r="AE44" s="253">
        <v>16.49428125</v>
      </c>
      <c r="AF44" s="253">
        <v>21.297130681999999</v>
      </c>
      <c r="AG44" s="253">
        <v>26.884891304</v>
      </c>
      <c r="AH44" s="253">
        <v>25.236547619</v>
      </c>
      <c r="AI44" s="253">
        <v>21.030773809999999</v>
      </c>
      <c r="AJ44" s="253">
        <v>21.586789773</v>
      </c>
      <c r="AK44" s="253">
        <v>24.83175</v>
      </c>
      <c r="AL44" s="253">
        <v>34.726534090999998</v>
      </c>
      <c r="AM44" s="253">
        <v>36.211437500000002</v>
      </c>
      <c r="AN44" s="253">
        <v>67.407843749999998</v>
      </c>
      <c r="AO44" s="253">
        <v>30.600923912999999</v>
      </c>
      <c r="AP44" s="253">
        <v>26.744034091</v>
      </c>
      <c r="AQ44" s="253">
        <v>29.335249999999998</v>
      </c>
      <c r="AR44" s="253">
        <v>39.475852273000001</v>
      </c>
      <c r="AS44" s="253">
        <v>46.411815476000001</v>
      </c>
      <c r="AT44" s="253">
        <v>52.350539773000001</v>
      </c>
      <c r="AU44" s="253">
        <v>52.482916666999998</v>
      </c>
      <c r="AV44" s="253">
        <v>60.011577381000002</v>
      </c>
      <c r="AW44" s="253">
        <v>61.935952381</v>
      </c>
      <c r="AX44" s="253">
        <v>50.659864130000003</v>
      </c>
      <c r="AY44" s="253">
        <v>143.98764881</v>
      </c>
      <c r="AZ44" s="253">
        <v>93.698125000000005</v>
      </c>
      <c r="BA44" s="253">
        <v>62.611195651999999</v>
      </c>
      <c r="BB44" s="253">
        <v>71.077767856999998</v>
      </c>
      <c r="BC44" s="253">
        <v>84.392351189999999</v>
      </c>
      <c r="BD44" s="253">
        <v>83.691988636000005</v>
      </c>
      <c r="BE44" s="253">
        <v>109.76190625</v>
      </c>
      <c r="BF44" s="348">
        <v>94.215220000000002</v>
      </c>
      <c r="BG44" s="348">
        <v>84.041719999999998</v>
      </c>
      <c r="BH44" s="348">
        <v>71.660030000000006</v>
      </c>
      <c r="BI44" s="348">
        <v>109.2838</v>
      </c>
      <c r="BJ44" s="348">
        <v>132.2704</v>
      </c>
      <c r="BK44" s="348">
        <v>170.58439999999999</v>
      </c>
      <c r="BL44" s="348">
        <v>144.13800000000001</v>
      </c>
      <c r="BM44" s="348">
        <v>100.1005</v>
      </c>
      <c r="BN44" s="348">
        <v>56.815980000000003</v>
      </c>
      <c r="BO44" s="348">
        <v>50.395760000000003</v>
      </c>
      <c r="BP44" s="348">
        <v>54.557009999999998</v>
      </c>
      <c r="BQ44" s="348">
        <v>61.036679999999997</v>
      </c>
      <c r="BR44" s="348">
        <v>60.735059999999997</v>
      </c>
      <c r="BS44" s="348">
        <v>52.133499999999998</v>
      </c>
      <c r="BT44" s="348">
        <v>45.481450000000002</v>
      </c>
      <c r="BU44" s="348">
        <v>77.346100000000007</v>
      </c>
      <c r="BV44" s="348">
        <v>87.167590000000004</v>
      </c>
    </row>
    <row r="45" spans="1:74" ht="11.15" customHeight="1" x14ac:dyDescent="0.25">
      <c r="A45" s="56" t="s">
        <v>1119</v>
      </c>
      <c r="B45" s="519" t="s">
        <v>1130</v>
      </c>
      <c r="C45" s="253">
        <v>73.369733152999999</v>
      </c>
      <c r="D45" s="253">
        <v>31.167148906000001</v>
      </c>
      <c r="E45" s="253">
        <v>37.765500568</v>
      </c>
      <c r="F45" s="253">
        <v>39.310800475999997</v>
      </c>
      <c r="G45" s="253">
        <v>44.487758239000001</v>
      </c>
      <c r="H45" s="253">
        <v>35.396447500000001</v>
      </c>
      <c r="I45" s="253">
        <v>40.104854582999998</v>
      </c>
      <c r="J45" s="253">
        <v>38.726088505</v>
      </c>
      <c r="K45" s="253">
        <v>41.351170920999998</v>
      </c>
      <c r="L45" s="253">
        <v>38.334911890999997</v>
      </c>
      <c r="M45" s="253">
        <v>42.0370025</v>
      </c>
      <c r="N45" s="253">
        <v>37.835433063000004</v>
      </c>
      <c r="O45" s="253">
        <v>38.700897756000003</v>
      </c>
      <c r="P45" s="253">
        <v>29.440715405999999</v>
      </c>
      <c r="Q45" s="253">
        <v>33.233683601000003</v>
      </c>
      <c r="R45" s="253">
        <v>29.513949574000002</v>
      </c>
      <c r="S45" s="253">
        <v>29.328377869000001</v>
      </c>
      <c r="T45" s="253">
        <v>26.781477905999999</v>
      </c>
      <c r="U45" s="253">
        <v>32.827892273000003</v>
      </c>
      <c r="V45" s="253">
        <v>29.330724403000001</v>
      </c>
      <c r="W45" s="253">
        <v>31.361443999999999</v>
      </c>
      <c r="X45" s="253">
        <v>29.732951277000002</v>
      </c>
      <c r="Y45" s="253">
        <v>33.294376094</v>
      </c>
      <c r="Z45" s="253">
        <v>26.65051747</v>
      </c>
      <c r="AA45" s="253">
        <v>24.53741767</v>
      </c>
      <c r="AB45" s="253">
        <v>21.65219325</v>
      </c>
      <c r="AC45" s="253">
        <v>21.231371136</v>
      </c>
      <c r="AD45" s="253">
        <v>19.294396902999999</v>
      </c>
      <c r="AE45" s="253">
        <v>20.381221531000001</v>
      </c>
      <c r="AF45" s="253">
        <v>22.697961505999999</v>
      </c>
      <c r="AG45" s="253">
        <v>31.805144755000001</v>
      </c>
      <c r="AH45" s="253">
        <v>29.039054106999998</v>
      </c>
      <c r="AI45" s="253">
        <v>23.886576131000002</v>
      </c>
      <c r="AJ45" s="253">
        <v>25.758875937999999</v>
      </c>
      <c r="AK45" s="253">
        <v>24.840174688000001</v>
      </c>
      <c r="AL45" s="253">
        <v>28.707606647999999</v>
      </c>
      <c r="AM45" s="253">
        <v>28.593237188</v>
      </c>
      <c r="AN45" s="253">
        <v>49.918575562999997</v>
      </c>
      <c r="AO45" s="253">
        <v>26.751535841999999</v>
      </c>
      <c r="AP45" s="253">
        <v>30.871029118999999</v>
      </c>
      <c r="AQ45" s="253">
        <v>33.684832499999999</v>
      </c>
      <c r="AR45" s="253">
        <v>36.574307585</v>
      </c>
      <c r="AS45" s="253">
        <v>44.989227292000002</v>
      </c>
      <c r="AT45" s="253">
        <v>54.367788834999999</v>
      </c>
      <c r="AU45" s="253">
        <v>54.615349850999998</v>
      </c>
      <c r="AV45" s="253">
        <v>70.979155356999996</v>
      </c>
      <c r="AW45" s="253">
        <v>72.749910744000005</v>
      </c>
      <c r="AX45" s="253">
        <v>43.993958206999999</v>
      </c>
      <c r="AY45" s="253">
        <v>73.319438422999994</v>
      </c>
      <c r="AZ45" s="253">
        <v>53.101617406000003</v>
      </c>
      <c r="BA45" s="253">
        <v>48.560714457000003</v>
      </c>
      <c r="BB45" s="253">
        <v>75.350930356999996</v>
      </c>
      <c r="BC45" s="253">
        <v>93.500499583000007</v>
      </c>
      <c r="BD45" s="253">
        <v>110.14373630999999</v>
      </c>
      <c r="BE45" s="253">
        <v>115.37026849999999</v>
      </c>
      <c r="BF45" s="348">
        <v>105.9969</v>
      </c>
      <c r="BG45" s="348">
        <v>89.944000000000003</v>
      </c>
      <c r="BH45" s="348">
        <v>82.74</v>
      </c>
      <c r="BI45" s="348">
        <v>91.069310000000002</v>
      </c>
      <c r="BJ45" s="348">
        <v>101.79900000000001</v>
      </c>
      <c r="BK45" s="348">
        <v>113.52970000000001</v>
      </c>
      <c r="BL45" s="348">
        <v>98.367699999999999</v>
      </c>
      <c r="BM45" s="348">
        <v>86.235169999999997</v>
      </c>
      <c r="BN45" s="348">
        <v>58.659550000000003</v>
      </c>
      <c r="BO45" s="348">
        <v>58.346290000000003</v>
      </c>
      <c r="BP45" s="348">
        <v>62.250799999999998</v>
      </c>
      <c r="BQ45" s="348">
        <v>69.735349999999997</v>
      </c>
      <c r="BR45" s="348">
        <v>71.402529999999999</v>
      </c>
      <c r="BS45" s="348">
        <v>57.852110000000003</v>
      </c>
      <c r="BT45" s="348">
        <v>54.160319999999999</v>
      </c>
      <c r="BU45" s="348">
        <v>59.264710000000001</v>
      </c>
      <c r="BV45" s="348">
        <v>66.547669999999997</v>
      </c>
    </row>
    <row r="46" spans="1:74" ht="11.15" customHeight="1" x14ac:dyDescent="0.25">
      <c r="A46" s="56" t="s">
        <v>1120</v>
      </c>
      <c r="B46" s="519" t="s">
        <v>1131</v>
      </c>
      <c r="C46" s="253">
        <v>40.638323864</v>
      </c>
      <c r="D46" s="253">
        <v>26.479156249999999</v>
      </c>
      <c r="E46" s="253">
        <v>26.556505682000001</v>
      </c>
      <c r="F46" s="253">
        <v>34.451934524000002</v>
      </c>
      <c r="G46" s="253">
        <v>38.105511364000002</v>
      </c>
      <c r="H46" s="253">
        <v>35.071994048000001</v>
      </c>
      <c r="I46" s="253">
        <v>37.157589285999997</v>
      </c>
      <c r="J46" s="253">
        <v>36.634999999999998</v>
      </c>
      <c r="K46" s="253">
        <v>37.886546053000004</v>
      </c>
      <c r="L46" s="253">
        <v>38.906304347999999</v>
      </c>
      <c r="M46" s="253">
        <v>39.586428570999999</v>
      </c>
      <c r="N46" s="253">
        <v>36.419812499999999</v>
      </c>
      <c r="O46" s="253">
        <v>35.084886363999999</v>
      </c>
      <c r="P46" s="253">
        <v>28.597906250000001</v>
      </c>
      <c r="Q46" s="253">
        <v>30.642976189999999</v>
      </c>
      <c r="R46" s="253">
        <v>28.999147727</v>
      </c>
      <c r="S46" s="253">
        <v>27.970681817999999</v>
      </c>
      <c r="T46" s="253">
        <v>26.453968750000001</v>
      </c>
      <c r="U46" s="253">
        <v>32.740397727000001</v>
      </c>
      <c r="V46" s="253">
        <v>28.651221590999999</v>
      </c>
      <c r="W46" s="253">
        <v>30.73153125</v>
      </c>
      <c r="X46" s="253">
        <v>27.428451086999999</v>
      </c>
      <c r="Y46" s="253">
        <v>29.948656249999999</v>
      </c>
      <c r="Z46" s="253">
        <v>26.890357142999999</v>
      </c>
      <c r="AA46" s="253">
        <v>26.436022727000001</v>
      </c>
      <c r="AB46" s="253">
        <v>24.917156250000001</v>
      </c>
      <c r="AC46" s="253">
        <v>21.923409091</v>
      </c>
      <c r="AD46" s="253">
        <v>20.644659091000001</v>
      </c>
      <c r="AE46" s="253">
        <v>22.585125000000001</v>
      </c>
      <c r="AF46" s="253">
        <v>25.776534090999998</v>
      </c>
      <c r="AG46" s="253">
        <v>32.504646739000002</v>
      </c>
      <c r="AH46" s="253">
        <v>31.488482142999999</v>
      </c>
      <c r="AI46" s="253">
        <v>24.045625000000001</v>
      </c>
      <c r="AJ46" s="253">
        <v>26.111221591</v>
      </c>
      <c r="AK46" s="253">
        <v>21.643968749999999</v>
      </c>
      <c r="AL46" s="253">
        <v>27.050823864000002</v>
      </c>
      <c r="AM46" s="253">
        <v>28.408124999999998</v>
      </c>
      <c r="AN46" s="253">
        <v>81.056468749999993</v>
      </c>
      <c r="AO46" s="253">
        <v>25.448315217000001</v>
      </c>
      <c r="AP46" s="253">
        <v>30.087386364</v>
      </c>
      <c r="AQ46" s="253">
        <v>32.031718750000003</v>
      </c>
      <c r="AR46" s="253">
        <v>39.354431818000002</v>
      </c>
      <c r="AS46" s="253">
        <v>44.794166666999999</v>
      </c>
      <c r="AT46" s="253">
        <v>51.973778408999998</v>
      </c>
      <c r="AU46" s="253">
        <v>51.308690476000002</v>
      </c>
      <c r="AV46" s="253">
        <v>67.471726189999998</v>
      </c>
      <c r="AW46" s="253">
        <v>63.977946428999999</v>
      </c>
      <c r="AX46" s="253">
        <v>41.694565216999997</v>
      </c>
      <c r="AY46" s="253">
        <v>51.535863095000003</v>
      </c>
      <c r="AZ46" s="253">
        <v>48.197031250000002</v>
      </c>
      <c r="BA46" s="253">
        <v>43.903233696000001</v>
      </c>
      <c r="BB46" s="253">
        <v>68.639732143000003</v>
      </c>
      <c r="BC46" s="253">
        <v>91.160416667000007</v>
      </c>
      <c r="BD46" s="253">
        <v>107.8190625</v>
      </c>
      <c r="BE46" s="253">
        <v>106.0715</v>
      </c>
      <c r="BF46" s="348">
        <v>87.950749999999999</v>
      </c>
      <c r="BG46" s="348">
        <v>81.674300000000002</v>
      </c>
      <c r="BH46" s="348">
        <v>84.362729999999999</v>
      </c>
      <c r="BI46" s="348">
        <v>78.101749999999996</v>
      </c>
      <c r="BJ46" s="348">
        <v>87.103679999999997</v>
      </c>
      <c r="BK46" s="348">
        <v>96.071579999999997</v>
      </c>
      <c r="BL46" s="348">
        <v>79.164379999999994</v>
      </c>
      <c r="BM46" s="348">
        <v>76.146950000000004</v>
      </c>
      <c r="BN46" s="348">
        <v>51.480339999999998</v>
      </c>
      <c r="BO46" s="348">
        <v>53.374850000000002</v>
      </c>
      <c r="BP46" s="348">
        <v>58.01643</v>
      </c>
      <c r="BQ46" s="348">
        <v>63.786960000000001</v>
      </c>
      <c r="BR46" s="348">
        <v>65.590090000000004</v>
      </c>
      <c r="BS46" s="348">
        <v>51.428849999999997</v>
      </c>
      <c r="BT46" s="348">
        <v>52.157110000000003</v>
      </c>
      <c r="BU46" s="348">
        <v>50.891080000000002</v>
      </c>
      <c r="BV46" s="348">
        <v>56.47775</v>
      </c>
    </row>
    <row r="47" spans="1:74" ht="11.15" customHeight="1" x14ac:dyDescent="0.25">
      <c r="A47" s="56" t="s">
        <v>1121</v>
      </c>
      <c r="B47" s="519" t="s">
        <v>1132</v>
      </c>
      <c r="C47" s="253">
        <v>33.108419601999998</v>
      </c>
      <c r="D47" s="253">
        <v>24.315900312</v>
      </c>
      <c r="E47" s="253">
        <v>22.188074147999998</v>
      </c>
      <c r="F47" s="253">
        <v>24.397300595000001</v>
      </c>
      <c r="G47" s="253">
        <v>30.6437375</v>
      </c>
      <c r="H47" s="253">
        <v>30.435057440000001</v>
      </c>
      <c r="I47" s="253">
        <v>34.149397917000002</v>
      </c>
      <c r="J47" s="253">
        <v>29.550833151999999</v>
      </c>
      <c r="K47" s="253">
        <v>26.212023354999999</v>
      </c>
      <c r="L47" s="253">
        <v>35.369316032999997</v>
      </c>
      <c r="M47" s="253">
        <v>42.616371428999997</v>
      </c>
      <c r="N47" s="253">
        <v>31.352083125</v>
      </c>
      <c r="O47" s="253">
        <v>28.552306818000002</v>
      </c>
      <c r="P47" s="253">
        <v>27.485459687999999</v>
      </c>
      <c r="Q47" s="253">
        <v>31.418118452000002</v>
      </c>
      <c r="R47" s="253">
        <v>24.783113067999999</v>
      </c>
      <c r="S47" s="253">
        <v>28.997365340999998</v>
      </c>
      <c r="T47" s="253">
        <v>27.625429688000001</v>
      </c>
      <c r="U47" s="253">
        <v>33.675886079999998</v>
      </c>
      <c r="V47" s="253">
        <v>30.744647443000002</v>
      </c>
      <c r="W47" s="253">
        <v>30.098027188</v>
      </c>
      <c r="X47" s="253">
        <v>23.221609238999999</v>
      </c>
      <c r="Y47" s="253">
        <v>25.25366</v>
      </c>
      <c r="Z47" s="253">
        <v>22.442256844999999</v>
      </c>
      <c r="AA47" s="253">
        <v>20.043210511000002</v>
      </c>
      <c r="AB47" s="253">
        <v>21.695782813000001</v>
      </c>
      <c r="AC47" s="253">
        <v>18.448979545</v>
      </c>
      <c r="AD47" s="253">
        <v>17.372336648000001</v>
      </c>
      <c r="AE47" s="253">
        <v>19.445364999999999</v>
      </c>
      <c r="AF47" s="253">
        <v>21.798782385999999</v>
      </c>
      <c r="AG47" s="253">
        <v>26.448556522000001</v>
      </c>
      <c r="AH47" s="253">
        <v>28.598483333000001</v>
      </c>
      <c r="AI47" s="253">
        <v>23.765435118999999</v>
      </c>
      <c r="AJ47" s="253">
        <v>26.875776705</v>
      </c>
      <c r="AK47" s="253">
        <v>23.2412025</v>
      </c>
      <c r="AL47" s="253">
        <v>22.888030682</v>
      </c>
      <c r="AM47" s="253">
        <v>26.218775938</v>
      </c>
      <c r="AN47" s="253">
        <v>705.47958313000004</v>
      </c>
      <c r="AO47" s="253">
        <v>19.218120652</v>
      </c>
      <c r="AP47" s="253">
        <v>23.329173864000001</v>
      </c>
      <c r="AQ47" s="253">
        <v>28.610441250000001</v>
      </c>
      <c r="AR47" s="253">
        <v>40.653478976999999</v>
      </c>
      <c r="AS47" s="253">
        <v>46.486033333000002</v>
      </c>
      <c r="AT47" s="253">
        <v>47.203752272999999</v>
      </c>
      <c r="AU47" s="253">
        <v>52.208252975999997</v>
      </c>
      <c r="AV47" s="253">
        <v>59.186798512000003</v>
      </c>
      <c r="AW47" s="253">
        <v>46.908223810000003</v>
      </c>
      <c r="AX47" s="253">
        <v>31.072285054000002</v>
      </c>
      <c r="AY47" s="253">
        <v>39.692211905000001</v>
      </c>
      <c r="AZ47" s="253">
        <v>39.732824375</v>
      </c>
      <c r="BA47" s="253">
        <v>32.312095380000002</v>
      </c>
      <c r="BB47" s="253">
        <v>40.189811012</v>
      </c>
      <c r="BC47" s="253">
        <v>79.637198511999998</v>
      </c>
      <c r="BD47" s="253">
        <v>98.716374148</v>
      </c>
      <c r="BE47" s="253">
        <v>119.30634563</v>
      </c>
      <c r="BF47" s="348">
        <v>74.961830000000006</v>
      </c>
      <c r="BG47" s="348">
        <v>62.47775</v>
      </c>
      <c r="BH47" s="348">
        <v>67.053550000000001</v>
      </c>
      <c r="BI47" s="348">
        <v>56.257530000000003</v>
      </c>
      <c r="BJ47" s="348">
        <v>62.35239</v>
      </c>
      <c r="BK47" s="348">
        <v>69.429910000000007</v>
      </c>
      <c r="BL47" s="348">
        <v>55.884830000000001</v>
      </c>
      <c r="BM47" s="348">
        <v>54.810720000000003</v>
      </c>
      <c r="BN47" s="348">
        <v>36.308619999999998</v>
      </c>
      <c r="BO47" s="348">
        <v>39.786459999999998</v>
      </c>
      <c r="BP47" s="348">
        <v>45.526060000000001</v>
      </c>
      <c r="BQ47" s="348">
        <v>49.119439999999997</v>
      </c>
      <c r="BR47" s="348">
        <v>51.200690000000002</v>
      </c>
      <c r="BS47" s="348">
        <v>38.663609999999998</v>
      </c>
      <c r="BT47" s="348">
        <v>38.249519999999997</v>
      </c>
      <c r="BU47" s="348">
        <v>37.128329999999998</v>
      </c>
      <c r="BV47" s="348">
        <v>38.395380000000003</v>
      </c>
    </row>
    <row r="48" spans="1:74" ht="11.15" customHeight="1" x14ac:dyDescent="0.25">
      <c r="A48" s="107" t="s">
        <v>1122</v>
      </c>
      <c r="B48" s="519" t="s">
        <v>1133</v>
      </c>
      <c r="C48" s="253">
        <v>38.25</v>
      </c>
      <c r="D48" s="253">
        <v>26.684210526000001</v>
      </c>
      <c r="E48" s="253">
        <v>27.583333332999999</v>
      </c>
      <c r="F48" s="253">
        <v>29.845238094999999</v>
      </c>
      <c r="G48" s="253">
        <v>28.522727273000001</v>
      </c>
      <c r="H48" s="253">
        <v>29.523809524000001</v>
      </c>
      <c r="I48" s="253">
        <v>31.464285713999999</v>
      </c>
      <c r="J48" s="253">
        <v>31.173913042999999</v>
      </c>
      <c r="K48" s="253">
        <v>32.776315789000002</v>
      </c>
      <c r="L48" s="253">
        <v>31.413043477999999</v>
      </c>
      <c r="M48" s="253">
        <v>31.524999999999999</v>
      </c>
      <c r="N48" s="253">
        <v>30.597222221999999</v>
      </c>
      <c r="O48" s="253">
        <v>31.595238094999999</v>
      </c>
      <c r="P48" s="253">
        <v>30.631578947000001</v>
      </c>
      <c r="Q48" s="253">
        <v>29.988095238</v>
      </c>
      <c r="R48" s="253">
        <v>29.920454544999998</v>
      </c>
      <c r="S48" s="253">
        <v>29.590909091</v>
      </c>
      <c r="T48" s="253">
        <v>30.1</v>
      </c>
      <c r="U48" s="253">
        <v>31.119047619</v>
      </c>
      <c r="V48" s="253">
        <v>31.397727273000001</v>
      </c>
      <c r="W48" s="253">
        <v>30.712499999999999</v>
      </c>
      <c r="X48" s="253">
        <v>28.456521738999999</v>
      </c>
      <c r="Y48" s="253">
        <v>29.763888889</v>
      </c>
      <c r="Z48" s="253">
        <v>29.702380951999999</v>
      </c>
      <c r="AA48" s="253">
        <v>28.607142856999999</v>
      </c>
      <c r="AB48" s="253">
        <v>24.052631579</v>
      </c>
      <c r="AC48" s="253">
        <v>18.090909091</v>
      </c>
      <c r="AD48" s="253">
        <v>17.556818182000001</v>
      </c>
      <c r="AE48" s="253">
        <v>18.587499999999999</v>
      </c>
      <c r="AF48" s="253">
        <v>18.534090909</v>
      </c>
      <c r="AG48" s="253">
        <v>23.125</v>
      </c>
      <c r="AH48" s="253">
        <v>26.559523810000002</v>
      </c>
      <c r="AI48" s="253">
        <v>20.714285713999999</v>
      </c>
      <c r="AJ48" s="253">
        <v>21.761363635999999</v>
      </c>
      <c r="AK48" s="253">
        <v>27.565789473999999</v>
      </c>
      <c r="AL48" s="253">
        <v>26.295454544999998</v>
      </c>
      <c r="AM48" s="253">
        <v>25.552631579</v>
      </c>
      <c r="AN48" s="253">
        <v>71.671052631999999</v>
      </c>
      <c r="AO48" s="253">
        <v>26.086956522000001</v>
      </c>
      <c r="AP48" s="253">
        <v>28.321428570999998</v>
      </c>
      <c r="AQ48" s="253">
        <v>30.65</v>
      </c>
      <c r="AR48" s="253">
        <v>39.829545455000002</v>
      </c>
      <c r="AS48" s="253">
        <v>40.869047619</v>
      </c>
      <c r="AT48" s="253">
        <v>46.863636364000001</v>
      </c>
      <c r="AU48" s="253">
        <v>44.821428570999998</v>
      </c>
      <c r="AV48" s="253">
        <v>56.880952381</v>
      </c>
      <c r="AW48" s="253">
        <v>53.487499999999997</v>
      </c>
      <c r="AX48" s="253">
        <v>43.642857143000001</v>
      </c>
      <c r="AY48" s="253">
        <v>41.612499999999997</v>
      </c>
      <c r="AZ48" s="253">
        <v>41.171052631999999</v>
      </c>
      <c r="BA48" s="253">
        <v>44.554347825999997</v>
      </c>
      <c r="BB48" s="253">
        <v>64.537499999999994</v>
      </c>
      <c r="BC48" s="253">
        <v>82.916666667000001</v>
      </c>
      <c r="BD48" s="253">
        <v>107.41666667</v>
      </c>
      <c r="BE48" s="253">
        <v>97.4375</v>
      </c>
      <c r="BF48" s="348">
        <v>72.758099999999999</v>
      </c>
      <c r="BG48" s="348">
        <v>67.529449999999997</v>
      </c>
      <c r="BH48" s="348">
        <v>74.294359999999998</v>
      </c>
      <c r="BI48" s="348">
        <v>68.015020000000007</v>
      </c>
      <c r="BJ48" s="348">
        <v>73.133859999999999</v>
      </c>
      <c r="BK48" s="348">
        <v>79.473050000000001</v>
      </c>
      <c r="BL48" s="348">
        <v>68.155749999999998</v>
      </c>
      <c r="BM48" s="348">
        <v>64.06935</v>
      </c>
      <c r="BN48" s="348">
        <v>45.234070000000003</v>
      </c>
      <c r="BO48" s="348">
        <v>46.095469999999999</v>
      </c>
      <c r="BP48" s="348">
        <v>49.053739999999998</v>
      </c>
      <c r="BQ48" s="348">
        <v>52.713590000000003</v>
      </c>
      <c r="BR48" s="348">
        <v>55.746600000000001</v>
      </c>
      <c r="BS48" s="348">
        <v>45.04318</v>
      </c>
      <c r="BT48" s="348">
        <v>44.929659999999998</v>
      </c>
      <c r="BU48" s="348">
        <v>42.776710000000001</v>
      </c>
      <c r="BV48" s="348">
        <v>47.902679999999997</v>
      </c>
    </row>
    <row r="49" spans="1:74" ht="11.15" customHeight="1" x14ac:dyDescent="0.25">
      <c r="A49" s="52" t="s">
        <v>1123</v>
      </c>
      <c r="B49" s="519" t="s">
        <v>1134</v>
      </c>
      <c r="C49" s="253">
        <v>37.559523810000002</v>
      </c>
      <c r="D49" s="253">
        <v>26.973684210999998</v>
      </c>
      <c r="E49" s="253">
        <v>26.404761905000001</v>
      </c>
      <c r="F49" s="253">
        <v>30.666666667000001</v>
      </c>
      <c r="G49" s="253">
        <v>29.954545455000002</v>
      </c>
      <c r="H49" s="253">
        <v>29.952380951999999</v>
      </c>
      <c r="I49" s="253">
        <v>31.678571429000002</v>
      </c>
      <c r="J49" s="253">
        <v>31.25</v>
      </c>
      <c r="K49" s="253">
        <v>32.171052631999999</v>
      </c>
      <c r="L49" s="253">
        <v>31.760869565</v>
      </c>
      <c r="M49" s="253">
        <v>30.85</v>
      </c>
      <c r="N49" s="253">
        <v>30.652777778000001</v>
      </c>
      <c r="O49" s="253">
        <v>31.642857143000001</v>
      </c>
      <c r="P49" s="253">
        <v>30.486842105000001</v>
      </c>
      <c r="Q49" s="253">
        <v>30.011904762</v>
      </c>
      <c r="R49" s="253">
        <v>29.897727273000001</v>
      </c>
      <c r="S49" s="253">
        <v>29.25</v>
      </c>
      <c r="T49" s="253">
        <v>29.5625</v>
      </c>
      <c r="U49" s="253">
        <v>30.404761905000001</v>
      </c>
      <c r="V49" s="253">
        <v>31.159090909</v>
      </c>
      <c r="W49" s="253">
        <v>30.362500000000001</v>
      </c>
      <c r="X49" s="253">
        <v>29.358695652000002</v>
      </c>
      <c r="Y49" s="253">
        <v>29.680555556000002</v>
      </c>
      <c r="Z49" s="253">
        <v>29.369047619</v>
      </c>
      <c r="AA49" s="253">
        <v>28.464285713999999</v>
      </c>
      <c r="AB49" s="253">
        <v>26.855263158</v>
      </c>
      <c r="AC49" s="253">
        <v>23.386363635999999</v>
      </c>
      <c r="AD49" s="253">
        <v>18.727272726999999</v>
      </c>
      <c r="AE49" s="253">
        <v>18.45</v>
      </c>
      <c r="AF49" s="253">
        <v>18.397727273000001</v>
      </c>
      <c r="AG49" s="253">
        <v>22.375</v>
      </c>
      <c r="AH49" s="253">
        <v>27.785714286000001</v>
      </c>
      <c r="AI49" s="253">
        <v>21.083333332999999</v>
      </c>
      <c r="AJ49" s="253">
        <v>22.227272726999999</v>
      </c>
      <c r="AK49" s="253">
        <v>27.723684210999998</v>
      </c>
      <c r="AL49" s="253">
        <v>26.227272726999999</v>
      </c>
      <c r="AM49" s="253">
        <v>29.368421052999999</v>
      </c>
      <c r="AN49" s="253">
        <v>28.171052631999999</v>
      </c>
      <c r="AO49" s="253">
        <v>25.652173912999999</v>
      </c>
      <c r="AP49" s="253">
        <v>27.857142856999999</v>
      </c>
      <c r="AQ49" s="253">
        <v>29.9</v>
      </c>
      <c r="AR49" s="253">
        <v>38.75</v>
      </c>
      <c r="AS49" s="253">
        <v>39.214285713999999</v>
      </c>
      <c r="AT49" s="253">
        <v>45.75</v>
      </c>
      <c r="AU49" s="253">
        <v>43.309523810000002</v>
      </c>
      <c r="AV49" s="253">
        <v>53.928571429000002</v>
      </c>
      <c r="AW49" s="253">
        <v>50.987499999999997</v>
      </c>
      <c r="AX49" s="253">
        <v>42.130952381</v>
      </c>
      <c r="AY49" s="253">
        <v>40.262500000000003</v>
      </c>
      <c r="AZ49" s="253">
        <v>39.486842105000001</v>
      </c>
      <c r="BA49" s="253">
        <v>43.586956522000001</v>
      </c>
      <c r="BB49" s="253">
        <v>62.287500000000001</v>
      </c>
      <c r="BC49" s="253">
        <v>75.714285713999999</v>
      </c>
      <c r="BD49" s="253">
        <v>98.107142856999999</v>
      </c>
      <c r="BE49" s="253">
        <v>92.775000000000006</v>
      </c>
      <c r="BF49" s="348">
        <v>58.226460000000003</v>
      </c>
      <c r="BG49" s="348">
        <v>57.24635</v>
      </c>
      <c r="BH49" s="348">
        <v>58.979610000000001</v>
      </c>
      <c r="BI49" s="348">
        <v>56.000540000000001</v>
      </c>
      <c r="BJ49" s="348">
        <v>59.455489999999998</v>
      </c>
      <c r="BK49" s="348">
        <v>62.590350000000001</v>
      </c>
      <c r="BL49" s="348">
        <v>54.171480000000003</v>
      </c>
      <c r="BM49" s="348">
        <v>52.858539999999998</v>
      </c>
      <c r="BN49" s="348">
        <v>42.438070000000003</v>
      </c>
      <c r="BO49" s="348">
        <v>42.910490000000003</v>
      </c>
      <c r="BP49" s="348">
        <v>42.664059999999999</v>
      </c>
      <c r="BQ49" s="348">
        <v>44.842080000000003</v>
      </c>
      <c r="BR49" s="348">
        <v>46.783650000000002</v>
      </c>
      <c r="BS49" s="348">
        <v>43.601439999999997</v>
      </c>
      <c r="BT49" s="348">
        <v>42.838149999999999</v>
      </c>
      <c r="BU49" s="348">
        <v>41.16122</v>
      </c>
      <c r="BV49" s="348">
        <v>42.17295</v>
      </c>
    </row>
    <row r="50" spans="1:74" ht="11.15" customHeight="1" x14ac:dyDescent="0.25">
      <c r="A50" s="107" t="s">
        <v>1124</v>
      </c>
      <c r="B50" s="519" t="s">
        <v>1135</v>
      </c>
      <c r="C50" s="253">
        <v>22.958571428999999</v>
      </c>
      <c r="D50" s="253">
        <v>21.467894737000002</v>
      </c>
      <c r="E50" s="253">
        <v>20.974761905000001</v>
      </c>
      <c r="F50" s="253">
        <v>17.980952381000002</v>
      </c>
      <c r="G50" s="253">
        <v>14.546818182000001</v>
      </c>
      <c r="H50" s="253">
        <v>22.572857143</v>
      </c>
      <c r="I50" s="253">
        <v>72.002857143</v>
      </c>
      <c r="J50" s="253">
        <v>77.147826086999999</v>
      </c>
      <c r="K50" s="253">
        <v>30.831052631999999</v>
      </c>
      <c r="L50" s="253">
        <v>42.388260870000003</v>
      </c>
      <c r="M50" s="253">
        <v>55.738</v>
      </c>
      <c r="N50" s="253">
        <v>54.651111110999999</v>
      </c>
      <c r="O50" s="253">
        <v>35.965238094999997</v>
      </c>
      <c r="P50" s="253">
        <v>90.38</v>
      </c>
      <c r="Q50" s="253">
        <v>40.880952381</v>
      </c>
      <c r="R50" s="253">
        <v>18.137727272999999</v>
      </c>
      <c r="S50" s="253">
        <v>14.582272726999999</v>
      </c>
      <c r="T50" s="253">
        <v>22.916499999999999</v>
      </c>
      <c r="U50" s="253">
        <v>32.249523809999999</v>
      </c>
      <c r="V50" s="253">
        <v>33.415909091000003</v>
      </c>
      <c r="W50" s="253">
        <v>32.542499999999997</v>
      </c>
      <c r="X50" s="253">
        <v>36.132173913000003</v>
      </c>
      <c r="Y50" s="253">
        <v>39.411111110999997</v>
      </c>
      <c r="Z50" s="253">
        <v>36.877619048</v>
      </c>
      <c r="AA50" s="253">
        <v>25.463809523999998</v>
      </c>
      <c r="AB50" s="253">
        <v>19.003157895000001</v>
      </c>
      <c r="AC50" s="253">
        <v>23.857727272999998</v>
      </c>
      <c r="AD50" s="253">
        <v>18.335454545000001</v>
      </c>
      <c r="AE50" s="253">
        <v>13.253500000000001</v>
      </c>
      <c r="AF50" s="253">
        <v>11.871363636</v>
      </c>
      <c r="AG50" s="253">
        <v>20.179090908999999</v>
      </c>
      <c r="AH50" s="253">
        <v>40.702380951999999</v>
      </c>
      <c r="AI50" s="253">
        <v>39.812380951999998</v>
      </c>
      <c r="AJ50" s="253">
        <v>33.915454545000003</v>
      </c>
      <c r="AK50" s="253">
        <v>27.293157895</v>
      </c>
      <c r="AL50" s="253">
        <v>31.785454545</v>
      </c>
      <c r="AM50" s="253">
        <v>26.026842105</v>
      </c>
      <c r="AN50" s="253">
        <v>49.866315788999998</v>
      </c>
      <c r="AO50" s="253">
        <v>27.795217391000001</v>
      </c>
      <c r="AP50" s="253">
        <v>39.368095238000002</v>
      </c>
      <c r="AQ50" s="253">
        <v>36.319499999999998</v>
      </c>
      <c r="AR50" s="253">
        <v>78.83</v>
      </c>
      <c r="AS50" s="253">
        <v>119.33142857</v>
      </c>
      <c r="AT50" s="253">
        <v>74.305000000000007</v>
      </c>
      <c r="AU50" s="253">
        <v>81.195238094999993</v>
      </c>
      <c r="AV50" s="253">
        <v>67.879047619000005</v>
      </c>
      <c r="AW50" s="253">
        <v>50.607500000000002</v>
      </c>
      <c r="AX50" s="253">
        <v>62.890476190000001</v>
      </c>
      <c r="AY50" s="253">
        <v>43.232500000000002</v>
      </c>
      <c r="AZ50" s="253">
        <v>40.961578947</v>
      </c>
      <c r="BA50" s="253">
        <v>35.341739130000001</v>
      </c>
      <c r="BB50" s="253">
        <v>75.004999999999995</v>
      </c>
      <c r="BC50" s="253">
        <v>62.478571428999999</v>
      </c>
      <c r="BD50" s="253">
        <v>40.696190475999998</v>
      </c>
      <c r="BE50" s="253">
        <v>75.810500000000005</v>
      </c>
      <c r="BF50" s="348">
        <v>163.6772</v>
      </c>
      <c r="BG50" s="348">
        <v>147.59200000000001</v>
      </c>
      <c r="BH50" s="348">
        <v>65.910290000000003</v>
      </c>
      <c r="BI50" s="348">
        <v>85.221310000000003</v>
      </c>
      <c r="BJ50" s="348">
        <v>93.274550000000005</v>
      </c>
      <c r="BK50" s="348">
        <v>78.452470000000005</v>
      </c>
      <c r="BL50" s="348">
        <v>57.691240000000001</v>
      </c>
      <c r="BM50" s="348">
        <v>46.86103</v>
      </c>
      <c r="BN50" s="348">
        <v>43.840989999999998</v>
      </c>
      <c r="BO50" s="348">
        <v>37.979950000000002</v>
      </c>
      <c r="BP50" s="348">
        <v>64.433130000000006</v>
      </c>
      <c r="BQ50" s="348">
        <v>98.621049999999997</v>
      </c>
      <c r="BR50" s="348">
        <v>99.522279999999995</v>
      </c>
      <c r="BS50" s="348">
        <v>82.073459999999997</v>
      </c>
      <c r="BT50" s="348">
        <v>46.355730000000001</v>
      </c>
      <c r="BU50" s="348">
        <v>53.441980000000001</v>
      </c>
      <c r="BV50" s="348">
        <v>44.245019999999997</v>
      </c>
    </row>
    <row r="51" spans="1:74" ht="11.15" customHeight="1" x14ac:dyDescent="0.25">
      <c r="A51" s="110" t="s">
        <v>1125</v>
      </c>
      <c r="B51" s="679" t="s">
        <v>1136</v>
      </c>
      <c r="C51" s="209">
        <v>27.717142856999999</v>
      </c>
      <c r="D51" s="209">
        <v>26.473684210999998</v>
      </c>
      <c r="E51" s="209">
        <v>24.976190475999999</v>
      </c>
      <c r="F51" s="209">
        <v>25.347619047999999</v>
      </c>
      <c r="G51" s="209">
        <v>22.265000000000001</v>
      </c>
      <c r="H51" s="209">
        <v>29.668095237999999</v>
      </c>
      <c r="I51" s="209">
        <v>89.43</v>
      </c>
      <c r="J51" s="209">
        <v>81.089565217000001</v>
      </c>
      <c r="K51" s="209">
        <v>32.812631578999998</v>
      </c>
      <c r="L51" s="209">
        <v>36.543478260999997</v>
      </c>
      <c r="M51" s="209">
        <v>44.3125</v>
      </c>
      <c r="N51" s="209">
        <v>47.264444443999999</v>
      </c>
      <c r="O51" s="209">
        <v>36.910952381000001</v>
      </c>
      <c r="P51" s="209">
        <v>62.665263158000002</v>
      </c>
      <c r="Q51" s="209">
        <v>33.113333333</v>
      </c>
      <c r="R51" s="209">
        <v>20.009545455000001</v>
      </c>
      <c r="S51" s="209">
        <v>11.723636364000001</v>
      </c>
      <c r="T51" s="209">
        <v>23.627500000000001</v>
      </c>
      <c r="U51" s="209">
        <v>45.812857143000002</v>
      </c>
      <c r="V51" s="209">
        <v>43.297272726999999</v>
      </c>
      <c r="W51" s="209">
        <v>36.878999999999998</v>
      </c>
      <c r="X51" s="209">
        <v>40.923913042999999</v>
      </c>
      <c r="Y51" s="209">
        <v>39.368333333000002</v>
      </c>
      <c r="Z51" s="209">
        <v>28.814285714</v>
      </c>
      <c r="AA51" s="209">
        <v>21.753809524000001</v>
      </c>
      <c r="AB51" s="209">
        <v>20.582105262999999</v>
      </c>
      <c r="AC51" s="209">
        <v>23.875</v>
      </c>
      <c r="AD51" s="209">
        <v>17.184545454999999</v>
      </c>
      <c r="AE51" s="209">
        <v>16.318999999999999</v>
      </c>
      <c r="AF51" s="209">
        <v>25.284545455</v>
      </c>
      <c r="AG51" s="209">
        <v>38.407272726999999</v>
      </c>
      <c r="AH51" s="209">
        <v>155.81238095</v>
      </c>
      <c r="AI51" s="209">
        <v>48.215238094999997</v>
      </c>
      <c r="AJ51" s="209">
        <v>45.773636363999998</v>
      </c>
      <c r="AK51" s="209">
        <v>31.735263157999999</v>
      </c>
      <c r="AL51" s="209">
        <v>30.788636363999998</v>
      </c>
      <c r="AM51" s="209">
        <v>29.092105263000001</v>
      </c>
      <c r="AN51" s="209">
        <v>69.842105262999993</v>
      </c>
      <c r="AO51" s="209">
        <v>26.22826087</v>
      </c>
      <c r="AP51" s="209">
        <v>27.761904762</v>
      </c>
      <c r="AQ51" s="209">
        <v>26.827500000000001</v>
      </c>
      <c r="AR51" s="209">
        <v>85.125909090999997</v>
      </c>
      <c r="AS51" s="209">
        <v>92.735238095</v>
      </c>
      <c r="AT51" s="209">
        <v>67.405000000000001</v>
      </c>
      <c r="AU51" s="209">
        <v>79.432380952000003</v>
      </c>
      <c r="AV51" s="209">
        <v>57.714285713999999</v>
      </c>
      <c r="AW51" s="209">
        <v>49.194000000000003</v>
      </c>
      <c r="AX51" s="209">
        <v>53.904761905000001</v>
      </c>
      <c r="AY51" s="209">
        <v>39.200000000000003</v>
      </c>
      <c r="AZ51" s="209">
        <v>41.792105263000003</v>
      </c>
      <c r="BA51" s="209">
        <v>36.076086957000001</v>
      </c>
      <c r="BB51" s="209">
        <v>54.552500000000002</v>
      </c>
      <c r="BC51" s="209">
        <v>55.416666667000001</v>
      </c>
      <c r="BD51" s="209">
        <v>71.521428571000001</v>
      </c>
      <c r="BE51" s="209">
        <v>84.98</v>
      </c>
      <c r="BF51" s="350">
        <v>179.10319999999999</v>
      </c>
      <c r="BG51" s="350">
        <v>128.99889999999999</v>
      </c>
      <c r="BH51" s="350">
        <v>60.008319999999998</v>
      </c>
      <c r="BI51" s="350">
        <v>57.22533</v>
      </c>
      <c r="BJ51" s="350">
        <v>58.372509999999998</v>
      </c>
      <c r="BK51" s="350">
        <v>59.422379999999997</v>
      </c>
      <c r="BL51" s="350">
        <v>54.165880000000001</v>
      </c>
      <c r="BM51" s="350">
        <v>46.141300000000001</v>
      </c>
      <c r="BN51" s="350">
        <v>44.007939999999998</v>
      </c>
      <c r="BO51" s="350">
        <v>44.829970000000003</v>
      </c>
      <c r="BP51" s="350">
        <v>79.705879999999993</v>
      </c>
      <c r="BQ51" s="350">
        <v>120.1169</v>
      </c>
      <c r="BR51" s="350">
        <v>115.79179999999999</v>
      </c>
      <c r="BS51" s="350">
        <v>78.161190000000005</v>
      </c>
      <c r="BT51" s="350">
        <v>44.198</v>
      </c>
      <c r="BU51" s="350">
        <v>42.762740000000001</v>
      </c>
      <c r="BV51" s="350">
        <v>37.855420000000002</v>
      </c>
    </row>
    <row r="52" spans="1:74" s="416" customFormat="1" ht="12" customHeight="1" x14ac:dyDescent="0.25">
      <c r="A52" s="415"/>
      <c r="B52" s="805" t="s">
        <v>1367</v>
      </c>
      <c r="C52" s="748"/>
      <c r="D52" s="748"/>
      <c r="E52" s="748"/>
      <c r="F52" s="748"/>
      <c r="G52" s="748"/>
      <c r="H52" s="748"/>
      <c r="I52" s="748"/>
      <c r="J52" s="748"/>
      <c r="K52" s="748"/>
      <c r="L52" s="748"/>
      <c r="M52" s="748"/>
      <c r="N52" s="748"/>
      <c r="O52" s="748"/>
      <c r="P52" s="748"/>
      <c r="Q52" s="748"/>
      <c r="AY52" s="466"/>
      <c r="AZ52" s="466"/>
      <c r="BA52" s="466"/>
      <c r="BB52" s="466"/>
      <c r="BC52" s="466"/>
      <c r="BD52" s="466"/>
      <c r="BE52" s="466"/>
      <c r="BF52" s="466"/>
      <c r="BG52" s="466"/>
      <c r="BH52" s="466"/>
      <c r="BI52" s="466"/>
      <c r="BJ52" s="466"/>
    </row>
    <row r="53" spans="1:74" s="416" customFormat="1" ht="12" customHeight="1" x14ac:dyDescent="0.25">
      <c r="A53" s="415"/>
      <c r="B53" s="805" t="s">
        <v>1368</v>
      </c>
      <c r="C53" s="748"/>
      <c r="D53" s="748"/>
      <c r="E53" s="748"/>
      <c r="F53" s="748"/>
      <c r="G53" s="748"/>
      <c r="H53" s="748"/>
      <c r="I53" s="748"/>
      <c r="J53" s="748"/>
      <c r="K53" s="748"/>
      <c r="L53" s="748"/>
      <c r="M53" s="748"/>
      <c r="N53" s="748"/>
      <c r="O53" s="748"/>
      <c r="P53" s="748"/>
      <c r="Q53" s="748"/>
      <c r="AY53" s="466"/>
      <c r="AZ53" s="466"/>
      <c r="BA53" s="466"/>
      <c r="BB53" s="466"/>
      <c r="BC53" s="466"/>
      <c r="BD53" s="600"/>
      <c r="BE53" s="600"/>
      <c r="BF53" s="600"/>
      <c r="BG53" s="466"/>
      <c r="BH53" s="466"/>
      <c r="BI53" s="466"/>
      <c r="BJ53" s="466"/>
    </row>
    <row r="54" spans="1:74" s="416" customFormat="1" ht="12" customHeight="1" x14ac:dyDescent="0.25">
      <c r="A54" s="417"/>
      <c r="B54" s="797" t="s">
        <v>1369</v>
      </c>
      <c r="C54" s="741"/>
      <c r="D54" s="741"/>
      <c r="E54" s="741"/>
      <c r="F54" s="741"/>
      <c r="G54" s="741"/>
      <c r="H54" s="741"/>
      <c r="I54" s="741"/>
      <c r="J54" s="741"/>
      <c r="K54" s="741"/>
      <c r="L54" s="741"/>
      <c r="M54" s="741"/>
      <c r="N54" s="741"/>
      <c r="O54" s="741"/>
      <c r="P54" s="741"/>
      <c r="Q54" s="735"/>
      <c r="AY54" s="466"/>
      <c r="AZ54" s="466"/>
      <c r="BA54" s="466"/>
      <c r="BB54" s="466"/>
      <c r="BC54" s="466"/>
      <c r="BD54" s="600"/>
      <c r="BE54" s="600"/>
      <c r="BF54" s="600"/>
      <c r="BG54" s="466"/>
      <c r="BH54" s="466"/>
      <c r="BI54" s="466"/>
      <c r="BJ54" s="466"/>
    </row>
    <row r="55" spans="1:74" s="416" customFormat="1" ht="12" customHeight="1" x14ac:dyDescent="0.25">
      <c r="A55" s="417"/>
      <c r="B55" s="797" t="s">
        <v>1370</v>
      </c>
      <c r="C55" s="741"/>
      <c r="D55" s="741"/>
      <c r="E55" s="741"/>
      <c r="F55" s="741"/>
      <c r="G55" s="741"/>
      <c r="H55" s="741"/>
      <c r="I55" s="741"/>
      <c r="J55" s="741"/>
      <c r="K55" s="741"/>
      <c r="L55" s="741"/>
      <c r="M55" s="741"/>
      <c r="N55" s="741"/>
      <c r="O55" s="741"/>
      <c r="P55" s="741"/>
      <c r="Q55" s="735"/>
      <c r="AY55" s="466"/>
      <c r="AZ55" s="466"/>
      <c r="BA55" s="466"/>
      <c r="BB55" s="466"/>
      <c r="BC55" s="466"/>
      <c r="BD55" s="600"/>
      <c r="BE55" s="600"/>
      <c r="BF55" s="600"/>
      <c r="BG55" s="466"/>
      <c r="BH55" s="466"/>
      <c r="BI55" s="466"/>
      <c r="BJ55" s="466"/>
    </row>
    <row r="56" spans="1:74" s="416" customFormat="1" ht="12" customHeight="1" x14ac:dyDescent="0.25">
      <c r="A56" s="417"/>
      <c r="B56" s="797" t="s">
        <v>1316</v>
      </c>
      <c r="C56" s="735"/>
      <c r="D56" s="735"/>
      <c r="E56" s="735"/>
      <c r="F56" s="735"/>
      <c r="G56" s="735"/>
      <c r="H56" s="735"/>
      <c r="I56" s="735"/>
      <c r="J56" s="735"/>
      <c r="K56" s="735"/>
      <c r="L56" s="735"/>
      <c r="M56" s="735"/>
      <c r="N56" s="735"/>
      <c r="O56" s="735"/>
      <c r="P56" s="735"/>
      <c r="Q56" s="735"/>
      <c r="AY56" s="466"/>
      <c r="AZ56" s="466"/>
      <c r="BA56" s="466"/>
      <c r="BB56" s="466"/>
      <c r="BC56" s="466"/>
      <c r="BD56" s="600"/>
      <c r="BE56" s="600"/>
      <c r="BF56" s="600"/>
      <c r="BG56" s="466"/>
      <c r="BH56" s="466"/>
      <c r="BI56" s="466"/>
      <c r="BJ56" s="466"/>
    </row>
    <row r="57" spans="1:74" s="265" customFormat="1" ht="12" customHeight="1" x14ac:dyDescent="0.25">
      <c r="A57" s="101"/>
      <c r="B57" s="772" t="s">
        <v>1371</v>
      </c>
      <c r="C57" s="756"/>
      <c r="D57" s="756"/>
      <c r="E57" s="756"/>
      <c r="F57" s="756"/>
      <c r="G57" s="756"/>
      <c r="H57" s="756"/>
      <c r="I57" s="756"/>
      <c r="J57" s="756"/>
      <c r="K57" s="756"/>
      <c r="L57" s="756"/>
      <c r="M57" s="756"/>
      <c r="N57" s="756"/>
      <c r="O57" s="756"/>
      <c r="P57" s="756"/>
      <c r="Q57" s="756"/>
      <c r="AY57" s="465"/>
      <c r="AZ57" s="465"/>
      <c r="BA57" s="465"/>
      <c r="BB57" s="465"/>
      <c r="BC57" s="465"/>
      <c r="BD57" s="599"/>
      <c r="BE57" s="599"/>
      <c r="BF57" s="599"/>
      <c r="BG57" s="465"/>
      <c r="BH57" s="465"/>
      <c r="BI57" s="465"/>
      <c r="BJ57" s="465"/>
    </row>
    <row r="58" spans="1:74" s="416" customFormat="1" ht="12" customHeight="1" x14ac:dyDescent="0.25">
      <c r="A58" s="417"/>
      <c r="B58" s="776" t="str">
        <f>"Notes: "&amp;"EIA completed modeling and analysis for this report on " &amp;Dates!D2&amp;"."</f>
        <v>Notes: EIA completed modeling and analysis for this report on Thursday August 4, 2022.</v>
      </c>
      <c r="C58" s="798"/>
      <c r="D58" s="798"/>
      <c r="E58" s="798"/>
      <c r="F58" s="798"/>
      <c r="G58" s="798"/>
      <c r="H58" s="798"/>
      <c r="I58" s="798"/>
      <c r="J58" s="798"/>
      <c r="K58" s="798"/>
      <c r="L58" s="798"/>
      <c r="M58" s="798"/>
      <c r="N58" s="798"/>
      <c r="O58" s="798"/>
      <c r="P58" s="798"/>
      <c r="Q58" s="777"/>
      <c r="AY58" s="466"/>
      <c r="AZ58" s="466"/>
      <c r="BA58" s="466"/>
      <c r="BB58" s="466"/>
      <c r="BC58" s="466"/>
      <c r="BD58" s="600"/>
      <c r="BE58" s="600"/>
      <c r="BF58" s="600"/>
      <c r="BG58" s="466"/>
      <c r="BH58" s="466"/>
      <c r="BI58" s="466"/>
      <c r="BJ58" s="466"/>
    </row>
    <row r="59" spans="1:74" s="416" customFormat="1" ht="12" customHeight="1" x14ac:dyDescent="0.25">
      <c r="A59" s="417"/>
      <c r="B59" s="749" t="s">
        <v>350</v>
      </c>
      <c r="C59" s="748"/>
      <c r="D59" s="748"/>
      <c r="E59" s="748"/>
      <c r="F59" s="748"/>
      <c r="G59" s="748"/>
      <c r="H59" s="748"/>
      <c r="I59" s="748"/>
      <c r="J59" s="748"/>
      <c r="K59" s="748"/>
      <c r="L59" s="748"/>
      <c r="M59" s="748"/>
      <c r="N59" s="748"/>
      <c r="O59" s="748"/>
      <c r="P59" s="748"/>
      <c r="Q59" s="748"/>
      <c r="AY59" s="466"/>
      <c r="AZ59" s="466"/>
      <c r="BA59" s="466"/>
      <c r="BB59" s="466"/>
      <c r="BC59" s="466"/>
      <c r="BD59" s="600"/>
      <c r="BE59" s="600"/>
      <c r="BF59" s="600"/>
      <c r="BG59" s="466"/>
      <c r="BH59" s="466"/>
      <c r="BI59" s="466"/>
      <c r="BJ59" s="466"/>
    </row>
    <row r="60" spans="1:74" s="416" customFormat="1" ht="12" customHeight="1" x14ac:dyDescent="0.25">
      <c r="A60" s="417"/>
      <c r="B60" s="772" t="s">
        <v>126</v>
      </c>
      <c r="C60" s="756"/>
      <c r="D60" s="756"/>
      <c r="E60" s="756"/>
      <c r="F60" s="756"/>
      <c r="G60" s="756"/>
      <c r="H60" s="756"/>
      <c r="I60" s="756"/>
      <c r="J60" s="756"/>
      <c r="K60" s="756"/>
      <c r="L60" s="756"/>
      <c r="M60" s="756"/>
      <c r="N60" s="756"/>
      <c r="O60" s="756"/>
      <c r="P60" s="756"/>
      <c r="Q60" s="756"/>
      <c r="AY60" s="466"/>
      <c r="AZ60" s="466"/>
      <c r="BA60" s="466"/>
      <c r="BB60" s="466"/>
      <c r="BC60" s="466"/>
      <c r="BD60" s="600"/>
      <c r="BE60" s="600"/>
      <c r="BF60" s="600"/>
      <c r="BG60" s="466"/>
      <c r="BH60" s="466"/>
      <c r="BI60" s="466"/>
      <c r="BJ60" s="466"/>
    </row>
    <row r="61" spans="1:74" s="416" customFormat="1" ht="12" customHeight="1" x14ac:dyDescent="0.25">
      <c r="A61" s="415"/>
      <c r="B61" s="742" t="s">
        <v>1317</v>
      </c>
      <c r="C61" s="798"/>
      <c r="D61" s="798"/>
      <c r="E61" s="798"/>
      <c r="F61" s="798"/>
      <c r="G61" s="798"/>
      <c r="H61" s="798"/>
      <c r="I61" s="798"/>
      <c r="J61" s="798"/>
      <c r="K61" s="798"/>
      <c r="L61" s="798"/>
      <c r="M61" s="798"/>
      <c r="N61" s="798"/>
      <c r="O61" s="798"/>
      <c r="P61" s="798"/>
      <c r="Q61" s="777"/>
      <c r="AY61" s="466"/>
      <c r="AZ61" s="466"/>
      <c r="BA61" s="466"/>
      <c r="BB61" s="466"/>
      <c r="BC61" s="466"/>
      <c r="BD61" s="600"/>
      <c r="BE61" s="600"/>
      <c r="BF61" s="600"/>
      <c r="BG61" s="466"/>
      <c r="BH61" s="466"/>
      <c r="BI61" s="466"/>
      <c r="BJ61" s="466"/>
    </row>
    <row r="62" spans="1:74" s="416" customFormat="1" ht="22.4" customHeight="1" x14ac:dyDescent="0.25">
      <c r="A62" s="415"/>
      <c r="B62" s="776" t="s">
        <v>1318</v>
      </c>
      <c r="C62" s="798"/>
      <c r="D62" s="798"/>
      <c r="E62" s="798"/>
      <c r="F62" s="798"/>
      <c r="G62" s="798"/>
      <c r="H62" s="798"/>
      <c r="I62" s="798"/>
      <c r="J62" s="798"/>
      <c r="K62" s="798"/>
      <c r="L62" s="798"/>
      <c r="M62" s="798"/>
      <c r="N62" s="798"/>
      <c r="O62" s="798"/>
      <c r="P62" s="798"/>
      <c r="Q62" s="777"/>
      <c r="AY62" s="466"/>
      <c r="AZ62" s="466"/>
      <c r="BA62" s="466"/>
      <c r="BB62" s="466"/>
      <c r="BC62" s="466"/>
      <c r="BD62" s="600"/>
      <c r="BE62" s="600"/>
      <c r="BF62" s="600"/>
      <c r="BG62" s="466"/>
      <c r="BH62" s="466"/>
      <c r="BI62" s="466"/>
      <c r="BJ62" s="466"/>
    </row>
    <row r="63" spans="1:74" s="416" customFormat="1" ht="12" customHeight="1" x14ac:dyDescent="0.25">
      <c r="A63" s="415"/>
      <c r="B63" s="776" t="s">
        <v>1319</v>
      </c>
      <c r="C63" s="798"/>
      <c r="D63" s="798"/>
      <c r="E63" s="798"/>
      <c r="F63" s="798"/>
      <c r="G63" s="798"/>
      <c r="H63" s="798"/>
      <c r="I63" s="798"/>
      <c r="J63" s="798"/>
      <c r="K63" s="798"/>
      <c r="L63" s="798"/>
      <c r="M63" s="798"/>
      <c r="N63" s="798"/>
      <c r="O63" s="798"/>
      <c r="P63" s="798"/>
      <c r="Q63" s="777"/>
      <c r="AY63" s="466"/>
      <c r="AZ63" s="466"/>
      <c r="BA63" s="466"/>
      <c r="BB63" s="466"/>
      <c r="BC63" s="466"/>
      <c r="BD63" s="600"/>
      <c r="BE63" s="600"/>
      <c r="BF63" s="600"/>
      <c r="BG63" s="466"/>
      <c r="BH63" s="466"/>
      <c r="BI63" s="466"/>
      <c r="BJ63" s="466"/>
    </row>
    <row r="64" spans="1:74" s="418" customFormat="1" ht="12" customHeight="1" x14ac:dyDescent="0.25">
      <c r="A64" s="393"/>
      <c r="B64" s="776" t="s">
        <v>1320</v>
      </c>
      <c r="C64" s="798"/>
      <c r="D64" s="798"/>
      <c r="E64" s="798"/>
      <c r="F64" s="798"/>
      <c r="G64" s="798"/>
      <c r="H64" s="798"/>
      <c r="I64" s="798"/>
      <c r="J64" s="798"/>
      <c r="K64" s="798"/>
      <c r="L64" s="798"/>
      <c r="M64" s="798"/>
      <c r="N64" s="798"/>
      <c r="O64" s="798"/>
      <c r="P64" s="798"/>
      <c r="Q64" s="777"/>
      <c r="AY64" s="462"/>
      <c r="AZ64" s="462"/>
      <c r="BA64" s="462"/>
      <c r="BB64" s="462"/>
      <c r="BC64" s="462"/>
      <c r="BD64" s="601"/>
      <c r="BE64" s="601"/>
      <c r="BF64" s="601"/>
      <c r="BG64" s="462"/>
      <c r="BH64" s="462"/>
      <c r="BI64" s="462"/>
      <c r="BJ64" s="462"/>
    </row>
    <row r="65" spans="1:74" ht="12.5" x14ac:dyDescent="0.25">
      <c r="A65" s="101"/>
      <c r="B65" s="776" t="s">
        <v>829</v>
      </c>
      <c r="C65" s="777"/>
      <c r="D65" s="777"/>
      <c r="E65" s="777"/>
      <c r="F65" s="777"/>
      <c r="G65" s="777"/>
      <c r="H65" s="777"/>
      <c r="I65" s="777"/>
      <c r="J65" s="777"/>
      <c r="K65" s="777"/>
      <c r="L65" s="777"/>
      <c r="M65" s="777"/>
      <c r="N65" s="777"/>
      <c r="O65" s="777"/>
      <c r="P65" s="777"/>
      <c r="Q65" s="735"/>
      <c r="BK65" s="344"/>
      <c r="BL65" s="344"/>
      <c r="BM65" s="344"/>
      <c r="BN65" s="344"/>
      <c r="BO65" s="344"/>
      <c r="BP65" s="344"/>
      <c r="BQ65" s="344"/>
      <c r="BR65" s="344"/>
      <c r="BS65" s="344"/>
      <c r="BT65" s="344"/>
      <c r="BU65" s="344"/>
      <c r="BV65" s="344"/>
    </row>
    <row r="66" spans="1:74" ht="12.65" customHeight="1" x14ac:dyDescent="0.25">
      <c r="A66" s="101"/>
      <c r="B66" s="764" t="s">
        <v>1356</v>
      </c>
      <c r="C66" s="735"/>
      <c r="D66" s="735"/>
      <c r="E66" s="735"/>
      <c r="F66" s="735"/>
      <c r="G66" s="735"/>
      <c r="H66" s="735"/>
      <c r="I66" s="735"/>
      <c r="J66" s="735"/>
      <c r="K66" s="735"/>
      <c r="L66" s="735"/>
      <c r="M66" s="735"/>
      <c r="N66" s="735"/>
      <c r="O66" s="735"/>
      <c r="P66" s="735"/>
      <c r="Q66" s="735"/>
      <c r="BK66" s="344"/>
      <c r="BL66" s="344"/>
      <c r="BM66" s="344"/>
      <c r="BN66" s="344"/>
      <c r="BO66" s="344"/>
      <c r="BP66" s="344"/>
      <c r="BQ66" s="344"/>
      <c r="BR66" s="344"/>
      <c r="BS66" s="344"/>
      <c r="BT66" s="344"/>
      <c r="BU66" s="344"/>
      <c r="BV66" s="344"/>
    </row>
    <row r="67" spans="1:74" x14ac:dyDescent="0.25">
      <c r="BK67" s="344"/>
      <c r="BL67" s="344"/>
      <c r="BM67" s="344"/>
      <c r="BN67" s="344"/>
      <c r="BO67" s="344"/>
      <c r="BP67" s="344"/>
      <c r="BQ67" s="344"/>
      <c r="BR67" s="344"/>
      <c r="BS67" s="344"/>
      <c r="BT67" s="344"/>
      <c r="BU67" s="344"/>
      <c r="BV67" s="344"/>
    </row>
    <row r="68" spans="1:74" x14ac:dyDescent="0.25">
      <c r="BK68" s="344"/>
      <c r="BL68" s="344"/>
      <c r="BM68" s="344"/>
      <c r="BN68" s="344"/>
      <c r="BO68" s="344"/>
      <c r="BP68" s="344"/>
      <c r="BQ68" s="344"/>
      <c r="BR68" s="344"/>
      <c r="BS68" s="344"/>
      <c r="BT68" s="344"/>
      <c r="BU68" s="344"/>
      <c r="BV68" s="344"/>
    </row>
    <row r="69" spans="1:74" x14ac:dyDescent="0.25">
      <c r="BK69" s="344"/>
      <c r="BL69" s="344"/>
      <c r="BM69" s="344"/>
      <c r="BN69" s="344"/>
      <c r="BO69" s="344"/>
      <c r="BP69" s="344"/>
      <c r="BQ69" s="344"/>
      <c r="BR69" s="344"/>
      <c r="BS69" s="344"/>
      <c r="BT69" s="344"/>
      <c r="BU69" s="344"/>
      <c r="BV69" s="344"/>
    </row>
    <row r="70" spans="1:74" x14ac:dyDescent="0.25">
      <c r="BK70" s="344"/>
      <c r="BL70" s="344"/>
      <c r="BM70" s="344"/>
      <c r="BN70" s="344"/>
      <c r="BO70" s="344"/>
      <c r="BP70" s="344"/>
      <c r="BQ70" s="344"/>
      <c r="BR70" s="344"/>
      <c r="BS70" s="344"/>
      <c r="BT70" s="344"/>
      <c r="BU70" s="344"/>
      <c r="BV70" s="344"/>
    </row>
    <row r="71" spans="1:74" x14ac:dyDescent="0.25">
      <c r="BK71" s="344"/>
      <c r="BL71" s="344"/>
      <c r="BM71" s="344"/>
      <c r="BN71" s="344"/>
      <c r="BO71" s="344"/>
      <c r="BP71" s="344"/>
      <c r="BQ71" s="344"/>
      <c r="BR71" s="344"/>
      <c r="BS71" s="344"/>
      <c r="BT71" s="344"/>
      <c r="BU71" s="344"/>
      <c r="BV71" s="344"/>
    </row>
    <row r="72" spans="1:74" x14ac:dyDescent="0.25">
      <c r="BK72" s="344"/>
      <c r="BL72" s="344"/>
      <c r="BM72" s="344"/>
      <c r="BN72" s="344"/>
      <c r="BO72" s="344"/>
      <c r="BP72" s="344"/>
      <c r="BQ72" s="344"/>
      <c r="BR72" s="344"/>
      <c r="BS72" s="344"/>
      <c r="BT72" s="344"/>
      <c r="BU72" s="344"/>
      <c r="BV72" s="344"/>
    </row>
    <row r="73" spans="1:74" x14ac:dyDescent="0.25">
      <c r="BK73" s="344"/>
      <c r="BL73" s="344"/>
      <c r="BM73" s="344"/>
      <c r="BN73" s="344"/>
      <c r="BO73" s="344"/>
      <c r="BP73" s="344"/>
      <c r="BQ73" s="344"/>
      <c r="BR73" s="344"/>
      <c r="BS73" s="344"/>
      <c r="BT73" s="344"/>
      <c r="BU73" s="344"/>
      <c r="BV73" s="344"/>
    </row>
    <row r="74" spans="1:74" x14ac:dyDescent="0.25">
      <c r="BK74" s="344"/>
      <c r="BL74" s="344"/>
      <c r="BM74" s="344"/>
      <c r="BN74" s="344"/>
      <c r="BO74" s="344"/>
      <c r="BP74" s="344"/>
      <c r="BQ74" s="344"/>
      <c r="BR74" s="344"/>
      <c r="BS74" s="344"/>
      <c r="BT74" s="344"/>
      <c r="BU74" s="344"/>
      <c r="BV74" s="344"/>
    </row>
    <row r="75" spans="1:74" x14ac:dyDescent="0.25">
      <c r="BK75" s="344"/>
      <c r="BL75" s="344"/>
      <c r="BM75" s="344"/>
      <c r="BN75" s="344"/>
      <c r="BO75" s="344"/>
      <c r="BP75" s="344"/>
      <c r="BQ75" s="344"/>
      <c r="BR75" s="344"/>
      <c r="BS75" s="344"/>
      <c r="BT75" s="344"/>
      <c r="BU75" s="344"/>
      <c r="BV75" s="344"/>
    </row>
    <row r="76" spans="1:74" x14ac:dyDescent="0.25">
      <c r="BK76" s="344"/>
      <c r="BL76" s="344"/>
      <c r="BM76" s="344"/>
      <c r="BN76" s="344"/>
      <c r="BO76" s="344"/>
      <c r="BP76" s="344"/>
      <c r="BQ76" s="344"/>
      <c r="BR76" s="344"/>
      <c r="BS76" s="344"/>
      <c r="BT76" s="344"/>
      <c r="BU76" s="344"/>
      <c r="BV76" s="344"/>
    </row>
    <row r="77" spans="1:74" x14ac:dyDescent="0.25">
      <c r="BK77" s="344"/>
      <c r="BL77" s="344"/>
      <c r="BM77" s="344"/>
      <c r="BN77" s="344"/>
      <c r="BO77" s="344"/>
      <c r="BP77" s="344"/>
      <c r="BQ77" s="344"/>
      <c r="BR77" s="344"/>
      <c r="BS77" s="344"/>
      <c r="BT77" s="344"/>
      <c r="BU77" s="344"/>
      <c r="BV77" s="344"/>
    </row>
    <row r="78" spans="1:74" x14ac:dyDescent="0.25">
      <c r="BK78" s="344"/>
      <c r="BL78" s="344"/>
      <c r="BM78" s="344"/>
      <c r="BN78" s="344"/>
      <c r="BO78" s="344"/>
      <c r="BP78" s="344"/>
      <c r="BQ78" s="344"/>
      <c r="BR78" s="344"/>
      <c r="BS78" s="344"/>
      <c r="BT78" s="344"/>
      <c r="BU78" s="344"/>
      <c r="BV78" s="344"/>
    </row>
    <row r="79" spans="1:74" x14ac:dyDescent="0.25">
      <c r="BK79" s="344"/>
      <c r="BL79" s="344"/>
      <c r="BM79" s="344"/>
      <c r="BN79" s="344"/>
      <c r="BO79" s="344"/>
      <c r="BP79" s="344"/>
      <c r="BQ79" s="344"/>
      <c r="BR79" s="344"/>
      <c r="BS79" s="344"/>
      <c r="BT79" s="344"/>
      <c r="BU79" s="344"/>
      <c r="BV79" s="344"/>
    </row>
    <row r="80" spans="1:74" x14ac:dyDescent="0.25">
      <c r="BK80" s="344"/>
      <c r="BL80" s="344"/>
      <c r="BM80" s="344"/>
      <c r="BN80" s="344"/>
      <c r="BO80" s="344"/>
      <c r="BP80" s="344"/>
      <c r="BQ80" s="344"/>
      <c r="BR80" s="344"/>
      <c r="BS80" s="344"/>
      <c r="BT80" s="344"/>
      <c r="BU80" s="344"/>
      <c r="BV80" s="344"/>
    </row>
    <row r="81" spans="63:74" x14ac:dyDescent="0.25">
      <c r="BK81" s="344"/>
      <c r="BL81" s="344"/>
      <c r="BM81" s="344"/>
      <c r="BN81" s="344"/>
      <c r="BO81" s="344"/>
      <c r="BP81" s="344"/>
      <c r="BQ81" s="344"/>
      <c r="BR81" s="344"/>
      <c r="BS81" s="344"/>
      <c r="BT81" s="344"/>
      <c r="BU81" s="344"/>
      <c r="BV81" s="344"/>
    </row>
    <row r="82" spans="63:74" x14ac:dyDescent="0.25">
      <c r="BK82" s="344"/>
      <c r="BL82" s="344"/>
      <c r="BM82" s="344"/>
      <c r="BN82" s="344"/>
      <c r="BO82" s="344"/>
      <c r="BP82" s="344"/>
      <c r="BQ82" s="344"/>
      <c r="BR82" s="344"/>
      <c r="BS82" s="344"/>
      <c r="BT82" s="344"/>
      <c r="BU82" s="344"/>
      <c r="BV82" s="344"/>
    </row>
    <row r="83" spans="63:74" x14ac:dyDescent="0.25">
      <c r="BK83" s="344"/>
      <c r="BL83" s="344"/>
      <c r="BM83" s="344"/>
      <c r="BN83" s="344"/>
      <c r="BO83" s="344"/>
      <c r="BP83" s="344"/>
      <c r="BQ83" s="344"/>
      <c r="BR83" s="344"/>
      <c r="BS83" s="344"/>
      <c r="BT83" s="344"/>
      <c r="BU83" s="344"/>
      <c r="BV83" s="344"/>
    </row>
    <row r="84" spans="63:74" x14ac:dyDescent="0.25">
      <c r="BK84" s="344"/>
      <c r="BL84" s="344"/>
      <c r="BM84" s="344"/>
      <c r="BN84" s="344"/>
      <c r="BO84" s="344"/>
      <c r="BP84" s="344"/>
      <c r="BQ84" s="344"/>
      <c r="BR84" s="344"/>
      <c r="BS84" s="344"/>
      <c r="BT84" s="344"/>
      <c r="BU84" s="344"/>
      <c r="BV84" s="344"/>
    </row>
    <row r="85" spans="63:74" x14ac:dyDescent="0.25">
      <c r="BK85" s="344"/>
      <c r="BL85" s="344"/>
      <c r="BM85" s="344"/>
      <c r="BN85" s="344"/>
      <c r="BO85" s="344"/>
      <c r="BP85" s="344"/>
      <c r="BQ85" s="344"/>
      <c r="BR85" s="344"/>
      <c r="BS85" s="344"/>
      <c r="BT85" s="344"/>
      <c r="BU85" s="344"/>
      <c r="BV85" s="344"/>
    </row>
    <row r="86" spans="63:74" x14ac:dyDescent="0.25">
      <c r="BK86" s="344"/>
      <c r="BL86" s="344"/>
      <c r="BM86" s="344"/>
      <c r="BN86" s="344"/>
      <c r="BO86" s="344"/>
      <c r="BP86" s="344"/>
      <c r="BQ86" s="344"/>
      <c r="BR86" s="344"/>
      <c r="BS86" s="344"/>
      <c r="BT86" s="344"/>
      <c r="BU86" s="344"/>
      <c r="BV86" s="344"/>
    </row>
    <row r="87" spans="63:74" x14ac:dyDescent="0.25">
      <c r="BK87" s="344"/>
      <c r="BL87" s="344"/>
      <c r="BM87" s="344"/>
      <c r="BN87" s="344"/>
      <c r="BO87" s="344"/>
      <c r="BP87" s="344"/>
      <c r="BQ87" s="344"/>
      <c r="BR87" s="344"/>
      <c r="BS87" s="344"/>
      <c r="BT87" s="344"/>
      <c r="BU87" s="344"/>
      <c r="BV87" s="344"/>
    </row>
    <row r="88" spans="63:74" x14ac:dyDescent="0.25">
      <c r="BK88" s="344"/>
      <c r="BL88" s="344"/>
      <c r="BM88" s="344"/>
      <c r="BN88" s="344"/>
      <c r="BO88" s="344"/>
      <c r="BP88" s="344"/>
      <c r="BQ88" s="344"/>
      <c r="BR88" s="344"/>
      <c r="BS88" s="344"/>
      <c r="BT88" s="344"/>
      <c r="BU88" s="344"/>
      <c r="BV88" s="344"/>
    </row>
    <row r="89" spans="63:74" x14ac:dyDescent="0.25">
      <c r="BK89" s="344"/>
      <c r="BL89" s="344"/>
      <c r="BM89" s="344"/>
      <c r="BN89" s="344"/>
      <c r="BO89" s="344"/>
      <c r="BP89" s="344"/>
      <c r="BQ89" s="344"/>
      <c r="BR89" s="344"/>
      <c r="BS89" s="344"/>
      <c r="BT89" s="344"/>
      <c r="BU89" s="344"/>
      <c r="BV89" s="344"/>
    </row>
    <row r="90" spans="63:74" x14ac:dyDescent="0.25">
      <c r="BK90" s="344"/>
      <c r="BL90" s="344"/>
      <c r="BM90" s="344"/>
      <c r="BN90" s="344"/>
      <c r="BO90" s="344"/>
      <c r="BP90" s="344"/>
      <c r="BQ90" s="344"/>
      <c r="BR90" s="344"/>
      <c r="BS90" s="344"/>
      <c r="BT90" s="344"/>
      <c r="BU90" s="344"/>
      <c r="BV90" s="344"/>
    </row>
    <row r="91" spans="63:74" x14ac:dyDescent="0.25">
      <c r="BK91" s="344"/>
      <c r="BL91" s="344"/>
      <c r="BM91" s="344"/>
      <c r="BN91" s="344"/>
      <c r="BO91" s="344"/>
      <c r="BP91" s="344"/>
      <c r="BQ91" s="344"/>
      <c r="BR91" s="344"/>
      <c r="BS91" s="344"/>
      <c r="BT91" s="344"/>
      <c r="BU91" s="344"/>
      <c r="BV91" s="344"/>
    </row>
    <row r="92" spans="63:74" x14ac:dyDescent="0.25">
      <c r="BK92" s="344"/>
      <c r="BL92" s="344"/>
      <c r="BM92" s="344"/>
      <c r="BN92" s="344"/>
      <c r="BO92" s="344"/>
      <c r="BP92" s="344"/>
      <c r="BQ92" s="344"/>
      <c r="BR92" s="344"/>
      <c r="BS92" s="344"/>
      <c r="BT92" s="344"/>
      <c r="BU92" s="344"/>
      <c r="BV92" s="344"/>
    </row>
    <row r="93" spans="63:74" x14ac:dyDescent="0.25">
      <c r="BK93" s="344"/>
      <c r="BL93" s="344"/>
      <c r="BM93" s="344"/>
      <c r="BN93" s="344"/>
      <c r="BO93" s="344"/>
      <c r="BP93" s="344"/>
      <c r="BQ93" s="344"/>
      <c r="BR93" s="344"/>
      <c r="BS93" s="344"/>
      <c r="BT93" s="344"/>
      <c r="BU93" s="344"/>
      <c r="BV93" s="344"/>
    </row>
    <row r="94" spans="63:74" x14ac:dyDescent="0.25">
      <c r="BK94" s="344"/>
      <c r="BL94" s="344"/>
      <c r="BM94" s="344"/>
      <c r="BN94" s="344"/>
      <c r="BO94" s="344"/>
      <c r="BP94" s="344"/>
      <c r="BQ94" s="344"/>
      <c r="BR94" s="344"/>
      <c r="BS94" s="344"/>
      <c r="BT94" s="344"/>
      <c r="BU94" s="344"/>
      <c r="BV94" s="344"/>
    </row>
    <row r="95" spans="63:74" x14ac:dyDescent="0.25">
      <c r="BK95" s="344"/>
      <c r="BL95" s="344"/>
      <c r="BM95" s="344"/>
      <c r="BN95" s="344"/>
      <c r="BO95" s="344"/>
      <c r="BP95" s="344"/>
      <c r="BQ95" s="344"/>
      <c r="BR95" s="344"/>
      <c r="BS95" s="344"/>
      <c r="BT95" s="344"/>
      <c r="BU95" s="344"/>
      <c r="BV95" s="344"/>
    </row>
    <row r="96" spans="63:74" x14ac:dyDescent="0.25">
      <c r="BK96" s="344"/>
      <c r="BL96" s="344"/>
      <c r="BM96" s="344"/>
      <c r="BN96" s="344"/>
      <c r="BO96" s="344"/>
      <c r="BP96" s="344"/>
      <c r="BQ96" s="344"/>
      <c r="BR96" s="344"/>
      <c r="BS96" s="344"/>
      <c r="BT96" s="344"/>
      <c r="BU96" s="344"/>
      <c r="BV96" s="344"/>
    </row>
    <row r="97" spans="63:74" x14ac:dyDescent="0.25">
      <c r="BK97" s="344"/>
      <c r="BL97" s="344"/>
      <c r="BM97" s="344"/>
      <c r="BN97" s="344"/>
      <c r="BO97" s="344"/>
      <c r="BP97" s="344"/>
      <c r="BQ97" s="344"/>
      <c r="BR97" s="344"/>
      <c r="BS97" s="344"/>
      <c r="BT97" s="344"/>
      <c r="BU97" s="344"/>
      <c r="BV97" s="344"/>
    </row>
    <row r="98" spans="63:74" x14ac:dyDescent="0.25">
      <c r="BK98" s="344"/>
      <c r="BL98" s="344"/>
      <c r="BM98" s="344"/>
      <c r="BN98" s="344"/>
      <c r="BO98" s="344"/>
      <c r="BP98" s="344"/>
      <c r="BQ98" s="344"/>
      <c r="BR98" s="344"/>
      <c r="BS98" s="344"/>
      <c r="BT98" s="344"/>
      <c r="BU98" s="344"/>
      <c r="BV98" s="344"/>
    </row>
    <row r="99" spans="63:74" x14ac:dyDescent="0.25">
      <c r="BK99" s="344"/>
      <c r="BL99" s="344"/>
      <c r="BM99" s="344"/>
      <c r="BN99" s="344"/>
      <c r="BO99" s="344"/>
      <c r="BP99" s="344"/>
      <c r="BQ99" s="344"/>
      <c r="BR99" s="344"/>
      <c r="BS99" s="344"/>
      <c r="BT99" s="344"/>
      <c r="BU99" s="344"/>
      <c r="BV99" s="344"/>
    </row>
    <row r="100" spans="63:74" x14ac:dyDescent="0.25">
      <c r="BK100" s="344"/>
      <c r="BL100" s="344"/>
      <c r="BM100" s="344"/>
      <c r="BN100" s="344"/>
      <c r="BO100" s="344"/>
      <c r="BP100" s="344"/>
      <c r="BQ100" s="344"/>
      <c r="BR100" s="344"/>
      <c r="BS100" s="344"/>
      <c r="BT100" s="344"/>
      <c r="BU100" s="344"/>
      <c r="BV100" s="344"/>
    </row>
    <row r="101" spans="63:74" x14ac:dyDescent="0.25">
      <c r="BK101" s="344"/>
      <c r="BL101" s="344"/>
      <c r="BM101" s="344"/>
      <c r="BN101" s="344"/>
      <c r="BO101" s="344"/>
      <c r="BP101" s="344"/>
      <c r="BQ101" s="344"/>
      <c r="BR101" s="344"/>
      <c r="BS101" s="344"/>
      <c r="BT101" s="344"/>
      <c r="BU101" s="344"/>
      <c r="BV101" s="344"/>
    </row>
    <row r="102" spans="63:74" x14ac:dyDescent="0.25">
      <c r="BK102" s="344"/>
      <c r="BL102" s="344"/>
      <c r="BM102" s="344"/>
      <c r="BN102" s="344"/>
      <c r="BO102" s="344"/>
      <c r="BP102" s="344"/>
      <c r="BQ102" s="344"/>
      <c r="BR102" s="344"/>
      <c r="BS102" s="344"/>
      <c r="BT102" s="344"/>
      <c r="BU102" s="344"/>
      <c r="BV102" s="344"/>
    </row>
    <row r="103" spans="63:74" x14ac:dyDescent="0.25">
      <c r="BK103" s="344"/>
      <c r="BL103" s="344"/>
      <c r="BM103" s="344"/>
      <c r="BN103" s="344"/>
      <c r="BO103" s="344"/>
      <c r="BP103" s="344"/>
      <c r="BQ103" s="344"/>
      <c r="BR103" s="344"/>
      <c r="BS103" s="344"/>
      <c r="BT103" s="344"/>
      <c r="BU103" s="344"/>
      <c r="BV103" s="344"/>
    </row>
    <row r="104" spans="63:74" x14ac:dyDescent="0.25">
      <c r="BK104" s="344"/>
      <c r="BL104" s="344"/>
      <c r="BM104" s="344"/>
      <c r="BN104" s="344"/>
      <c r="BO104" s="344"/>
      <c r="BP104" s="344"/>
      <c r="BQ104" s="344"/>
      <c r="BR104" s="344"/>
      <c r="BS104" s="344"/>
      <c r="BT104" s="344"/>
      <c r="BU104" s="344"/>
      <c r="BV104" s="344"/>
    </row>
    <row r="105" spans="63:74" x14ac:dyDescent="0.25">
      <c r="BK105" s="344"/>
      <c r="BL105" s="344"/>
      <c r="BM105" s="344"/>
      <c r="BN105" s="344"/>
      <c r="BO105" s="344"/>
      <c r="BP105" s="344"/>
      <c r="BQ105" s="344"/>
      <c r="BR105" s="344"/>
      <c r="BS105" s="344"/>
      <c r="BT105" s="344"/>
      <c r="BU105" s="344"/>
      <c r="BV105" s="344"/>
    </row>
    <row r="106" spans="63:74" x14ac:dyDescent="0.25">
      <c r="BK106" s="344"/>
      <c r="BL106" s="344"/>
      <c r="BM106" s="344"/>
      <c r="BN106" s="344"/>
      <c r="BO106" s="344"/>
      <c r="BP106" s="344"/>
      <c r="BQ106" s="344"/>
      <c r="BR106" s="344"/>
      <c r="BS106" s="344"/>
      <c r="BT106" s="344"/>
      <c r="BU106" s="344"/>
      <c r="BV106" s="344"/>
    </row>
    <row r="107" spans="63:74" x14ac:dyDescent="0.25">
      <c r="BK107" s="344"/>
      <c r="BL107" s="344"/>
      <c r="BM107" s="344"/>
      <c r="BN107" s="344"/>
      <c r="BO107" s="344"/>
      <c r="BP107" s="344"/>
      <c r="BQ107" s="344"/>
      <c r="BR107" s="344"/>
      <c r="BS107" s="344"/>
      <c r="BT107" s="344"/>
      <c r="BU107" s="344"/>
      <c r="BV107" s="344"/>
    </row>
    <row r="108" spans="63:74" x14ac:dyDescent="0.25">
      <c r="BK108" s="344"/>
      <c r="BL108" s="344"/>
      <c r="BM108" s="344"/>
      <c r="BN108" s="344"/>
      <c r="BO108" s="344"/>
      <c r="BP108" s="344"/>
      <c r="BQ108" s="344"/>
      <c r="BR108" s="344"/>
      <c r="BS108" s="344"/>
      <c r="BT108" s="344"/>
      <c r="BU108" s="344"/>
      <c r="BV108" s="344"/>
    </row>
    <row r="109" spans="63:74" x14ac:dyDescent="0.25">
      <c r="BK109" s="344"/>
      <c r="BL109" s="344"/>
      <c r="BM109" s="344"/>
      <c r="BN109" s="344"/>
      <c r="BO109" s="344"/>
      <c r="BP109" s="344"/>
      <c r="BQ109" s="344"/>
      <c r="BR109" s="344"/>
      <c r="BS109" s="344"/>
      <c r="BT109" s="344"/>
      <c r="BU109" s="344"/>
      <c r="BV109" s="344"/>
    </row>
    <row r="110" spans="63:74" x14ac:dyDescent="0.25">
      <c r="BK110" s="344"/>
      <c r="BL110" s="344"/>
      <c r="BM110" s="344"/>
      <c r="BN110" s="344"/>
      <c r="BO110" s="344"/>
      <c r="BP110" s="344"/>
      <c r="BQ110" s="344"/>
      <c r="BR110" s="344"/>
      <c r="BS110" s="344"/>
      <c r="BT110" s="344"/>
      <c r="BU110" s="344"/>
      <c r="BV110" s="344"/>
    </row>
    <row r="111" spans="63:74" x14ac:dyDescent="0.25">
      <c r="BK111" s="344"/>
      <c r="BL111" s="344"/>
      <c r="BM111" s="344"/>
      <c r="BN111" s="344"/>
      <c r="BO111" s="344"/>
      <c r="BP111" s="344"/>
      <c r="BQ111" s="344"/>
      <c r="BR111" s="344"/>
      <c r="BS111" s="344"/>
      <c r="BT111" s="344"/>
      <c r="BU111" s="344"/>
      <c r="BV111" s="344"/>
    </row>
    <row r="112" spans="63:74" x14ac:dyDescent="0.25">
      <c r="BK112" s="344"/>
      <c r="BL112" s="344"/>
      <c r="BM112" s="344"/>
      <c r="BN112" s="344"/>
      <c r="BO112" s="344"/>
      <c r="BP112" s="344"/>
      <c r="BQ112" s="344"/>
      <c r="BR112" s="344"/>
      <c r="BS112" s="344"/>
      <c r="BT112" s="344"/>
      <c r="BU112" s="344"/>
      <c r="BV112" s="344"/>
    </row>
    <row r="113" spans="63:74" x14ac:dyDescent="0.25">
      <c r="BK113" s="344"/>
      <c r="BL113" s="344"/>
      <c r="BM113" s="344"/>
      <c r="BN113" s="344"/>
      <c r="BO113" s="344"/>
      <c r="BP113" s="344"/>
      <c r="BQ113" s="344"/>
      <c r="BR113" s="344"/>
      <c r="BS113" s="344"/>
      <c r="BT113" s="344"/>
      <c r="BU113" s="344"/>
      <c r="BV113" s="344"/>
    </row>
    <row r="114" spans="63:74" x14ac:dyDescent="0.25">
      <c r="BK114" s="344"/>
      <c r="BL114" s="344"/>
      <c r="BM114" s="344"/>
      <c r="BN114" s="344"/>
      <c r="BO114" s="344"/>
      <c r="BP114" s="344"/>
      <c r="BQ114" s="344"/>
      <c r="BR114" s="344"/>
      <c r="BS114" s="344"/>
      <c r="BT114" s="344"/>
      <c r="BU114" s="344"/>
      <c r="BV114" s="344"/>
    </row>
    <row r="115" spans="63:74" x14ac:dyDescent="0.25">
      <c r="BK115" s="344"/>
      <c r="BL115" s="344"/>
      <c r="BM115" s="344"/>
      <c r="BN115" s="344"/>
      <c r="BO115" s="344"/>
      <c r="BP115" s="344"/>
      <c r="BQ115" s="344"/>
      <c r="BR115" s="344"/>
      <c r="BS115" s="344"/>
      <c r="BT115" s="344"/>
      <c r="BU115" s="344"/>
      <c r="BV115" s="344"/>
    </row>
    <row r="116" spans="63:74" x14ac:dyDescent="0.25">
      <c r="BK116" s="344"/>
      <c r="BL116" s="344"/>
      <c r="BM116" s="344"/>
      <c r="BN116" s="344"/>
      <c r="BO116" s="344"/>
      <c r="BP116" s="344"/>
      <c r="BQ116" s="344"/>
      <c r="BR116" s="344"/>
      <c r="BS116" s="344"/>
      <c r="BT116" s="344"/>
      <c r="BU116" s="344"/>
      <c r="BV116" s="344"/>
    </row>
    <row r="117" spans="63:74" x14ac:dyDescent="0.25">
      <c r="BK117" s="344"/>
      <c r="BL117" s="344"/>
      <c r="BM117" s="344"/>
      <c r="BN117" s="344"/>
      <c r="BO117" s="344"/>
      <c r="BP117" s="344"/>
      <c r="BQ117" s="344"/>
      <c r="BR117" s="344"/>
      <c r="BS117" s="344"/>
      <c r="BT117" s="344"/>
      <c r="BU117" s="344"/>
      <c r="BV117" s="344"/>
    </row>
    <row r="118" spans="63:74" x14ac:dyDescent="0.25">
      <c r="BK118" s="344"/>
      <c r="BL118" s="344"/>
      <c r="BM118" s="344"/>
      <c r="BN118" s="344"/>
      <c r="BO118" s="344"/>
      <c r="BP118" s="344"/>
      <c r="BQ118" s="344"/>
      <c r="BR118" s="344"/>
      <c r="BS118" s="344"/>
      <c r="BT118" s="344"/>
      <c r="BU118" s="344"/>
      <c r="BV118" s="344"/>
    </row>
    <row r="119" spans="63:74" x14ac:dyDescent="0.25">
      <c r="BK119" s="344"/>
      <c r="BL119" s="344"/>
      <c r="BM119" s="344"/>
      <c r="BN119" s="344"/>
      <c r="BO119" s="344"/>
      <c r="BP119" s="344"/>
      <c r="BQ119" s="344"/>
      <c r="BR119" s="344"/>
      <c r="BS119" s="344"/>
      <c r="BT119" s="344"/>
      <c r="BU119" s="344"/>
      <c r="BV119" s="344"/>
    </row>
    <row r="120" spans="63:74" x14ac:dyDescent="0.25">
      <c r="BK120" s="344"/>
      <c r="BL120" s="344"/>
      <c r="BM120" s="344"/>
      <c r="BN120" s="344"/>
      <c r="BO120" s="344"/>
      <c r="BP120" s="344"/>
      <c r="BQ120" s="344"/>
      <c r="BR120" s="344"/>
      <c r="BS120" s="344"/>
      <c r="BT120" s="344"/>
      <c r="BU120" s="344"/>
      <c r="BV120" s="344"/>
    </row>
    <row r="121" spans="63:74" x14ac:dyDescent="0.25">
      <c r="BK121" s="344"/>
      <c r="BL121" s="344"/>
      <c r="BM121" s="344"/>
      <c r="BN121" s="344"/>
      <c r="BO121" s="344"/>
      <c r="BP121" s="344"/>
      <c r="BQ121" s="344"/>
      <c r="BR121" s="344"/>
      <c r="BS121" s="344"/>
      <c r="BT121" s="344"/>
      <c r="BU121" s="344"/>
      <c r="BV121" s="344"/>
    </row>
    <row r="122" spans="63:74" x14ac:dyDescent="0.25">
      <c r="BK122" s="344"/>
      <c r="BL122" s="344"/>
      <c r="BM122" s="344"/>
      <c r="BN122" s="344"/>
      <c r="BO122" s="344"/>
      <c r="BP122" s="344"/>
      <c r="BQ122" s="344"/>
      <c r="BR122" s="344"/>
      <c r="BS122" s="344"/>
      <c r="BT122" s="344"/>
      <c r="BU122" s="344"/>
      <c r="BV122" s="344"/>
    </row>
    <row r="123" spans="63:74" x14ac:dyDescent="0.25">
      <c r="BK123" s="344"/>
      <c r="BL123" s="344"/>
      <c r="BM123" s="344"/>
      <c r="BN123" s="344"/>
      <c r="BO123" s="344"/>
      <c r="BP123" s="344"/>
      <c r="BQ123" s="344"/>
      <c r="BR123" s="344"/>
      <c r="BS123" s="344"/>
      <c r="BT123" s="344"/>
      <c r="BU123" s="344"/>
      <c r="BV123" s="344"/>
    </row>
    <row r="124" spans="63:74" x14ac:dyDescent="0.25">
      <c r="BK124" s="344"/>
      <c r="BL124" s="344"/>
      <c r="BM124" s="344"/>
      <c r="BN124" s="344"/>
      <c r="BO124" s="344"/>
      <c r="BP124" s="344"/>
      <c r="BQ124" s="344"/>
      <c r="BR124" s="344"/>
      <c r="BS124" s="344"/>
      <c r="BT124" s="344"/>
      <c r="BU124" s="344"/>
      <c r="BV124" s="344"/>
    </row>
    <row r="125" spans="63:74" x14ac:dyDescent="0.25">
      <c r="BK125" s="344"/>
      <c r="BL125" s="344"/>
      <c r="BM125" s="344"/>
      <c r="BN125" s="344"/>
      <c r="BO125" s="344"/>
      <c r="BP125" s="344"/>
      <c r="BQ125" s="344"/>
      <c r="BR125" s="344"/>
      <c r="BS125" s="344"/>
      <c r="BT125" s="344"/>
      <c r="BU125" s="344"/>
      <c r="BV125" s="344"/>
    </row>
    <row r="126" spans="63:74" x14ac:dyDescent="0.25">
      <c r="BK126" s="344"/>
      <c r="BL126" s="344"/>
      <c r="BM126" s="344"/>
      <c r="BN126" s="344"/>
      <c r="BO126" s="344"/>
      <c r="BP126" s="344"/>
      <c r="BQ126" s="344"/>
      <c r="BR126" s="344"/>
      <c r="BS126" s="344"/>
      <c r="BT126" s="344"/>
      <c r="BU126" s="344"/>
      <c r="BV126" s="344"/>
    </row>
    <row r="127" spans="63:74" x14ac:dyDescent="0.25">
      <c r="BK127" s="344"/>
      <c r="BL127" s="344"/>
      <c r="BM127" s="344"/>
      <c r="BN127" s="344"/>
      <c r="BO127" s="344"/>
      <c r="BP127" s="344"/>
      <c r="BQ127" s="344"/>
      <c r="BR127" s="344"/>
      <c r="BS127" s="344"/>
      <c r="BT127" s="344"/>
      <c r="BU127" s="344"/>
      <c r="BV127" s="344"/>
    </row>
    <row r="128" spans="63:74" x14ac:dyDescent="0.25">
      <c r="BK128" s="344"/>
      <c r="BL128" s="344"/>
      <c r="BM128" s="344"/>
      <c r="BN128" s="344"/>
      <c r="BO128" s="344"/>
      <c r="BP128" s="344"/>
      <c r="BQ128" s="344"/>
      <c r="BR128" s="344"/>
      <c r="BS128" s="344"/>
      <c r="BT128" s="344"/>
      <c r="BU128" s="344"/>
      <c r="BV128" s="344"/>
    </row>
    <row r="129" spans="63:74" x14ac:dyDescent="0.25">
      <c r="BK129" s="344"/>
      <c r="BL129" s="344"/>
      <c r="BM129" s="344"/>
      <c r="BN129" s="344"/>
      <c r="BO129" s="344"/>
      <c r="BP129" s="344"/>
      <c r="BQ129" s="344"/>
      <c r="BR129" s="344"/>
      <c r="BS129" s="344"/>
      <c r="BT129" s="344"/>
      <c r="BU129" s="344"/>
      <c r="BV129" s="344"/>
    </row>
    <row r="130" spans="63:74" x14ac:dyDescent="0.25">
      <c r="BK130" s="344"/>
      <c r="BL130" s="344"/>
      <c r="BM130" s="344"/>
      <c r="BN130" s="344"/>
      <c r="BO130" s="344"/>
      <c r="BP130" s="344"/>
      <c r="BQ130" s="344"/>
      <c r="BR130" s="344"/>
      <c r="BS130" s="344"/>
      <c r="BT130" s="344"/>
      <c r="BU130" s="344"/>
      <c r="BV130" s="344"/>
    </row>
    <row r="131" spans="63:74" x14ac:dyDescent="0.25">
      <c r="BK131" s="344"/>
      <c r="BL131" s="344"/>
      <c r="BM131" s="344"/>
      <c r="BN131" s="344"/>
      <c r="BO131" s="344"/>
      <c r="BP131" s="344"/>
      <c r="BQ131" s="344"/>
      <c r="BR131" s="344"/>
      <c r="BS131" s="344"/>
      <c r="BT131" s="344"/>
      <c r="BU131" s="344"/>
      <c r="BV131" s="344"/>
    </row>
    <row r="132" spans="63:74" x14ac:dyDescent="0.25">
      <c r="BK132" s="344"/>
      <c r="BL132" s="344"/>
      <c r="BM132" s="344"/>
      <c r="BN132" s="344"/>
      <c r="BO132" s="344"/>
      <c r="BP132" s="344"/>
      <c r="BQ132" s="344"/>
      <c r="BR132" s="344"/>
      <c r="BS132" s="344"/>
      <c r="BT132" s="344"/>
      <c r="BU132" s="344"/>
      <c r="BV132" s="344"/>
    </row>
    <row r="133" spans="63:74" x14ac:dyDescent="0.25">
      <c r="BK133" s="344"/>
      <c r="BL133" s="344"/>
      <c r="BM133" s="344"/>
      <c r="BN133" s="344"/>
      <c r="BO133" s="344"/>
      <c r="BP133" s="344"/>
      <c r="BQ133" s="344"/>
      <c r="BR133" s="344"/>
      <c r="BS133" s="344"/>
      <c r="BT133" s="344"/>
      <c r="BU133" s="344"/>
      <c r="BV133" s="344"/>
    </row>
    <row r="134" spans="63:74" x14ac:dyDescent="0.25">
      <c r="BK134" s="344"/>
      <c r="BL134" s="344"/>
      <c r="BM134" s="344"/>
      <c r="BN134" s="344"/>
      <c r="BO134" s="344"/>
      <c r="BP134" s="344"/>
      <c r="BQ134" s="344"/>
      <c r="BR134" s="344"/>
      <c r="BS134" s="344"/>
      <c r="BT134" s="344"/>
      <c r="BU134" s="344"/>
      <c r="BV134" s="344"/>
    </row>
    <row r="135" spans="63:74" x14ac:dyDescent="0.25">
      <c r="BK135" s="344"/>
      <c r="BL135" s="344"/>
      <c r="BM135" s="344"/>
      <c r="BN135" s="344"/>
      <c r="BO135" s="344"/>
      <c r="BP135" s="344"/>
      <c r="BQ135" s="344"/>
      <c r="BR135" s="344"/>
      <c r="BS135" s="344"/>
      <c r="BT135" s="344"/>
      <c r="BU135" s="344"/>
      <c r="BV135" s="344"/>
    </row>
    <row r="136" spans="63:74" x14ac:dyDescent="0.25">
      <c r="BK136" s="344"/>
      <c r="BL136" s="344"/>
      <c r="BM136" s="344"/>
      <c r="BN136" s="344"/>
      <c r="BO136" s="344"/>
      <c r="BP136" s="344"/>
      <c r="BQ136" s="344"/>
      <c r="BR136" s="344"/>
      <c r="BS136" s="344"/>
      <c r="BT136" s="344"/>
      <c r="BU136" s="344"/>
      <c r="BV136" s="344"/>
    </row>
    <row r="137" spans="63:74" x14ac:dyDescent="0.25">
      <c r="BK137" s="344"/>
      <c r="BL137" s="344"/>
      <c r="BM137" s="344"/>
      <c r="BN137" s="344"/>
      <c r="BO137" s="344"/>
      <c r="BP137" s="344"/>
      <c r="BQ137" s="344"/>
      <c r="BR137" s="344"/>
      <c r="BS137" s="344"/>
      <c r="BT137" s="344"/>
      <c r="BU137" s="344"/>
      <c r="BV137" s="344"/>
    </row>
    <row r="138" spans="63:74" x14ac:dyDescent="0.25">
      <c r="BK138" s="344"/>
      <c r="BL138" s="344"/>
      <c r="BM138" s="344"/>
      <c r="BN138" s="344"/>
      <c r="BO138" s="344"/>
      <c r="BP138" s="344"/>
      <c r="BQ138" s="344"/>
      <c r="BR138" s="344"/>
      <c r="BS138" s="344"/>
      <c r="BT138" s="344"/>
      <c r="BU138" s="344"/>
      <c r="BV138" s="344"/>
    </row>
    <row r="139" spans="63:74" x14ac:dyDescent="0.25">
      <c r="BK139" s="344"/>
      <c r="BL139" s="344"/>
      <c r="BM139" s="344"/>
      <c r="BN139" s="344"/>
      <c r="BO139" s="344"/>
      <c r="BP139" s="344"/>
      <c r="BQ139" s="344"/>
      <c r="BR139" s="344"/>
      <c r="BS139" s="344"/>
      <c r="BT139" s="344"/>
      <c r="BU139" s="344"/>
      <c r="BV139" s="344"/>
    </row>
    <row r="140" spans="63:74" x14ac:dyDescent="0.25">
      <c r="BK140" s="344"/>
      <c r="BL140" s="344"/>
      <c r="BM140" s="344"/>
      <c r="BN140" s="344"/>
      <c r="BO140" s="344"/>
      <c r="BP140" s="344"/>
      <c r="BQ140" s="344"/>
      <c r="BR140" s="344"/>
      <c r="BS140" s="344"/>
      <c r="BT140" s="344"/>
      <c r="BU140" s="344"/>
      <c r="BV140" s="344"/>
    </row>
    <row r="141" spans="63:74" x14ac:dyDescent="0.25">
      <c r="BK141" s="344"/>
      <c r="BL141" s="344"/>
      <c r="BM141" s="344"/>
      <c r="BN141" s="344"/>
      <c r="BO141" s="344"/>
      <c r="BP141" s="344"/>
      <c r="BQ141" s="344"/>
      <c r="BR141" s="344"/>
      <c r="BS141" s="344"/>
      <c r="BT141" s="344"/>
      <c r="BU141" s="344"/>
      <c r="BV141" s="344"/>
    </row>
    <row r="142" spans="63:74" x14ac:dyDescent="0.25">
      <c r="BK142" s="344"/>
      <c r="BL142" s="344"/>
      <c r="BM142" s="344"/>
      <c r="BN142" s="344"/>
      <c r="BO142" s="344"/>
      <c r="BP142" s="344"/>
      <c r="BQ142" s="344"/>
      <c r="BR142" s="344"/>
      <c r="BS142" s="344"/>
      <c r="BT142" s="344"/>
      <c r="BU142" s="344"/>
      <c r="BV142" s="344"/>
    </row>
    <row r="143" spans="63:74" x14ac:dyDescent="0.25">
      <c r="BK143" s="344"/>
      <c r="BL143" s="344"/>
      <c r="BM143" s="344"/>
      <c r="BN143" s="344"/>
      <c r="BO143" s="344"/>
      <c r="BP143" s="344"/>
      <c r="BQ143" s="344"/>
      <c r="BR143" s="344"/>
      <c r="BS143" s="344"/>
      <c r="BT143" s="344"/>
      <c r="BU143" s="344"/>
      <c r="BV143" s="344"/>
    </row>
    <row r="144" spans="63:74" x14ac:dyDescent="0.25">
      <c r="BK144" s="344"/>
      <c r="BL144" s="344"/>
      <c r="BM144" s="344"/>
      <c r="BN144" s="344"/>
      <c r="BO144" s="344"/>
      <c r="BP144" s="344"/>
      <c r="BQ144" s="344"/>
      <c r="BR144" s="344"/>
      <c r="BS144" s="344"/>
      <c r="BT144" s="344"/>
      <c r="BU144" s="344"/>
      <c r="BV144" s="344"/>
    </row>
    <row r="145" spans="63:74" x14ac:dyDescent="0.25">
      <c r="BK145" s="344"/>
      <c r="BL145" s="344"/>
      <c r="BM145" s="344"/>
      <c r="BN145" s="344"/>
      <c r="BO145" s="344"/>
      <c r="BP145" s="344"/>
      <c r="BQ145" s="344"/>
      <c r="BR145" s="344"/>
      <c r="BS145" s="344"/>
      <c r="BT145" s="344"/>
      <c r="BU145" s="344"/>
      <c r="BV145" s="344"/>
    </row>
    <row r="146" spans="63:74" x14ac:dyDescent="0.25">
      <c r="BK146" s="344"/>
      <c r="BL146" s="344"/>
      <c r="BM146" s="344"/>
      <c r="BN146" s="344"/>
      <c r="BO146" s="344"/>
      <c r="BP146" s="344"/>
      <c r="BQ146" s="344"/>
      <c r="BR146" s="344"/>
      <c r="BS146" s="344"/>
      <c r="BT146" s="344"/>
      <c r="BU146" s="344"/>
      <c r="BV146" s="344"/>
    </row>
    <row r="147" spans="63:74" x14ac:dyDescent="0.25">
      <c r="BK147" s="344"/>
      <c r="BL147" s="344"/>
      <c r="BM147" s="344"/>
      <c r="BN147" s="344"/>
      <c r="BO147" s="344"/>
      <c r="BP147" s="344"/>
      <c r="BQ147" s="344"/>
      <c r="BR147" s="344"/>
      <c r="BS147" s="344"/>
      <c r="BT147" s="344"/>
      <c r="BU147" s="344"/>
      <c r="BV147" s="344"/>
    </row>
    <row r="148" spans="63:74" x14ac:dyDescent="0.25">
      <c r="BK148" s="344"/>
      <c r="BL148" s="344"/>
      <c r="BM148" s="344"/>
      <c r="BN148" s="344"/>
      <c r="BO148" s="344"/>
      <c r="BP148" s="344"/>
      <c r="BQ148" s="344"/>
      <c r="BR148" s="344"/>
      <c r="BS148" s="344"/>
      <c r="BT148" s="344"/>
      <c r="BU148" s="344"/>
      <c r="BV148" s="344"/>
    </row>
    <row r="149" spans="63:74" x14ac:dyDescent="0.25">
      <c r="BK149" s="344"/>
      <c r="BL149" s="344"/>
      <c r="BM149" s="344"/>
      <c r="BN149" s="344"/>
      <c r="BO149" s="344"/>
      <c r="BP149" s="344"/>
      <c r="BQ149" s="344"/>
      <c r="BR149" s="344"/>
      <c r="BS149" s="344"/>
      <c r="BT149" s="344"/>
      <c r="BU149" s="344"/>
      <c r="BV149" s="344"/>
    </row>
    <row r="150" spans="63:74" x14ac:dyDescent="0.25">
      <c r="BK150" s="344"/>
      <c r="BL150" s="344"/>
      <c r="BM150" s="344"/>
      <c r="BN150" s="344"/>
      <c r="BO150" s="344"/>
      <c r="BP150" s="344"/>
      <c r="BQ150" s="344"/>
      <c r="BR150" s="344"/>
      <c r="BS150" s="344"/>
      <c r="BT150" s="344"/>
      <c r="BU150" s="344"/>
      <c r="BV150" s="344"/>
    </row>
    <row r="151" spans="63:74" x14ac:dyDescent="0.25">
      <c r="BK151" s="344"/>
      <c r="BL151" s="344"/>
      <c r="BM151" s="344"/>
      <c r="BN151" s="344"/>
      <c r="BO151" s="344"/>
      <c r="BP151" s="344"/>
      <c r="BQ151" s="344"/>
      <c r="BR151" s="344"/>
      <c r="BS151" s="344"/>
      <c r="BT151" s="344"/>
      <c r="BU151" s="344"/>
      <c r="BV151" s="344"/>
    </row>
    <row r="152" spans="63:74" x14ac:dyDescent="0.25">
      <c r="BK152" s="344"/>
      <c r="BL152" s="344"/>
      <c r="BM152" s="344"/>
      <c r="BN152" s="344"/>
      <c r="BO152" s="344"/>
      <c r="BP152" s="344"/>
      <c r="BQ152" s="344"/>
      <c r="BR152" s="344"/>
      <c r="BS152" s="344"/>
      <c r="BT152" s="344"/>
      <c r="BU152" s="344"/>
      <c r="BV152" s="344"/>
    </row>
    <row r="153" spans="63:74" x14ac:dyDescent="0.25">
      <c r="BK153" s="344"/>
      <c r="BL153" s="344"/>
      <c r="BM153" s="344"/>
      <c r="BN153" s="344"/>
      <c r="BO153" s="344"/>
      <c r="BP153" s="344"/>
      <c r="BQ153" s="344"/>
      <c r="BR153" s="344"/>
      <c r="BS153" s="344"/>
      <c r="BT153" s="344"/>
      <c r="BU153" s="344"/>
      <c r="BV153" s="344"/>
    </row>
    <row r="154" spans="63:74" x14ac:dyDescent="0.25">
      <c r="BK154" s="344"/>
      <c r="BL154" s="344"/>
      <c r="BM154" s="344"/>
      <c r="BN154" s="344"/>
      <c r="BO154" s="344"/>
      <c r="BP154" s="344"/>
      <c r="BQ154" s="344"/>
      <c r="BR154" s="344"/>
      <c r="BS154" s="344"/>
      <c r="BT154" s="344"/>
      <c r="BU154" s="344"/>
      <c r="BV154" s="344"/>
    </row>
    <row r="155" spans="63:74" x14ac:dyDescent="0.25">
      <c r="BK155" s="344"/>
      <c r="BL155" s="344"/>
      <c r="BM155" s="344"/>
      <c r="BN155" s="344"/>
      <c r="BO155" s="344"/>
      <c r="BP155" s="344"/>
      <c r="BQ155" s="344"/>
      <c r="BR155" s="344"/>
      <c r="BS155" s="344"/>
      <c r="BT155" s="344"/>
      <c r="BU155" s="344"/>
      <c r="BV155" s="344"/>
    </row>
    <row r="156" spans="63:74" x14ac:dyDescent="0.25">
      <c r="BK156" s="344"/>
      <c r="BL156" s="344"/>
      <c r="BM156" s="344"/>
      <c r="BN156" s="344"/>
      <c r="BO156" s="344"/>
      <c r="BP156" s="344"/>
      <c r="BQ156" s="344"/>
      <c r="BR156" s="344"/>
      <c r="BS156" s="344"/>
      <c r="BT156" s="344"/>
      <c r="BU156" s="344"/>
      <c r="BV156" s="344"/>
    </row>
    <row r="157" spans="63:74" x14ac:dyDescent="0.25">
      <c r="BK157" s="344"/>
      <c r="BL157" s="344"/>
      <c r="BM157" s="344"/>
      <c r="BN157" s="344"/>
      <c r="BO157" s="344"/>
      <c r="BP157" s="344"/>
      <c r="BQ157" s="344"/>
      <c r="BR157" s="344"/>
      <c r="BS157" s="344"/>
      <c r="BT157" s="344"/>
      <c r="BU157" s="344"/>
      <c r="BV157" s="344"/>
    </row>
    <row r="158" spans="63:74" x14ac:dyDescent="0.25">
      <c r="BK158" s="344"/>
      <c r="BL158" s="344"/>
      <c r="BM158" s="344"/>
      <c r="BN158" s="344"/>
      <c r="BO158" s="344"/>
      <c r="BP158" s="344"/>
      <c r="BQ158" s="344"/>
      <c r="BR158" s="344"/>
      <c r="BS158" s="344"/>
      <c r="BT158" s="344"/>
      <c r="BU158" s="344"/>
      <c r="BV158" s="344"/>
    </row>
    <row r="159" spans="63:74" x14ac:dyDescent="0.25">
      <c r="BK159" s="344"/>
      <c r="BL159" s="344"/>
      <c r="BM159" s="344"/>
      <c r="BN159" s="344"/>
      <c r="BO159" s="344"/>
      <c r="BP159" s="344"/>
      <c r="BQ159" s="344"/>
      <c r="BR159" s="344"/>
      <c r="BS159" s="344"/>
      <c r="BT159" s="344"/>
      <c r="BU159" s="344"/>
      <c r="BV159" s="344"/>
    </row>
    <row r="160" spans="63:74" x14ac:dyDescent="0.25">
      <c r="BK160" s="344"/>
      <c r="BL160" s="344"/>
      <c r="BM160" s="344"/>
      <c r="BN160" s="344"/>
      <c r="BO160" s="344"/>
      <c r="BP160" s="344"/>
      <c r="BQ160" s="344"/>
      <c r="BR160" s="344"/>
      <c r="BS160" s="344"/>
      <c r="BT160" s="344"/>
      <c r="BU160" s="344"/>
      <c r="BV160" s="344"/>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xr:uid="{00000000-0004-0000-0E00-000000000000}"/>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ransitionEvaluation="1" transitionEntry="1" codeName="Sheet16">
    <pageSetUpPr fitToPage="1"/>
  </sheetPr>
  <dimension ref="A1:BV143"/>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453125" style="112" customWidth="1"/>
    <col min="2" max="2" width="17" style="112" customWidth="1"/>
    <col min="3" max="50" width="6.54296875" style="112" customWidth="1"/>
    <col min="51" max="55" width="6.54296875" style="341" customWidth="1"/>
    <col min="56" max="58" width="6.54296875" style="602" customWidth="1"/>
    <col min="59" max="62" width="6.54296875" style="341" customWidth="1"/>
    <col min="63" max="74" width="6.54296875" style="112" customWidth="1"/>
    <col min="75" max="16384" width="9.54296875" style="112"/>
  </cols>
  <sheetData>
    <row r="1" spans="1:74" ht="15.65" customHeight="1" x14ac:dyDescent="0.3">
      <c r="A1" s="759" t="s">
        <v>790</v>
      </c>
      <c r="B1" s="807" t="s">
        <v>1403</v>
      </c>
      <c r="C1" s="808"/>
      <c r="D1" s="808"/>
      <c r="E1" s="808"/>
      <c r="F1" s="808"/>
      <c r="G1" s="808"/>
      <c r="H1" s="808"/>
      <c r="I1" s="808"/>
      <c r="J1" s="808"/>
      <c r="K1" s="808"/>
      <c r="L1" s="808"/>
      <c r="M1" s="808"/>
      <c r="N1" s="808"/>
      <c r="O1" s="808"/>
      <c r="P1" s="808"/>
      <c r="Q1" s="808"/>
      <c r="R1" s="808"/>
      <c r="S1" s="808"/>
      <c r="T1" s="808"/>
      <c r="U1" s="808"/>
      <c r="V1" s="808"/>
      <c r="W1" s="808"/>
      <c r="X1" s="808"/>
      <c r="Y1" s="808"/>
      <c r="Z1" s="808"/>
      <c r="AA1" s="808"/>
      <c r="AB1" s="808"/>
      <c r="AC1" s="808"/>
      <c r="AD1" s="808"/>
      <c r="AE1" s="808"/>
      <c r="AF1" s="808"/>
      <c r="AG1" s="808"/>
      <c r="AH1" s="808"/>
      <c r="AI1" s="808"/>
      <c r="AJ1" s="808"/>
      <c r="AK1" s="808"/>
      <c r="AL1" s="808"/>
      <c r="AM1" s="116"/>
    </row>
    <row r="2" spans="1:74" ht="13.4" customHeight="1" x14ac:dyDescent="0.25">
      <c r="A2" s="760"/>
      <c r="B2" s="486" t="str">
        <f>"U.S. Energy Information Administration  |  Short-Term Energy Outlook  - "&amp;Dates!D1</f>
        <v>U.S. Energy Information Administration  |  Short-Term Energy Outlook  - August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5" customHeight="1" x14ac:dyDescent="0.25">
      <c r="A6" s="111" t="s">
        <v>1137</v>
      </c>
      <c r="B6" s="199" t="s">
        <v>431</v>
      </c>
      <c r="C6" s="680">
        <v>4.9784098300000004</v>
      </c>
      <c r="D6" s="680">
        <v>3.8248589900000001</v>
      </c>
      <c r="E6" s="680">
        <v>3.7746561999999999</v>
      </c>
      <c r="F6" s="680">
        <v>3.41821829</v>
      </c>
      <c r="G6" s="680">
        <v>3.1562297199999998</v>
      </c>
      <c r="H6" s="680">
        <v>3.5509333500000002</v>
      </c>
      <c r="I6" s="680">
        <v>4.94082534</v>
      </c>
      <c r="J6" s="680">
        <v>5.1076185399999998</v>
      </c>
      <c r="K6" s="680">
        <v>4.10676079</v>
      </c>
      <c r="L6" s="680">
        <v>3.3214954400000001</v>
      </c>
      <c r="M6" s="680">
        <v>3.6397468499999999</v>
      </c>
      <c r="N6" s="680">
        <v>4.2795196899999999</v>
      </c>
      <c r="O6" s="680">
        <v>4.5762745599999999</v>
      </c>
      <c r="P6" s="680">
        <v>4.0167203499999999</v>
      </c>
      <c r="Q6" s="680">
        <v>3.9068630099999999</v>
      </c>
      <c r="R6" s="680">
        <v>3.2103189799999998</v>
      </c>
      <c r="S6" s="680">
        <v>3.1302437099999998</v>
      </c>
      <c r="T6" s="680">
        <v>3.37893899</v>
      </c>
      <c r="U6" s="680">
        <v>4.96391721</v>
      </c>
      <c r="V6" s="680">
        <v>4.6723944099999999</v>
      </c>
      <c r="W6" s="680">
        <v>3.4790421500000002</v>
      </c>
      <c r="X6" s="680">
        <v>3.13440216</v>
      </c>
      <c r="Y6" s="680">
        <v>3.3656301200000001</v>
      </c>
      <c r="Z6" s="680">
        <v>4.3385714399999999</v>
      </c>
      <c r="AA6" s="680">
        <v>4.3186383900000003</v>
      </c>
      <c r="AB6" s="680">
        <v>3.7655703599999999</v>
      </c>
      <c r="AC6" s="680">
        <v>3.6246973499999999</v>
      </c>
      <c r="AD6" s="680">
        <v>3.5249499900000001</v>
      </c>
      <c r="AE6" s="680">
        <v>3.4018156400000001</v>
      </c>
      <c r="AF6" s="680">
        <v>4.0332014599999999</v>
      </c>
      <c r="AG6" s="680">
        <v>5.4464944600000003</v>
      </c>
      <c r="AH6" s="680">
        <v>5.30441568</v>
      </c>
      <c r="AI6" s="680">
        <v>3.86136474</v>
      </c>
      <c r="AJ6" s="680">
        <v>3.3181006100000001</v>
      </c>
      <c r="AK6" s="680">
        <v>3.4163056599999999</v>
      </c>
      <c r="AL6" s="680">
        <v>4.3121217100000004</v>
      </c>
      <c r="AM6" s="680">
        <v>4.6804996499999998</v>
      </c>
      <c r="AN6" s="680">
        <v>4.3102647999999997</v>
      </c>
      <c r="AO6" s="680">
        <v>3.92813605</v>
      </c>
      <c r="AP6" s="680">
        <v>3.3571209500000001</v>
      </c>
      <c r="AQ6" s="680">
        <v>3.19814511</v>
      </c>
      <c r="AR6" s="680">
        <v>4.2594970200000004</v>
      </c>
      <c r="AS6" s="680">
        <v>4.6782200700000001</v>
      </c>
      <c r="AT6" s="680">
        <v>4.9757604400000002</v>
      </c>
      <c r="AU6" s="680">
        <v>4.3053772199999996</v>
      </c>
      <c r="AV6" s="680">
        <v>3.3394080800000001</v>
      </c>
      <c r="AW6" s="680">
        <v>3.4760417000000001</v>
      </c>
      <c r="AX6" s="680">
        <v>4.1943647400000001</v>
      </c>
      <c r="AY6" s="680">
        <v>4.84594419</v>
      </c>
      <c r="AZ6" s="680">
        <v>4.3176451399999998</v>
      </c>
      <c r="BA6" s="680">
        <v>3.9861456</v>
      </c>
      <c r="BB6" s="680">
        <v>3.5188241900000001</v>
      </c>
      <c r="BC6" s="680">
        <v>3.41987006</v>
      </c>
      <c r="BD6" s="680">
        <v>3.818492864</v>
      </c>
      <c r="BE6" s="680">
        <v>4.7678297172999997</v>
      </c>
      <c r="BF6" s="681">
        <v>4.8209270000000002</v>
      </c>
      <c r="BG6" s="681">
        <v>3.9264299999999999</v>
      </c>
      <c r="BH6" s="681">
        <v>3.29528</v>
      </c>
      <c r="BI6" s="681">
        <v>3.392242</v>
      </c>
      <c r="BJ6" s="681">
        <v>4.1704140000000001</v>
      </c>
      <c r="BK6" s="681">
        <v>4.6431579999999997</v>
      </c>
      <c r="BL6" s="681">
        <v>4.1090390000000001</v>
      </c>
      <c r="BM6" s="681">
        <v>3.9221729999999999</v>
      </c>
      <c r="BN6" s="681">
        <v>3.4511820000000002</v>
      </c>
      <c r="BO6" s="681">
        <v>3.362368</v>
      </c>
      <c r="BP6" s="681">
        <v>3.8145959999999999</v>
      </c>
      <c r="BQ6" s="681">
        <v>4.4748530000000004</v>
      </c>
      <c r="BR6" s="681">
        <v>4.5344119999999997</v>
      </c>
      <c r="BS6" s="681">
        <v>3.8380109999999998</v>
      </c>
      <c r="BT6" s="681">
        <v>3.2513899999999998</v>
      </c>
      <c r="BU6" s="681">
        <v>3.354149</v>
      </c>
      <c r="BV6" s="681">
        <v>4.1281420000000004</v>
      </c>
    </row>
    <row r="7" spans="1:74" ht="11.15" customHeight="1" x14ac:dyDescent="0.25">
      <c r="A7" s="111" t="s">
        <v>1138</v>
      </c>
      <c r="B7" s="184" t="s">
        <v>463</v>
      </c>
      <c r="C7" s="680">
        <v>13.739746520000001</v>
      </c>
      <c r="D7" s="680">
        <v>10.928913319999999</v>
      </c>
      <c r="E7" s="680">
        <v>10.77179209</v>
      </c>
      <c r="F7" s="680">
        <v>9.5476263699999997</v>
      </c>
      <c r="G7" s="680">
        <v>9.0911498500000008</v>
      </c>
      <c r="H7" s="680">
        <v>10.76555383</v>
      </c>
      <c r="I7" s="680">
        <v>14.27730002</v>
      </c>
      <c r="J7" s="680">
        <v>14.64571718</v>
      </c>
      <c r="K7" s="680">
        <v>12.736082359999999</v>
      </c>
      <c r="L7" s="680">
        <v>9.6873388400000007</v>
      </c>
      <c r="M7" s="680">
        <v>9.6868814299999997</v>
      </c>
      <c r="N7" s="680">
        <v>11.702286170000001</v>
      </c>
      <c r="O7" s="680">
        <v>12.642286500000001</v>
      </c>
      <c r="P7" s="680">
        <v>11.579719839999999</v>
      </c>
      <c r="Q7" s="680">
        <v>11.03245562</v>
      </c>
      <c r="R7" s="680">
        <v>8.6702734100000001</v>
      </c>
      <c r="S7" s="680">
        <v>8.6479317099999999</v>
      </c>
      <c r="T7" s="680">
        <v>10.429937860000001</v>
      </c>
      <c r="U7" s="680">
        <v>14.92537377</v>
      </c>
      <c r="V7" s="680">
        <v>14.24490597</v>
      </c>
      <c r="W7" s="680">
        <v>11.188164889999999</v>
      </c>
      <c r="X7" s="680">
        <v>8.8757478200000008</v>
      </c>
      <c r="Y7" s="680">
        <v>9.3512532999999998</v>
      </c>
      <c r="Z7" s="680">
        <v>11.56168931</v>
      </c>
      <c r="AA7" s="680">
        <v>11.87203551</v>
      </c>
      <c r="AB7" s="680">
        <v>10.62781195</v>
      </c>
      <c r="AC7" s="680">
        <v>9.6553457199999997</v>
      </c>
      <c r="AD7" s="680">
        <v>9.56092166</v>
      </c>
      <c r="AE7" s="680">
        <v>9.3936261900000009</v>
      </c>
      <c r="AF7" s="680">
        <v>11.627076819999999</v>
      </c>
      <c r="AG7" s="680">
        <v>16.525964630000001</v>
      </c>
      <c r="AH7" s="680">
        <v>15.41647682</v>
      </c>
      <c r="AI7" s="680">
        <v>11.625415500000001</v>
      </c>
      <c r="AJ7" s="680">
        <v>9.1675438699999994</v>
      </c>
      <c r="AK7" s="680">
        <v>9.5166641199999997</v>
      </c>
      <c r="AL7" s="680">
        <v>12.25221123</v>
      </c>
      <c r="AM7" s="680">
        <v>13.09969858</v>
      </c>
      <c r="AN7" s="680">
        <v>11.96743577</v>
      </c>
      <c r="AO7" s="680">
        <v>10.91989616</v>
      </c>
      <c r="AP7" s="680">
        <v>8.9010892300000002</v>
      </c>
      <c r="AQ7" s="680">
        <v>9.0586611300000008</v>
      </c>
      <c r="AR7" s="680">
        <v>12.373561929999999</v>
      </c>
      <c r="AS7" s="680">
        <v>14.809121510000001</v>
      </c>
      <c r="AT7" s="680">
        <v>15.013498029999999</v>
      </c>
      <c r="AU7" s="680">
        <v>12.037648170000001</v>
      </c>
      <c r="AV7" s="680">
        <v>9.2773356699999994</v>
      </c>
      <c r="AW7" s="680">
        <v>9.7620001100000007</v>
      </c>
      <c r="AX7" s="680">
        <v>11.47048903</v>
      </c>
      <c r="AY7" s="680">
        <v>13.62010972</v>
      </c>
      <c r="AZ7" s="680">
        <v>11.78153174</v>
      </c>
      <c r="BA7" s="680">
        <v>10.74291391</v>
      </c>
      <c r="BB7" s="680">
        <v>9.1531329800000005</v>
      </c>
      <c r="BC7" s="680">
        <v>9.4072364200000003</v>
      </c>
      <c r="BD7" s="680">
        <v>11.611444970999999</v>
      </c>
      <c r="BE7" s="680">
        <v>14.667545136999999</v>
      </c>
      <c r="BF7" s="681">
        <v>14.41404</v>
      </c>
      <c r="BG7" s="681">
        <v>11.055630000000001</v>
      </c>
      <c r="BH7" s="681">
        <v>9.2249029999999994</v>
      </c>
      <c r="BI7" s="681">
        <v>9.5840219999999992</v>
      </c>
      <c r="BJ7" s="681">
        <v>11.78922</v>
      </c>
      <c r="BK7" s="681">
        <v>13.42121</v>
      </c>
      <c r="BL7" s="681">
        <v>11.445639999999999</v>
      </c>
      <c r="BM7" s="681">
        <v>10.87007</v>
      </c>
      <c r="BN7" s="681">
        <v>9.1430109999999996</v>
      </c>
      <c r="BO7" s="681">
        <v>9.3846720000000001</v>
      </c>
      <c r="BP7" s="681">
        <v>11.87895</v>
      </c>
      <c r="BQ7" s="681">
        <v>14.15897</v>
      </c>
      <c r="BR7" s="681">
        <v>13.928419999999999</v>
      </c>
      <c r="BS7" s="681">
        <v>11.06986</v>
      </c>
      <c r="BT7" s="681">
        <v>9.2738350000000001</v>
      </c>
      <c r="BU7" s="681">
        <v>9.6302570000000003</v>
      </c>
      <c r="BV7" s="681">
        <v>11.83512</v>
      </c>
    </row>
    <row r="8" spans="1:74" ht="11.15" customHeight="1" x14ac:dyDescent="0.25">
      <c r="A8" s="111" t="s">
        <v>1139</v>
      </c>
      <c r="B8" s="199" t="s">
        <v>432</v>
      </c>
      <c r="C8" s="680">
        <v>19.605311839999999</v>
      </c>
      <c r="D8" s="680">
        <v>15.386109920000001</v>
      </c>
      <c r="E8" s="680">
        <v>14.775852710000001</v>
      </c>
      <c r="F8" s="680">
        <v>13.19357044</v>
      </c>
      <c r="G8" s="680">
        <v>13.8744098</v>
      </c>
      <c r="H8" s="680">
        <v>16.800191989999998</v>
      </c>
      <c r="I8" s="680">
        <v>20.374713079999999</v>
      </c>
      <c r="J8" s="680">
        <v>19.554273689999999</v>
      </c>
      <c r="K8" s="680">
        <v>15.752044440000001</v>
      </c>
      <c r="L8" s="680">
        <v>13.15571989</v>
      </c>
      <c r="M8" s="680">
        <v>14.581142509999999</v>
      </c>
      <c r="N8" s="680">
        <v>16.771709680000001</v>
      </c>
      <c r="O8" s="680">
        <v>18.356074150000001</v>
      </c>
      <c r="P8" s="680">
        <v>15.930966959999999</v>
      </c>
      <c r="Q8" s="680">
        <v>15.76099853</v>
      </c>
      <c r="R8" s="680">
        <v>11.89039936</v>
      </c>
      <c r="S8" s="680">
        <v>12.040481529999999</v>
      </c>
      <c r="T8" s="680">
        <v>14.385836319999999</v>
      </c>
      <c r="U8" s="680">
        <v>21.24761749</v>
      </c>
      <c r="V8" s="680">
        <v>18.050308430000001</v>
      </c>
      <c r="W8" s="680">
        <v>15.151234909999999</v>
      </c>
      <c r="X8" s="680">
        <v>12.57402518</v>
      </c>
      <c r="Y8" s="680">
        <v>14.384101749999999</v>
      </c>
      <c r="Z8" s="680">
        <v>16.414629430000002</v>
      </c>
      <c r="AA8" s="680">
        <v>16.737911279999999</v>
      </c>
      <c r="AB8" s="680">
        <v>15.668232529999999</v>
      </c>
      <c r="AC8" s="680">
        <v>14.0031675</v>
      </c>
      <c r="AD8" s="680">
        <v>12.889508559999999</v>
      </c>
      <c r="AE8" s="680">
        <v>13.42886107</v>
      </c>
      <c r="AF8" s="680">
        <v>17.517107589999998</v>
      </c>
      <c r="AG8" s="680">
        <v>22.877345760000001</v>
      </c>
      <c r="AH8" s="680">
        <v>19.676960940000001</v>
      </c>
      <c r="AI8" s="680">
        <v>14.06120518</v>
      </c>
      <c r="AJ8" s="680">
        <v>12.78016912</v>
      </c>
      <c r="AK8" s="680">
        <v>13.29829011</v>
      </c>
      <c r="AL8" s="680">
        <v>17.372549200000002</v>
      </c>
      <c r="AM8" s="680">
        <v>18.083397210000001</v>
      </c>
      <c r="AN8" s="680">
        <v>17.594698789999999</v>
      </c>
      <c r="AO8" s="680">
        <v>14.4407231</v>
      </c>
      <c r="AP8" s="680">
        <v>12.24925958</v>
      </c>
      <c r="AQ8" s="680">
        <v>13.000256670000001</v>
      </c>
      <c r="AR8" s="680">
        <v>17.82427491</v>
      </c>
      <c r="AS8" s="680">
        <v>19.735552330000001</v>
      </c>
      <c r="AT8" s="680">
        <v>21.214649690000002</v>
      </c>
      <c r="AU8" s="680">
        <v>15.319850860000001</v>
      </c>
      <c r="AV8" s="680">
        <v>13.185946299999999</v>
      </c>
      <c r="AW8" s="680">
        <v>13.926253129999999</v>
      </c>
      <c r="AX8" s="680">
        <v>16.058164519999998</v>
      </c>
      <c r="AY8" s="680">
        <v>19.176933210000001</v>
      </c>
      <c r="AZ8" s="680">
        <v>16.73543995</v>
      </c>
      <c r="BA8" s="680">
        <v>14.955475699999999</v>
      </c>
      <c r="BB8" s="680">
        <v>12.780923639999999</v>
      </c>
      <c r="BC8" s="680">
        <v>13.838160269999999</v>
      </c>
      <c r="BD8" s="680">
        <v>17.289113743000001</v>
      </c>
      <c r="BE8" s="680">
        <v>20.065457456000001</v>
      </c>
      <c r="BF8" s="681">
        <v>19.359030000000001</v>
      </c>
      <c r="BG8" s="681">
        <v>14.38743</v>
      </c>
      <c r="BH8" s="681">
        <v>13.372490000000001</v>
      </c>
      <c r="BI8" s="681">
        <v>13.78651</v>
      </c>
      <c r="BJ8" s="681">
        <v>17.259740000000001</v>
      </c>
      <c r="BK8" s="681">
        <v>18.74804</v>
      </c>
      <c r="BL8" s="681">
        <v>16.190429999999999</v>
      </c>
      <c r="BM8" s="681">
        <v>15.13147</v>
      </c>
      <c r="BN8" s="681">
        <v>12.474349999999999</v>
      </c>
      <c r="BO8" s="681">
        <v>13.46101</v>
      </c>
      <c r="BP8" s="681">
        <v>16.741610000000001</v>
      </c>
      <c r="BQ8" s="681">
        <v>19.715599999999998</v>
      </c>
      <c r="BR8" s="681">
        <v>19.178889999999999</v>
      </c>
      <c r="BS8" s="681">
        <v>14.423249999999999</v>
      </c>
      <c r="BT8" s="681">
        <v>13.512230000000001</v>
      </c>
      <c r="BU8" s="681">
        <v>13.98277</v>
      </c>
      <c r="BV8" s="681">
        <v>17.54645</v>
      </c>
    </row>
    <row r="9" spans="1:74" ht="11.15" customHeight="1" x14ac:dyDescent="0.25">
      <c r="A9" s="111" t="s">
        <v>1140</v>
      </c>
      <c r="B9" s="199" t="s">
        <v>433</v>
      </c>
      <c r="C9" s="680">
        <v>11.682786699999999</v>
      </c>
      <c r="D9" s="680">
        <v>9.4894463299999998</v>
      </c>
      <c r="E9" s="680">
        <v>8.5618102</v>
      </c>
      <c r="F9" s="680">
        <v>7.5099264799999998</v>
      </c>
      <c r="G9" s="680">
        <v>7.7827904999999999</v>
      </c>
      <c r="H9" s="680">
        <v>9.9305015799999996</v>
      </c>
      <c r="I9" s="680">
        <v>10.898288409999999</v>
      </c>
      <c r="J9" s="680">
        <v>10.36038329</v>
      </c>
      <c r="K9" s="680">
        <v>8.3569863200000007</v>
      </c>
      <c r="L9" s="680">
        <v>7.1866276200000003</v>
      </c>
      <c r="M9" s="680">
        <v>8.2162980500000007</v>
      </c>
      <c r="N9" s="680">
        <v>9.9157645999999993</v>
      </c>
      <c r="O9" s="680">
        <v>10.86702755</v>
      </c>
      <c r="P9" s="680">
        <v>10.04088939</v>
      </c>
      <c r="Q9" s="680">
        <v>9.3598401899999999</v>
      </c>
      <c r="R9" s="680">
        <v>6.7161692999999998</v>
      </c>
      <c r="S9" s="680">
        <v>6.8652936699999998</v>
      </c>
      <c r="T9" s="680">
        <v>8.3015278400000003</v>
      </c>
      <c r="U9" s="680">
        <v>10.723289640000001</v>
      </c>
      <c r="V9" s="680">
        <v>9.9258875999999994</v>
      </c>
      <c r="W9" s="680">
        <v>8.6715675000000001</v>
      </c>
      <c r="X9" s="680">
        <v>7.4262229800000004</v>
      </c>
      <c r="Y9" s="680">
        <v>7.9830678400000004</v>
      </c>
      <c r="Z9" s="680">
        <v>9.7146445200000002</v>
      </c>
      <c r="AA9" s="680">
        <v>10.387684070000001</v>
      </c>
      <c r="AB9" s="680">
        <v>9.1875534600000002</v>
      </c>
      <c r="AC9" s="680">
        <v>8.2129949700000004</v>
      </c>
      <c r="AD9" s="680">
        <v>7.2827261600000002</v>
      </c>
      <c r="AE9" s="680">
        <v>6.9974212600000003</v>
      </c>
      <c r="AF9" s="680">
        <v>9.6987454</v>
      </c>
      <c r="AG9" s="680">
        <v>11.756293960000001</v>
      </c>
      <c r="AH9" s="680">
        <v>10.40604849</v>
      </c>
      <c r="AI9" s="680">
        <v>8.0103664800000001</v>
      </c>
      <c r="AJ9" s="680">
        <v>7.1942678200000003</v>
      </c>
      <c r="AK9" s="680">
        <v>7.5511615399999998</v>
      </c>
      <c r="AL9" s="680">
        <v>9.9922243900000005</v>
      </c>
      <c r="AM9" s="680">
        <v>10.597568620000001</v>
      </c>
      <c r="AN9" s="680">
        <v>10.772391450000001</v>
      </c>
      <c r="AO9" s="680">
        <v>8.5644026400000008</v>
      </c>
      <c r="AP9" s="680">
        <v>6.9608793100000002</v>
      </c>
      <c r="AQ9" s="680">
        <v>6.9258528000000004</v>
      </c>
      <c r="AR9" s="680">
        <v>9.7826295200000004</v>
      </c>
      <c r="AS9" s="680">
        <v>11.04788911</v>
      </c>
      <c r="AT9" s="680">
        <v>11.167608059999999</v>
      </c>
      <c r="AU9" s="680">
        <v>8.7880400400000003</v>
      </c>
      <c r="AV9" s="680">
        <v>7.1532866999999998</v>
      </c>
      <c r="AW9" s="680">
        <v>7.5464407800000002</v>
      </c>
      <c r="AX9" s="680">
        <v>9.3019406</v>
      </c>
      <c r="AY9" s="680">
        <v>11.543444089999999</v>
      </c>
      <c r="AZ9" s="680">
        <v>10.17553275</v>
      </c>
      <c r="BA9" s="680">
        <v>8.9201548400000004</v>
      </c>
      <c r="BB9" s="680">
        <v>7.43746902</v>
      </c>
      <c r="BC9" s="680">
        <v>7.6870979400000001</v>
      </c>
      <c r="BD9" s="680">
        <v>9.7344641612</v>
      </c>
      <c r="BE9" s="680">
        <v>11.110436397999999</v>
      </c>
      <c r="BF9" s="681">
        <v>10.806520000000001</v>
      </c>
      <c r="BG9" s="681">
        <v>8.3660519999999998</v>
      </c>
      <c r="BH9" s="681">
        <v>6.9405849999999996</v>
      </c>
      <c r="BI9" s="681">
        <v>7.40259</v>
      </c>
      <c r="BJ9" s="681">
        <v>9.3565430000000003</v>
      </c>
      <c r="BK9" s="681">
        <v>11.66042</v>
      </c>
      <c r="BL9" s="681">
        <v>9.7168670000000006</v>
      </c>
      <c r="BM9" s="681">
        <v>8.7811240000000002</v>
      </c>
      <c r="BN9" s="681">
        <v>7.000737</v>
      </c>
      <c r="BO9" s="681">
        <v>7.3744149999999999</v>
      </c>
      <c r="BP9" s="681">
        <v>9.3985769999999995</v>
      </c>
      <c r="BQ9" s="681">
        <v>10.32793</v>
      </c>
      <c r="BR9" s="681">
        <v>10.53402</v>
      </c>
      <c r="BS9" s="681">
        <v>8.4850399999999997</v>
      </c>
      <c r="BT9" s="681">
        <v>6.8895160000000004</v>
      </c>
      <c r="BU9" s="681">
        <v>7.3140650000000003</v>
      </c>
      <c r="BV9" s="681">
        <v>9.0831649999999993</v>
      </c>
    </row>
    <row r="10" spans="1:74" ht="11.15" customHeight="1" x14ac:dyDescent="0.25">
      <c r="A10" s="111" t="s">
        <v>1141</v>
      </c>
      <c r="B10" s="199" t="s">
        <v>434</v>
      </c>
      <c r="C10" s="680">
        <v>39.502893360000002</v>
      </c>
      <c r="D10" s="680">
        <v>27.621241189999999</v>
      </c>
      <c r="E10" s="680">
        <v>26.69687493</v>
      </c>
      <c r="F10" s="680">
        <v>24.000994939999998</v>
      </c>
      <c r="G10" s="680">
        <v>26.597595519999999</v>
      </c>
      <c r="H10" s="680">
        <v>33.509462229999997</v>
      </c>
      <c r="I10" s="680">
        <v>37.969052249999997</v>
      </c>
      <c r="J10" s="680">
        <v>37.284708530000003</v>
      </c>
      <c r="K10" s="680">
        <v>34.215143640000001</v>
      </c>
      <c r="L10" s="680">
        <v>28.755258619999999</v>
      </c>
      <c r="M10" s="680">
        <v>26.931502519999999</v>
      </c>
      <c r="N10" s="680">
        <v>31.050250309999999</v>
      </c>
      <c r="O10" s="680">
        <v>33.077730850000002</v>
      </c>
      <c r="P10" s="680">
        <v>28.277057920000001</v>
      </c>
      <c r="Q10" s="680">
        <v>27.336504009999999</v>
      </c>
      <c r="R10" s="680">
        <v>23.35973409</v>
      </c>
      <c r="S10" s="680">
        <v>28.447192350000002</v>
      </c>
      <c r="T10" s="680">
        <v>33.133936949999999</v>
      </c>
      <c r="U10" s="680">
        <v>39.459492480000002</v>
      </c>
      <c r="V10" s="680">
        <v>37.738492880000003</v>
      </c>
      <c r="W10" s="680">
        <v>34.850831939999999</v>
      </c>
      <c r="X10" s="680">
        <v>28.255969360000002</v>
      </c>
      <c r="Y10" s="680">
        <v>26.503740730000001</v>
      </c>
      <c r="Z10" s="680">
        <v>29.989234530000001</v>
      </c>
      <c r="AA10" s="680">
        <v>30.836395509999999</v>
      </c>
      <c r="AB10" s="680">
        <v>27.866012690000002</v>
      </c>
      <c r="AC10" s="680">
        <v>26.013938540000002</v>
      </c>
      <c r="AD10" s="680">
        <v>25.34871644</v>
      </c>
      <c r="AE10" s="680">
        <v>27.48565868</v>
      </c>
      <c r="AF10" s="680">
        <v>33.98047218</v>
      </c>
      <c r="AG10" s="680">
        <v>42.264159460000002</v>
      </c>
      <c r="AH10" s="680">
        <v>40.25387602</v>
      </c>
      <c r="AI10" s="680">
        <v>32.879230730000003</v>
      </c>
      <c r="AJ10" s="680">
        <v>26.674506560000001</v>
      </c>
      <c r="AK10" s="680">
        <v>25.787146979999999</v>
      </c>
      <c r="AL10" s="680">
        <v>33.313067259999997</v>
      </c>
      <c r="AM10" s="680">
        <v>35.071454549999999</v>
      </c>
      <c r="AN10" s="680">
        <v>31.976983799999999</v>
      </c>
      <c r="AO10" s="680">
        <v>28.170561620000001</v>
      </c>
      <c r="AP10" s="680">
        <v>24.394054539999999</v>
      </c>
      <c r="AQ10" s="680">
        <v>27.301676130000001</v>
      </c>
      <c r="AR10" s="680">
        <v>33.356407750000002</v>
      </c>
      <c r="AS10" s="680">
        <v>38.547220770000003</v>
      </c>
      <c r="AT10" s="680">
        <v>39.447870539999997</v>
      </c>
      <c r="AU10" s="680">
        <v>33.463602219999999</v>
      </c>
      <c r="AV10" s="680">
        <v>27.753770339999999</v>
      </c>
      <c r="AW10" s="680">
        <v>25.938172340000001</v>
      </c>
      <c r="AX10" s="680">
        <v>29.45599185</v>
      </c>
      <c r="AY10" s="680">
        <v>35.60443343</v>
      </c>
      <c r="AZ10" s="680">
        <v>32.460360659999999</v>
      </c>
      <c r="BA10" s="680">
        <v>27.94993126</v>
      </c>
      <c r="BB10" s="680">
        <v>25.157153229999999</v>
      </c>
      <c r="BC10" s="680">
        <v>29.889913920000001</v>
      </c>
      <c r="BD10" s="680">
        <v>34.738022643000001</v>
      </c>
      <c r="BE10" s="680">
        <v>40.081603928</v>
      </c>
      <c r="BF10" s="681">
        <v>38.840899999999998</v>
      </c>
      <c r="BG10" s="681">
        <v>33.193460000000002</v>
      </c>
      <c r="BH10" s="681">
        <v>27.778939999999999</v>
      </c>
      <c r="BI10" s="681">
        <v>25.256640000000001</v>
      </c>
      <c r="BJ10" s="681">
        <v>31.718800000000002</v>
      </c>
      <c r="BK10" s="681">
        <v>36.604999999999997</v>
      </c>
      <c r="BL10" s="681">
        <v>32.580500000000001</v>
      </c>
      <c r="BM10" s="681">
        <v>28.691839999999999</v>
      </c>
      <c r="BN10" s="681">
        <v>24.871860000000002</v>
      </c>
      <c r="BO10" s="681">
        <v>28.758040000000001</v>
      </c>
      <c r="BP10" s="681">
        <v>33.632350000000002</v>
      </c>
      <c r="BQ10" s="681">
        <v>39.268210000000003</v>
      </c>
      <c r="BR10" s="681">
        <v>38.612819999999999</v>
      </c>
      <c r="BS10" s="681">
        <v>33.47907</v>
      </c>
      <c r="BT10" s="681">
        <v>28.28407</v>
      </c>
      <c r="BU10" s="681">
        <v>25.777190000000001</v>
      </c>
      <c r="BV10" s="681">
        <v>32.35398</v>
      </c>
    </row>
    <row r="11" spans="1:74" ht="11.15" customHeight="1" x14ac:dyDescent="0.25">
      <c r="A11" s="111" t="s">
        <v>1142</v>
      </c>
      <c r="B11" s="199" t="s">
        <v>435</v>
      </c>
      <c r="C11" s="680">
        <v>14.229210569999999</v>
      </c>
      <c r="D11" s="680">
        <v>10.281393080000001</v>
      </c>
      <c r="E11" s="680">
        <v>8.3272754800000008</v>
      </c>
      <c r="F11" s="680">
        <v>7.7021746899999997</v>
      </c>
      <c r="G11" s="680">
        <v>8.4985416100000002</v>
      </c>
      <c r="H11" s="680">
        <v>11.112104459999999</v>
      </c>
      <c r="I11" s="680">
        <v>12.68791914</v>
      </c>
      <c r="J11" s="680">
        <v>12.27476476</v>
      </c>
      <c r="K11" s="680">
        <v>11.33544863</v>
      </c>
      <c r="L11" s="680">
        <v>8.9573701499999991</v>
      </c>
      <c r="M11" s="680">
        <v>8.48702866</v>
      </c>
      <c r="N11" s="680">
        <v>10.59235479</v>
      </c>
      <c r="O11" s="680">
        <v>11.2755068</v>
      </c>
      <c r="P11" s="680">
        <v>9.8572122699999998</v>
      </c>
      <c r="Q11" s="680">
        <v>9.1380073300000006</v>
      </c>
      <c r="R11" s="680">
        <v>7.3449317499999998</v>
      </c>
      <c r="S11" s="680">
        <v>8.2012887400000007</v>
      </c>
      <c r="T11" s="680">
        <v>10.311439249999999</v>
      </c>
      <c r="U11" s="680">
        <v>12.426140370000001</v>
      </c>
      <c r="V11" s="680">
        <v>12.39281879</v>
      </c>
      <c r="W11" s="680">
        <v>11.85890976</v>
      </c>
      <c r="X11" s="680">
        <v>9.0864553400000005</v>
      </c>
      <c r="Y11" s="680">
        <v>8.4714711400000002</v>
      </c>
      <c r="Z11" s="680">
        <v>9.9155815300000008</v>
      </c>
      <c r="AA11" s="680">
        <v>10.10147523</v>
      </c>
      <c r="AB11" s="680">
        <v>9.7534541200000007</v>
      </c>
      <c r="AC11" s="680">
        <v>8.5206274900000007</v>
      </c>
      <c r="AD11" s="680">
        <v>7.4300166499999998</v>
      </c>
      <c r="AE11" s="680">
        <v>7.91833103</v>
      </c>
      <c r="AF11" s="680">
        <v>10.203291869999999</v>
      </c>
      <c r="AG11" s="680">
        <v>12.96812347</v>
      </c>
      <c r="AH11" s="680">
        <v>12.753705699999999</v>
      </c>
      <c r="AI11" s="680">
        <v>10.694378459999999</v>
      </c>
      <c r="AJ11" s="680">
        <v>7.7526206499999999</v>
      </c>
      <c r="AK11" s="680">
        <v>7.5493484899999999</v>
      </c>
      <c r="AL11" s="680">
        <v>10.70050786</v>
      </c>
      <c r="AM11" s="680">
        <v>12.25636926</v>
      </c>
      <c r="AN11" s="680">
        <v>11.746017549999999</v>
      </c>
      <c r="AO11" s="680">
        <v>9.4674064799999993</v>
      </c>
      <c r="AP11" s="680">
        <v>7.4820441000000004</v>
      </c>
      <c r="AQ11" s="680">
        <v>7.7277173499999998</v>
      </c>
      <c r="AR11" s="680">
        <v>10.11904962</v>
      </c>
      <c r="AS11" s="680">
        <v>12.19709235</v>
      </c>
      <c r="AT11" s="680">
        <v>12.723450529999999</v>
      </c>
      <c r="AU11" s="680">
        <v>10.833576620000001</v>
      </c>
      <c r="AV11" s="680">
        <v>8.2884915699999997</v>
      </c>
      <c r="AW11" s="680">
        <v>8.2919936300000003</v>
      </c>
      <c r="AX11" s="680">
        <v>9.3582451100000004</v>
      </c>
      <c r="AY11" s="680">
        <v>12.04472827</v>
      </c>
      <c r="AZ11" s="680">
        <v>11.58362393</v>
      </c>
      <c r="BA11" s="680">
        <v>9.0313547199999995</v>
      </c>
      <c r="BB11" s="680">
        <v>7.7448780700000004</v>
      </c>
      <c r="BC11" s="680">
        <v>8.6695024299999996</v>
      </c>
      <c r="BD11" s="680">
        <v>11.010750273999999</v>
      </c>
      <c r="BE11" s="680">
        <v>13.089114889999999</v>
      </c>
      <c r="BF11" s="681">
        <v>13.19444</v>
      </c>
      <c r="BG11" s="681">
        <v>10.925230000000001</v>
      </c>
      <c r="BH11" s="681">
        <v>8.4771020000000004</v>
      </c>
      <c r="BI11" s="681">
        <v>7.9238790000000003</v>
      </c>
      <c r="BJ11" s="681">
        <v>10.432090000000001</v>
      </c>
      <c r="BK11" s="681">
        <v>13.115679999999999</v>
      </c>
      <c r="BL11" s="681">
        <v>11.292999999999999</v>
      </c>
      <c r="BM11" s="681">
        <v>9.2826330000000006</v>
      </c>
      <c r="BN11" s="681">
        <v>7.8851529999999999</v>
      </c>
      <c r="BO11" s="681">
        <v>8.4792839999999998</v>
      </c>
      <c r="BP11" s="681">
        <v>10.39879</v>
      </c>
      <c r="BQ11" s="681">
        <v>12.311820000000001</v>
      </c>
      <c r="BR11" s="681">
        <v>12.82958</v>
      </c>
      <c r="BS11" s="681">
        <v>10.88702</v>
      </c>
      <c r="BT11" s="681">
        <v>8.5452759999999994</v>
      </c>
      <c r="BU11" s="681">
        <v>8.038119</v>
      </c>
      <c r="BV11" s="681">
        <v>10.57572</v>
      </c>
    </row>
    <row r="12" spans="1:74" ht="11.15" customHeight="1" x14ac:dyDescent="0.25">
      <c r="A12" s="111" t="s">
        <v>1143</v>
      </c>
      <c r="B12" s="199" t="s">
        <v>436</v>
      </c>
      <c r="C12" s="680">
        <v>23.36415719</v>
      </c>
      <c r="D12" s="680">
        <v>17.72243009</v>
      </c>
      <c r="E12" s="680">
        <v>14.087088290000001</v>
      </c>
      <c r="F12" s="680">
        <v>13.207970270000001</v>
      </c>
      <c r="G12" s="680">
        <v>16.630676210000001</v>
      </c>
      <c r="H12" s="680">
        <v>23.651459580000001</v>
      </c>
      <c r="I12" s="680">
        <v>26.13751392</v>
      </c>
      <c r="J12" s="680">
        <v>25.99498294</v>
      </c>
      <c r="K12" s="680">
        <v>22.352705530000001</v>
      </c>
      <c r="L12" s="680">
        <v>17.777376610000001</v>
      </c>
      <c r="M12" s="680">
        <v>14.502626169999999</v>
      </c>
      <c r="N12" s="680">
        <v>17.280476230000001</v>
      </c>
      <c r="O12" s="680">
        <v>19.24409558</v>
      </c>
      <c r="P12" s="680">
        <v>16.794847529999998</v>
      </c>
      <c r="Q12" s="680">
        <v>16.05708387</v>
      </c>
      <c r="R12" s="680">
        <v>12.997320869999999</v>
      </c>
      <c r="S12" s="680">
        <v>15.646555340000001</v>
      </c>
      <c r="T12" s="680">
        <v>20.788260900000001</v>
      </c>
      <c r="U12" s="680">
        <v>25.030437790000001</v>
      </c>
      <c r="V12" s="680">
        <v>26.597568899999999</v>
      </c>
      <c r="W12" s="680">
        <v>24.831094159999999</v>
      </c>
      <c r="X12" s="680">
        <v>19.645582189999999</v>
      </c>
      <c r="Y12" s="680">
        <v>14.73844267</v>
      </c>
      <c r="Z12" s="680">
        <v>16.634364219999998</v>
      </c>
      <c r="AA12" s="680">
        <v>17.499084369999999</v>
      </c>
      <c r="AB12" s="680">
        <v>16.589204519999999</v>
      </c>
      <c r="AC12" s="680">
        <v>15.13628814</v>
      </c>
      <c r="AD12" s="680">
        <v>14.405236589999999</v>
      </c>
      <c r="AE12" s="680">
        <v>16.70774188</v>
      </c>
      <c r="AF12" s="680">
        <v>22.034402350000001</v>
      </c>
      <c r="AG12" s="680">
        <v>27.171694039999998</v>
      </c>
      <c r="AH12" s="680">
        <v>26.945831370000001</v>
      </c>
      <c r="AI12" s="680">
        <v>22.693767189999999</v>
      </c>
      <c r="AJ12" s="680">
        <v>16.89739904</v>
      </c>
      <c r="AK12" s="680">
        <v>14.229838579999999</v>
      </c>
      <c r="AL12" s="680">
        <v>17.757755970000002</v>
      </c>
      <c r="AM12" s="680">
        <v>20.475557720000001</v>
      </c>
      <c r="AN12" s="680">
        <v>18.476170239999998</v>
      </c>
      <c r="AO12" s="680">
        <v>17.894300680000001</v>
      </c>
      <c r="AP12" s="680">
        <v>13.51317618</v>
      </c>
      <c r="AQ12" s="680">
        <v>15.30675718</v>
      </c>
      <c r="AR12" s="680">
        <v>21.1913676</v>
      </c>
      <c r="AS12" s="680">
        <v>25.487010550000001</v>
      </c>
      <c r="AT12" s="680">
        <v>26.689258819999999</v>
      </c>
      <c r="AU12" s="680">
        <v>23.977687289999999</v>
      </c>
      <c r="AV12" s="680">
        <v>17.711094989999999</v>
      </c>
      <c r="AW12" s="680">
        <v>14.23488626</v>
      </c>
      <c r="AX12" s="680">
        <v>15.540725849999999</v>
      </c>
      <c r="AY12" s="680">
        <v>19.343924049999998</v>
      </c>
      <c r="AZ12" s="680">
        <v>19.54508414</v>
      </c>
      <c r="BA12" s="680">
        <v>16.82538976</v>
      </c>
      <c r="BB12" s="680">
        <v>14.36478119</v>
      </c>
      <c r="BC12" s="680">
        <v>18.725261</v>
      </c>
      <c r="BD12" s="680">
        <v>24.051195644</v>
      </c>
      <c r="BE12" s="680">
        <v>28.490454295999999</v>
      </c>
      <c r="BF12" s="681">
        <v>28.689039999999999</v>
      </c>
      <c r="BG12" s="681">
        <v>23.53471</v>
      </c>
      <c r="BH12" s="681">
        <v>16.986160000000002</v>
      </c>
      <c r="BI12" s="681">
        <v>13.690810000000001</v>
      </c>
      <c r="BJ12" s="681">
        <v>18.03961</v>
      </c>
      <c r="BK12" s="681">
        <v>20.297319999999999</v>
      </c>
      <c r="BL12" s="681">
        <v>17.856300000000001</v>
      </c>
      <c r="BM12" s="681">
        <v>16.08644</v>
      </c>
      <c r="BN12" s="681">
        <v>14.194839999999999</v>
      </c>
      <c r="BO12" s="681">
        <v>17.355730000000001</v>
      </c>
      <c r="BP12" s="681">
        <v>21.390440000000002</v>
      </c>
      <c r="BQ12" s="681">
        <v>25.503969999999999</v>
      </c>
      <c r="BR12" s="681">
        <v>27.4255</v>
      </c>
      <c r="BS12" s="681">
        <v>23.67353</v>
      </c>
      <c r="BT12" s="681">
        <v>17.24588</v>
      </c>
      <c r="BU12" s="681">
        <v>14.008710000000001</v>
      </c>
      <c r="BV12" s="681">
        <v>18.516999999999999</v>
      </c>
    </row>
    <row r="13" spans="1:74" ht="11.15" customHeight="1" x14ac:dyDescent="0.25">
      <c r="A13" s="111" t="s">
        <v>1144</v>
      </c>
      <c r="B13" s="199" t="s">
        <v>437</v>
      </c>
      <c r="C13" s="680">
        <v>7.8831828000000002</v>
      </c>
      <c r="D13" s="680">
        <v>6.8251513499999996</v>
      </c>
      <c r="E13" s="680">
        <v>6.8396683999999999</v>
      </c>
      <c r="F13" s="680">
        <v>6.6015816899999997</v>
      </c>
      <c r="G13" s="680">
        <v>7.5780062299999997</v>
      </c>
      <c r="H13" s="680">
        <v>9.8366750100000004</v>
      </c>
      <c r="I13" s="680">
        <v>12.155610129999999</v>
      </c>
      <c r="J13" s="680">
        <v>11.64467818</v>
      </c>
      <c r="K13" s="680">
        <v>9.3269585700000004</v>
      </c>
      <c r="L13" s="680">
        <v>6.7239480499999997</v>
      </c>
      <c r="M13" s="680">
        <v>6.7052214499999998</v>
      </c>
      <c r="N13" s="680">
        <v>8.1908792199999993</v>
      </c>
      <c r="O13" s="680">
        <v>8.4362484700000007</v>
      </c>
      <c r="P13" s="680">
        <v>7.5641654999999997</v>
      </c>
      <c r="Q13" s="680">
        <v>7.1613440600000002</v>
      </c>
      <c r="R13" s="680">
        <v>6.4480374300000003</v>
      </c>
      <c r="S13" s="680">
        <v>6.74090291</v>
      </c>
      <c r="T13" s="680">
        <v>8.9826649300000003</v>
      </c>
      <c r="U13" s="680">
        <v>11.76230168</v>
      </c>
      <c r="V13" s="680">
        <v>12.046127350000001</v>
      </c>
      <c r="W13" s="680">
        <v>9.2217606599999993</v>
      </c>
      <c r="X13" s="680">
        <v>7.05674285</v>
      </c>
      <c r="Y13" s="680">
        <v>6.8023598999999999</v>
      </c>
      <c r="Z13" s="680">
        <v>8.2351843099999993</v>
      </c>
      <c r="AA13" s="680">
        <v>8.3094690799999995</v>
      </c>
      <c r="AB13" s="680">
        <v>7.3563062500000003</v>
      </c>
      <c r="AC13" s="680">
        <v>6.8904589500000002</v>
      </c>
      <c r="AD13" s="680">
        <v>6.9392554999999998</v>
      </c>
      <c r="AE13" s="680">
        <v>8.6914824700000004</v>
      </c>
      <c r="AF13" s="680">
        <v>10.16705807</v>
      </c>
      <c r="AG13" s="680">
        <v>12.94493696</v>
      </c>
      <c r="AH13" s="680">
        <v>13.298877640000001</v>
      </c>
      <c r="AI13" s="680">
        <v>9.9067571399999999</v>
      </c>
      <c r="AJ13" s="680">
        <v>8.1011965400000001</v>
      </c>
      <c r="AK13" s="680">
        <v>7.2687996999999998</v>
      </c>
      <c r="AL13" s="680">
        <v>8.69604277</v>
      </c>
      <c r="AM13" s="680">
        <v>8.7663539299999993</v>
      </c>
      <c r="AN13" s="680">
        <v>7.4877958900000001</v>
      </c>
      <c r="AO13" s="680">
        <v>7.4709040299999998</v>
      </c>
      <c r="AP13" s="680">
        <v>7.1324847900000004</v>
      </c>
      <c r="AQ13" s="680">
        <v>8.1150494200000001</v>
      </c>
      <c r="AR13" s="680">
        <v>11.61052771</v>
      </c>
      <c r="AS13" s="680">
        <v>13.06081339</v>
      </c>
      <c r="AT13" s="680">
        <v>12.249859300000001</v>
      </c>
      <c r="AU13" s="680">
        <v>9.9058184699999998</v>
      </c>
      <c r="AV13" s="680">
        <v>7.1369490500000001</v>
      </c>
      <c r="AW13" s="680">
        <v>6.8517661399999996</v>
      </c>
      <c r="AX13" s="680">
        <v>8.3295682200000005</v>
      </c>
      <c r="AY13" s="680">
        <v>8.8810629799999994</v>
      </c>
      <c r="AZ13" s="680">
        <v>7.7461926200000004</v>
      </c>
      <c r="BA13" s="680">
        <v>7.5358487099999998</v>
      </c>
      <c r="BB13" s="680">
        <v>7.1401189900000004</v>
      </c>
      <c r="BC13" s="680">
        <v>8.3663667299999993</v>
      </c>
      <c r="BD13" s="680">
        <v>10.801504722000001</v>
      </c>
      <c r="BE13" s="680">
        <v>12.582014343999999</v>
      </c>
      <c r="BF13" s="681">
        <v>12.32973</v>
      </c>
      <c r="BG13" s="681">
        <v>9.6933120000000006</v>
      </c>
      <c r="BH13" s="681">
        <v>7.2648429999999999</v>
      </c>
      <c r="BI13" s="681">
        <v>7.0235200000000004</v>
      </c>
      <c r="BJ13" s="681">
        <v>8.7267309999999991</v>
      </c>
      <c r="BK13" s="681">
        <v>9.0448369999999993</v>
      </c>
      <c r="BL13" s="681">
        <v>7.6066690000000001</v>
      </c>
      <c r="BM13" s="681">
        <v>7.4954029999999996</v>
      </c>
      <c r="BN13" s="681">
        <v>6.9900729999999998</v>
      </c>
      <c r="BO13" s="681">
        <v>8.1277690000000007</v>
      </c>
      <c r="BP13" s="681">
        <v>10.38485</v>
      </c>
      <c r="BQ13" s="681">
        <v>12.188040000000001</v>
      </c>
      <c r="BR13" s="681">
        <v>12.29278</v>
      </c>
      <c r="BS13" s="681">
        <v>9.7606260000000002</v>
      </c>
      <c r="BT13" s="681">
        <v>7.356026</v>
      </c>
      <c r="BU13" s="681">
        <v>7.1045420000000004</v>
      </c>
      <c r="BV13" s="681">
        <v>8.8181949999999993</v>
      </c>
    </row>
    <row r="14" spans="1:74" ht="11.15" customHeight="1" x14ac:dyDescent="0.25">
      <c r="A14" s="111" t="s">
        <v>1145</v>
      </c>
      <c r="B14" s="199" t="s">
        <v>239</v>
      </c>
      <c r="C14" s="680">
        <v>13.49420215</v>
      </c>
      <c r="D14" s="680">
        <v>11.28343948</v>
      </c>
      <c r="E14" s="680">
        <v>12.977829849999999</v>
      </c>
      <c r="F14" s="680">
        <v>9.8970306699999995</v>
      </c>
      <c r="G14" s="680">
        <v>10.280284440000001</v>
      </c>
      <c r="H14" s="680">
        <v>10.402222800000001</v>
      </c>
      <c r="I14" s="680">
        <v>13.74502964</v>
      </c>
      <c r="J14" s="680">
        <v>16.236672519999999</v>
      </c>
      <c r="K14" s="680">
        <v>10.343938189999999</v>
      </c>
      <c r="L14" s="680">
        <v>11.088002790000001</v>
      </c>
      <c r="M14" s="680">
        <v>10.639510639999999</v>
      </c>
      <c r="N14" s="680">
        <v>12.9813828</v>
      </c>
      <c r="O14" s="680">
        <v>14.39873137</v>
      </c>
      <c r="P14" s="680">
        <v>12.186597949999999</v>
      </c>
      <c r="Q14" s="680">
        <v>12.48005165</v>
      </c>
      <c r="R14" s="680">
        <v>9.4034843499999994</v>
      </c>
      <c r="S14" s="680">
        <v>10.252670910000001</v>
      </c>
      <c r="T14" s="680">
        <v>10.038707029999999</v>
      </c>
      <c r="U14" s="680">
        <v>12.80832019</v>
      </c>
      <c r="V14" s="680">
        <v>14.010720579999999</v>
      </c>
      <c r="W14" s="680">
        <v>11.922164069999999</v>
      </c>
      <c r="X14" s="680">
        <v>11.53395942</v>
      </c>
      <c r="Y14" s="680">
        <v>10.44991982</v>
      </c>
      <c r="Z14" s="680">
        <v>13.837265650000001</v>
      </c>
      <c r="AA14" s="680">
        <v>13.908775009999999</v>
      </c>
      <c r="AB14" s="680">
        <v>10.92071646</v>
      </c>
      <c r="AC14" s="680">
        <v>11.79588072</v>
      </c>
      <c r="AD14" s="680">
        <v>10.00354976</v>
      </c>
      <c r="AE14" s="680">
        <v>11.27712738</v>
      </c>
      <c r="AF14" s="680">
        <v>11.88903973</v>
      </c>
      <c r="AG14" s="680">
        <v>14.7635626</v>
      </c>
      <c r="AH14" s="680">
        <v>14.48215048</v>
      </c>
      <c r="AI14" s="680">
        <v>13.69589584</v>
      </c>
      <c r="AJ14" s="680">
        <v>13.19604977</v>
      </c>
      <c r="AK14" s="680">
        <v>10.592235909999999</v>
      </c>
      <c r="AL14" s="680">
        <v>14.896388350000001</v>
      </c>
      <c r="AM14" s="680">
        <v>13.64251679</v>
      </c>
      <c r="AN14" s="680">
        <v>12.236510320000001</v>
      </c>
      <c r="AO14" s="680">
        <v>13.14765369</v>
      </c>
      <c r="AP14" s="680">
        <v>9.8078381199999995</v>
      </c>
      <c r="AQ14" s="680">
        <v>10.483372360000001</v>
      </c>
      <c r="AR14" s="680">
        <v>11.93293471</v>
      </c>
      <c r="AS14" s="680">
        <v>15.359322880000001</v>
      </c>
      <c r="AT14" s="680">
        <v>14.76002312</v>
      </c>
      <c r="AU14" s="680">
        <v>12.841205649999999</v>
      </c>
      <c r="AV14" s="680">
        <v>10.324675409999999</v>
      </c>
      <c r="AW14" s="680">
        <v>10.56615086</v>
      </c>
      <c r="AX14" s="680">
        <v>13.900454699999999</v>
      </c>
      <c r="AY14" s="680">
        <v>15.06088695</v>
      </c>
      <c r="AZ14" s="680">
        <v>11.50067494</v>
      </c>
      <c r="BA14" s="680">
        <v>11.950467359999999</v>
      </c>
      <c r="BB14" s="680">
        <v>10.777401169999999</v>
      </c>
      <c r="BC14" s="680">
        <v>10.10172279</v>
      </c>
      <c r="BD14" s="680">
        <v>11.488505371</v>
      </c>
      <c r="BE14" s="680">
        <v>14.047622199999999</v>
      </c>
      <c r="BF14" s="681">
        <v>13.383470000000001</v>
      </c>
      <c r="BG14" s="681">
        <v>11.83136</v>
      </c>
      <c r="BH14" s="681">
        <v>9.7909500000000005</v>
      </c>
      <c r="BI14" s="681">
        <v>10.59747</v>
      </c>
      <c r="BJ14" s="681">
        <v>13.639570000000001</v>
      </c>
      <c r="BK14" s="681">
        <v>14.989879999999999</v>
      </c>
      <c r="BL14" s="681">
        <v>11.58446</v>
      </c>
      <c r="BM14" s="681">
        <v>12.15038</v>
      </c>
      <c r="BN14" s="681">
        <v>10.719390000000001</v>
      </c>
      <c r="BO14" s="681">
        <v>9.8689029999999995</v>
      </c>
      <c r="BP14" s="681">
        <v>11.004799999999999</v>
      </c>
      <c r="BQ14" s="681">
        <v>13.269539999999999</v>
      </c>
      <c r="BR14" s="681">
        <v>13.068659999999999</v>
      </c>
      <c r="BS14" s="681">
        <v>11.818300000000001</v>
      </c>
      <c r="BT14" s="681">
        <v>9.7894760000000005</v>
      </c>
      <c r="BU14" s="681">
        <v>10.55485</v>
      </c>
      <c r="BV14" s="681">
        <v>13.58272</v>
      </c>
    </row>
    <row r="15" spans="1:74" ht="11.15" customHeight="1" x14ac:dyDescent="0.25">
      <c r="A15" s="111" t="s">
        <v>1146</v>
      </c>
      <c r="B15" s="199" t="s">
        <v>240</v>
      </c>
      <c r="C15" s="680">
        <v>0.43748281999999999</v>
      </c>
      <c r="D15" s="680">
        <v>0.38829643000000003</v>
      </c>
      <c r="E15" s="680">
        <v>0.40558284999999999</v>
      </c>
      <c r="F15" s="680">
        <v>0.37452195999999999</v>
      </c>
      <c r="G15" s="680">
        <v>0.35831512999999998</v>
      </c>
      <c r="H15" s="680">
        <v>0.35379435999999997</v>
      </c>
      <c r="I15" s="680">
        <v>0.37979830999999997</v>
      </c>
      <c r="J15" s="680">
        <v>0.39269463999999998</v>
      </c>
      <c r="K15" s="680">
        <v>0.38372412</v>
      </c>
      <c r="L15" s="680">
        <v>0.39561489</v>
      </c>
      <c r="M15" s="680">
        <v>0.39999825</v>
      </c>
      <c r="N15" s="680">
        <v>0.41578027000000001</v>
      </c>
      <c r="O15" s="680">
        <v>0.44357437999999999</v>
      </c>
      <c r="P15" s="680">
        <v>0.35982470999999999</v>
      </c>
      <c r="Q15" s="680">
        <v>0.37226680000000001</v>
      </c>
      <c r="R15" s="680">
        <v>0.34315230000000002</v>
      </c>
      <c r="S15" s="680">
        <v>0.35851045999999998</v>
      </c>
      <c r="T15" s="680">
        <v>0.36491989000000002</v>
      </c>
      <c r="U15" s="680">
        <v>0.40199847999999999</v>
      </c>
      <c r="V15" s="680">
        <v>0.40383085000000002</v>
      </c>
      <c r="W15" s="680">
        <v>0.39195666000000001</v>
      </c>
      <c r="X15" s="680">
        <v>0.40810094000000002</v>
      </c>
      <c r="Y15" s="680">
        <v>0.40293485000000001</v>
      </c>
      <c r="Z15" s="680">
        <v>0.43691171000000001</v>
      </c>
      <c r="AA15" s="680">
        <v>0.47074290000000002</v>
      </c>
      <c r="AB15" s="680">
        <v>0.38801957999999998</v>
      </c>
      <c r="AC15" s="680">
        <v>0.40154337000000001</v>
      </c>
      <c r="AD15" s="680">
        <v>0.37432175000000001</v>
      </c>
      <c r="AE15" s="680">
        <v>0.37887750999999997</v>
      </c>
      <c r="AF15" s="680">
        <v>0.38765516</v>
      </c>
      <c r="AG15" s="680">
        <v>0.38956628999999998</v>
      </c>
      <c r="AH15" s="680">
        <v>0.4008043</v>
      </c>
      <c r="AI15" s="680">
        <v>0.39551195</v>
      </c>
      <c r="AJ15" s="680">
        <v>0.43208215</v>
      </c>
      <c r="AK15" s="680">
        <v>0.45114546999999999</v>
      </c>
      <c r="AL15" s="680">
        <v>0.46788960000000002</v>
      </c>
      <c r="AM15" s="680">
        <v>0.45397376</v>
      </c>
      <c r="AN15" s="680">
        <v>0.40165171999999999</v>
      </c>
      <c r="AO15" s="680">
        <v>0.42240938</v>
      </c>
      <c r="AP15" s="680">
        <v>0.37916989000000001</v>
      </c>
      <c r="AQ15" s="680">
        <v>0.38082716999999999</v>
      </c>
      <c r="AR15" s="680">
        <v>0.38334950000000001</v>
      </c>
      <c r="AS15" s="680">
        <v>0.40287965999999997</v>
      </c>
      <c r="AT15" s="680">
        <v>0.40934302</v>
      </c>
      <c r="AU15" s="680">
        <v>0.39105648999999998</v>
      </c>
      <c r="AV15" s="680">
        <v>0.40984429</v>
      </c>
      <c r="AW15" s="680">
        <v>0.43644535000000001</v>
      </c>
      <c r="AX15" s="680">
        <v>0.47468633999999998</v>
      </c>
      <c r="AY15" s="680">
        <v>0.47213738999999999</v>
      </c>
      <c r="AZ15" s="680">
        <v>0.38402269999999999</v>
      </c>
      <c r="BA15" s="680">
        <v>0.40536441000000001</v>
      </c>
      <c r="BB15" s="680">
        <v>0.37464309000000001</v>
      </c>
      <c r="BC15" s="680">
        <v>0.37706959000000001</v>
      </c>
      <c r="BD15" s="680">
        <v>0.37517040000000001</v>
      </c>
      <c r="BE15" s="680">
        <v>0.39261468999999999</v>
      </c>
      <c r="BF15" s="681">
        <v>0.39883649999999998</v>
      </c>
      <c r="BG15" s="681">
        <v>0.3809322</v>
      </c>
      <c r="BH15" s="681">
        <v>0.39994689999999999</v>
      </c>
      <c r="BI15" s="681">
        <v>0.42710619999999999</v>
      </c>
      <c r="BJ15" s="681">
        <v>0.46530500000000002</v>
      </c>
      <c r="BK15" s="681">
        <v>0.46456839999999999</v>
      </c>
      <c r="BL15" s="681">
        <v>0.3785657</v>
      </c>
      <c r="BM15" s="681">
        <v>0.40073799999999998</v>
      </c>
      <c r="BN15" s="681">
        <v>0.37149149999999997</v>
      </c>
      <c r="BO15" s="681">
        <v>0.37526290000000001</v>
      </c>
      <c r="BP15" s="681">
        <v>0.37395430000000002</v>
      </c>
      <c r="BQ15" s="681">
        <v>0.39180350000000003</v>
      </c>
      <c r="BR15" s="681">
        <v>0.39796949999999998</v>
      </c>
      <c r="BS15" s="681">
        <v>0.3798512</v>
      </c>
      <c r="BT15" s="681">
        <v>0.3985322</v>
      </c>
      <c r="BU15" s="681">
        <v>0.4253113</v>
      </c>
      <c r="BV15" s="681">
        <v>0.46308080000000001</v>
      </c>
    </row>
    <row r="16" spans="1:74" ht="11.15" customHeight="1" x14ac:dyDescent="0.25">
      <c r="A16" s="111" t="s">
        <v>1147</v>
      </c>
      <c r="B16" s="199" t="s">
        <v>439</v>
      </c>
      <c r="C16" s="680">
        <v>148.91738377999999</v>
      </c>
      <c r="D16" s="680">
        <v>113.75128017999999</v>
      </c>
      <c r="E16" s="680">
        <v>107.218431</v>
      </c>
      <c r="F16" s="680">
        <v>95.453615799999994</v>
      </c>
      <c r="G16" s="680">
        <v>103.84799901</v>
      </c>
      <c r="H16" s="680">
        <v>129.91289918999999</v>
      </c>
      <c r="I16" s="680">
        <v>153.56605024000001</v>
      </c>
      <c r="J16" s="680">
        <v>153.49649427</v>
      </c>
      <c r="K16" s="680">
        <v>128.90979259</v>
      </c>
      <c r="L16" s="680">
        <v>107.0487529</v>
      </c>
      <c r="M16" s="680">
        <v>103.78995653</v>
      </c>
      <c r="N16" s="680">
        <v>123.18040376</v>
      </c>
      <c r="O16" s="680">
        <v>133.31755021000001</v>
      </c>
      <c r="P16" s="680">
        <v>116.60800242000001</v>
      </c>
      <c r="Q16" s="680">
        <v>112.60541507000001</v>
      </c>
      <c r="R16" s="680">
        <v>90.383821839999996</v>
      </c>
      <c r="S16" s="680">
        <v>100.33107133</v>
      </c>
      <c r="T16" s="680">
        <v>120.11616995999999</v>
      </c>
      <c r="U16" s="680">
        <v>153.74888910000001</v>
      </c>
      <c r="V16" s="680">
        <v>150.08305576000001</v>
      </c>
      <c r="W16" s="680">
        <v>131.5667267</v>
      </c>
      <c r="X16" s="680">
        <v>107.99720824000001</v>
      </c>
      <c r="Y16" s="680">
        <v>102.45292212</v>
      </c>
      <c r="Z16" s="680">
        <v>121.07807665</v>
      </c>
      <c r="AA16" s="680">
        <v>124.44221134999999</v>
      </c>
      <c r="AB16" s="680">
        <v>112.12288192</v>
      </c>
      <c r="AC16" s="680">
        <v>104.25494275</v>
      </c>
      <c r="AD16" s="680">
        <v>97.759203060000004</v>
      </c>
      <c r="AE16" s="680">
        <v>105.68094311</v>
      </c>
      <c r="AF16" s="680">
        <v>131.53805062999999</v>
      </c>
      <c r="AG16" s="680">
        <v>167.10814163000001</v>
      </c>
      <c r="AH16" s="680">
        <v>158.93914744</v>
      </c>
      <c r="AI16" s="680">
        <v>127.82389320999999</v>
      </c>
      <c r="AJ16" s="680">
        <v>105.51393613</v>
      </c>
      <c r="AK16" s="680">
        <v>99.660936559999996</v>
      </c>
      <c r="AL16" s="680">
        <v>129.76075834</v>
      </c>
      <c r="AM16" s="680">
        <v>137.12739006999999</v>
      </c>
      <c r="AN16" s="680">
        <v>126.96992032999999</v>
      </c>
      <c r="AO16" s="680">
        <v>114.42639382999999</v>
      </c>
      <c r="AP16" s="680">
        <v>94.177116690000005</v>
      </c>
      <c r="AQ16" s="680">
        <v>101.49831532</v>
      </c>
      <c r="AR16" s="680">
        <v>132.83360027000001</v>
      </c>
      <c r="AS16" s="680">
        <v>155.32512262</v>
      </c>
      <c r="AT16" s="680">
        <v>158.65132155000001</v>
      </c>
      <c r="AU16" s="680">
        <v>131.86386303</v>
      </c>
      <c r="AV16" s="680">
        <v>104.5808024</v>
      </c>
      <c r="AW16" s="680">
        <v>101.0301503</v>
      </c>
      <c r="AX16" s="680">
        <v>118.08463096</v>
      </c>
      <c r="AY16" s="680">
        <v>140.59360427999999</v>
      </c>
      <c r="AZ16" s="680">
        <v>126.23010857</v>
      </c>
      <c r="BA16" s="680">
        <v>112.30304627</v>
      </c>
      <c r="BB16" s="680">
        <v>98.449325569999999</v>
      </c>
      <c r="BC16" s="680">
        <v>110.48220116</v>
      </c>
      <c r="BD16" s="680">
        <v>134.91866479000001</v>
      </c>
      <c r="BE16" s="680">
        <v>159.29469305999999</v>
      </c>
      <c r="BF16" s="681">
        <v>156.23689999999999</v>
      </c>
      <c r="BG16" s="681">
        <v>127.2946</v>
      </c>
      <c r="BH16" s="681">
        <v>103.5312</v>
      </c>
      <c r="BI16" s="681">
        <v>99.084789999999998</v>
      </c>
      <c r="BJ16" s="681">
        <v>125.598</v>
      </c>
      <c r="BK16" s="681">
        <v>142.99010000000001</v>
      </c>
      <c r="BL16" s="681">
        <v>122.7615</v>
      </c>
      <c r="BM16" s="681">
        <v>112.81229999999999</v>
      </c>
      <c r="BN16" s="681">
        <v>97.102080000000001</v>
      </c>
      <c r="BO16" s="681">
        <v>106.5474</v>
      </c>
      <c r="BP16" s="681">
        <v>129.0189</v>
      </c>
      <c r="BQ16" s="681">
        <v>151.61070000000001</v>
      </c>
      <c r="BR16" s="681">
        <v>152.8031</v>
      </c>
      <c r="BS16" s="681">
        <v>127.8146</v>
      </c>
      <c r="BT16" s="681">
        <v>104.5462</v>
      </c>
      <c r="BU16" s="681">
        <v>100.19</v>
      </c>
      <c r="BV16" s="681">
        <v>126.9036</v>
      </c>
    </row>
    <row r="17" spans="1:74" ht="11.15" customHeight="1" x14ac:dyDescent="0.25">
      <c r="A17" s="111"/>
      <c r="B17" s="113" t="s">
        <v>8</v>
      </c>
      <c r="C17" s="682"/>
      <c r="D17" s="682"/>
      <c r="E17" s="682"/>
      <c r="F17" s="682"/>
      <c r="G17" s="682"/>
      <c r="H17" s="682"/>
      <c r="I17" s="682"/>
      <c r="J17" s="682"/>
      <c r="K17" s="682"/>
      <c r="L17" s="682"/>
      <c r="M17" s="682"/>
      <c r="N17" s="682"/>
      <c r="O17" s="682"/>
      <c r="P17" s="682"/>
      <c r="Q17" s="682"/>
      <c r="R17" s="682"/>
      <c r="S17" s="682"/>
      <c r="T17" s="682"/>
      <c r="U17" s="682"/>
      <c r="V17" s="682"/>
      <c r="W17" s="682"/>
      <c r="X17" s="682"/>
      <c r="Y17" s="682"/>
      <c r="Z17" s="682"/>
      <c r="AA17" s="682"/>
      <c r="AB17" s="682"/>
      <c r="AC17" s="682"/>
      <c r="AD17" s="682"/>
      <c r="AE17" s="682"/>
      <c r="AF17" s="682"/>
      <c r="AG17" s="682"/>
      <c r="AH17" s="682"/>
      <c r="AI17" s="682"/>
      <c r="AJ17" s="682"/>
      <c r="AK17" s="682"/>
      <c r="AL17" s="682"/>
      <c r="AM17" s="682"/>
      <c r="AN17" s="682"/>
      <c r="AO17" s="682"/>
      <c r="AP17" s="682"/>
      <c r="AQ17" s="682"/>
      <c r="AR17" s="682"/>
      <c r="AS17" s="682"/>
      <c r="AT17" s="682"/>
      <c r="AU17" s="682"/>
      <c r="AV17" s="682"/>
      <c r="AW17" s="682"/>
      <c r="AX17" s="682"/>
      <c r="AY17" s="682"/>
      <c r="AZ17" s="682"/>
      <c r="BA17" s="682"/>
      <c r="BB17" s="682"/>
      <c r="BC17" s="682"/>
      <c r="BD17" s="682"/>
      <c r="BE17" s="682"/>
      <c r="BF17" s="683"/>
      <c r="BG17" s="683"/>
      <c r="BH17" s="683"/>
      <c r="BI17" s="683"/>
      <c r="BJ17" s="683"/>
      <c r="BK17" s="683"/>
      <c r="BL17" s="683"/>
      <c r="BM17" s="683"/>
      <c r="BN17" s="683"/>
      <c r="BO17" s="683"/>
      <c r="BP17" s="683"/>
      <c r="BQ17" s="683"/>
      <c r="BR17" s="683"/>
      <c r="BS17" s="683"/>
      <c r="BT17" s="683"/>
      <c r="BU17" s="683"/>
      <c r="BV17" s="683"/>
    </row>
    <row r="18" spans="1:74" ht="11.15" customHeight="1" x14ac:dyDescent="0.25">
      <c r="A18" s="111" t="s">
        <v>1148</v>
      </c>
      <c r="B18" s="199" t="s">
        <v>431</v>
      </c>
      <c r="C18" s="680">
        <v>4.6818258500000001</v>
      </c>
      <c r="D18" s="680">
        <v>4.1415562899999996</v>
      </c>
      <c r="E18" s="680">
        <v>4.0459120100000003</v>
      </c>
      <c r="F18" s="680">
        <v>3.9851409900000001</v>
      </c>
      <c r="G18" s="680">
        <v>4.1240967199999998</v>
      </c>
      <c r="H18" s="680">
        <v>4.4333009099999998</v>
      </c>
      <c r="I18" s="680">
        <v>5.0223529899999999</v>
      </c>
      <c r="J18" s="680">
        <v>5.2777183000000001</v>
      </c>
      <c r="K18" s="680">
        <v>4.5359160999999997</v>
      </c>
      <c r="L18" s="680">
        <v>4.3297677400000003</v>
      </c>
      <c r="M18" s="680">
        <v>4.0992406499999996</v>
      </c>
      <c r="N18" s="680">
        <v>4.2476225400000001</v>
      </c>
      <c r="O18" s="680">
        <v>4.5828955300000001</v>
      </c>
      <c r="P18" s="680">
        <v>4.0634858200000004</v>
      </c>
      <c r="Q18" s="680">
        <v>4.1752027199999997</v>
      </c>
      <c r="R18" s="680">
        <v>3.94692292</v>
      </c>
      <c r="S18" s="680">
        <v>3.9643462399999998</v>
      </c>
      <c r="T18" s="680">
        <v>4.2202467099999996</v>
      </c>
      <c r="U18" s="680">
        <v>5.0146561299999997</v>
      </c>
      <c r="V18" s="680">
        <v>4.7850908299999997</v>
      </c>
      <c r="W18" s="680">
        <v>4.1945436899999997</v>
      </c>
      <c r="X18" s="680">
        <v>4.1553638599999996</v>
      </c>
      <c r="Y18" s="680">
        <v>4.1253357599999996</v>
      </c>
      <c r="Z18" s="680">
        <v>4.2746368500000003</v>
      </c>
      <c r="AA18" s="680">
        <v>4.2879406299999996</v>
      </c>
      <c r="AB18" s="680">
        <v>4.0538865199999998</v>
      </c>
      <c r="AC18" s="680">
        <v>3.9435764</v>
      </c>
      <c r="AD18" s="680">
        <v>3.299912</v>
      </c>
      <c r="AE18" s="680">
        <v>3.4220077899999999</v>
      </c>
      <c r="AF18" s="680">
        <v>3.8514255999999998</v>
      </c>
      <c r="AG18" s="680">
        <v>4.5893920499999998</v>
      </c>
      <c r="AH18" s="680">
        <v>4.4931371499999999</v>
      </c>
      <c r="AI18" s="680">
        <v>4.1297577900000002</v>
      </c>
      <c r="AJ18" s="680">
        <v>3.8048276699999999</v>
      </c>
      <c r="AK18" s="680">
        <v>3.6033466399999998</v>
      </c>
      <c r="AL18" s="680">
        <v>3.9895478500000001</v>
      </c>
      <c r="AM18" s="680">
        <v>4.0417739800000003</v>
      </c>
      <c r="AN18" s="680">
        <v>3.83883522</v>
      </c>
      <c r="AO18" s="680">
        <v>3.8261969200000001</v>
      </c>
      <c r="AP18" s="680">
        <v>3.65792764</v>
      </c>
      <c r="AQ18" s="680">
        <v>3.6622367699999998</v>
      </c>
      <c r="AR18" s="680">
        <v>4.4121931300000004</v>
      </c>
      <c r="AS18" s="680">
        <v>4.3614197199999998</v>
      </c>
      <c r="AT18" s="680">
        <v>4.88378669</v>
      </c>
      <c r="AU18" s="680">
        <v>4.2558615099999999</v>
      </c>
      <c r="AV18" s="680">
        <v>3.8725998000000001</v>
      </c>
      <c r="AW18" s="680">
        <v>3.82301095</v>
      </c>
      <c r="AX18" s="680">
        <v>3.8441327699999999</v>
      </c>
      <c r="AY18" s="680">
        <v>4.2082039699999996</v>
      </c>
      <c r="AZ18" s="680">
        <v>3.9003066999999998</v>
      </c>
      <c r="BA18" s="680">
        <v>3.9666649700000001</v>
      </c>
      <c r="BB18" s="680">
        <v>3.82142268</v>
      </c>
      <c r="BC18" s="680">
        <v>3.9285859799999998</v>
      </c>
      <c r="BD18" s="680">
        <v>4.2837423106000001</v>
      </c>
      <c r="BE18" s="680">
        <v>4.6592318326999997</v>
      </c>
      <c r="BF18" s="681">
        <v>4.8355680000000003</v>
      </c>
      <c r="BG18" s="681">
        <v>4.2249930000000004</v>
      </c>
      <c r="BH18" s="681">
        <v>3.9453870000000002</v>
      </c>
      <c r="BI18" s="681">
        <v>3.8609819999999999</v>
      </c>
      <c r="BJ18" s="681">
        <v>3.9080439999999999</v>
      </c>
      <c r="BK18" s="681">
        <v>4.2052659999999999</v>
      </c>
      <c r="BL18" s="681">
        <v>3.9006249999999998</v>
      </c>
      <c r="BM18" s="681">
        <v>3.9894129999999999</v>
      </c>
      <c r="BN18" s="681">
        <v>3.8253330000000001</v>
      </c>
      <c r="BO18" s="681">
        <v>3.9183150000000002</v>
      </c>
      <c r="BP18" s="681">
        <v>4.3199319999999997</v>
      </c>
      <c r="BQ18" s="681">
        <v>4.5011700000000001</v>
      </c>
      <c r="BR18" s="681">
        <v>4.7474749999999997</v>
      </c>
      <c r="BS18" s="681">
        <v>4.1876519999999999</v>
      </c>
      <c r="BT18" s="681">
        <v>3.9120379999999999</v>
      </c>
      <c r="BU18" s="681">
        <v>3.8233039999999998</v>
      </c>
      <c r="BV18" s="681">
        <v>3.86646</v>
      </c>
    </row>
    <row r="19" spans="1:74" ht="11.15" customHeight="1" x14ac:dyDescent="0.25">
      <c r="A19" s="111" t="s">
        <v>1149</v>
      </c>
      <c r="B19" s="184" t="s">
        <v>463</v>
      </c>
      <c r="C19" s="680">
        <v>13.726166449999999</v>
      </c>
      <c r="D19" s="680">
        <v>12.61435279</v>
      </c>
      <c r="E19" s="680">
        <v>12.63923424</v>
      </c>
      <c r="F19" s="680">
        <v>12.0054322</v>
      </c>
      <c r="G19" s="680">
        <v>12.31498348</v>
      </c>
      <c r="H19" s="680">
        <v>13.30575035</v>
      </c>
      <c r="I19" s="680">
        <v>14.85642957</v>
      </c>
      <c r="J19" s="680">
        <v>15.251711630000001</v>
      </c>
      <c r="K19" s="680">
        <v>14.183321340000001</v>
      </c>
      <c r="L19" s="680">
        <v>13.00349634</v>
      </c>
      <c r="M19" s="680">
        <v>12.04164581</v>
      </c>
      <c r="N19" s="680">
        <v>12.831523839999999</v>
      </c>
      <c r="O19" s="680">
        <v>13.393620690000001</v>
      </c>
      <c r="P19" s="680">
        <v>12.665330839999999</v>
      </c>
      <c r="Q19" s="680">
        <v>12.68439289</v>
      </c>
      <c r="R19" s="680">
        <v>11.57102824</v>
      </c>
      <c r="S19" s="680">
        <v>12.181142619999999</v>
      </c>
      <c r="T19" s="680">
        <v>12.663085730000001</v>
      </c>
      <c r="U19" s="680">
        <v>14.39851859</v>
      </c>
      <c r="V19" s="680">
        <v>14.428890790000001</v>
      </c>
      <c r="W19" s="680">
        <v>13.21957471</v>
      </c>
      <c r="X19" s="680">
        <v>12.11908919</v>
      </c>
      <c r="Y19" s="680">
        <v>11.50830221</v>
      </c>
      <c r="Z19" s="680">
        <v>12.413237499999999</v>
      </c>
      <c r="AA19" s="680">
        <v>12.5714557</v>
      </c>
      <c r="AB19" s="680">
        <v>11.990809909999999</v>
      </c>
      <c r="AC19" s="680">
        <v>11.472205840000001</v>
      </c>
      <c r="AD19" s="680">
        <v>10.018060699999999</v>
      </c>
      <c r="AE19" s="680">
        <v>9.6777599900000002</v>
      </c>
      <c r="AF19" s="680">
        <v>11.500175219999999</v>
      </c>
      <c r="AG19" s="680">
        <v>13.68811775</v>
      </c>
      <c r="AH19" s="680">
        <v>13.296836770000001</v>
      </c>
      <c r="AI19" s="680">
        <v>12.10458232</v>
      </c>
      <c r="AJ19" s="680">
        <v>10.937414220000001</v>
      </c>
      <c r="AK19" s="680">
        <v>10.61357319</v>
      </c>
      <c r="AL19" s="680">
        <v>11.814448390000001</v>
      </c>
      <c r="AM19" s="680">
        <v>11.55398922</v>
      </c>
      <c r="AN19" s="680">
        <v>11.78211159</v>
      </c>
      <c r="AO19" s="680">
        <v>11.30381088</v>
      </c>
      <c r="AP19" s="680">
        <v>10.46606016</v>
      </c>
      <c r="AQ19" s="680">
        <v>10.637866389999999</v>
      </c>
      <c r="AR19" s="680">
        <v>12.143848200000001</v>
      </c>
      <c r="AS19" s="680">
        <v>13.599538689999999</v>
      </c>
      <c r="AT19" s="680">
        <v>13.78559647</v>
      </c>
      <c r="AU19" s="680">
        <v>12.32342038</v>
      </c>
      <c r="AV19" s="680">
        <v>11.586463739999999</v>
      </c>
      <c r="AW19" s="680">
        <v>11.075792030000001</v>
      </c>
      <c r="AX19" s="680">
        <v>11.621474750000001</v>
      </c>
      <c r="AY19" s="680">
        <v>12.475538090000001</v>
      </c>
      <c r="AZ19" s="680">
        <v>11.613548400000001</v>
      </c>
      <c r="BA19" s="680">
        <v>11.93043074</v>
      </c>
      <c r="BB19" s="680">
        <v>10.97122865</v>
      </c>
      <c r="BC19" s="680">
        <v>11.181547910000001</v>
      </c>
      <c r="BD19" s="680">
        <v>12.261913427</v>
      </c>
      <c r="BE19" s="680">
        <v>13.873179542999999</v>
      </c>
      <c r="BF19" s="681">
        <v>13.862679999999999</v>
      </c>
      <c r="BG19" s="681">
        <v>12.21608</v>
      </c>
      <c r="BH19" s="681">
        <v>11.685879999999999</v>
      </c>
      <c r="BI19" s="681">
        <v>11.19036</v>
      </c>
      <c r="BJ19" s="681">
        <v>11.841699999999999</v>
      </c>
      <c r="BK19" s="681">
        <v>12.59247</v>
      </c>
      <c r="BL19" s="681">
        <v>11.65714</v>
      </c>
      <c r="BM19" s="681">
        <v>12.037319999999999</v>
      </c>
      <c r="BN19" s="681">
        <v>11.016260000000001</v>
      </c>
      <c r="BO19" s="681">
        <v>11.16098</v>
      </c>
      <c r="BP19" s="681">
        <v>12.359629999999999</v>
      </c>
      <c r="BQ19" s="681">
        <v>13.619059999999999</v>
      </c>
      <c r="BR19" s="681">
        <v>13.65691</v>
      </c>
      <c r="BS19" s="681">
        <v>12.146409999999999</v>
      </c>
      <c r="BT19" s="681">
        <v>11.60629</v>
      </c>
      <c r="BU19" s="681">
        <v>11.08146</v>
      </c>
      <c r="BV19" s="681">
        <v>11.696249999999999</v>
      </c>
    </row>
    <row r="20" spans="1:74" ht="11.15" customHeight="1" x14ac:dyDescent="0.25">
      <c r="A20" s="111" t="s">
        <v>1150</v>
      </c>
      <c r="B20" s="199" t="s">
        <v>432</v>
      </c>
      <c r="C20" s="680">
        <v>15.91155245</v>
      </c>
      <c r="D20" s="680">
        <v>13.984686229999999</v>
      </c>
      <c r="E20" s="680">
        <v>14.73023057</v>
      </c>
      <c r="F20" s="680">
        <v>13.800632950000001</v>
      </c>
      <c r="G20" s="680">
        <v>15.50411053</v>
      </c>
      <c r="H20" s="680">
        <v>16.142858440000001</v>
      </c>
      <c r="I20" s="680">
        <v>17.373788040000001</v>
      </c>
      <c r="J20" s="680">
        <v>17.758069939999999</v>
      </c>
      <c r="K20" s="680">
        <v>15.784413300000001</v>
      </c>
      <c r="L20" s="680">
        <v>15.2888951</v>
      </c>
      <c r="M20" s="680">
        <v>14.116384650000001</v>
      </c>
      <c r="N20" s="680">
        <v>14.88263486</v>
      </c>
      <c r="O20" s="680">
        <v>15.41520963</v>
      </c>
      <c r="P20" s="680">
        <v>13.912065650000001</v>
      </c>
      <c r="Q20" s="680">
        <v>14.900558240000001</v>
      </c>
      <c r="R20" s="680">
        <v>13.462809780000001</v>
      </c>
      <c r="S20" s="680">
        <v>14.349124359999999</v>
      </c>
      <c r="T20" s="680">
        <v>14.952035889999999</v>
      </c>
      <c r="U20" s="680">
        <v>17.65141229</v>
      </c>
      <c r="V20" s="680">
        <v>16.840131899999999</v>
      </c>
      <c r="W20" s="680">
        <v>15.55132768</v>
      </c>
      <c r="X20" s="680">
        <v>14.623661350000001</v>
      </c>
      <c r="Y20" s="680">
        <v>14.033848450000001</v>
      </c>
      <c r="Z20" s="680">
        <v>14.52007583</v>
      </c>
      <c r="AA20" s="680">
        <v>14.915739950000001</v>
      </c>
      <c r="AB20" s="680">
        <v>14.30168918</v>
      </c>
      <c r="AC20" s="680">
        <v>13.6481297</v>
      </c>
      <c r="AD20" s="680">
        <v>11.457210699999999</v>
      </c>
      <c r="AE20" s="680">
        <v>12.33817191</v>
      </c>
      <c r="AF20" s="680">
        <v>14.28868958</v>
      </c>
      <c r="AG20" s="680">
        <v>16.77511342</v>
      </c>
      <c r="AH20" s="680">
        <v>16.117094959999999</v>
      </c>
      <c r="AI20" s="680">
        <v>14.07101465</v>
      </c>
      <c r="AJ20" s="680">
        <v>13.7258364</v>
      </c>
      <c r="AK20" s="680">
        <v>12.899426719999999</v>
      </c>
      <c r="AL20" s="680">
        <v>14.07617494</v>
      </c>
      <c r="AM20" s="680">
        <v>14.17028825</v>
      </c>
      <c r="AN20" s="680">
        <v>13.745497820000001</v>
      </c>
      <c r="AO20" s="680">
        <v>13.753127360000001</v>
      </c>
      <c r="AP20" s="680">
        <v>12.8573305</v>
      </c>
      <c r="AQ20" s="680">
        <v>13.740108169999999</v>
      </c>
      <c r="AR20" s="680">
        <v>15.52222843</v>
      </c>
      <c r="AS20" s="680">
        <v>16.595883109999999</v>
      </c>
      <c r="AT20" s="680">
        <v>17.266119230000001</v>
      </c>
      <c r="AU20" s="680">
        <v>15.083328590000001</v>
      </c>
      <c r="AV20" s="680">
        <v>14.40288352</v>
      </c>
      <c r="AW20" s="680">
        <v>13.53052527</v>
      </c>
      <c r="AX20" s="680">
        <v>14.118064009999999</v>
      </c>
      <c r="AY20" s="680">
        <v>15.236565179999999</v>
      </c>
      <c r="AZ20" s="680">
        <v>13.68412386</v>
      </c>
      <c r="BA20" s="680">
        <v>14.376157600000001</v>
      </c>
      <c r="BB20" s="680">
        <v>13.027721039999999</v>
      </c>
      <c r="BC20" s="680">
        <v>14.22150602</v>
      </c>
      <c r="BD20" s="680">
        <v>15.789432256</v>
      </c>
      <c r="BE20" s="680">
        <v>17.011665462</v>
      </c>
      <c r="BF20" s="681">
        <v>16.8474</v>
      </c>
      <c r="BG20" s="681">
        <v>14.922140000000001</v>
      </c>
      <c r="BH20" s="681">
        <v>14.606540000000001</v>
      </c>
      <c r="BI20" s="681">
        <v>13.58522</v>
      </c>
      <c r="BJ20" s="681">
        <v>14.6409</v>
      </c>
      <c r="BK20" s="681">
        <v>15.1515</v>
      </c>
      <c r="BL20" s="681">
        <v>13.703569999999999</v>
      </c>
      <c r="BM20" s="681">
        <v>14.55701</v>
      </c>
      <c r="BN20" s="681">
        <v>13.0037</v>
      </c>
      <c r="BO20" s="681">
        <v>14.171609999999999</v>
      </c>
      <c r="BP20" s="681">
        <v>15.630979999999999</v>
      </c>
      <c r="BQ20" s="681">
        <v>16.935860000000002</v>
      </c>
      <c r="BR20" s="681">
        <v>16.789370000000002</v>
      </c>
      <c r="BS20" s="681">
        <v>14.88245</v>
      </c>
      <c r="BT20" s="681">
        <v>14.56268</v>
      </c>
      <c r="BU20" s="681">
        <v>13.516389999999999</v>
      </c>
      <c r="BV20" s="681">
        <v>14.537269999999999</v>
      </c>
    </row>
    <row r="21" spans="1:74" ht="11.15" customHeight="1" x14ac:dyDescent="0.25">
      <c r="A21" s="111" t="s">
        <v>1151</v>
      </c>
      <c r="B21" s="199" t="s">
        <v>433</v>
      </c>
      <c r="C21" s="680">
        <v>8.9191336200000002</v>
      </c>
      <c r="D21" s="680">
        <v>8.1606641300000007</v>
      </c>
      <c r="E21" s="680">
        <v>8.3252302500000006</v>
      </c>
      <c r="F21" s="680">
        <v>7.8875861199999999</v>
      </c>
      <c r="G21" s="680">
        <v>8.6484800400000008</v>
      </c>
      <c r="H21" s="680">
        <v>9.1950090299999996</v>
      </c>
      <c r="I21" s="680">
        <v>9.7635858899999999</v>
      </c>
      <c r="J21" s="680">
        <v>9.8565591799999996</v>
      </c>
      <c r="K21" s="680">
        <v>8.7104046099999994</v>
      </c>
      <c r="L21" s="680">
        <v>8.3048657699999993</v>
      </c>
      <c r="M21" s="680">
        <v>8.1882140400000001</v>
      </c>
      <c r="N21" s="680">
        <v>8.4970803200000002</v>
      </c>
      <c r="O21" s="680">
        <v>8.8413528100000001</v>
      </c>
      <c r="P21" s="680">
        <v>8.2870478599999995</v>
      </c>
      <c r="Q21" s="680">
        <v>8.5159140999999998</v>
      </c>
      <c r="R21" s="680">
        <v>7.60984616</v>
      </c>
      <c r="S21" s="680">
        <v>8.0813086300000005</v>
      </c>
      <c r="T21" s="680">
        <v>8.5294021900000008</v>
      </c>
      <c r="U21" s="680">
        <v>9.5955332500000008</v>
      </c>
      <c r="V21" s="680">
        <v>9.4415284199999991</v>
      </c>
      <c r="W21" s="680">
        <v>8.9000169099999997</v>
      </c>
      <c r="X21" s="680">
        <v>8.3251296700000008</v>
      </c>
      <c r="Y21" s="680">
        <v>8.0295515000000002</v>
      </c>
      <c r="Z21" s="680">
        <v>8.4865065699999995</v>
      </c>
      <c r="AA21" s="680">
        <v>8.6604161400000006</v>
      </c>
      <c r="AB21" s="680">
        <v>8.2072324900000009</v>
      </c>
      <c r="AC21" s="680">
        <v>7.9253367800000003</v>
      </c>
      <c r="AD21" s="680">
        <v>6.7122381000000004</v>
      </c>
      <c r="AE21" s="680">
        <v>6.76510386</v>
      </c>
      <c r="AF21" s="680">
        <v>8.2176273799999997</v>
      </c>
      <c r="AG21" s="680">
        <v>9.2882745999999994</v>
      </c>
      <c r="AH21" s="680">
        <v>9.1206965899999997</v>
      </c>
      <c r="AI21" s="680">
        <v>7.99688058</v>
      </c>
      <c r="AJ21" s="680">
        <v>7.8674244199999999</v>
      </c>
      <c r="AK21" s="680">
        <v>7.46868599</v>
      </c>
      <c r="AL21" s="680">
        <v>8.1052781599999992</v>
      </c>
      <c r="AM21" s="680">
        <v>8.0828133700000002</v>
      </c>
      <c r="AN21" s="680">
        <v>8.1838969800000001</v>
      </c>
      <c r="AO21" s="680">
        <v>7.7668617299999996</v>
      </c>
      <c r="AP21" s="680">
        <v>7.2270697200000003</v>
      </c>
      <c r="AQ21" s="680">
        <v>7.6266839800000001</v>
      </c>
      <c r="AR21" s="680">
        <v>8.8317239199999999</v>
      </c>
      <c r="AS21" s="680">
        <v>9.3932446400000007</v>
      </c>
      <c r="AT21" s="680">
        <v>9.6166865799999997</v>
      </c>
      <c r="AU21" s="680">
        <v>8.5741336399999994</v>
      </c>
      <c r="AV21" s="680">
        <v>8.1105994199999998</v>
      </c>
      <c r="AW21" s="680">
        <v>7.73459685</v>
      </c>
      <c r="AX21" s="680">
        <v>8.15592921</v>
      </c>
      <c r="AY21" s="680">
        <v>8.8044830399999991</v>
      </c>
      <c r="AZ21" s="680">
        <v>8.0636060399999998</v>
      </c>
      <c r="BA21" s="680">
        <v>8.2212557400000001</v>
      </c>
      <c r="BB21" s="680">
        <v>7.6107585100000001</v>
      </c>
      <c r="BC21" s="680">
        <v>8.1092238200000004</v>
      </c>
      <c r="BD21" s="680">
        <v>8.8681799893999997</v>
      </c>
      <c r="BE21" s="680">
        <v>9.5308380902999996</v>
      </c>
      <c r="BF21" s="681">
        <v>9.6108189999999993</v>
      </c>
      <c r="BG21" s="681">
        <v>8.5539649999999998</v>
      </c>
      <c r="BH21" s="681">
        <v>8.1859000000000002</v>
      </c>
      <c r="BI21" s="681">
        <v>7.809704</v>
      </c>
      <c r="BJ21" s="681">
        <v>8.2895240000000001</v>
      </c>
      <c r="BK21" s="681">
        <v>8.8535039999999992</v>
      </c>
      <c r="BL21" s="681">
        <v>8.056127</v>
      </c>
      <c r="BM21" s="681">
        <v>8.2736490000000007</v>
      </c>
      <c r="BN21" s="681">
        <v>7.5416679999999996</v>
      </c>
      <c r="BO21" s="681">
        <v>8.0898610000000009</v>
      </c>
      <c r="BP21" s="681">
        <v>8.7890540000000001</v>
      </c>
      <c r="BQ21" s="681">
        <v>9.2951680000000003</v>
      </c>
      <c r="BR21" s="681">
        <v>9.5902799999999999</v>
      </c>
      <c r="BS21" s="681">
        <v>8.6125749999999996</v>
      </c>
      <c r="BT21" s="681">
        <v>8.1686019999999999</v>
      </c>
      <c r="BU21" s="681">
        <v>7.7878600000000002</v>
      </c>
      <c r="BV21" s="681">
        <v>8.2192089999999993</v>
      </c>
    </row>
    <row r="22" spans="1:74" ht="11.15" customHeight="1" x14ac:dyDescent="0.25">
      <c r="A22" s="111" t="s">
        <v>1152</v>
      </c>
      <c r="B22" s="199" t="s">
        <v>434</v>
      </c>
      <c r="C22" s="680">
        <v>25.817664969999999</v>
      </c>
      <c r="D22" s="680">
        <v>22.585598130000001</v>
      </c>
      <c r="E22" s="680">
        <v>24.736387570000002</v>
      </c>
      <c r="F22" s="680">
        <v>23.326852590000001</v>
      </c>
      <c r="G22" s="680">
        <v>26.737275610000001</v>
      </c>
      <c r="H22" s="680">
        <v>28.577165740000002</v>
      </c>
      <c r="I22" s="680">
        <v>30.02570914</v>
      </c>
      <c r="J22" s="680">
        <v>30.470196869999999</v>
      </c>
      <c r="K22" s="680">
        <v>29.457500270000001</v>
      </c>
      <c r="L22" s="680">
        <v>26.533281890000001</v>
      </c>
      <c r="M22" s="680">
        <v>24.724470409999999</v>
      </c>
      <c r="N22" s="680">
        <v>24.284805850000001</v>
      </c>
      <c r="O22" s="680">
        <v>25.420212729999999</v>
      </c>
      <c r="P22" s="680">
        <v>22.478436030000001</v>
      </c>
      <c r="Q22" s="680">
        <v>24.440342279999999</v>
      </c>
      <c r="R22" s="680">
        <v>24.006105359999999</v>
      </c>
      <c r="S22" s="680">
        <v>27.546496090000002</v>
      </c>
      <c r="T22" s="680">
        <v>28.10320093</v>
      </c>
      <c r="U22" s="680">
        <v>30.75403592</v>
      </c>
      <c r="V22" s="680">
        <v>30.622260870000002</v>
      </c>
      <c r="W22" s="680">
        <v>29.010103749999999</v>
      </c>
      <c r="X22" s="680">
        <v>26.988256759999999</v>
      </c>
      <c r="Y22" s="680">
        <v>24.258494429999999</v>
      </c>
      <c r="Z22" s="680">
        <v>24.507186919999999</v>
      </c>
      <c r="AA22" s="680">
        <v>24.945068330000002</v>
      </c>
      <c r="AB22" s="680">
        <v>23.490674030000001</v>
      </c>
      <c r="AC22" s="680">
        <v>23.94998511</v>
      </c>
      <c r="AD22" s="680">
        <v>21.551877409999999</v>
      </c>
      <c r="AE22" s="680">
        <v>22.72610431</v>
      </c>
      <c r="AF22" s="680">
        <v>25.960022210000002</v>
      </c>
      <c r="AG22" s="680">
        <v>30.07686781</v>
      </c>
      <c r="AH22" s="680">
        <v>29.19860985</v>
      </c>
      <c r="AI22" s="680">
        <v>26.79907369</v>
      </c>
      <c r="AJ22" s="680">
        <v>25.512225369999999</v>
      </c>
      <c r="AK22" s="680">
        <v>23.524370999999999</v>
      </c>
      <c r="AL22" s="680">
        <v>23.631419910000002</v>
      </c>
      <c r="AM22" s="680">
        <v>24.563041160000001</v>
      </c>
      <c r="AN22" s="680">
        <v>22.784361000000001</v>
      </c>
      <c r="AO22" s="680">
        <v>23.447948969999999</v>
      </c>
      <c r="AP22" s="680">
        <v>23.79749297</v>
      </c>
      <c r="AQ22" s="680">
        <v>25.59707216</v>
      </c>
      <c r="AR22" s="680">
        <v>27.9271499</v>
      </c>
      <c r="AS22" s="680">
        <v>30.458017130000002</v>
      </c>
      <c r="AT22" s="680">
        <v>31.115132200000001</v>
      </c>
      <c r="AU22" s="680">
        <v>28.036835279999998</v>
      </c>
      <c r="AV22" s="680">
        <v>26.685188019999998</v>
      </c>
      <c r="AW22" s="680">
        <v>24.1118317</v>
      </c>
      <c r="AX22" s="680">
        <v>24.54428974</v>
      </c>
      <c r="AY22" s="680">
        <v>26.43407126</v>
      </c>
      <c r="AZ22" s="680">
        <v>23.9144854</v>
      </c>
      <c r="BA22" s="680">
        <v>24.76471373</v>
      </c>
      <c r="BB22" s="680">
        <v>24.995670390000001</v>
      </c>
      <c r="BC22" s="680">
        <v>28.168167830000002</v>
      </c>
      <c r="BD22" s="680">
        <v>29.148254558000001</v>
      </c>
      <c r="BE22" s="680">
        <v>31.557942624999999</v>
      </c>
      <c r="BF22" s="681">
        <v>31.330549999999999</v>
      </c>
      <c r="BG22" s="681">
        <v>28.529540000000001</v>
      </c>
      <c r="BH22" s="681">
        <v>26.938580000000002</v>
      </c>
      <c r="BI22" s="681">
        <v>24.104890000000001</v>
      </c>
      <c r="BJ22" s="681">
        <v>25.661349999999999</v>
      </c>
      <c r="BK22" s="681">
        <v>26.150099999999998</v>
      </c>
      <c r="BL22" s="681">
        <v>24.300560000000001</v>
      </c>
      <c r="BM22" s="681">
        <v>24.84873</v>
      </c>
      <c r="BN22" s="681">
        <v>24.767980000000001</v>
      </c>
      <c r="BO22" s="681">
        <v>27.79626</v>
      </c>
      <c r="BP22" s="681">
        <v>28.769919999999999</v>
      </c>
      <c r="BQ22" s="681">
        <v>31.321100000000001</v>
      </c>
      <c r="BR22" s="681">
        <v>31.202110000000001</v>
      </c>
      <c r="BS22" s="681">
        <v>28.528770000000002</v>
      </c>
      <c r="BT22" s="681">
        <v>26.995899999999999</v>
      </c>
      <c r="BU22" s="681">
        <v>24.165669999999999</v>
      </c>
      <c r="BV22" s="681">
        <v>25.736619999999998</v>
      </c>
    </row>
    <row r="23" spans="1:74" ht="11.15" customHeight="1" x14ac:dyDescent="0.25">
      <c r="A23" s="111" t="s">
        <v>1153</v>
      </c>
      <c r="B23" s="199" t="s">
        <v>435</v>
      </c>
      <c r="C23" s="680">
        <v>7.9500529999999996</v>
      </c>
      <c r="D23" s="680">
        <v>7.0452148899999996</v>
      </c>
      <c r="E23" s="680">
        <v>6.9629796400000004</v>
      </c>
      <c r="F23" s="680">
        <v>6.8228877900000002</v>
      </c>
      <c r="G23" s="680">
        <v>7.7704869099999998</v>
      </c>
      <c r="H23" s="680">
        <v>8.6877659600000001</v>
      </c>
      <c r="I23" s="680">
        <v>9.2399506200000001</v>
      </c>
      <c r="J23" s="680">
        <v>9.25262706</v>
      </c>
      <c r="K23" s="680">
        <v>8.8947011899999993</v>
      </c>
      <c r="L23" s="680">
        <v>8.0784599400000001</v>
      </c>
      <c r="M23" s="680">
        <v>7.0494156700000001</v>
      </c>
      <c r="N23" s="680">
        <v>7.16969134</v>
      </c>
      <c r="O23" s="680">
        <v>7.3765723899999998</v>
      </c>
      <c r="P23" s="680">
        <v>6.83297709</v>
      </c>
      <c r="Q23" s="680">
        <v>6.9952465799999999</v>
      </c>
      <c r="R23" s="680">
        <v>6.8197707599999999</v>
      </c>
      <c r="S23" s="680">
        <v>7.64959144</v>
      </c>
      <c r="T23" s="680">
        <v>8.2737785899999992</v>
      </c>
      <c r="U23" s="680">
        <v>9.1034450000000007</v>
      </c>
      <c r="V23" s="680">
        <v>9.0842830600000006</v>
      </c>
      <c r="W23" s="680">
        <v>8.9984841600000003</v>
      </c>
      <c r="X23" s="680">
        <v>8.0164778699999992</v>
      </c>
      <c r="Y23" s="680">
        <v>6.9598053999999996</v>
      </c>
      <c r="Z23" s="680">
        <v>6.9679237000000001</v>
      </c>
      <c r="AA23" s="680">
        <v>7.0994663100000004</v>
      </c>
      <c r="AB23" s="680">
        <v>6.8953428800000003</v>
      </c>
      <c r="AC23" s="680">
        <v>6.66870034</v>
      </c>
      <c r="AD23" s="680">
        <v>5.9274410299999998</v>
      </c>
      <c r="AE23" s="680">
        <v>6.1719630099999998</v>
      </c>
      <c r="AF23" s="680">
        <v>7.42871682</v>
      </c>
      <c r="AG23" s="680">
        <v>8.6864079299999997</v>
      </c>
      <c r="AH23" s="680">
        <v>8.6774365299999996</v>
      </c>
      <c r="AI23" s="680">
        <v>8.0032880399999993</v>
      </c>
      <c r="AJ23" s="680">
        <v>7.1078119199999996</v>
      </c>
      <c r="AK23" s="680">
        <v>6.4875540599999999</v>
      </c>
      <c r="AL23" s="680">
        <v>6.8803351499999996</v>
      </c>
      <c r="AM23" s="680">
        <v>7.1206308099999998</v>
      </c>
      <c r="AN23" s="680">
        <v>6.8280941999999998</v>
      </c>
      <c r="AO23" s="680">
        <v>6.7048835000000002</v>
      </c>
      <c r="AP23" s="680">
        <v>6.6371510499999999</v>
      </c>
      <c r="AQ23" s="680">
        <v>6.9101119000000004</v>
      </c>
      <c r="AR23" s="680">
        <v>7.9326349900000004</v>
      </c>
      <c r="AS23" s="680">
        <v>8.6639125900000007</v>
      </c>
      <c r="AT23" s="680">
        <v>9.0099579900000002</v>
      </c>
      <c r="AU23" s="680">
        <v>8.2857882000000007</v>
      </c>
      <c r="AV23" s="680">
        <v>7.4247368099999997</v>
      </c>
      <c r="AW23" s="680">
        <v>6.7579490900000003</v>
      </c>
      <c r="AX23" s="680">
        <v>6.7429481300000003</v>
      </c>
      <c r="AY23" s="680">
        <v>7.3728504099999999</v>
      </c>
      <c r="AZ23" s="680">
        <v>6.8523259400000001</v>
      </c>
      <c r="BA23" s="680">
        <v>6.80282857</v>
      </c>
      <c r="BB23" s="680">
        <v>6.6196972499999998</v>
      </c>
      <c r="BC23" s="680">
        <v>7.39756474</v>
      </c>
      <c r="BD23" s="680">
        <v>8.5699630764000005</v>
      </c>
      <c r="BE23" s="680">
        <v>9.1642826895000002</v>
      </c>
      <c r="BF23" s="681">
        <v>9.2745180000000005</v>
      </c>
      <c r="BG23" s="681">
        <v>8.4747590000000006</v>
      </c>
      <c r="BH23" s="681">
        <v>7.4924460000000002</v>
      </c>
      <c r="BI23" s="681">
        <v>6.7375100000000003</v>
      </c>
      <c r="BJ23" s="681">
        <v>6.9360799999999996</v>
      </c>
      <c r="BK23" s="681">
        <v>7.4807160000000001</v>
      </c>
      <c r="BL23" s="681">
        <v>6.8178289999999997</v>
      </c>
      <c r="BM23" s="681">
        <v>6.8234729999999999</v>
      </c>
      <c r="BN23" s="681">
        <v>6.619815</v>
      </c>
      <c r="BO23" s="681">
        <v>7.19869</v>
      </c>
      <c r="BP23" s="681">
        <v>8.1974309999999999</v>
      </c>
      <c r="BQ23" s="681">
        <v>8.8061830000000008</v>
      </c>
      <c r="BR23" s="681">
        <v>9.0873270000000002</v>
      </c>
      <c r="BS23" s="681">
        <v>8.4025990000000004</v>
      </c>
      <c r="BT23" s="681">
        <v>7.479095</v>
      </c>
      <c r="BU23" s="681">
        <v>6.7607489999999997</v>
      </c>
      <c r="BV23" s="681">
        <v>6.9776059999999998</v>
      </c>
    </row>
    <row r="24" spans="1:74" ht="11.15" customHeight="1" x14ac:dyDescent="0.25">
      <c r="A24" s="111" t="s">
        <v>1154</v>
      </c>
      <c r="B24" s="199" t="s">
        <v>436</v>
      </c>
      <c r="C24" s="680">
        <v>16.633730700000001</v>
      </c>
      <c r="D24" s="680">
        <v>14.18942775</v>
      </c>
      <c r="E24" s="680">
        <v>14.653810099999999</v>
      </c>
      <c r="F24" s="680">
        <v>14.59978059</v>
      </c>
      <c r="G24" s="680">
        <v>16.64157969</v>
      </c>
      <c r="H24" s="680">
        <v>18.86105976</v>
      </c>
      <c r="I24" s="680">
        <v>19.896487830000002</v>
      </c>
      <c r="J24" s="680">
        <v>20.186072159999998</v>
      </c>
      <c r="K24" s="680">
        <v>18.538759509999998</v>
      </c>
      <c r="L24" s="680">
        <v>17.782602839999999</v>
      </c>
      <c r="M24" s="680">
        <v>14.838218830000001</v>
      </c>
      <c r="N24" s="680">
        <v>14.90142728</v>
      </c>
      <c r="O24" s="680">
        <v>15.39262199</v>
      </c>
      <c r="P24" s="680">
        <v>14.16484063</v>
      </c>
      <c r="Q24" s="680">
        <v>14.472431220000001</v>
      </c>
      <c r="R24" s="680">
        <v>14.333807240000001</v>
      </c>
      <c r="S24" s="680">
        <v>16.056903160000001</v>
      </c>
      <c r="T24" s="680">
        <v>17.443768980000002</v>
      </c>
      <c r="U24" s="680">
        <v>19.439412709999999</v>
      </c>
      <c r="V24" s="680">
        <v>20.06635296</v>
      </c>
      <c r="W24" s="680">
        <v>19.385656579999999</v>
      </c>
      <c r="X24" s="680">
        <v>18.273426300000001</v>
      </c>
      <c r="Y24" s="680">
        <v>14.580691590000001</v>
      </c>
      <c r="Z24" s="680">
        <v>14.71058865</v>
      </c>
      <c r="AA24" s="680">
        <v>15.96417106</v>
      </c>
      <c r="AB24" s="680">
        <v>14.76486551</v>
      </c>
      <c r="AC24" s="680">
        <v>15.67209107</v>
      </c>
      <c r="AD24" s="680">
        <v>14.261084629999999</v>
      </c>
      <c r="AE24" s="680">
        <v>14.504887800000001</v>
      </c>
      <c r="AF24" s="680">
        <v>17.494225419999999</v>
      </c>
      <c r="AG24" s="680">
        <v>19.741633360000002</v>
      </c>
      <c r="AH24" s="680">
        <v>19.349304870000001</v>
      </c>
      <c r="AI24" s="680">
        <v>18.080683390000001</v>
      </c>
      <c r="AJ24" s="680">
        <v>17.414857120000001</v>
      </c>
      <c r="AK24" s="680">
        <v>14.551227020000001</v>
      </c>
      <c r="AL24" s="680">
        <v>15.576657730000001</v>
      </c>
      <c r="AM24" s="680">
        <v>15.113007959999999</v>
      </c>
      <c r="AN24" s="680">
        <v>13.24144864</v>
      </c>
      <c r="AO24" s="680">
        <v>14.01308781</v>
      </c>
      <c r="AP24" s="680">
        <v>15.597191069999999</v>
      </c>
      <c r="AQ24" s="680">
        <v>16.317859510000002</v>
      </c>
      <c r="AR24" s="680">
        <v>18.587720789999999</v>
      </c>
      <c r="AS24" s="680">
        <v>19.355541150000001</v>
      </c>
      <c r="AT24" s="680">
        <v>20.128505189999998</v>
      </c>
      <c r="AU24" s="680">
        <v>19.201221629999999</v>
      </c>
      <c r="AV24" s="680">
        <v>17.871456559999999</v>
      </c>
      <c r="AW24" s="680">
        <v>15.735791020000001</v>
      </c>
      <c r="AX24" s="680">
        <v>15.864944879999999</v>
      </c>
      <c r="AY24" s="680">
        <v>16.312216289999999</v>
      </c>
      <c r="AZ24" s="680">
        <v>14.472833789999999</v>
      </c>
      <c r="BA24" s="680">
        <v>15.9630604</v>
      </c>
      <c r="BB24" s="680">
        <v>15.87701646</v>
      </c>
      <c r="BC24" s="680">
        <v>17.0237157</v>
      </c>
      <c r="BD24" s="680">
        <v>20.369885597</v>
      </c>
      <c r="BE24" s="680">
        <v>20.976148854000002</v>
      </c>
      <c r="BF24" s="681">
        <v>21.320409999999999</v>
      </c>
      <c r="BG24" s="681">
        <v>19.83344</v>
      </c>
      <c r="BH24" s="681">
        <v>18.20805</v>
      </c>
      <c r="BI24" s="681">
        <v>16.108689999999999</v>
      </c>
      <c r="BJ24" s="681">
        <v>16.876930000000002</v>
      </c>
      <c r="BK24" s="681">
        <v>16.65502</v>
      </c>
      <c r="BL24" s="681">
        <v>14.42925</v>
      </c>
      <c r="BM24" s="681">
        <v>16.269639999999999</v>
      </c>
      <c r="BN24" s="681">
        <v>16.02882</v>
      </c>
      <c r="BO24" s="681">
        <v>16.695409999999999</v>
      </c>
      <c r="BP24" s="681">
        <v>19.7529</v>
      </c>
      <c r="BQ24" s="681">
        <v>20.384270000000001</v>
      </c>
      <c r="BR24" s="681">
        <v>21.27064</v>
      </c>
      <c r="BS24" s="681">
        <v>19.944700000000001</v>
      </c>
      <c r="BT24" s="681">
        <v>18.33765</v>
      </c>
      <c r="BU24" s="681">
        <v>16.261279999999999</v>
      </c>
      <c r="BV24" s="681">
        <v>17.029620000000001</v>
      </c>
    </row>
    <row r="25" spans="1:74" ht="11.15" customHeight="1" x14ac:dyDescent="0.25">
      <c r="A25" s="111" t="s">
        <v>1155</v>
      </c>
      <c r="B25" s="199" t="s">
        <v>437</v>
      </c>
      <c r="C25" s="680">
        <v>7.6512700499999999</v>
      </c>
      <c r="D25" s="680">
        <v>7.1642359600000001</v>
      </c>
      <c r="E25" s="680">
        <v>7.6676332699999996</v>
      </c>
      <c r="F25" s="680">
        <v>7.5771324599999996</v>
      </c>
      <c r="G25" s="680">
        <v>8.22690126</v>
      </c>
      <c r="H25" s="680">
        <v>8.8810298499999991</v>
      </c>
      <c r="I25" s="680">
        <v>9.8426672600000007</v>
      </c>
      <c r="J25" s="680">
        <v>9.8933584099999994</v>
      </c>
      <c r="K25" s="680">
        <v>8.8695493400000007</v>
      </c>
      <c r="L25" s="680">
        <v>8.0387098699999999</v>
      </c>
      <c r="M25" s="680">
        <v>7.4649058400000001</v>
      </c>
      <c r="N25" s="680">
        <v>7.7877924299999997</v>
      </c>
      <c r="O25" s="680">
        <v>7.8106215299999997</v>
      </c>
      <c r="P25" s="680">
        <v>7.2863838699999999</v>
      </c>
      <c r="Q25" s="680">
        <v>7.6331081200000002</v>
      </c>
      <c r="R25" s="680">
        <v>7.5644103700000001</v>
      </c>
      <c r="S25" s="680">
        <v>7.8245181500000003</v>
      </c>
      <c r="T25" s="680">
        <v>8.4328065100000007</v>
      </c>
      <c r="U25" s="680">
        <v>9.5903288500000006</v>
      </c>
      <c r="V25" s="680">
        <v>9.90147479</v>
      </c>
      <c r="W25" s="680">
        <v>8.7247956599999998</v>
      </c>
      <c r="X25" s="680">
        <v>8.0724453100000009</v>
      </c>
      <c r="Y25" s="680">
        <v>7.4716883300000001</v>
      </c>
      <c r="Z25" s="680">
        <v>7.7569456099999998</v>
      </c>
      <c r="AA25" s="680">
        <v>7.7447028600000003</v>
      </c>
      <c r="AB25" s="680">
        <v>7.3222927899999997</v>
      </c>
      <c r="AC25" s="680">
        <v>7.4520796000000002</v>
      </c>
      <c r="AD25" s="680">
        <v>6.62420893</v>
      </c>
      <c r="AE25" s="680">
        <v>7.5310995900000002</v>
      </c>
      <c r="AF25" s="680">
        <v>8.1192547899999994</v>
      </c>
      <c r="AG25" s="680">
        <v>9.3491964799999998</v>
      </c>
      <c r="AH25" s="680">
        <v>9.6208175899999997</v>
      </c>
      <c r="AI25" s="680">
        <v>8.6048863400000002</v>
      </c>
      <c r="AJ25" s="680">
        <v>8.0140579600000006</v>
      </c>
      <c r="AK25" s="680">
        <v>7.3252012799999999</v>
      </c>
      <c r="AL25" s="680">
        <v>7.58055784</v>
      </c>
      <c r="AM25" s="680">
        <v>7.5762851099999997</v>
      </c>
      <c r="AN25" s="680">
        <v>6.94497623</v>
      </c>
      <c r="AO25" s="680">
        <v>7.4283083699999999</v>
      </c>
      <c r="AP25" s="680">
        <v>7.4827849500000001</v>
      </c>
      <c r="AQ25" s="680">
        <v>8.1161702800000004</v>
      </c>
      <c r="AR25" s="680">
        <v>9.2124718600000008</v>
      </c>
      <c r="AS25" s="680">
        <v>9.9592407699999992</v>
      </c>
      <c r="AT25" s="680">
        <v>9.8046345600000002</v>
      </c>
      <c r="AU25" s="680">
        <v>9.0004840000000002</v>
      </c>
      <c r="AV25" s="680">
        <v>8.0034586900000004</v>
      </c>
      <c r="AW25" s="680">
        <v>7.4538846899999998</v>
      </c>
      <c r="AX25" s="680">
        <v>7.76392506</v>
      </c>
      <c r="AY25" s="680">
        <v>7.9282701700000002</v>
      </c>
      <c r="AZ25" s="680">
        <v>7.3288823699999996</v>
      </c>
      <c r="BA25" s="680">
        <v>7.9007764900000002</v>
      </c>
      <c r="BB25" s="680">
        <v>7.7920732499999996</v>
      </c>
      <c r="BC25" s="680">
        <v>8.4263780799999992</v>
      </c>
      <c r="BD25" s="680">
        <v>9.1146055697000001</v>
      </c>
      <c r="BE25" s="680">
        <v>10.031932417</v>
      </c>
      <c r="BF25" s="681">
        <v>10.016590000000001</v>
      </c>
      <c r="BG25" s="681">
        <v>9.0379100000000001</v>
      </c>
      <c r="BH25" s="681">
        <v>8.1715940000000007</v>
      </c>
      <c r="BI25" s="681">
        <v>7.5710090000000001</v>
      </c>
      <c r="BJ25" s="681">
        <v>7.8946160000000001</v>
      </c>
      <c r="BK25" s="681">
        <v>7.9904780000000004</v>
      </c>
      <c r="BL25" s="681">
        <v>7.3370300000000004</v>
      </c>
      <c r="BM25" s="681">
        <v>7.9612189999999998</v>
      </c>
      <c r="BN25" s="681">
        <v>7.7547750000000004</v>
      </c>
      <c r="BO25" s="681">
        <v>8.3778670000000002</v>
      </c>
      <c r="BP25" s="681">
        <v>9.0065150000000003</v>
      </c>
      <c r="BQ25" s="681">
        <v>9.9279329999999995</v>
      </c>
      <c r="BR25" s="681">
        <v>10.021380000000001</v>
      </c>
      <c r="BS25" s="681">
        <v>9.0614340000000002</v>
      </c>
      <c r="BT25" s="681">
        <v>8.1975730000000002</v>
      </c>
      <c r="BU25" s="681">
        <v>7.5842729999999996</v>
      </c>
      <c r="BV25" s="681">
        <v>7.904274</v>
      </c>
    </row>
    <row r="26" spans="1:74" ht="11.15" customHeight="1" x14ac:dyDescent="0.25">
      <c r="A26" s="111" t="s">
        <v>1156</v>
      </c>
      <c r="B26" s="199" t="s">
        <v>239</v>
      </c>
      <c r="C26" s="680">
        <v>13.147461979999999</v>
      </c>
      <c r="D26" s="680">
        <v>12.33787609</v>
      </c>
      <c r="E26" s="680">
        <v>13.87806048</v>
      </c>
      <c r="F26" s="680">
        <v>12.8591391</v>
      </c>
      <c r="G26" s="680">
        <v>12.744241580000001</v>
      </c>
      <c r="H26" s="680">
        <v>13.46661385</v>
      </c>
      <c r="I26" s="680">
        <v>15.01439768</v>
      </c>
      <c r="J26" s="680">
        <v>16.4098142</v>
      </c>
      <c r="K26" s="680">
        <v>12.590876039999999</v>
      </c>
      <c r="L26" s="680">
        <v>14.28737827</v>
      </c>
      <c r="M26" s="680">
        <v>11.99054057</v>
      </c>
      <c r="N26" s="680">
        <v>12.92652318</v>
      </c>
      <c r="O26" s="680">
        <v>13.29292553</v>
      </c>
      <c r="P26" s="680">
        <v>11.943961209999999</v>
      </c>
      <c r="Q26" s="680">
        <v>13.196361530000001</v>
      </c>
      <c r="R26" s="680">
        <v>12.677048360000001</v>
      </c>
      <c r="S26" s="680">
        <v>13.08280021</v>
      </c>
      <c r="T26" s="680">
        <v>12.65922488</v>
      </c>
      <c r="U26" s="680">
        <v>14.913349719999999</v>
      </c>
      <c r="V26" s="680">
        <v>15.10190639</v>
      </c>
      <c r="W26" s="680">
        <v>13.58906133</v>
      </c>
      <c r="X26" s="680">
        <v>14.237821520000001</v>
      </c>
      <c r="Y26" s="680">
        <v>11.39661731</v>
      </c>
      <c r="Z26" s="680">
        <v>13.880908</v>
      </c>
      <c r="AA26" s="680">
        <v>13.13990897</v>
      </c>
      <c r="AB26" s="680">
        <v>11.53004016</v>
      </c>
      <c r="AC26" s="680">
        <v>12.9180777</v>
      </c>
      <c r="AD26" s="680">
        <v>11.17134358</v>
      </c>
      <c r="AE26" s="680">
        <v>10.777400480000001</v>
      </c>
      <c r="AF26" s="680">
        <v>12.327765729999999</v>
      </c>
      <c r="AG26" s="680">
        <v>14.481208970000001</v>
      </c>
      <c r="AH26" s="680">
        <v>12.74740896</v>
      </c>
      <c r="AI26" s="680">
        <v>13.00803865</v>
      </c>
      <c r="AJ26" s="680">
        <v>13.63790081</v>
      </c>
      <c r="AK26" s="680">
        <v>10.975699029999999</v>
      </c>
      <c r="AL26" s="680">
        <v>13.347879949999999</v>
      </c>
      <c r="AM26" s="680">
        <v>11.474752430000001</v>
      </c>
      <c r="AN26" s="680">
        <v>10.27026989</v>
      </c>
      <c r="AO26" s="680">
        <v>13.421967370000001</v>
      </c>
      <c r="AP26" s="680">
        <v>10.060595169999999</v>
      </c>
      <c r="AQ26" s="680">
        <v>11.358971199999999</v>
      </c>
      <c r="AR26" s="680">
        <v>13.876084540000001</v>
      </c>
      <c r="AS26" s="680">
        <v>14.57096172</v>
      </c>
      <c r="AT26" s="680">
        <v>14.935868620000001</v>
      </c>
      <c r="AU26" s="680">
        <v>13.59132451</v>
      </c>
      <c r="AV26" s="680">
        <v>13.754847290000001</v>
      </c>
      <c r="AW26" s="680">
        <v>12.62967008</v>
      </c>
      <c r="AX26" s="680">
        <v>13.234373079999999</v>
      </c>
      <c r="AY26" s="680">
        <v>13.02253453</v>
      </c>
      <c r="AZ26" s="680">
        <v>11.30894958</v>
      </c>
      <c r="BA26" s="680">
        <v>13.332043479999999</v>
      </c>
      <c r="BB26" s="680">
        <v>12.545408289999999</v>
      </c>
      <c r="BC26" s="680">
        <v>12.307695580000001</v>
      </c>
      <c r="BD26" s="680">
        <v>13.944268543</v>
      </c>
      <c r="BE26" s="680">
        <v>14.624946806000001</v>
      </c>
      <c r="BF26" s="681">
        <v>14.871029999999999</v>
      </c>
      <c r="BG26" s="681">
        <v>13.559710000000001</v>
      </c>
      <c r="BH26" s="681">
        <v>13.725199999999999</v>
      </c>
      <c r="BI26" s="681">
        <v>13.00198</v>
      </c>
      <c r="BJ26" s="681">
        <v>13.171709999999999</v>
      </c>
      <c r="BK26" s="681">
        <v>13.20276</v>
      </c>
      <c r="BL26" s="681">
        <v>11.349270000000001</v>
      </c>
      <c r="BM26" s="681">
        <v>13.41677</v>
      </c>
      <c r="BN26" s="681">
        <v>12.46977</v>
      </c>
      <c r="BO26" s="681">
        <v>12.22139</v>
      </c>
      <c r="BP26" s="681">
        <v>13.920159999999999</v>
      </c>
      <c r="BQ26" s="681">
        <v>14.286720000000001</v>
      </c>
      <c r="BR26" s="681">
        <v>14.607559999999999</v>
      </c>
      <c r="BS26" s="681">
        <v>13.484999999999999</v>
      </c>
      <c r="BT26" s="681">
        <v>13.628159999999999</v>
      </c>
      <c r="BU26" s="681">
        <v>12.892110000000001</v>
      </c>
      <c r="BV26" s="681">
        <v>13.044890000000001</v>
      </c>
    </row>
    <row r="27" spans="1:74" ht="11.15" customHeight="1" x14ac:dyDescent="0.25">
      <c r="A27" s="111" t="s">
        <v>1157</v>
      </c>
      <c r="B27" s="199" t="s">
        <v>240</v>
      </c>
      <c r="C27" s="680">
        <v>0.48640008000000001</v>
      </c>
      <c r="D27" s="680">
        <v>0.46183650999999998</v>
      </c>
      <c r="E27" s="680">
        <v>0.46886464999999999</v>
      </c>
      <c r="F27" s="680">
        <v>0.46689483999999998</v>
      </c>
      <c r="G27" s="680">
        <v>0.46332676</v>
      </c>
      <c r="H27" s="680">
        <v>0.46062157999999997</v>
      </c>
      <c r="I27" s="680">
        <v>0.48620303999999998</v>
      </c>
      <c r="J27" s="680">
        <v>0.49194241</v>
      </c>
      <c r="K27" s="680">
        <v>0.46803676999999999</v>
      </c>
      <c r="L27" s="680">
        <v>0.48588360000000003</v>
      </c>
      <c r="M27" s="680">
        <v>0.47007567</v>
      </c>
      <c r="N27" s="680">
        <v>0.46898107999999999</v>
      </c>
      <c r="O27" s="680">
        <v>0.48635547000000001</v>
      </c>
      <c r="P27" s="680">
        <v>0.43634964999999998</v>
      </c>
      <c r="Q27" s="680">
        <v>0.4546422</v>
      </c>
      <c r="R27" s="680">
        <v>0.45419042999999998</v>
      </c>
      <c r="S27" s="680">
        <v>0.46472182000000001</v>
      </c>
      <c r="T27" s="680">
        <v>0.46747663</v>
      </c>
      <c r="U27" s="680">
        <v>0.49076015000000001</v>
      </c>
      <c r="V27" s="680">
        <v>0.50425381999999996</v>
      </c>
      <c r="W27" s="680">
        <v>0.48558625</v>
      </c>
      <c r="X27" s="680">
        <v>0.49323091000000002</v>
      </c>
      <c r="Y27" s="680">
        <v>0.47567861</v>
      </c>
      <c r="Z27" s="680">
        <v>0.48346610000000001</v>
      </c>
      <c r="AA27" s="680">
        <v>0.48332563000000001</v>
      </c>
      <c r="AB27" s="680">
        <v>0.45793530999999998</v>
      </c>
      <c r="AC27" s="680">
        <v>0.45966076</v>
      </c>
      <c r="AD27" s="680">
        <v>0.38239532999999998</v>
      </c>
      <c r="AE27" s="680">
        <v>0.38466419000000002</v>
      </c>
      <c r="AF27" s="680">
        <v>0.40481718</v>
      </c>
      <c r="AG27" s="680">
        <v>0.43126882</v>
      </c>
      <c r="AH27" s="680">
        <v>0.43554092999999999</v>
      </c>
      <c r="AI27" s="680">
        <v>0.42153709</v>
      </c>
      <c r="AJ27" s="680">
        <v>0.44583267999999998</v>
      </c>
      <c r="AK27" s="680">
        <v>0.44753511000000001</v>
      </c>
      <c r="AL27" s="680">
        <v>0.45390397999999998</v>
      </c>
      <c r="AM27" s="680">
        <v>0.43862167000000002</v>
      </c>
      <c r="AN27" s="680">
        <v>0.40868520000000003</v>
      </c>
      <c r="AO27" s="680">
        <v>0.44601540000000001</v>
      </c>
      <c r="AP27" s="680">
        <v>0.41627423000000002</v>
      </c>
      <c r="AQ27" s="680">
        <v>0.43617270000000002</v>
      </c>
      <c r="AR27" s="680">
        <v>0.43266115999999999</v>
      </c>
      <c r="AS27" s="680">
        <v>0.44607639999999998</v>
      </c>
      <c r="AT27" s="680">
        <v>0.45179603000000002</v>
      </c>
      <c r="AU27" s="680">
        <v>0.44077097999999998</v>
      </c>
      <c r="AV27" s="680">
        <v>0.44853716999999999</v>
      </c>
      <c r="AW27" s="680">
        <v>0.45792372999999997</v>
      </c>
      <c r="AX27" s="680">
        <v>0.46721801000000002</v>
      </c>
      <c r="AY27" s="680">
        <v>0.45298209</v>
      </c>
      <c r="AZ27" s="680">
        <v>0.42178356</v>
      </c>
      <c r="BA27" s="680">
        <v>0.44802679000000001</v>
      </c>
      <c r="BB27" s="680">
        <v>0.42940395999999997</v>
      </c>
      <c r="BC27" s="680">
        <v>0.43878789000000001</v>
      </c>
      <c r="BD27" s="680">
        <v>0.43508400000000003</v>
      </c>
      <c r="BE27" s="680">
        <v>0.45239013</v>
      </c>
      <c r="BF27" s="681">
        <v>0.46523870000000001</v>
      </c>
      <c r="BG27" s="681">
        <v>0.45108019999999999</v>
      </c>
      <c r="BH27" s="681">
        <v>0.46354970000000001</v>
      </c>
      <c r="BI27" s="681">
        <v>0.45758949999999998</v>
      </c>
      <c r="BJ27" s="681">
        <v>0.46200980000000003</v>
      </c>
      <c r="BK27" s="681">
        <v>0.45507710000000001</v>
      </c>
      <c r="BL27" s="681">
        <v>0.43491089999999999</v>
      </c>
      <c r="BM27" s="681">
        <v>0.4525459</v>
      </c>
      <c r="BN27" s="681">
        <v>0.43717329999999999</v>
      </c>
      <c r="BO27" s="681">
        <v>0.44224760000000002</v>
      </c>
      <c r="BP27" s="681">
        <v>0.43944139999999998</v>
      </c>
      <c r="BQ27" s="681">
        <v>0.45859850000000002</v>
      </c>
      <c r="BR27" s="681">
        <v>0.47249429999999998</v>
      </c>
      <c r="BS27" s="681">
        <v>0.45877879999999999</v>
      </c>
      <c r="BT27" s="681">
        <v>0.47134199999999998</v>
      </c>
      <c r="BU27" s="681">
        <v>0.46466109999999999</v>
      </c>
      <c r="BV27" s="681">
        <v>0.46910879999999999</v>
      </c>
    </row>
    <row r="28" spans="1:74" ht="11.15" customHeight="1" x14ac:dyDescent="0.25">
      <c r="A28" s="111" t="s">
        <v>1158</v>
      </c>
      <c r="B28" s="199" t="s">
        <v>439</v>
      </c>
      <c r="C28" s="680">
        <v>114.92525915</v>
      </c>
      <c r="D28" s="680">
        <v>102.68544876999999</v>
      </c>
      <c r="E28" s="680">
        <v>108.10834278</v>
      </c>
      <c r="F28" s="680">
        <v>103.33147963</v>
      </c>
      <c r="G28" s="680">
        <v>113.17548257999999</v>
      </c>
      <c r="H28" s="680">
        <v>122.01117547</v>
      </c>
      <c r="I28" s="680">
        <v>131.52157206000001</v>
      </c>
      <c r="J28" s="680">
        <v>134.84807015999999</v>
      </c>
      <c r="K28" s="680">
        <v>122.03347847000001</v>
      </c>
      <c r="L28" s="680">
        <v>116.13334136</v>
      </c>
      <c r="M28" s="680">
        <v>104.98311214</v>
      </c>
      <c r="N28" s="680">
        <v>107.99808272</v>
      </c>
      <c r="O28" s="680">
        <v>112.0123883</v>
      </c>
      <c r="P28" s="680">
        <v>102.07087865</v>
      </c>
      <c r="Q28" s="680">
        <v>107.46819988</v>
      </c>
      <c r="R28" s="680">
        <v>102.44593962</v>
      </c>
      <c r="S28" s="680">
        <v>111.20095272</v>
      </c>
      <c r="T28" s="680">
        <v>115.74502704</v>
      </c>
      <c r="U28" s="680">
        <v>130.95145260999999</v>
      </c>
      <c r="V28" s="680">
        <v>130.77617383</v>
      </c>
      <c r="W28" s="680">
        <v>122.05915072000001</v>
      </c>
      <c r="X28" s="680">
        <v>115.30490274</v>
      </c>
      <c r="Y28" s="680">
        <v>102.84001359</v>
      </c>
      <c r="Z28" s="680">
        <v>108.00147573</v>
      </c>
      <c r="AA28" s="680">
        <v>109.81219557999999</v>
      </c>
      <c r="AB28" s="680">
        <v>103.01476878</v>
      </c>
      <c r="AC28" s="680">
        <v>104.10984329999999</v>
      </c>
      <c r="AD28" s="680">
        <v>91.405772409999997</v>
      </c>
      <c r="AE28" s="680">
        <v>94.299162929999994</v>
      </c>
      <c r="AF28" s="680">
        <v>109.59271993</v>
      </c>
      <c r="AG28" s="680">
        <v>127.10748119</v>
      </c>
      <c r="AH28" s="680">
        <v>123.0568842</v>
      </c>
      <c r="AI28" s="680">
        <v>113.21974254</v>
      </c>
      <c r="AJ28" s="680">
        <v>108.46818857</v>
      </c>
      <c r="AK28" s="680">
        <v>97.896620040000002</v>
      </c>
      <c r="AL28" s="680">
        <v>105.45620390000001</v>
      </c>
      <c r="AM28" s="680">
        <v>104.13520396</v>
      </c>
      <c r="AN28" s="680">
        <v>98.028176770000002</v>
      </c>
      <c r="AO28" s="680">
        <v>102.11220831</v>
      </c>
      <c r="AP28" s="680">
        <v>98.199877459999996</v>
      </c>
      <c r="AQ28" s="680">
        <v>104.40325306</v>
      </c>
      <c r="AR28" s="680">
        <v>118.87871692</v>
      </c>
      <c r="AS28" s="680">
        <v>127.40383592000001</v>
      </c>
      <c r="AT28" s="680">
        <v>130.99808356</v>
      </c>
      <c r="AU28" s="680">
        <v>118.79316872</v>
      </c>
      <c r="AV28" s="680">
        <v>112.16077102</v>
      </c>
      <c r="AW28" s="680">
        <v>103.31097541</v>
      </c>
      <c r="AX28" s="680">
        <v>106.35729963999999</v>
      </c>
      <c r="AY28" s="680">
        <v>112.24771502999999</v>
      </c>
      <c r="AZ28" s="680">
        <v>101.56084564</v>
      </c>
      <c r="BA28" s="680">
        <v>107.70595851</v>
      </c>
      <c r="BB28" s="680">
        <v>103.6904005</v>
      </c>
      <c r="BC28" s="680">
        <v>111.20317353</v>
      </c>
      <c r="BD28" s="680">
        <v>122.78532933</v>
      </c>
      <c r="BE28" s="680">
        <v>131.88255845</v>
      </c>
      <c r="BF28" s="681">
        <v>132.4348</v>
      </c>
      <c r="BG28" s="681">
        <v>119.8036</v>
      </c>
      <c r="BH28" s="681">
        <v>113.42310000000001</v>
      </c>
      <c r="BI28" s="681">
        <v>104.42789999999999</v>
      </c>
      <c r="BJ28" s="681">
        <v>109.6829</v>
      </c>
      <c r="BK28" s="681">
        <v>112.73690000000001</v>
      </c>
      <c r="BL28" s="681">
        <v>101.9863</v>
      </c>
      <c r="BM28" s="681">
        <v>108.6298</v>
      </c>
      <c r="BN28" s="681">
        <v>103.4653</v>
      </c>
      <c r="BO28" s="681">
        <v>110.07259999999999</v>
      </c>
      <c r="BP28" s="681">
        <v>121.18600000000001</v>
      </c>
      <c r="BQ28" s="681">
        <v>129.5361</v>
      </c>
      <c r="BR28" s="681">
        <v>131.44560000000001</v>
      </c>
      <c r="BS28" s="681">
        <v>119.71040000000001</v>
      </c>
      <c r="BT28" s="681">
        <v>113.3593</v>
      </c>
      <c r="BU28" s="681">
        <v>104.3378</v>
      </c>
      <c r="BV28" s="681">
        <v>109.4813</v>
      </c>
    </row>
    <row r="29" spans="1:74" ht="11.15" customHeight="1" x14ac:dyDescent="0.25">
      <c r="A29" s="111"/>
      <c r="B29" s="113" t="s">
        <v>29</v>
      </c>
      <c r="C29" s="682"/>
      <c r="D29" s="682"/>
      <c r="E29" s="682"/>
      <c r="F29" s="682"/>
      <c r="G29" s="682"/>
      <c r="H29" s="682"/>
      <c r="I29" s="682"/>
      <c r="J29" s="682"/>
      <c r="K29" s="682"/>
      <c r="L29" s="682"/>
      <c r="M29" s="682"/>
      <c r="N29" s="682"/>
      <c r="O29" s="682"/>
      <c r="P29" s="682"/>
      <c r="Q29" s="682"/>
      <c r="R29" s="682"/>
      <c r="S29" s="682"/>
      <c r="T29" s="682"/>
      <c r="U29" s="682"/>
      <c r="V29" s="682"/>
      <c r="W29" s="682"/>
      <c r="X29" s="682"/>
      <c r="Y29" s="682"/>
      <c r="Z29" s="682"/>
      <c r="AA29" s="682"/>
      <c r="AB29" s="682"/>
      <c r="AC29" s="682"/>
      <c r="AD29" s="682"/>
      <c r="AE29" s="682"/>
      <c r="AF29" s="682"/>
      <c r="AG29" s="682"/>
      <c r="AH29" s="682"/>
      <c r="AI29" s="682"/>
      <c r="AJ29" s="682"/>
      <c r="AK29" s="682"/>
      <c r="AL29" s="682"/>
      <c r="AM29" s="682"/>
      <c r="AN29" s="682"/>
      <c r="AO29" s="682"/>
      <c r="AP29" s="682"/>
      <c r="AQ29" s="682"/>
      <c r="AR29" s="682"/>
      <c r="AS29" s="682"/>
      <c r="AT29" s="682"/>
      <c r="AU29" s="682"/>
      <c r="AV29" s="682"/>
      <c r="AW29" s="682"/>
      <c r="AX29" s="682"/>
      <c r="AY29" s="682"/>
      <c r="AZ29" s="682"/>
      <c r="BA29" s="682"/>
      <c r="BB29" s="682"/>
      <c r="BC29" s="682"/>
      <c r="BD29" s="682"/>
      <c r="BE29" s="682"/>
      <c r="BF29" s="683"/>
      <c r="BG29" s="683"/>
      <c r="BH29" s="683"/>
      <c r="BI29" s="683"/>
      <c r="BJ29" s="683"/>
      <c r="BK29" s="683"/>
      <c r="BL29" s="683"/>
      <c r="BM29" s="683"/>
      <c r="BN29" s="683"/>
      <c r="BO29" s="683"/>
      <c r="BP29" s="683"/>
      <c r="BQ29" s="683"/>
      <c r="BR29" s="683"/>
      <c r="BS29" s="683"/>
      <c r="BT29" s="683"/>
      <c r="BU29" s="683"/>
      <c r="BV29" s="683"/>
    </row>
    <row r="30" spans="1:74" ht="11.15" customHeight="1" x14ac:dyDescent="0.25">
      <c r="A30" s="111" t="s">
        <v>1159</v>
      </c>
      <c r="B30" s="199" t="s">
        <v>431</v>
      </c>
      <c r="C30" s="680">
        <v>1.43380653</v>
      </c>
      <c r="D30" s="680">
        <v>1.26232473</v>
      </c>
      <c r="E30" s="680">
        <v>1.39446588</v>
      </c>
      <c r="F30" s="680">
        <v>1.3446336000000001</v>
      </c>
      <c r="G30" s="680">
        <v>1.4792108799999999</v>
      </c>
      <c r="H30" s="680">
        <v>1.4055655600000001</v>
      </c>
      <c r="I30" s="680">
        <v>1.4656609700000001</v>
      </c>
      <c r="J30" s="680">
        <v>1.62379531</v>
      </c>
      <c r="K30" s="680">
        <v>1.43252449</v>
      </c>
      <c r="L30" s="680">
        <v>1.4844427499999999</v>
      </c>
      <c r="M30" s="680">
        <v>1.4133998400000001</v>
      </c>
      <c r="N30" s="680">
        <v>1.31375346</v>
      </c>
      <c r="O30" s="680">
        <v>1.4350039299999999</v>
      </c>
      <c r="P30" s="680">
        <v>1.1792938900000001</v>
      </c>
      <c r="Q30" s="680">
        <v>1.37252489</v>
      </c>
      <c r="R30" s="680">
        <v>1.29629039</v>
      </c>
      <c r="S30" s="680">
        <v>1.39651744</v>
      </c>
      <c r="T30" s="680">
        <v>1.2900867199999999</v>
      </c>
      <c r="U30" s="680">
        <v>1.5399985199999999</v>
      </c>
      <c r="V30" s="680">
        <v>1.4370146399999999</v>
      </c>
      <c r="W30" s="680">
        <v>1.28823636</v>
      </c>
      <c r="X30" s="680">
        <v>1.39710819</v>
      </c>
      <c r="Y30" s="680">
        <v>1.3053591499999999</v>
      </c>
      <c r="Z30" s="680">
        <v>1.29702691</v>
      </c>
      <c r="AA30" s="680">
        <v>1.31252122</v>
      </c>
      <c r="AB30" s="680">
        <v>1.27990721</v>
      </c>
      <c r="AC30" s="680">
        <v>1.2753183299999999</v>
      </c>
      <c r="AD30" s="680">
        <v>1.16475302</v>
      </c>
      <c r="AE30" s="680">
        <v>1.19960632</v>
      </c>
      <c r="AF30" s="680">
        <v>1.30043288</v>
      </c>
      <c r="AG30" s="680">
        <v>1.40562034</v>
      </c>
      <c r="AH30" s="680">
        <v>1.36958069</v>
      </c>
      <c r="AI30" s="680">
        <v>1.3501852999999999</v>
      </c>
      <c r="AJ30" s="680">
        <v>1.31621207</v>
      </c>
      <c r="AK30" s="680">
        <v>1.28516407</v>
      </c>
      <c r="AL30" s="680">
        <v>1.3240466099999999</v>
      </c>
      <c r="AM30" s="680">
        <v>1.27730141</v>
      </c>
      <c r="AN30" s="680">
        <v>1.2009444300000001</v>
      </c>
      <c r="AO30" s="680">
        <v>1.2779371399999999</v>
      </c>
      <c r="AP30" s="680">
        <v>1.2460577799999999</v>
      </c>
      <c r="AQ30" s="680">
        <v>1.3567905300000001</v>
      </c>
      <c r="AR30" s="680">
        <v>1.37846578</v>
      </c>
      <c r="AS30" s="680">
        <v>1.3707574600000001</v>
      </c>
      <c r="AT30" s="680">
        <v>1.4476812400000001</v>
      </c>
      <c r="AU30" s="680">
        <v>1.33539531</v>
      </c>
      <c r="AV30" s="680">
        <v>1.30876522</v>
      </c>
      <c r="AW30" s="680">
        <v>1.28403603</v>
      </c>
      <c r="AX30" s="680">
        <v>1.26718829</v>
      </c>
      <c r="AY30" s="680">
        <v>1.29464264</v>
      </c>
      <c r="AZ30" s="680">
        <v>1.24249765</v>
      </c>
      <c r="BA30" s="680">
        <v>1.3281888100000001</v>
      </c>
      <c r="BB30" s="680">
        <v>1.2713655500000001</v>
      </c>
      <c r="BC30" s="680">
        <v>1.29495629</v>
      </c>
      <c r="BD30" s="680">
        <v>1.3727394058</v>
      </c>
      <c r="BE30" s="680">
        <v>1.3545667794</v>
      </c>
      <c r="BF30" s="681">
        <v>1.447174</v>
      </c>
      <c r="BG30" s="681">
        <v>1.345664</v>
      </c>
      <c r="BH30" s="681">
        <v>1.310211</v>
      </c>
      <c r="BI30" s="681">
        <v>1.2855559999999999</v>
      </c>
      <c r="BJ30" s="681">
        <v>1.2709010000000001</v>
      </c>
      <c r="BK30" s="681">
        <v>1.2993459999999999</v>
      </c>
      <c r="BL30" s="681">
        <v>1.2348170000000001</v>
      </c>
      <c r="BM30" s="681">
        <v>1.318092</v>
      </c>
      <c r="BN30" s="681">
        <v>1.261914</v>
      </c>
      <c r="BO30" s="681">
        <v>1.2854239999999999</v>
      </c>
      <c r="BP30" s="681">
        <v>1.3690040000000001</v>
      </c>
      <c r="BQ30" s="681">
        <v>1.3503849999999999</v>
      </c>
      <c r="BR30" s="681">
        <v>1.4427049999999999</v>
      </c>
      <c r="BS30" s="681">
        <v>1.3399589999999999</v>
      </c>
      <c r="BT30" s="681">
        <v>1.2979309999999999</v>
      </c>
      <c r="BU30" s="681">
        <v>1.2724340000000001</v>
      </c>
      <c r="BV30" s="681">
        <v>1.2581439999999999</v>
      </c>
    </row>
    <row r="31" spans="1:74" ht="11.15" customHeight="1" x14ac:dyDescent="0.25">
      <c r="A31" s="111" t="s">
        <v>1160</v>
      </c>
      <c r="B31" s="184" t="s">
        <v>463</v>
      </c>
      <c r="C31" s="680">
        <v>6.0599675099999999</v>
      </c>
      <c r="D31" s="680">
        <v>6.0269585599999997</v>
      </c>
      <c r="E31" s="680">
        <v>5.9662214499999999</v>
      </c>
      <c r="F31" s="680">
        <v>5.9677148799999999</v>
      </c>
      <c r="G31" s="680">
        <v>6.1550004899999999</v>
      </c>
      <c r="H31" s="680">
        <v>5.9653147799999999</v>
      </c>
      <c r="I31" s="680">
        <v>6.5849572199999997</v>
      </c>
      <c r="J31" s="680">
        <v>6.8358359499999999</v>
      </c>
      <c r="K31" s="680">
        <v>6.6388560500000002</v>
      </c>
      <c r="L31" s="680">
        <v>6.0551787099999999</v>
      </c>
      <c r="M31" s="680">
        <v>5.8768999600000003</v>
      </c>
      <c r="N31" s="680">
        <v>6.4684914500000001</v>
      </c>
      <c r="O31" s="680">
        <v>6.1816296199999998</v>
      </c>
      <c r="P31" s="680">
        <v>5.8741568300000004</v>
      </c>
      <c r="Q31" s="680">
        <v>6.0381942200000003</v>
      </c>
      <c r="R31" s="680">
        <v>5.8410576799999996</v>
      </c>
      <c r="S31" s="680">
        <v>5.9111843899999998</v>
      </c>
      <c r="T31" s="680">
        <v>6.1959807299999996</v>
      </c>
      <c r="U31" s="680">
        <v>6.8888989599999997</v>
      </c>
      <c r="V31" s="680">
        <v>6.85973335</v>
      </c>
      <c r="W31" s="680">
        <v>6.5343707899999997</v>
      </c>
      <c r="X31" s="680">
        <v>6.4271571400000003</v>
      </c>
      <c r="Y31" s="680">
        <v>6.1577700200000001</v>
      </c>
      <c r="Z31" s="680">
        <v>6.0511102699999997</v>
      </c>
      <c r="AA31" s="680">
        <v>6.2791551400000003</v>
      </c>
      <c r="AB31" s="680">
        <v>6.0596968100000002</v>
      </c>
      <c r="AC31" s="680">
        <v>6.0188983399999998</v>
      </c>
      <c r="AD31" s="680">
        <v>5.4500899799999996</v>
      </c>
      <c r="AE31" s="680">
        <v>5.3142219300000004</v>
      </c>
      <c r="AF31" s="680">
        <v>5.85192669</v>
      </c>
      <c r="AG31" s="680">
        <v>6.4287500199999998</v>
      </c>
      <c r="AH31" s="680">
        <v>6.4961399699999998</v>
      </c>
      <c r="AI31" s="680">
        <v>6.0624128400000004</v>
      </c>
      <c r="AJ31" s="680">
        <v>6.1300062500000001</v>
      </c>
      <c r="AK31" s="680">
        <v>5.7798769800000001</v>
      </c>
      <c r="AL31" s="680">
        <v>6.0819620700000003</v>
      </c>
      <c r="AM31" s="680">
        <v>5.9092467600000003</v>
      </c>
      <c r="AN31" s="680">
        <v>5.7815825800000002</v>
      </c>
      <c r="AO31" s="680">
        <v>5.93982718</v>
      </c>
      <c r="AP31" s="680">
        <v>5.8437428799999998</v>
      </c>
      <c r="AQ31" s="680">
        <v>6.0512693000000004</v>
      </c>
      <c r="AR31" s="680">
        <v>6.0398548400000003</v>
      </c>
      <c r="AS31" s="680">
        <v>6.45584033</v>
      </c>
      <c r="AT31" s="680">
        <v>6.6147178699999998</v>
      </c>
      <c r="AU31" s="680">
        <v>6.3526448499999999</v>
      </c>
      <c r="AV31" s="680">
        <v>6.1453878700000004</v>
      </c>
      <c r="AW31" s="680">
        <v>5.8648444099999999</v>
      </c>
      <c r="AX31" s="680">
        <v>6.1188850700000001</v>
      </c>
      <c r="AY31" s="680">
        <v>6.2377822099999998</v>
      </c>
      <c r="AZ31" s="680">
        <v>5.7174910600000004</v>
      </c>
      <c r="BA31" s="680">
        <v>5.5258591600000004</v>
      </c>
      <c r="BB31" s="680">
        <v>6.0043071599999998</v>
      </c>
      <c r="BC31" s="680">
        <v>5.8215146799999999</v>
      </c>
      <c r="BD31" s="680">
        <v>6.2497119361999998</v>
      </c>
      <c r="BE31" s="680">
        <v>6.5711892230000002</v>
      </c>
      <c r="BF31" s="681">
        <v>6.8268000000000004</v>
      </c>
      <c r="BG31" s="681">
        <v>6.5781580000000002</v>
      </c>
      <c r="BH31" s="681">
        <v>6.2839510000000001</v>
      </c>
      <c r="BI31" s="681">
        <v>6.011978</v>
      </c>
      <c r="BJ31" s="681">
        <v>6.2979190000000003</v>
      </c>
      <c r="BK31" s="681">
        <v>6.4120840000000001</v>
      </c>
      <c r="BL31" s="681">
        <v>5.8710899999999997</v>
      </c>
      <c r="BM31" s="681">
        <v>5.6892490000000002</v>
      </c>
      <c r="BN31" s="681">
        <v>6.2064519999999996</v>
      </c>
      <c r="BO31" s="681">
        <v>5.8994790000000004</v>
      </c>
      <c r="BP31" s="681">
        <v>6.3045689999999999</v>
      </c>
      <c r="BQ31" s="681">
        <v>6.5995970000000002</v>
      </c>
      <c r="BR31" s="681">
        <v>6.8431860000000002</v>
      </c>
      <c r="BS31" s="681">
        <v>6.5729639999999998</v>
      </c>
      <c r="BT31" s="681">
        <v>6.251023</v>
      </c>
      <c r="BU31" s="681">
        <v>5.9748279999999996</v>
      </c>
      <c r="BV31" s="681">
        <v>6.2539730000000002</v>
      </c>
    </row>
    <row r="32" spans="1:74" ht="11.15" customHeight="1" x14ac:dyDescent="0.25">
      <c r="A32" s="111" t="s">
        <v>1161</v>
      </c>
      <c r="B32" s="199" t="s">
        <v>432</v>
      </c>
      <c r="C32" s="680">
        <v>15.824887909999999</v>
      </c>
      <c r="D32" s="680">
        <v>15.18508405</v>
      </c>
      <c r="E32" s="680">
        <v>16.402493450000001</v>
      </c>
      <c r="F32" s="680">
        <v>15.508455250000001</v>
      </c>
      <c r="G32" s="680">
        <v>16.989744210000001</v>
      </c>
      <c r="H32" s="680">
        <v>16.831372649999999</v>
      </c>
      <c r="I32" s="680">
        <v>17.05849615</v>
      </c>
      <c r="J32" s="680">
        <v>17.76292325</v>
      </c>
      <c r="K32" s="680">
        <v>16.32025514</v>
      </c>
      <c r="L32" s="680">
        <v>16.470592249999999</v>
      </c>
      <c r="M32" s="680">
        <v>15.80578021</v>
      </c>
      <c r="N32" s="680">
        <v>15.71455154</v>
      </c>
      <c r="O32" s="680">
        <v>16.236842840000001</v>
      </c>
      <c r="P32" s="680">
        <v>15.04270513</v>
      </c>
      <c r="Q32" s="680">
        <v>16.17853126</v>
      </c>
      <c r="R32" s="680">
        <v>15.57486186</v>
      </c>
      <c r="S32" s="680">
        <v>16.302559850000002</v>
      </c>
      <c r="T32" s="680">
        <v>16.042539359999999</v>
      </c>
      <c r="U32" s="680">
        <v>17.13657925</v>
      </c>
      <c r="V32" s="680">
        <v>17.177147179999999</v>
      </c>
      <c r="W32" s="680">
        <v>16.290342200000001</v>
      </c>
      <c r="X32" s="680">
        <v>15.91427373</v>
      </c>
      <c r="Y32" s="680">
        <v>15.25388368</v>
      </c>
      <c r="Z32" s="680">
        <v>15.167302680000001</v>
      </c>
      <c r="AA32" s="680">
        <v>15.42233929</v>
      </c>
      <c r="AB32" s="680">
        <v>15.259150679999999</v>
      </c>
      <c r="AC32" s="680">
        <v>15.433034080000001</v>
      </c>
      <c r="AD32" s="680">
        <v>12.487599550000001</v>
      </c>
      <c r="AE32" s="680">
        <v>12.87105743</v>
      </c>
      <c r="AF32" s="680">
        <v>14.336797880000001</v>
      </c>
      <c r="AG32" s="680">
        <v>15.74164133</v>
      </c>
      <c r="AH32" s="680">
        <v>15.9922942</v>
      </c>
      <c r="AI32" s="680">
        <v>15.02084556</v>
      </c>
      <c r="AJ32" s="680">
        <v>15.42915002</v>
      </c>
      <c r="AK32" s="680">
        <v>14.54872101</v>
      </c>
      <c r="AL32" s="680">
        <v>14.72431802</v>
      </c>
      <c r="AM32" s="680">
        <v>14.9348432</v>
      </c>
      <c r="AN32" s="680">
        <v>14.359998040000001</v>
      </c>
      <c r="AO32" s="680">
        <v>15.203027430000001</v>
      </c>
      <c r="AP32" s="680">
        <v>14.76861437</v>
      </c>
      <c r="AQ32" s="680">
        <v>15.69202572</v>
      </c>
      <c r="AR32" s="680">
        <v>15.91327499</v>
      </c>
      <c r="AS32" s="680">
        <v>16.310437360000002</v>
      </c>
      <c r="AT32" s="680">
        <v>16.786211949999998</v>
      </c>
      <c r="AU32" s="680">
        <v>15.533362929999999</v>
      </c>
      <c r="AV32" s="680">
        <v>15.630144980000001</v>
      </c>
      <c r="AW32" s="680">
        <v>15.24384774</v>
      </c>
      <c r="AX32" s="680">
        <v>15.08231501</v>
      </c>
      <c r="AY32" s="680">
        <v>15.627372380000001</v>
      </c>
      <c r="AZ32" s="680">
        <v>14.460760799999999</v>
      </c>
      <c r="BA32" s="680">
        <v>15.852902569999999</v>
      </c>
      <c r="BB32" s="680">
        <v>15.016697000000001</v>
      </c>
      <c r="BC32" s="680">
        <v>15.69664646</v>
      </c>
      <c r="BD32" s="680">
        <v>16.353316531000001</v>
      </c>
      <c r="BE32" s="680">
        <v>16.449596851999999</v>
      </c>
      <c r="BF32" s="681">
        <v>17.05883</v>
      </c>
      <c r="BG32" s="681">
        <v>16.054210000000001</v>
      </c>
      <c r="BH32" s="681">
        <v>16.038049999999998</v>
      </c>
      <c r="BI32" s="681">
        <v>15.6168</v>
      </c>
      <c r="BJ32" s="681">
        <v>15.5121</v>
      </c>
      <c r="BK32" s="681">
        <v>16.10012</v>
      </c>
      <c r="BL32" s="681">
        <v>14.65157</v>
      </c>
      <c r="BM32" s="681">
        <v>16.031389999999998</v>
      </c>
      <c r="BN32" s="681">
        <v>15.185980000000001</v>
      </c>
      <c r="BO32" s="681">
        <v>15.85749</v>
      </c>
      <c r="BP32" s="681">
        <v>16.655069999999998</v>
      </c>
      <c r="BQ32" s="681">
        <v>16.747240000000001</v>
      </c>
      <c r="BR32" s="681">
        <v>17.365449999999999</v>
      </c>
      <c r="BS32" s="681">
        <v>16.317049999999998</v>
      </c>
      <c r="BT32" s="681">
        <v>16.162759999999999</v>
      </c>
      <c r="BU32" s="681">
        <v>15.71585</v>
      </c>
      <c r="BV32" s="681">
        <v>15.616009999999999</v>
      </c>
    </row>
    <row r="33" spans="1:74" ht="11.15" customHeight="1" x14ac:dyDescent="0.25">
      <c r="A33" s="111" t="s">
        <v>1162</v>
      </c>
      <c r="B33" s="199" t="s">
        <v>433</v>
      </c>
      <c r="C33" s="680">
        <v>7.5041570499999999</v>
      </c>
      <c r="D33" s="680">
        <v>7.1676084099999997</v>
      </c>
      <c r="E33" s="680">
        <v>7.5883598299999999</v>
      </c>
      <c r="F33" s="680">
        <v>7.4565604499999996</v>
      </c>
      <c r="G33" s="680">
        <v>7.9841300200000003</v>
      </c>
      <c r="H33" s="680">
        <v>7.9342495199999998</v>
      </c>
      <c r="I33" s="680">
        <v>8.4211882800000009</v>
      </c>
      <c r="J33" s="680">
        <v>8.6538726599999993</v>
      </c>
      <c r="K33" s="680">
        <v>7.9780419299999998</v>
      </c>
      <c r="L33" s="680">
        <v>7.9255393300000003</v>
      </c>
      <c r="M33" s="680">
        <v>7.8104694300000004</v>
      </c>
      <c r="N33" s="680">
        <v>7.6557801200000002</v>
      </c>
      <c r="O33" s="680">
        <v>7.7387971899999997</v>
      </c>
      <c r="P33" s="680">
        <v>7.1054007700000001</v>
      </c>
      <c r="Q33" s="680">
        <v>7.5540236299999997</v>
      </c>
      <c r="R33" s="680">
        <v>7.6711587400000001</v>
      </c>
      <c r="S33" s="680">
        <v>7.8536459599999997</v>
      </c>
      <c r="T33" s="680">
        <v>7.75140999</v>
      </c>
      <c r="U33" s="680">
        <v>8.3582185800000008</v>
      </c>
      <c r="V33" s="680">
        <v>8.4225715900000004</v>
      </c>
      <c r="W33" s="680">
        <v>8.0516144000000001</v>
      </c>
      <c r="X33" s="680">
        <v>7.6982755599999999</v>
      </c>
      <c r="Y33" s="680">
        <v>7.7097825100000001</v>
      </c>
      <c r="Z33" s="680">
        <v>7.6354301199999997</v>
      </c>
      <c r="AA33" s="680">
        <v>7.7566431700000003</v>
      </c>
      <c r="AB33" s="680">
        <v>7.5834322399999996</v>
      </c>
      <c r="AC33" s="680">
        <v>7.7273046299999999</v>
      </c>
      <c r="AD33" s="680">
        <v>7.0664612900000003</v>
      </c>
      <c r="AE33" s="680">
        <v>7.0130022399999996</v>
      </c>
      <c r="AF33" s="680">
        <v>7.4646337000000003</v>
      </c>
      <c r="AG33" s="680">
        <v>8.1047179699999994</v>
      </c>
      <c r="AH33" s="680">
        <v>8.5860737999999994</v>
      </c>
      <c r="AI33" s="680">
        <v>7.8565943100000002</v>
      </c>
      <c r="AJ33" s="680">
        <v>7.8777628000000002</v>
      </c>
      <c r="AK33" s="680">
        <v>7.7165609000000002</v>
      </c>
      <c r="AL33" s="680">
        <v>7.7842160500000004</v>
      </c>
      <c r="AM33" s="680">
        <v>7.7100339</v>
      </c>
      <c r="AN33" s="680">
        <v>7.4585938399999998</v>
      </c>
      <c r="AO33" s="680">
        <v>7.8108217499999997</v>
      </c>
      <c r="AP33" s="680">
        <v>7.7129656999999998</v>
      </c>
      <c r="AQ33" s="680">
        <v>8.0990400600000001</v>
      </c>
      <c r="AR33" s="680">
        <v>8.4001831199999994</v>
      </c>
      <c r="AS33" s="680">
        <v>8.7770934</v>
      </c>
      <c r="AT33" s="680">
        <v>8.9839049200000005</v>
      </c>
      <c r="AU33" s="680">
        <v>8.2737974100000002</v>
      </c>
      <c r="AV33" s="680">
        <v>8.2754789399999993</v>
      </c>
      <c r="AW33" s="680">
        <v>8.2070000800000003</v>
      </c>
      <c r="AX33" s="680">
        <v>8.1524687399999998</v>
      </c>
      <c r="AY33" s="680">
        <v>8.0371088400000001</v>
      </c>
      <c r="AZ33" s="680">
        <v>7.5988589099999997</v>
      </c>
      <c r="BA33" s="680">
        <v>8.3351491299999996</v>
      </c>
      <c r="BB33" s="680">
        <v>7.7888327500000001</v>
      </c>
      <c r="BC33" s="680">
        <v>8.4576461399999996</v>
      </c>
      <c r="BD33" s="680">
        <v>8.5141149384000006</v>
      </c>
      <c r="BE33" s="680">
        <v>8.8671729605999996</v>
      </c>
      <c r="BF33" s="681">
        <v>9.1643450000000009</v>
      </c>
      <c r="BG33" s="681">
        <v>8.4597820000000006</v>
      </c>
      <c r="BH33" s="681">
        <v>8.4430300000000003</v>
      </c>
      <c r="BI33" s="681">
        <v>8.3543780000000005</v>
      </c>
      <c r="BJ33" s="681">
        <v>8.3396819999999998</v>
      </c>
      <c r="BK33" s="681">
        <v>8.418113</v>
      </c>
      <c r="BL33" s="681">
        <v>7.8738580000000002</v>
      </c>
      <c r="BM33" s="681">
        <v>8.4606200000000005</v>
      </c>
      <c r="BN33" s="681">
        <v>7.8606059999999998</v>
      </c>
      <c r="BO33" s="681">
        <v>8.455114</v>
      </c>
      <c r="BP33" s="681">
        <v>8.5189500000000002</v>
      </c>
      <c r="BQ33" s="681">
        <v>8.8880169999999996</v>
      </c>
      <c r="BR33" s="681">
        <v>9.1527949999999993</v>
      </c>
      <c r="BS33" s="681">
        <v>8.4064019999999999</v>
      </c>
      <c r="BT33" s="681">
        <v>8.3760180000000002</v>
      </c>
      <c r="BU33" s="681">
        <v>8.307639</v>
      </c>
      <c r="BV33" s="681">
        <v>8.2676180000000006</v>
      </c>
    </row>
    <row r="34" spans="1:74" ht="11.15" customHeight="1" x14ac:dyDescent="0.25">
      <c r="A34" s="111" t="s">
        <v>1163</v>
      </c>
      <c r="B34" s="199" t="s">
        <v>434</v>
      </c>
      <c r="C34" s="680">
        <v>11.32414556</v>
      </c>
      <c r="D34" s="680">
        <v>10.53220123</v>
      </c>
      <c r="E34" s="680">
        <v>11.87695021</v>
      </c>
      <c r="F34" s="680">
        <v>11.304557279999999</v>
      </c>
      <c r="G34" s="680">
        <v>12.577802930000001</v>
      </c>
      <c r="H34" s="680">
        <v>12.240039360000001</v>
      </c>
      <c r="I34" s="680">
        <v>12.81598082</v>
      </c>
      <c r="J34" s="680">
        <v>13.00708167</v>
      </c>
      <c r="K34" s="680">
        <v>12.176297780000001</v>
      </c>
      <c r="L34" s="680">
        <v>12.241660899999999</v>
      </c>
      <c r="M34" s="680">
        <v>11.526082799999999</v>
      </c>
      <c r="N34" s="680">
        <v>11.02486553</v>
      </c>
      <c r="O34" s="680">
        <v>11.73870763</v>
      </c>
      <c r="P34" s="680">
        <v>10.55066529</v>
      </c>
      <c r="Q34" s="680">
        <v>11.63030433</v>
      </c>
      <c r="R34" s="680">
        <v>11.52247815</v>
      </c>
      <c r="S34" s="680">
        <v>12.31873571</v>
      </c>
      <c r="T34" s="680">
        <v>11.907871950000001</v>
      </c>
      <c r="U34" s="680">
        <v>12.58716761</v>
      </c>
      <c r="V34" s="680">
        <v>12.546279180000001</v>
      </c>
      <c r="W34" s="680">
        <v>12.0890676</v>
      </c>
      <c r="X34" s="680">
        <v>11.986747210000001</v>
      </c>
      <c r="Y34" s="680">
        <v>11.26937253</v>
      </c>
      <c r="Z34" s="680">
        <v>11.09559393</v>
      </c>
      <c r="AA34" s="680">
        <v>11.33934874</v>
      </c>
      <c r="AB34" s="680">
        <v>11.04042132</v>
      </c>
      <c r="AC34" s="680">
        <v>11.495142299999999</v>
      </c>
      <c r="AD34" s="680">
        <v>10.191146209999999</v>
      </c>
      <c r="AE34" s="680">
        <v>11.00799778</v>
      </c>
      <c r="AF34" s="680">
        <v>10.75782523</v>
      </c>
      <c r="AG34" s="680">
        <v>12.026842370000001</v>
      </c>
      <c r="AH34" s="680">
        <v>12.109597620000001</v>
      </c>
      <c r="AI34" s="680">
        <v>11.08228937</v>
      </c>
      <c r="AJ34" s="680">
        <v>11.79784785</v>
      </c>
      <c r="AK34" s="680">
        <v>12.160597360000001</v>
      </c>
      <c r="AL34" s="680">
        <v>10.617776900000001</v>
      </c>
      <c r="AM34" s="680">
        <v>11.31920234</v>
      </c>
      <c r="AN34" s="680">
        <v>10.96909855</v>
      </c>
      <c r="AO34" s="680">
        <v>11.112209849999999</v>
      </c>
      <c r="AP34" s="680">
        <v>11.417621520000001</v>
      </c>
      <c r="AQ34" s="680">
        <v>12.03275773</v>
      </c>
      <c r="AR34" s="680">
        <v>12.453354020000001</v>
      </c>
      <c r="AS34" s="680">
        <v>13.159988759999999</v>
      </c>
      <c r="AT34" s="680">
        <v>13.13484397</v>
      </c>
      <c r="AU34" s="680">
        <v>11.947235510000001</v>
      </c>
      <c r="AV34" s="680">
        <v>12.40087473</v>
      </c>
      <c r="AW34" s="680">
        <v>12.105585639999999</v>
      </c>
      <c r="AX34" s="680">
        <v>11.615702499999999</v>
      </c>
      <c r="AY34" s="680">
        <v>12.83968456</v>
      </c>
      <c r="AZ34" s="680">
        <v>11.154314749999999</v>
      </c>
      <c r="BA34" s="680">
        <v>12.35318891</v>
      </c>
      <c r="BB34" s="680">
        <v>11.943307539999999</v>
      </c>
      <c r="BC34" s="680">
        <v>12.72819284</v>
      </c>
      <c r="BD34" s="680">
        <v>12.849821879</v>
      </c>
      <c r="BE34" s="680">
        <v>13.447830653</v>
      </c>
      <c r="BF34" s="681">
        <v>13.550979999999999</v>
      </c>
      <c r="BG34" s="681">
        <v>12.41386</v>
      </c>
      <c r="BH34" s="681">
        <v>12.7681</v>
      </c>
      <c r="BI34" s="681">
        <v>12.43519</v>
      </c>
      <c r="BJ34" s="681">
        <v>11.95965</v>
      </c>
      <c r="BK34" s="681">
        <v>13.26013</v>
      </c>
      <c r="BL34" s="681">
        <v>11.377610000000001</v>
      </c>
      <c r="BM34" s="681">
        <v>12.59464</v>
      </c>
      <c r="BN34" s="681">
        <v>12.15278</v>
      </c>
      <c r="BO34" s="681">
        <v>12.84165</v>
      </c>
      <c r="BP34" s="681">
        <v>12.985379999999999</v>
      </c>
      <c r="BQ34" s="681">
        <v>13.587999999999999</v>
      </c>
      <c r="BR34" s="681">
        <v>13.68107</v>
      </c>
      <c r="BS34" s="681">
        <v>12.520250000000001</v>
      </c>
      <c r="BT34" s="681">
        <v>12.813409999999999</v>
      </c>
      <c r="BU34" s="681">
        <v>12.4712</v>
      </c>
      <c r="BV34" s="681">
        <v>12.00685</v>
      </c>
    </row>
    <row r="35" spans="1:74" ht="11.15" customHeight="1" x14ac:dyDescent="0.25">
      <c r="A35" s="111" t="s">
        <v>1164</v>
      </c>
      <c r="B35" s="199" t="s">
        <v>435</v>
      </c>
      <c r="C35" s="680">
        <v>8.2000219399999992</v>
      </c>
      <c r="D35" s="680">
        <v>7.6792575999999997</v>
      </c>
      <c r="E35" s="680">
        <v>8.4216642299999993</v>
      </c>
      <c r="F35" s="680">
        <v>8.0931851199999993</v>
      </c>
      <c r="G35" s="680">
        <v>8.4460104200000004</v>
      </c>
      <c r="H35" s="680">
        <v>8.3805143700000002</v>
      </c>
      <c r="I35" s="680">
        <v>8.6978614299999997</v>
      </c>
      <c r="J35" s="680">
        <v>9.04611521</v>
      </c>
      <c r="K35" s="680">
        <v>8.57012003</v>
      </c>
      <c r="L35" s="680">
        <v>8.7250919400000004</v>
      </c>
      <c r="M35" s="680">
        <v>8.2891610199999999</v>
      </c>
      <c r="N35" s="680">
        <v>8.2335196899999996</v>
      </c>
      <c r="O35" s="680">
        <v>8.3868772099999997</v>
      </c>
      <c r="P35" s="680">
        <v>7.8326507400000001</v>
      </c>
      <c r="Q35" s="680">
        <v>8.2675856999999997</v>
      </c>
      <c r="R35" s="680">
        <v>8.1411982999999992</v>
      </c>
      <c r="S35" s="680">
        <v>8.5211938200000006</v>
      </c>
      <c r="T35" s="680">
        <v>8.2730798700000001</v>
      </c>
      <c r="U35" s="680">
        <v>8.54938471</v>
      </c>
      <c r="V35" s="680">
        <v>8.7243933299999998</v>
      </c>
      <c r="W35" s="680">
        <v>8.2592744299999996</v>
      </c>
      <c r="X35" s="680">
        <v>8.1477935200000005</v>
      </c>
      <c r="Y35" s="680">
        <v>7.8054932399999997</v>
      </c>
      <c r="Z35" s="680">
        <v>7.95357615</v>
      </c>
      <c r="AA35" s="680">
        <v>8.1612320199999999</v>
      </c>
      <c r="AB35" s="680">
        <v>7.91611099</v>
      </c>
      <c r="AC35" s="680">
        <v>8.0590866000000005</v>
      </c>
      <c r="AD35" s="680">
        <v>7.2045209000000003</v>
      </c>
      <c r="AE35" s="680">
        <v>7.3094230500000004</v>
      </c>
      <c r="AF35" s="680">
        <v>7.5976531200000004</v>
      </c>
      <c r="AG35" s="680">
        <v>7.9697528699999998</v>
      </c>
      <c r="AH35" s="680">
        <v>8.3047054899999999</v>
      </c>
      <c r="AI35" s="680">
        <v>8.0140090199999996</v>
      </c>
      <c r="AJ35" s="680">
        <v>7.9957447899999998</v>
      </c>
      <c r="AK35" s="680">
        <v>7.7559956000000003</v>
      </c>
      <c r="AL35" s="680">
        <v>8.0133525700000003</v>
      </c>
      <c r="AM35" s="680">
        <v>8.0991868399999998</v>
      </c>
      <c r="AN35" s="680">
        <v>7.4943455700000001</v>
      </c>
      <c r="AO35" s="680">
        <v>8.1251557299999995</v>
      </c>
      <c r="AP35" s="680">
        <v>8.0337373500000009</v>
      </c>
      <c r="AQ35" s="680">
        <v>8.3980766899999999</v>
      </c>
      <c r="AR35" s="680">
        <v>8.5181678200000004</v>
      </c>
      <c r="AS35" s="680">
        <v>8.7195082999999993</v>
      </c>
      <c r="AT35" s="680">
        <v>8.9160916500000003</v>
      </c>
      <c r="AU35" s="680">
        <v>8.4325805200000001</v>
      </c>
      <c r="AV35" s="680">
        <v>8.5184545200000006</v>
      </c>
      <c r="AW35" s="680">
        <v>8.2029678199999996</v>
      </c>
      <c r="AX35" s="680">
        <v>8.26499484</v>
      </c>
      <c r="AY35" s="680">
        <v>8.3920259999999995</v>
      </c>
      <c r="AZ35" s="680">
        <v>7.8628904999999998</v>
      </c>
      <c r="BA35" s="680">
        <v>8.4324153699999993</v>
      </c>
      <c r="BB35" s="680">
        <v>8.2556702800000004</v>
      </c>
      <c r="BC35" s="680">
        <v>8.7726226700000005</v>
      </c>
      <c r="BD35" s="680">
        <v>8.7692896479000009</v>
      </c>
      <c r="BE35" s="680">
        <v>8.7775871585999994</v>
      </c>
      <c r="BF35" s="681">
        <v>9.0301989999999996</v>
      </c>
      <c r="BG35" s="681">
        <v>8.6124700000000001</v>
      </c>
      <c r="BH35" s="681">
        <v>8.6436589999999995</v>
      </c>
      <c r="BI35" s="681">
        <v>8.306673</v>
      </c>
      <c r="BJ35" s="681">
        <v>8.3709720000000001</v>
      </c>
      <c r="BK35" s="681">
        <v>8.4971320000000006</v>
      </c>
      <c r="BL35" s="681">
        <v>7.8684419999999999</v>
      </c>
      <c r="BM35" s="681">
        <v>8.4243500000000004</v>
      </c>
      <c r="BN35" s="681">
        <v>8.2651819999999994</v>
      </c>
      <c r="BO35" s="681">
        <v>8.7976930000000007</v>
      </c>
      <c r="BP35" s="681">
        <v>8.8520450000000004</v>
      </c>
      <c r="BQ35" s="681">
        <v>8.8538490000000003</v>
      </c>
      <c r="BR35" s="681">
        <v>9.0962019999999999</v>
      </c>
      <c r="BS35" s="681">
        <v>8.6706269999999996</v>
      </c>
      <c r="BT35" s="681">
        <v>8.6564250000000005</v>
      </c>
      <c r="BU35" s="681">
        <v>8.3090440000000001</v>
      </c>
      <c r="BV35" s="681">
        <v>8.3740240000000004</v>
      </c>
    </row>
    <row r="36" spans="1:74" ht="11.15" customHeight="1" x14ac:dyDescent="0.25">
      <c r="A36" s="111" t="s">
        <v>1165</v>
      </c>
      <c r="B36" s="199" t="s">
        <v>436</v>
      </c>
      <c r="C36" s="680">
        <v>15.692711210000001</v>
      </c>
      <c r="D36" s="680">
        <v>14.91741987</v>
      </c>
      <c r="E36" s="680">
        <v>15.667024659999999</v>
      </c>
      <c r="F36" s="680">
        <v>15.860186110000001</v>
      </c>
      <c r="G36" s="680">
        <v>17.04970398</v>
      </c>
      <c r="H36" s="680">
        <v>17.109173819999999</v>
      </c>
      <c r="I36" s="680">
        <v>17.408842870000001</v>
      </c>
      <c r="J36" s="680">
        <v>17.937814629999998</v>
      </c>
      <c r="K36" s="680">
        <v>17.214407489999999</v>
      </c>
      <c r="L36" s="680">
        <v>17.21468432</v>
      </c>
      <c r="M36" s="680">
        <v>16.091932419999999</v>
      </c>
      <c r="N36" s="680">
        <v>15.98579462</v>
      </c>
      <c r="O36" s="680">
        <v>16.786695089999998</v>
      </c>
      <c r="P36" s="680">
        <v>15.97432527</v>
      </c>
      <c r="Q36" s="680">
        <v>16.309249250000001</v>
      </c>
      <c r="R36" s="680">
        <v>16.7056182</v>
      </c>
      <c r="S36" s="680">
        <v>17.470133390000001</v>
      </c>
      <c r="T36" s="680">
        <v>18.19355358</v>
      </c>
      <c r="U36" s="680">
        <v>18.745249449999999</v>
      </c>
      <c r="V36" s="680">
        <v>18.822821879999999</v>
      </c>
      <c r="W36" s="680">
        <v>17.93404013</v>
      </c>
      <c r="X36" s="680">
        <v>17.819344220000001</v>
      </c>
      <c r="Y36" s="680">
        <v>16.376733170000001</v>
      </c>
      <c r="Z36" s="680">
        <v>16.698069409999999</v>
      </c>
      <c r="AA36" s="680">
        <v>16.196996389999999</v>
      </c>
      <c r="AB36" s="680">
        <v>16.20311937</v>
      </c>
      <c r="AC36" s="680">
        <v>16.723683619999999</v>
      </c>
      <c r="AD36" s="680">
        <v>15.88469961</v>
      </c>
      <c r="AE36" s="680">
        <v>15.43422043</v>
      </c>
      <c r="AF36" s="680">
        <v>16.13721262</v>
      </c>
      <c r="AG36" s="680">
        <v>16.804421000000001</v>
      </c>
      <c r="AH36" s="680">
        <v>17.178227499999998</v>
      </c>
      <c r="AI36" s="680">
        <v>16.684017579999999</v>
      </c>
      <c r="AJ36" s="680">
        <v>17.148453249999999</v>
      </c>
      <c r="AK36" s="680">
        <v>16.693375660000001</v>
      </c>
      <c r="AL36" s="680">
        <v>17.423224959999999</v>
      </c>
      <c r="AM36" s="680">
        <v>16.909256760000002</v>
      </c>
      <c r="AN36" s="680">
        <v>13.653685019999999</v>
      </c>
      <c r="AO36" s="680">
        <v>13.563680789999999</v>
      </c>
      <c r="AP36" s="680">
        <v>16.562861680000001</v>
      </c>
      <c r="AQ36" s="680">
        <v>16.396690670000002</v>
      </c>
      <c r="AR36" s="680">
        <v>16.719792429999998</v>
      </c>
      <c r="AS36" s="680">
        <v>18.279543010000001</v>
      </c>
      <c r="AT36" s="680">
        <v>18.140080879999999</v>
      </c>
      <c r="AU36" s="680">
        <v>17.916036389999999</v>
      </c>
      <c r="AV36" s="680">
        <v>17.266442720000001</v>
      </c>
      <c r="AW36" s="680">
        <v>16.90334709</v>
      </c>
      <c r="AX36" s="680">
        <v>17.373531790000001</v>
      </c>
      <c r="AY36" s="680">
        <v>17.406723970000002</v>
      </c>
      <c r="AZ36" s="680">
        <v>15.30710955</v>
      </c>
      <c r="BA36" s="680">
        <v>17.050528150000002</v>
      </c>
      <c r="BB36" s="680">
        <v>17.009660530000001</v>
      </c>
      <c r="BC36" s="680">
        <v>17.667798189999999</v>
      </c>
      <c r="BD36" s="680">
        <v>17.932901718</v>
      </c>
      <c r="BE36" s="680">
        <v>18.965026987000002</v>
      </c>
      <c r="BF36" s="681">
        <v>19.010439999999999</v>
      </c>
      <c r="BG36" s="681">
        <v>18.902249999999999</v>
      </c>
      <c r="BH36" s="681">
        <v>18.188020000000002</v>
      </c>
      <c r="BI36" s="681">
        <v>17.71001</v>
      </c>
      <c r="BJ36" s="681">
        <v>18.113939999999999</v>
      </c>
      <c r="BK36" s="681">
        <v>18.152200000000001</v>
      </c>
      <c r="BL36" s="681">
        <v>15.90476</v>
      </c>
      <c r="BM36" s="681">
        <v>17.711639999999999</v>
      </c>
      <c r="BN36" s="681">
        <v>17.775189999999998</v>
      </c>
      <c r="BO36" s="681">
        <v>18.53997</v>
      </c>
      <c r="BP36" s="681">
        <v>18.860109999999999</v>
      </c>
      <c r="BQ36" s="681">
        <v>20.045490000000001</v>
      </c>
      <c r="BR36" s="681">
        <v>19.91817</v>
      </c>
      <c r="BS36" s="681">
        <v>19.816510000000001</v>
      </c>
      <c r="BT36" s="681">
        <v>19.029779999999999</v>
      </c>
      <c r="BU36" s="681">
        <v>18.497810000000001</v>
      </c>
      <c r="BV36" s="681">
        <v>18.940370000000001</v>
      </c>
    </row>
    <row r="37" spans="1:74" s="116" customFormat="1" ht="11.15" customHeight="1" x14ac:dyDescent="0.25">
      <c r="A37" s="111" t="s">
        <v>1166</v>
      </c>
      <c r="B37" s="199" t="s">
        <v>437</v>
      </c>
      <c r="C37" s="680">
        <v>6.5548621300000001</v>
      </c>
      <c r="D37" s="680">
        <v>5.9862575099999997</v>
      </c>
      <c r="E37" s="680">
        <v>6.4334887500000004</v>
      </c>
      <c r="F37" s="680">
        <v>6.5269424699999998</v>
      </c>
      <c r="G37" s="680">
        <v>7.0792841400000004</v>
      </c>
      <c r="H37" s="680">
        <v>7.4344015800000003</v>
      </c>
      <c r="I37" s="680">
        <v>8.0787343000000007</v>
      </c>
      <c r="J37" s="680">
        <v>7.9742498800000003</v>
      </c>
      <c r="K37" s="680">
        <v>7.3145258499999999</v>
      </c>
      <c r="L37" s="680">
        <v>6.8550134199999997</v>
      </c>
      <c r="M37" s="680">
        <v>6.7710160100000003</v>
      </c>
      <c r="N37" s="680">
        <v>6.7788780300000004</v>
      </c>
      <c r="O37" s="680">
        <v>6.6632180400000003</v>
      </c>
      <c r="P37" s="680">
        <v>6.1198266400000003</v>
      </c>
      <c r="Q37" s="680">
        <v>6.6426120700000002</v>
      </c>
      <c r="R37" s="680">
        <v>6.5850616899999999</v>
      </c>
      <c r="S37" s="680">
        <v>7.0099065899999999</v>
      </c>
      <c r="T37" s="680">
        <v>7.6699699099999998</v>
      </c>
      <c r="U37" s="680">
        <v>8.1468886999999999</v>
      </c>
      <c r="V37" s="680">
        <v>8.1271519899999998</v>
      </c>
      <c r="W37" s="680">
        <v>7.4692457699999997</v>
      </c>
      <c r="X37" s="680">
        <v>6.9130910400000003</v>
      </c>
      <c r="Y37" s="680">
        <v>6.6360880699999996</v>
      </c>
      <c r="Z37" s="680">
        <v>6.8299725599999999</v>
      </c>
      <c r="AA37" s="680">
        <v>6.84332501</v>
      </c>
      <c r="AB37" s="680">
        <v>6.4667022000000003</v>
      </c>
      <c r="AC37" s="680">
        <v>6.7588682200000001</v>
      </c>
      <c r="AD37" s="680">
        <v>6.3971466799999996</v>
      </c>
      <c r="AE37" s="680">
        <v>6.8040994499999998</v>
      </c>
      <c r="AF37" s="680">
        <v>7.1416307100000003</v>
      </c>
      <c r="AG37" s="680">
        <v>7.8151936199999996</v>
      </c>
      <c r="AH37" s="680">
        <v>7.8396211500000001</v>
      </c>
      <c r="AI37" s="680">
        <v>7.0758634999999996</v>
      </c>
      <c r="AJ37" s="680">
        <v>6.9526120699999998</v>
      </c>
      <c r="AK37" s="680">
        <v>6.3555327100000003</v>
      </c>
      <c r="AL37" s="680">
        <v>6.5929127200000002</v>
      </c>
      <c r="AM37" s="680">
        <v>6.5534229799999997</v>
      </c>
      <c r="AN37" s="680">
        <v>6.1640563000000004</v>
      </c>
      <c r="AO37" s="680">
        <v>6.4363107900000003</v>
      </c>
      <c r="AP37" s="680">
        <v>6.5789198000000004</v>
      </c>
      <c r="AQ37" s="680">
        <v>7.2216328399999998</v>
      </c>
      <c r="AR37" s="680">
        <v>7.7578542700000002</v>
      </c>
      <c r="AS37" s="680">
        <v>8.1569774299999995</v>
      </c>
      <c r="AT37" s="680">
        <v>7.8594169300000001</v>
      </c>
      <c r="AU37" s="680">
        <v>7.2240107900000003</v>
      </c>
      <c r="AV37" s="680">
        <v>6.9995486600000003</v>
      </c>
      <c r="AW37" s="680">
        <v>6.6267718599999998</v>
      </c>
      <c r="AX37" s="680">
        <v>6.7717098099999999</v>
      </c>
      <c r="AY37" s="680">
        <v>6.85313515</v>
      </c>
      <c r="AZ37" s="680">
        <v>6.2634675700000004</v>
      </c>
      <c r="BA37" s="680">
        <v>6.7757176299999999</v>
      </c>
      <c r="BB37" s="680">
        <v>6.8658338900000002</v>
      </c>
      <c r="BC37" s="680">
        <v>7.16978005</v>
      </c>
      <c r="BD37" s="680">
        <v>7.7014809687000003</v>
      </c>
      <c r="BE37" s="680">
        <v>8.1252704309000006</v>
      </c>
      <c r="BF37" s="681">
        <v>7.8817339999999998</v>
      </c>
      <c r="BG37" s="681">
        <v>7.2708490000000001</v>
      </c>
      <c r="BH37" s="681">
        <v>7.0354380000000001</v>
      </c>
      <c r="BI37" s="681">
        <v>6.6589799999999997</v>
      </c>
      <c r="BJ37" s="681">
        <v>6.7977150000000002</v>
      </c>
      <c r="BK37" s="681">
        <v>6.8863599999999998</v>
      </c>
      <c r="BL37" s="681">
        <v>6.260605</v>
      </c>
      <c r="BM37" s="681">
        <v>6.7727320000000004</v>
      </c>
      <c r="BN37" s="681">
        <v>6.8846790000000002</v>
      </c>
      <c r="BO37" s="681">
        <v>7.2345030000000001</v>
      </c>
      <c r="BP37" s="681">
        <v>7.8123829999999996</v>
      </c>
      <c r="BQ37" s="681">
        <v>8.2580950000000009</v>
      </c>
      <c r="BR37" s="681">
        <v>8.0089970000000008</v>
      </c>
      <c r="BS37" s="681">
        <v>7.3928219999999998</v>
      </c>
      <c r="BT37" s="681">
        <v>7.1459039999999998</v>
      </c>
      <c r="BU37" s="681">
        <v>6.7674000000000003</v>
      </c>
      <c r="BV37" s="681">
        <v>6.9109379999999998</v>
      </c>
    </row>
    <row r="38" spans="1:74" s="116" customFormat="1" ht="11.15" customHeight="1" x14ac:dyDescent="0.25">
      <c r="A38" s="111" t="s">
        <v>1167</v>
      </c>
      <c r="B38" s="199" t="s">
        <v>239</v>
      </c>
      <c r="C38" s="680">
        <v>6.8989209100000002</v>
      </c>
      <c r="D38" s="680">
        <v>6.5242270700000002</v>
      </c>
      <c r="E38" s="680">
        <v>6.9060409900000002</v>
      </c>
      <c r="F38" s="680">
        <v>6.6280672599999999</v>
      </c>
      <c r="G38" s="680">
        <v>7.4715677899999999</v>
      </c>
      <c r="H38" s="680">
        <v>7.82101866</v>
      </c>
      <c r="I38" s="680">
        <v>8.3326759199999998</v>
      </c>
      <c r="J38" s="680">
        <v>8.8224696999999992</v>
      </c>
      <c r="K38" s="680">
        <v>7.6101696099999998</v>
      </c>
      <c r="L38" s="680">
        <v>7.8888755799999997</v>
      </c>
      <c r="M38" s="680">
        <v>7.1212666200000001</v>
      </c>
      <c r="N38" s="680">
        <v>6.7251828800000002</v>
      </c>
      <c r="O38" s="680">
        <v>7.0558996599999997</v>
      </c>
      <c r="P38" s="680">
        <v>6.4271844299999996</v>
      </c>
      <c r="Q38" s="680">
        <v>6.72250426</v>
      </c>
      <c r="R38" s="680">
        <v>6.7449505099999998</v>
      </c>
      <c r="S38" s="680">
        <v>7.4701312599999996</v>
      </c>
      <c r="T38" s="680">
        <v>7.2566620100000003</v>
      </c>
      <c r="U38" s="680">
        <v>8.3672000499999992</v>
      </c>
      <c r="V38" s="680">
        <v>8.4862989599999992</v>
      </c>
      <c r="W38" s="680">
        <v>7.8111003700000001</v>
      </c>
      <c r="X38" s="680">
        <v>7.6558807800000004</v>
      </c>
      <c r="Y38" s="680">
        <v>6.69411793</v>
      </c>
      <c r="Z38" s="680">
        <v>6.9559598400000002</v>
      </c>
      <c r="AA38" s="680">
        <v>6.8868368999999996</v>
      </c>
      <c r="AB38" s="680">
        <v>6.7246503300000002</v>
      </c>
      <c r="AC38" s="680">
        <v>7.0398426900000004</v>
      </c>
      <c r="AD38" s="680">
        <v>6.60723255</v>
      </c>
      <c r="AE38" s="680">
        <v>6.96658533</v>
      </c>
      <c r="AF38" s="680">
        <v>7.4894082600000003</v>
      </c>
      <c r="AG38" s="680">
        <v>8.0740087700000007</v>
      </c>
      <c r="AH38" s="680">
        <v>8.0905505400000006</v>
      </c>
      <c r="AI38" s="680">
        <v>7.4554254599999998</v>
      </c>
      <c r="AJ38" s="680">
        <v>7.3241482299999996</v>
      </c>
      <c r="AK38" s="680">
        <v>6.4882197899999996</v>
      </c>
      <c r="AL38" s="680">
        <v>6.5429412100000004</v>
      </c>
      <c r="AM38" s="680">
        <v>6.0199049100000002</v>
      </c>
      <c r="AN38" s="680">
        <v>5.7228160700000004</v>
      </c>
      <c r="AO38" s="680">
        <v>6.4468680200000001</v>
      </c>
      <c r="AP38" s="680">
        <v>6.19315265</v>
      </c>
      <c r="AQ38" s="680">
        <v>7.0067626599999997</v>
      </c>
      <c r="AR38" s="680">
        <v>7.7418726800000002</v>
      </c>
      <c r="AS38" s="680">
        <v>7.7541319199999998</v>
      </c>
      <c r="AT38" s="680">
        <v>7.8786725200000003</v>
      </c>
      <c r="AU38" s="680">
        <v>7.4235589500000003</v>
      </c>
      <c r="AV38" s="680">
        <v>7.0822466400000001</v>
      </c>
      <c r="AW38" s="680">
        <v>6.6918547400000001</v>
      </c>
      <c r="AX38" s="680">
        <v>6.5762865499999998</v>
      </c>
      <c r="AY38" s="680">
        <v>6.21588546</v>
      </c>
      <c r="AZ38" s="680">
        <v>5.9521428900000002</v>
      </c>
      <c r="BA38" s="680">
        <v>6.8408934400000003</v>
      </c>
      <c r="BB38" s="680">
        <v>6.6485580000000004</v>
      </c>
      <c r="BC38" s="680">
        <v>6.8794822499999997</v>
      </c>
      <c r="BD38" s="680">
        <v>7.5990748805999999</v>
      </c>
      <c r="BE38" s="680">
        <v>7.5696394749999998</v>
      </c>
      <c r="BF38" s="681">
        <v>7.7262529999999998</v>
      </c>
      <c r="BG38" s="681">
        <v>7.192005</v>
      </c>
      <c r="BH38" s="681">
        <v>6.7927070000000001</v>
      </c>
      <c r="BI38" s="681">
        <v>6.5688510000000004</v>
      </c>
      <c r="BJ38" s="681">
        <v>6.4536429999999996</v>
      </c>
      <c r="BK38" s="681">
        <v>6.0959909999999997</v>
      </c>
      <c r="BL38" s="681">
        <v>5.8046660000000001</v>
      </c>
      <c r="BM38" s="681">
        <v>6.6867890000000001</v>
      </c>
      <c r="BN38" s="681">
        <v>6.5029859999999999</v>
      </c>
      <c r="BO38" s="681">
        <v>6.6728050000000003</v>
      </c>
      <c r="BP38" s="681">
        <v>7.3487660000000004</v>
      </c>
      <c r="BQ38" s="681">
        <v>7.283728</v>
      </c>
      <c r="BR38" s="681">
        <v>7.4101939999999997</v>
      </c>
      <c r="BS38" s="681">
        <v>6.8669289999999998</v>
      </c>
      <c r="BT38" s="681">
        <v>6.4630219999999996</v>
      </c>
      <c r="BU38" s="681">
        <v>6.2379910000000001</v>
      </c>
      <c r="BV38" s="681">
        <v>6.1356630000000001</v>
      </c>
    </row>
    <row r="39" spans="1:74" s="116" customFormat="1" ht="11.15" customHeight="1" x14ac:dyDescent="0.25">
      <c r="A39" s="111" t="s">
        <v>1168</v>
      </c>
      <c r="B39" s="199" t="s">
        <v>240</v>
      </c>
      <c r="C39" s="680">
        <v>0.39631044999999998</v>
      </c>
      <c r="D39" s="680">
        <v>0.37984983</v>
      </c>
      <c r="E39" s="680">
        <v>0.39621730999999999</v>
      </c>
      <c r="F39" s="680">
        <v>0.39311647</v>
      </c>
      <c r="G39" s="680">
        <v>0.40519223999999998</v>
      </c>
      <c r="H39" s="680">
        <v>0.41459072000000002</v>
      </c>
      <c r="I39" s="680">
        <v>0.43695870999999997</v>
      </c>
      <c r="J39" s="680">
        <v>0.44159314</v>
      </c>
      <c r="K39" s="680">
        <v>0.42379575000000003</v>
      </c>
      <c r="L39" s="680">
        <v>0.43966428000000002</v>
      </c>
      <c r="M39" s="680">
        <v>0.41234912000000001</v>
      </c>
      <c r="N39" s="680">
        <v>0.40531898</v>
      </c>
      <c r="O39" s="680">
        <v>0.38608576</v>
      </c>
      <c r="P39" s="680">
        <v>0.34105380000000002</v>
      </c>
      <c r="Q39" s="680">
        <v>0.37730140000000001</v>
      </c>
      <c r="R39" s="680">
        <v>0.37708291999999999</v>
      </c>
      <c r="S39" s="680">
        <v>0.40728463999999998</v>
      </c>
      <c r="T39" s="680">
        <v>0.41084051999999999</v>
      </c>
      <c r="U39" s="680">
        <v>0.43260085999999998</v>
      </c>
      <c r="V39" s="680">
        <v>0.45843008000000002</v>
      </c>
      <c r="W39" s="680">
        <v>0.43308492999999998</v>
      </c>
      <c r="X39" s="680">
        <v>0.43646602000000001</v>
      </c>
      <c r="Y39" s="680">
        <v>0.41606380999999998</v>
      </c>
      <c r="Z39" s="680">
        <v>0.41070327000000001</v>
      </c>
      <c r="AA39" s="680">
        <v>0.41011465000000003</v>
      </c>
      <c r="AB39" s="680">
        <v>0.36954056000000002</v>
      </c>
      <c r="AC39" s="680">
        <v>0.39943714000000002</v>
      </c>
      <c r="AD39" s="680">
        <v>0.33745231999999997</v>
      </c>
      <c r="AE39" s="680">
        <v>0.35279641</v>
      </c>
      <c r="AF39" s="680">
        <v>0.36715771000000003</v>
      </c>
      <c r="AG39" s="680">
        <v>0.38743130999999997</v>
      </c>
      <c r="AH39" s="680">
        <v>0.39933919000000001</v>
      </c>
      <c r="AI39" s="680">
        <v>0.37524665000000001</v>
      </c>
      <c r="AJ39" s="680">
        <v>0.39944321999999999</v>
      </c>
      <c r="AK39" s="680">
        <v>0.38275209999999998</v>
      </c>
      <c r="AL39" s="680">
        <v>0.38704977000000002</v>
      </c>
      <c r="AM39" s="680">
        <v>0.37197836000000001</v>
      </c>
      <c r="AN39" s="680">
        <v>0.33261711999999999</v>
      </c>
      <c r="AO39" s="680">
        <v>0.37737799</v>
      </c>
      <c r="AP39" s="680">
        <v>0.37836384000000001</v>
      </c>
      <c r="AQ39" s="680">
        <v>0.39550210000000002</v>
      </c>
      <c r="AR39" s="680">
        <v>0.37792677000000002</v>
      </c>
      <c r="AS39" s="680">
        <v>0.40675219000000001</v>
      </c>
      <c r="AT39" s="680">
        <v>0.41458673000000001</v>
      </c>
      <c r="AU39" s="680">
        <v>0.3864804</v>
      </c>
      <c r="AV39" s="680">
        <v>0.40859726000000002</v>
      </c>
      <c r="AW39" s="680">
        <v>0.39802254999999997</v>
      </c>
      <c r="AX39" s="680">
        <v>0.39504268999999997</v>
      </c>
      <c r="AY39" s="680">
        <v>0.38169924999999999</v>
      </c>
      <c r="AZ39" s="680">
        <v>0.35752240000000002</v>
      </c>
      <c r="BA39" s="680">
        <v>0.40727176999999998</v>
      </c>
      <c r="BB39" s="680">
        <v>0.39037221</v>
      </c>
      <c r="BC39" s="680">
        <v>0.40350279</v>
      </c>
      <c r="BD39" s="680">
        <v>0.37563150000000001</v>
      </c>
      <c r="BE39" s="680">
        <v>0.40070351999999998</v>
      </c>
      <c r="BF39" s="681">
        <v>0.4090975</v>
      </c>
      <c r="BG39" s="681">
        <v>0.38388739999999999</v>
      </c>
      <c r="BH39" s="681">
        <v>0.40454649999999998</v>
      </c>
      <c r="BI39" s="681">
        <v>0.3943837</v>
      </c>
      <c r="BJ39" s="681">
        <v>0.39210220000000001</v>
      </c>
      <c r="BK39" s="681">
        <v>0.37933499999999998</v>
      </c>
      <c r="BL39" s="681">
        <v>0.35277599999999998</v>
      </c>
      <c r="BM39" s="681">
        <v>0.40217520000000001</v>
      </c>
      <c r="BN39" s="681">
        <v>0.38644689999999998</v>
      </c>
      <c r="BO39" s="681">
        <v>0.40044920000000001</v>
      </c>
      <c r="BP39" s="681">
        <v>0.37446489999999999</v>
      </c>
      <c r="BQ39" s="681">
        <v>0.39956849999999999</v>
      </c>
      <c r="BR39" s="681">
        <v>0.40800979999999998</v>
      </c>
      <c r="BS39" s="681">
        <v>0.3825499</v>
      </c>
      <c r="BT39" s="681">
        <v>0.4014375</v>
      </c>
      <c r="BU39" s="681">
        <v>0.3910961</v>
      </c>
      <c r="BV39" s="681">
        <v>0.38894640000000003</v>
      </c>
    </row>
    <row r="40" spans="1:74" s="116" customFormat="1" ht="11.15" customHeight="1" x14ac:dyDescent="0.25">
      <c r="A40" s="111" t="s">
        <v>1169</v>
      </c>
      <c r="B40" s="199" t="s">
        <v>439</v>
      </c>
      <c r="C40" s="680">
        <v>79.889791200000005</v>
      </c>
      <c r="D40" s="680">
        <v>75.661188859999996</v>
      </c>
      <c r="E40" s="680">
        <v>81.052926760000005</v>
      </c>
      <c r="F40" s="680">
        <v>79.083418890000004</v>
      </c>
      <c r="G40" s="680">
        <v>85.637647099999995</v>
      </c>
      <c r="H40" s="680">
        <v>85.536241020000006</v>
      </c>
      <c r="I40" s="680">
        <v>89.301356670000004</v>
      </c>
      <c r="J40" s="680">
        <v>92.105751400000003</v>
      </c>
      <c r="K40" s="680">
        <v>85.678994119999999</v>
      </c>
      <c r="L40" s="680">
        <v>85.300743479999994</v>
      </c>
      <c r="M40" s="680">
        <v>81.118357430000003</v>
      </c>
      <c r="N40" s="680">
        <v>80.306136300000006</v>
      </c>
      <c r="O40" s="680">
        <v>82.609756970000007</v>
      </c>
      <c r="P40" s="680">
        <v>76.447262789999996</v>
      </c>
      <c r="Q40" s="680">
        <v>81.092831009999998</v>
      </c>
      <c r="R40" s="680">
        <v>80.459758440000002</v>
      </c>
      <c r="S40" s="680">
        <v>84.661293049999998</v>
      </c>
      <c r="T40" s="680">
        <v>84.991994640000001</v>
      </c>
      <c r="U40" s="680">
        <v>90.752186690000002</v>
      </c>
      <c r="V40" s="680">
        <v>91.061842179999999</v>
      </c>
      <c r="W40" s="680">
        <v>86.160376979999995</v>
      </c>
      <c r="X40" s="680">
        <v>84.396137409999994</v>
      </c>
      <c r="Y40" s="680">
        <v>79.624664109999998</v>
      </c>
      <c r="Z40" s="680">
        <v>80.094745140000001</v>
      </c>
      <c r="AA40" s="680">
        <v>80.608512529999999</v>
      </c>
      <c r="AB40" s="680">
        <v>78.902731709999998</v>
      </c>
      <c r="AC40" s="680">
        <v>80.930615950000004</v>
      </c>
      <c r="AD40" s="680">
        <v>72.791102109999997</v>
      </c>
      <c r="AE40" s="680">
        <v>74.273010369999994</v>
      </c>
      <c r="AF40" s="680">
        <v>78.444678800000005</v>
      </c>
      <c r="AG40" s="680">
        <v>84.758379599999998</v>
      </c>
      <c r="AH40" s="680">
        <v>86.366130150000004</v>
      </c>
      <c r="AI40" s="680">
        <v>80.976889589999999</v>
      </c>
      <c r="AJ40" s="680">
        <v>82.371380549999998</v>
      </c>
      <c r="AK40" s="680">
        <v>79.166796180000006</v>
      </c>
      <c r="AL40" s="680">
        <v>79.49180088</v>
      </c>
      <c r="AM40" s="680">
        <v>79.104377459999995</v>
      </c>
      <c r="AN40" s="680">
        <v>73.137737520000002</v>
      </c>
      <c r="AO40" s="680">
        <v>76.293216670000007</v>
      </c>
      <c r="AP40" s="680">
        <v>78.736037569999993</v>
      </c>
      <c r="AQ40" s="680">
        <v>82.650548299999997</v>
      </c>
      <c r="AR40" s="680">
        <v>85.300746720000006</v>
      </c>
      <c r="AS40" s="680">
        <v>89.39103016</v>
      </c>
      <c r="AT40" s="680">
        <v>90.17620866</v>
      </c>
      <c r="AU40" s="680">
        <v>84.825103060000004</v>
      </c>
      <c r="AV40" s="680">
        <v>84.035941539999996</v>
      </c>
      <c r="AW40" s="680">
        <v>81.528277959999997</v>
      </c>
      <c r="AX40" s="680">
        <v>81.618125289999995</v>
      </c>
      <c r="AY40" s="680">
        <v>83.286060460000002</v>
      </c>
      <c r="AZ40" s="680">
        <v>75.917056079999995</v>
      </c>
      <c r="BA40" s="680">
        <v>82.902114940000004</v>
      </c>
      <c r="BB40" s="680">
        <v>81.194604900000002</v>
      </c>
      <c r="BC40" s="680">
        <v>84.892142359999994</v>
      </c>
      <c r="BD40" s="680">
        <v>87.718083405000002</v>
      </c>
      <c r="BE40" s="680">
        <v>90.528584038999995</v>
      </c>
      <c r="BF40" s="681">
        <v>92.105850000000004</v>
      </c>
      <c r="BG40" s="681">
        <v>87.213149999999999</v>
      </c>
      <c r="BH40" s="681">
        <v>85.907719999999998</v>
      </c>
      <c r="BI40" s="681">
        <v>83.342789999999994</v>
      </c>
      <c r="BJ40" s="681">
        <v>83.508629999999997</v>
      </c>
      <c r="BK40" s="681">
        <v>85.500799999999998</v>
      </c>
      <c r="BL40" s="681">
        <v>77.200190000000006</v>
      </c>
      <c r="BM40" s="681">
        <v>84.091679999999997</v>
      </c>
      <c r="BN40" s="681">
        <v>82.482209999999995</v>
      </c>
      <c r="BO40" s="681">
        <v>85.984570000000005</v>
      </c>
      <c r="BP40" s="681">
        <v>89.080749999999995</v>
      </c>
      <c r="BQ40" s="681">
        <v>92.013959999999997</v>
      </c>
      <c r="BR40" s="681">
        <v>93.326779999999999</v>
      </c>
      <c r="BS40" s="681">
        <v>88.286060000000006</v>
      </c>
      <c r="BT40" s="681">
        <v>86.597710000000006</v>
      </c>
      <c r="BU40" s="681">
        <v>83.94529</v>
      </c>
      <c r="BV40" s="681">
        <v>84.152540000000002</v>
      </c>
    </row>
    <row r="41" spans="1:74" s="116" customFormat="1" ht="11.15" customHeight="1" x14ac:dyDescent="0.25">
      <c r="A41" s="117"/>
      <c r="B41" s="118" t="s">
        <v>238</v>
      </c>
      <c r="C41" s="684"/>
      <c r="D41" s="684"/>
      <c r="E41" s="684"/>
      <c r="F41" s="684"/>
      <c r="G41" s="684"/>
      <c r="H41" s="684"/>
      <c r="I41" s="684"/>
      <c r="J41" s="684"/>
      <c r="K41" s="684"/>
      <c r="L41" s="684"/>
      <c r="M41" s="684"/>
      <c r="N41" s="684"/>
      <c r="O41" s="684"/>
      <c r="P41" s="684"/>
      <c r="Q41" s="684"/>
      <c r="R41" s="684"/>
      <c r="S41" s="684"/>
      <c r="T41" s="684"/>
      <c r="U41" s="684"/>
      <c r="V41" s="684"/>
      <c r="W41" s="684"/>
      <c r="X41" s="684"/>
      <c r="Y41" s="684"/>
      <c r="Z41" s="684"/>
      <c r="AA41" s="684"/>
      <c r="AB41" s="684"/>
      <c r="AC41" s="684"/>
      <c r="AD41" s="684"/>
      <c r="AE41" s="684"/>
      <c r="AF41" s="684"/>
      <c r="AG41" s="684"/>
      <c r="AH41" s="684"/>
      <c r="AI41" s="684"/>
      <c r="AJ41" s="684"/>
      <c r="AK41" s="684"/>
      <c r="AL41" s="684"/>
      <c r="AM41" s="684"/>
      <c r="AN41" s="684"/>
      <c r="AO41" s="684"/>
      <c r="AP41" s="684"/>
      <c r="AQ41" s="684"/>
      <c r="AR41" s="684"/>
      <c r="AS41" s="684"/>
      <c r="AT41" s="684"/>
      <c r="AU41" s="684"/>
      <c r="AV41" s="684"/>
      <c r="AW41" s="684"/>
      <c r="AX41" s="684"/>
      <c r="AY41" s="684"/>
      <c r="AZ41" s="684"/>
      <c r="BA41" s="684"/>
      <c r="BB41" s="684"/>
      <c r="BC41" s="684"/>
      <c r="BD41" s="684"/>
      <c r="BE41" s="684"/>
      <c r="BF41" s="685"/>
      <c r="BG41" s="685"/>
      <c r="BH41" s="685"/>
      <c r="BI41" s="685"/>
      <c r="BJ41" s="685"/>
      <c r="BK41" s="685"/>
      <c r="BL41" s="685"/>
      <c r="BM41" s="685"/>
      <c r="BN41" s="685"/>
      <c r="BO41" s="685"/>
      <c r="BP41" s="685"/>
      <c r="BQ41" s="685"/>
      <c r="BR41" s="685"/>
      <c r="BS41" s="685"/>
      <c r="BT41" s="685"/>
      <c r="BU41" s="685"/>
      <c r="BV41" s="685"/>
    </row>
    <row r="42" spans="1:74" s="116" customFormat="1" ht="11.15" customHeight="1" x14ac:dyDescent="0.25">
      <c r="A42" s="111" t="s">
        <v>1170</v>
      </c>
      <c r="B42" s="199" t="s">
        <v>431</v>
      </c>
      <c r="C42" s="686">
        <v>11.146066210000001</v>
      </c>
      <c r="D42" s="686">
        <v>9.2728170100000007</v>
      </c>
      <c r="E42" s="686">
        <v>9.2623340899999995</v>
      </c>
      <c r="F42" s="686">
        <v>8.7895088799999996</v>
      </c>
      <c r="G42" s="686">
        <v>8.8021693200000009</v>
      </c>
      <c r="H42" s="686">
        <v>9.4327578200000008</v>
      </c>
      <c r="I42" s="686">
        <v>11.4754053</v>
      </c>
      <c r="J42" s="686">
        <v>12.067728150000001</v>
      </c>
      <c r="K42" s="686">
        <v>10.119674379999999</v>
      </c>
      <c r="L42" s="686">
        <v>9.1795639300000005</v>
      </c>
      <c r="M42" s="686">
        <v>9.1953083400000004</v>
      </c>
      <c r="N42" s="686">
        <v>9.8910136899999994</v>
      </c>
      <c r="O42" s="686">
        <v>10.640056019999999</v>
      </c>
      <c r="P42" s="686">
        <v>9.3062390599999993</v>
      </c>
      <c r="Q42" s="686">
        <v>9.5146696199999994</v>
      </c>
      <c r="R42" s="686">
        <v>8.4934482899999999</v>
      </c>
      <c r="S42" s="686">
        <v>8.5360293899999995</v>
      </c>
      <c r="T42" s="686">
        <v>8.9270514199999997</v>
      </c>
      <c r="U42" s="686">
        <v>11.56387786</v>
      </c>
      <c r="V42" s="686">
        <v>10.94150288</v>
      </c>
      <c r="W42" s="686">
        <v>9.0049322000000007</v>
      </c>
      <c r="X42" s="686">
        <v>8.7294722100000008</v>
      </c>
      <c r="Y42" s="686">
        <v>8.8401210300000006</v>
      </c>
      <c r="Z42" s="686">
        <v>9.9604701999999996</v>
      </c>
      <c r="AA42" s="686">
        <v>9.9676302400000001</v>
      </c>
      <c r="AB42" s="686">
        <v>9.1449170899999999</v>
      </c>
      <c r="AC42" s="686">
        <v>8.8867030800000002</v>
      </c>
      <c r="AD42" s="686">
        <v>8.0245190100000006</v>
      </c>
      <c r="AE42" s="686">
        <v>8.0555897499999993</v>
      </c>
      <c r="AF42" s="686">
        <v>9.2186609399999995</v>
      </c>
      <c r="AG42" s="686">
        <v>11.48016185</v>
      </c>
      <c r="AH42" s="686">
        <v>11.204883519999999</v>
      </c>
      <c r="AI42" s="686">
        <v>9.3774978299999994</v>
      </c>
      <c r="AJ42" s="686">
        <v>8.4761773500000004</v>
      </c>
      <c r="AK42" s="686">
        <v>8.3417023700000001</v>
      </c>
      <c r="AL42" s="686">
        <v>9.6678381699999996</v>
      </c>
      <c r="AM42" s="686">
        <v>10.04235304</v>
      </c>
      <c r="AN42" s="686">
        <v>9.3930414500000001</v>
      </c>
      <c r="AO42" s="686">
        <v>9.0739591100000005</v>
      </c>
      <c r="AP42" s="686">
        <v>8.2958793699999998</v>
      </c>
      <c r="AQ42" s="686">
        <v>8.2539914099999994</v>
      </c>
      <c r="AR42" s="686">
        <v>10.087234929999999</v>
      </c>
      <c r="AS42" s="686">
        <v>10.450023249999999</v>
      </c>
      <c r="AT42" s="686">
        <v>11.34818437</v>
      </c>
      <c r="AU42" s="686">
        <v>9.9351990400000005</v>
      </c>
      <c r="AV42" s="686">
        <v>8.5619651000000001</v>
      </c>
      <c r="AW42" s="686">
        <v>8.6195686800000004</v>
      </c>
      <c r="AX42" s="686">
        <v>9.3506268000000006</v>
      </c>
      <c r="AY42" s="686">
        <v>10.3944578</v>
      </c>
      <c r="AZ42" s="686">
        <v>9.50482549</v>
      </c>
      <c r="BA42" s="686">
        <v>9.3268633800000007</v>
      </c>
      <c r="BB42" s="686">
        <v>8.64782546</v>
      </c>
      <c r="BC42" s="686">
        <v>8.6822704599999998</v>
      </c>
      <c r="BD42" s="686">
        <v>9.5099984425000006</v>
      </c>
      <c r="BE42" s="686">
        <v>10.81900197</v>
      </c>
      <c r="BF42" s="687">
        <v>11.14251</v>
      </c>
      <c r="BG42" s="687">
        <v>9.5331869999999999</v>
      </c>
      <c r="BH42" s="687">
        <v>8.5859089999999991</v>
      </c>
      <c r="BI42" s="687">
        <v>8.5744469999999993</v>
      </c>
      <c r="BJ42" s="687">
        <v>9.3905740000000009</v>
      </c>
      <c r="BK42" s="687">
        <v>10.191459999999999</v>
      </c>
      <c r="BL42" s="687">
        <v>9.2856799999999993</v>
      </c>
      <c r="BM42" s="687">
        <v>9.2715689999999995</v>
      </c>
      <c r="BN42" s="687">
        <v>8.5744100000000003</v>
      </c>
      <c r="BO42" s="687">
        <v>8.6020199999999996</v>
      </c>
      <c r="BP42" s="687">
        <v>9.5384130000000003</v>
      </c>
      <c r="BQ42" s="687">
        <v>10.36398</v>
      </c>
      <c r="BR42" s="687">
        <v>10.763389999999999</v>
      </c>
      <c r="BS42" s="687">
        <v>9.4016780000000004</v>
      </c>
      <c r="BT42" s="687">
        <v>8.4963560000000005</v>
      </c>
      <c r="BU42" s="687">
        <v>8.4855280000000004</v>
      </c>
      <c r="BV42" s="687">
        <v>9.2939399999999992</v>
      </c>
    </row>
    <row r="43" spans="1:74" s="116" customFormat="1" ht="11.15" customHeight="1" x14ac:dyDescent="0.25">
      <c r="A43" s="111" t="s">
        <v>1171</v>
      </c>
      <c r="B43" s="184" t="s">
        <v>463</v>
      </c>
      <c r="C43" s="686">
        <v>33.966854480000002</v>
      </c>
      <c r="D43" s="686">
        <v>29.891264670000002</v>
      </c>
      <c r="E43" s="686">
        <v>29.702020780000002</v>
      </c>
      <c r="F43" s="686">
        <v>27.829738450000001</v>
      </c>
      <c r="G43" s="686">
        <v>27.85851882</v>
      </c>
      <c r="H43" s="686">
        <v>30.353439959999999</v>
      </c>
      <c r="I43" s="686">
        <v>36.034730809999999</v>
      </c>
      <c r="J43" s="686">
        <v>37.073984760000002</v>
      </c>
      <c r="K43" s="686">
        <v>33.895004749999998</v>
      </c>
      <c r="L43" s="686">
        <v>29.065564890000001</v>
      </c>
      <c r="M43" s="686">
        <v>27.920216199999999</v>
      </c>
      <c r="N43" s="686">
        <v>31.332005460000001</v>
      </c>
      <c r="O43" s="686">
        <v>32.566280810000002</v>
      </c>
      <c r="P43" s="686">
        <v>30.459829509999999</v>
      </c>
      <c r="Q43" s="686">
        <v>30.083404730000002</v>
      </c>
      <c r="R43" s="686">
        <v>26.388322330000001</v>
      </c>
      <c r="S43" s="686">
        <v>27.022572719999999</v>
      </c>
      <c r="T43" s="686">
        <v>29.59359332</v>
      </c>
      <c r="U43" s="686">
        <v>36.522032320000001</v>
      </c>
      <c r="V43" s="686">
        <v>35.84547311</v>
      </c>
      <c r="W43" s="686">
        <v>31.251205389999999</v>
      </c>
      <c r="X43" s="686">
        <v>27.709591150000001</v>
      </c>
      <c r="Y43" s="686">
        <v>27.31662553</v>
      </c>
      <c r="Z43" s="686">
        <v>30.33850108</v>
      </c>
      <c r="AA43" s="686">
        <v>31.048619349999999</v>
      </c>
      <c r="AB43" s="686">
        <v>28.977785669999999</v>
      </c>
      <c r="AC43" s="686">
        <v>27.433195900000001</v>
      </c>
      <c r="AD43" s="686">
        <v>25.233955340000001</v>
      </c>
      <c r="AE43" s="686">
        <v>24.60146911</v>
      </c>
      <c r="AF43" s="686">
        <v>29.221672730000002</v>
      </c>
      <c r="AG43" s="686">
        <v>36.931314399999998</v>
      </c>
      <c r="AH43" s="686">
        <v>35.48335556</v>
      </c>
      <c r="AI43" s="686">
        <v>30.068736659999999</v>
      </c>
      <c r="AJ43" s="686">
        <v>26.49658234</v>
      </c>
      <c r="AK43" s="686">
        <v>26.190239290000001</v>
      </c>
      <c r="AL43" s="686">
        <v>30.438764689999999</v>
      </c>
      <c r="AM43" s="686">
        <v>30.859132559999999</v>
      </c>
      <c r="AN43" s="686">
        <v>29.814995939999999</v>
      </c>
      <c r="AO43" s="686">
        <v>28.441347220000001</v>
      </c>
      <c r="AP43" s="686">
        <v>25.463554269999999</v>
      </c>
      <c r="AQ43" s="686">
        <v>25.985181820000001</v>
      </c>
      <c r="AR43" s="686">
        <v>30.807099969999999</v>
      </c>
      <c r="AS43" s="686">
        <v>35.14627153</v>
      </c>
      <c r="AT43" s="686">
        <v>35.683142369999999</v>
      </c>
      <c r="AU43" s="686">
        <v>30.981320400000001</v>
      </c>
      <c r="AV43" s="686">
        <v>27.265100279999999</v>
      </c>
      <c r="AW43" s="686">
        <v>26.945062549999999</v>
      </c>
      <c r="AX43" s="686">
        <v>29.466479849999999</v>
      </c>
      <c r="AY43" s="686">
        <v>32.617157020000001</v>
      </c>
      <c r="AZ43" s="686">
        <v>29.396791199999999</v>
      </c>
      <c r="BA43" s="686">
        <v>28.50548981</v>
      </c>
      <c r="BB43" s="686">
        <v>26.39704193</v>
      </c>
      <c r="BC43" s="686">
        <v>26.693698449999999</v>
      </c>
      <c r="BD43" s="686">
        <v>30.390005626000001</v>
      </c>
      <c r="BE43" s="686">
        <v>35.371008691999997</v>
      </c>
      <c r="BF43" s="687">
        <v>35.360219999999998</v>
      </c>
      <c r="BG43" s="687">
        <v>30.112939999999998</v>
      </c>
      <c r="BH43" s="687">
        <v>27.444559999999999</v>
      </c>
      <c r="BI43" s="687">
        <v>27.031749999999999</v>
      </c>
      <c r="BJ43" s="687">
        <v>30.196909999999999</v>
      </c>
      <c r="BK43" s="687">
        <v>32.706560000000003</v>
      </c>
      <c r="BL43" s="687">
        <v>29.254960000000001</v>
      </c>
      <c r="BM43" s="687">
        <v>28.863700000000001</v>
      </c>
      <c r="BN43" s="687">
        <v>26.612770000000001</v>
      </c>
      <c r="BO43" s="687">
        <v>26.682359999999999</v>
      </c>
      <c r="BP43" s="687">
        <v>30.799779999999998</v>
      </c>
      <c r="BQ43" s="687">
        <v>34.637439999999998</v>
      </c>
      <c r="BR43" s="687">
        <v>34.683500000000002</v>
      </c>
      <c r="BS43" s="687">
        <v>30.050630000000002</v>
      </c>
      <c r="BT43" s="687">
        <v>27.379549999999998</v>
      </c>
      <c r="BU43" s="687">
        <v>26.93083</v>
      </c>
      <c r="BV43" s="687">
        <v>30.052499999999998</v>
      </c>
    </row>
    <row r="44" spans="1:74" s="116" customFormat="1" ht="11.15" customHeight="1" x14ac:dyDescent="0.25">
      <c r="A44" s="111" t="s">
        <v>1172</v>
      </c>
      <c r="B44" s="199" t="s">
        <v>432</v>
      </c>
      <c r="C44" s="686">
        <v>51.393219199999997</v>
      </c>
      <c r="D44" s="686">
        <v>44.619480199999998</v>
      </c>
      <c r="E44" s="686">
        <v>45.957987729999999</v>
      </c>
      <c r="F44" s="686">
        <v>42.55019764</v>
      </c>
      <c r="G44" s="686">
        <v>46.415029539999999</v>
      </c>
      <c r="H44" s="686">
        <v>49.824344080000003</v>
      </c>
      <c r="I44" s="686">
        <v>54.855475269999999</v>
      </c>
      <c r="J44" s="686">
        <v>55.129226879999997</v>
      </c>
      <c r="K44" s="686">
        <v>47.90886888</v>
      </c>
      <c r="L44" s="686">
        <v>44.962744239999999</v>
      </c>
      <c r="M44" s="686">
        <v>44.551037370000003</v>
      </c>
      <c r="N44" s="686">
        <v>47.425792080000001</v>
      </c>
      <c r="O44" s="686">
        <v>50.062837620000003</v>
      </c>
      <c r="P44" s="686">
        <v>44.947300740000003</v>
      </c>
      <c r="Q44" s="686">
        <v>46.926015030000002</v>
      </c>
      <c r="R44" s="686">
        <v>40.978268999999997</v>
      </c>
      <c r="S44" s="686">
        <v>42.741655739999999</v>
      </c>
      <c r="T44" s="686">
        <v>45.423262569999999</v>
      </c>
      <c r="U44" s="686">
        <v>56.086040029999999</v>
      </c>
      <c r="V44" s="686">
        <v>52.121754510000002</v>
      </c>
      <c r="W44" s="686">
        <v>47.040418789999997</v>
      </c>
      <c r="X44" s="686">
        <v>43.154396259999999</v>
      </c>
      <c r="Y44" s="686">
        <v>43.716101879999997</v>
      </c>
      <c r="Z44" s="686">
        <v>46.154387939999999</v>
      </c>
      <c r="AA44" s="686">
        <v>47.133736519999999</v>
      </c>
      <c r="AB44" s="686">
        <v>45.284126389999997</v>
      </c>
      <c r="AC44" s="686">
        <v>43.133284279999998</v>
      </c>
      <c r="AD44" s="686">
        <v>36.877935809999997</v>
      </c>
      <c r="AE44" s="686">
        <v>38.675397410000002</v>
      </c>
      <c r="AF44" s="686">
        <v>46.175775049999999</v>
      </c>
      <c r="AG44" s="686">
        <v>55.433624510000001</v>
      </c>
      <c r="AH44" s="686">
        <v>51.826832099999997</v>
      </c>
      <c r="AI44" s="686">
        <v>43.19111539</v>
      </c>
      <c r="AJ44" s="686">
        <v>41.971749539999998</v>
      </c>
      <c r="AK44" s="686">
        <v>40.783237839999998</v>
      </c>
      <c r="AL44" s="686">
        <v>46.213671159999997</v>
      </c>
      <c r="AM44" s="686">
        <v>47.234747659999996</v>
      </c>
      <c r="AN44" s="686">
        <v>45.75699565</v>
      </c>
      <c r="AO44" s="686">
        <v>43.441944890000002</v>
      </c>
      <c r="AP44" s="686">
        <v>39.914013449999999</v>
      </c>
      <c r="AQ44" s="686">
        <v>42.469519560000002</v>
      </c>
      <c r="AR44" s="686">
        <v>49.300122330000001</v>
      </c>
      <c r="AS44" s="686">
        <v>52.687544799999998</v>
      </c>
      <c r="AT44" s="686">
        <v>55.309477870000002</v>
      </c>
      <c r="AU44" s="686">
        <v>45.978444379999999</v>
      </c>
      <c r="AV44" s="686">
        <v>43.260018799999997</v>
      </c>
      <c r="AW44" s="686">
        <v>42.739796140000003</v>
      </c>
      <c r="AX44" s="686">
        <v>45.297426539999996</v>
      </c>
      <c r="AY44" s="686">
        <v>50.090134769999999</v>
      </c>
      <c r="AZ44" s="686">
        <v>44.933100609999997</v>
      </c>
      <c r="BA44" s="686">
        <v>45.234433869999997</v>
      </c>
      <c r="BB44" s="686">
        <v>40.855563680000003</v>
      </c>
      <c r="BC44" s="686">
        <v>43.795240909999997</v>
      </c>
      <c r="BD44" s="686">
        <v>49.469993029999998</v>
      </c>
      <c r="BE44" s="686">
        <v>53.568008087000003</v>
      </c>
      <c r="BF44" s="687">
        <v>53.307229999999997</v>
      </c>
      <c r="BG44" s="687">
        <v>45.4039</v>
      </c>
      <c r="BH44" s="687">
        <v>44.053440000000002</v>
      </c>
      <c r="BI44" s="687">
        <v>43.026400000000002</v>
      </c>
      <c r="BJ44" s="687">
        <v>47.461030000000001</v>
      </c>
      <c r="BK44" s="687">
        <v>50.050139999999999</v>
      </c>
      <c r="BL44" s="687">
        <v>44.598640000000003</v>
      </c>
      <c r="BM44" s="687">
        <v>45.762740000000001</v>
      </c>
      <c r="BN44" s="687">
        <v>40.703919999999997</v>
      </c>
      <c r="BO44" s="687">
        <v>43.527729999999998</v>
      </c>
      <c r="BP44" s="687">
        <v>49.064880000000002</v>
      </c>
      <c r="BQ44" s="687">
        <v>53.439839999999997</v>
      </c>
      <c r="BR44" s="687">
        <v>53.375630000000001</v>
      </c>
      <c r="BS44" s="687">
        <v>45.66283</v>
      </c>
      <c r="BT44" s="687">
        <v>44.273989999999998</v>
      </c>
      <c r="BU44" s="687">
        <v>43.252850000000002</v>
      </c>
      <c r="BV44" s="687">
        <v>47.748010000000001</v>
      </c>
    </row>
    <row r="45" spans="1:74" s="116" customFormat="1" ht="11.15" customHeight="1" x14ac:dyDescent="0.25">
      <c r="A45" s="111" t="s">
        <v>1173</v>
      </c>
      <c r="B45" s="199" t="s">
        <v>433</v>
      </c>
      <c r="C45" s="686">
        <v>28.111580369999999</v>
      </c>
      <c r="D45" s="686">
        <v>24.822592870000001</v>
      </c>
      <c r="E45" s="686">
        <v>24.47974928</v>
      </c>
      <c r="F45" s="686">
        <v>22.85819905</v>
      </c>
      <c r="G45" s="686">
        <v>24.418917560000001</v>
      </c>
      <c r="H45" s="686">
        <v>27.06315013</v>
      </c>
      <c r="I45" s="686">
        <v>29.086970579999999</v>
      </c>
      <c r="J45" s="686">
        <v>28.874477129999999</v>
      </c>
      <c r="K45" s="686">
        <v>25.049040860000002</v>
      </c>
      <c r="L45" s="686">
        <v>23.420505720000001</v>
      </c>
      <c r="M45" s="686">
        <v>24.219301519999998</v>
      </c>
      <c r="N45" s="686">
        <v>26.073302040000002</v>
      </c>
      <c r="O45" s="686">
        <v>27.452277550000002</v>
      </c>
      <c r="P45" s="686">
        <v>25.438275019999999</v>
      </c>
      <c r="Q45" s="686">
        <v>25.434328919999999</v>
      </c>
      <c r="R45" s="686">
        <v>22.0009522</v>
      </c>
      <c r="S45" s="686">
        <v>22.80387026</v>
      </c>
      <c r="T45" s="686">
        <v>24.585638020000001</v>
      </c>
      <c r="U45" s="686">
        <v>28.680884469999999</v>
      </c>
      <c r="V45" s="686">
        <v>27.79390261</v>
      </c>
      <c r="W45" s="686">
        <v>25.626740810000001</v>
      </c>
      <c r="X45" s="686">
        <v>23.45300421</v>
      </c>
      <c r="Y45" s="686">
        <v>23.72629285</v>
      </c>
      <c r="Z45" s="686">
        <v>25.841356210000001</v>
      </c>
      <c r="AA45" s="686">
        <v>26.80966738</v>
      </c>
      <c r="AB45" s="686">
        <v>24.982626190000001</v>
      </c>
      <c r="AC45" s="686">
        <v>23.86947138</v>
      </c>
      <c r="AD45" s="686">
        <v>21.06419455</v>
      </c>
      <c r="AE45" s="686">
        <v>20.777923359999999</v>
      </c>
      <c r="AF45" s="686">
        <v>25.383562479999998</v>
      </c>
      <c r="AG45" s="686">
        <v>29.152277529999999</v>
      </c>
      <c r="AH45" s="686">
        <v>28.11602388</v>
      </c>
      <c r="AI45" s="686">
        <v>23.866630369999999</v>
      </c>
      <c r="AJ45" s="686">
        <v>22.942839039999999</v>
      </c>
      <c r="AK45" s="686">
        <v>22.739869429999999</v>
      </c>
      <c r="AL45" s="686">
        <v>25.885871600000002</v>
      </c>
      <c r="AM45" s="686">
        <v>26.39474989</v>
      </c>
      <c r="AN45" s="686">
        <v>26.419395269999999</v>
      </c>
      <c r="AO45" s="686">
        <v>24.145828120000001</v>
      </c>
      <c r="AP45" s="686">
        <v>21.90403173</v>
      </c>
      <c r="AQ45" s="686">
        <v>22.65511184</v>
      </c>
      <c r="AR45" s="686">
        <v>27.01771256</v>
      </c>
      <c r="AS45" s="686">
        <v>29.221861149999999</v>
      </c>
      <c r="AT45" s="686">
        <v>29.771556560000001</v>
      </c>
      <c r="AU45" s="686">
        <v>25.639299090000002</v>
      </c>
      <c r="AV45" s="686">
        <v>23.54244606</v>
      </c>
      <c r="AW45" s="686">
        <v>23.491070709999999</v>
      </c>
      <c r="AX45" s="686">
        <v>25.614848550000001</v>
      </c>
      <c r="AY45" s="686">
        <v>28.38961097</v>
      </c>
      <c r="AZ45" s="686">
        <v>25.842503700000002</v>
      </c>
      <c r="BA45" s="686">
        <v>25.480242709999999</v>
      </c>
      <c r="BB45" s="686">
        <v>22.840343950000001</v>
      </c>
      <c r="BC45" s="686">
        <v>24.257358050000001</v>
      </c>
      <c r="BD45" s="686">
        <v>27.12000123</v>
      </c>
      <c r="BE45" s="686">
        <v>29.511997654000002</v>
      </c>
      <c r="BF45" s="687">
        <v>29.585260000000002</v>
      </c>
      <c r="BG45" s="687">
        <v>25.383240000000001</v>
      </c>
      <c r="BH45" s="687">
        <v>23.572900000000001</v>
      </c>
      <c r="BI45" s="687">
        <v>23.570239999999998</v>
      </c>
      <c r="BJ45" s="687">
        <v>25.99015</v>
      </c>
      <c r="BK45" s="687">
        <v>28.93685</v>
      </c>
      <c r="BL45" s="687">
        <v>25.651250000000001</v>
      </c>
      <c r="BM45" s="687">
        <v>25.51953</v>
      </c>
      <c r="BN45" s="687">
        <v>22.40652</v>
      </c>
      <c r="BO45" s="687">
        <v>23.922840000000001</v>
      </c>
      <c r="BP45" s="687">
        <v>26.70992</v>
      </c>
      <c r="BQ45" s="687">
        <v>28.514779999999998</v>
      </c>
      <c r="BR45" s="687">
        <v>29.280760000000001</v>
      </c>
      <c r="BS45" s="687">
        <v>25.507529999999999</v>
      </c>
      <c r="BT45" s="687">
        <v>23.43759</v>
      </c>
      <c r="BU45" s="687">
        <v>23.41319</v>
      </c>
      <c r="BV45" s="687">
        <v>25.574439999999999</v>
      </c>
    </row>
    <row r="46" spans="1:74" s="116" customFormat="1" ht="11.15" customHeight="1" x14ac:dyDescent="0.25">
      <c r="A46" s="111" t="s">
        <v>1174</v>
      </c>
      <c r="B46" s="199" t="s">
        <v>434</v>
      </c>
      <c r="C46" s="686">
        <v>76.747829890000006</v>
      </c>
      <c r="D46" s="686">
        <v>60.85034555</v>
      </c>
      <c r="E46" s="686">
        <v>63.41272171</v>
      </c>
      <c r="F46" s="686">
        <v>58.737592810000002</v>
      </c>
      <c r="G46" s="686">
        <v>66.017919059999997</v>
      </c>
      <c r="H46" s="686">
        <v>74.438196329999997</v>
      </c>
      <c r="I46" s="686">
        <v>80.93113821</v>
      </c>
      <c r="J46" s="686">
        <v>80.879666069999999</v>
      </c>
      <c r="K46" s="686">
        <v>75.957681690000001</v>
      </c>
      <c r="L46" s="686">
        <v>67.644513410000002</v>
      </c>
      <c r="M46" s="686">
        <v>63.295152729999998</v>
      </c>
      <c r="N46" s="686">
        <v>66.477873689999996</v>
      </c>
      <c r="O46" s="686">
        <v>70.351483209999998</v>
      </c>
      <c r="P46" s="686">
        <v>61.419718240000002</v>
      </c>
      <c r="Q46" s="686">
        <v>63.517567620000001</v>
      </c>
      <c r="R46" s="686">
        <v>58.989476600000003</v>
      </c>
      <c r="S46" s="686">
        <v>68.429148150000003</v>
      </c>
      <c r="T46" s="686">
        <v>73.259727830000003</v>
      </c>
      <c r="U46" s="686">
        <v>82.924964009999997</v>
      </c>
      <c r="V46" s="686">
        <v>81.030590930000002</v>
      </c>
      <c r="W46" s="686">
        <v>76.115924289999995</v>
      </c>
      <c r="X46" s="686">
        <v>67.289431329999999</v>
      </c>
      <c r="Y46" s="686">
        <v>62.146610690000003</v>
      </c>
      <c r="Z46" s="686">
        <v>65.71633138</v>
      </c>
      <c r="AA46" s="686">
        <v>67.246434579999999</v>
      </c>
      <c r="AB46" s="686">
        <v>62.510869040000003</v>
      </c>
      <c r="AC46" s="686">
        <v>61.573429949999998</v>
      </c>
      <c r="AD46" s="686">
        <v>57.167646060000003</v>
      </c>
      <c r="AE46" s="686">
        <v>61.308711770000002</v>
      </c>
      <c r="AF46" s="686">
        <v>70.780721619999994</v>
      </c>
      <c r="AG46" s="686">
        <v>84.469002639999999</v>
      </c>
      <c r="AH46" s="686">
        <v>81.641862489999994</v>
      </c>
      <c r="AI46" s="686">
        <v>70.850490789999995</v>
      </c>
      <c r="AJ46" s="686">
        <v>64.083580780000005</v>
      </c>
      <c r="AK46" s="686">
        <v>61.559976339999999</v>
      </c>
      <c r="AL46" s="686">
        <v>67.720580069999997</v>
      </c>
      <c r="AM46" s="686">
        <v>71.053491050000005</v>
      </c>
      <c r="AN46" s="686">
        <v>65.818179349999994</v>
      </c>
      <c r="AO46" s="686">
        <v>62.829011440000002</v>
      </c>
      <c r="AP46" s="686">
        <v>59.699798029999997</v>
      </c>
      <c r="AQ46" s="686">
        <v>65.027334019999998</v>
      </c>
      <c r="AR46" s="686">
        <v>73.843505669999999</v>
      </c>
      <c r="AS46" s="686">
        <v>82.262015660000003</v>
      </c>
      <c r="AT46" s="686">
        <v>83.812069710000003</v>
      </c>
      <c r="AU46" s="686">
        <v>73.530028009999995</v>
      </c>
      <c r="AV46" s="686">
        <v>66.931446089999994</v>
      </c>
      <c r="AW46" s="686">
        <v>62.229411679999998</v>
      </c>
      <c r="AX46" s="686">
        <v>65.697122089999993</v>
      </c>
      <c r="AY46" s="686">
        <v>74.963543250000001</v>
      </c>
      <c r="AZ46" s="686">
        <v>67.616631810000001</v>
      </c>
      <c r="BA46" s="686">
        <v>65.1487999</v>
      </c>
      <c r="BB46" s="686">
        <v>62.175746070000002</v>
      </c>
      <c r="BC46" s="686">
        <v>70.862146460000005</v>
      </c>
      <c r="BD46" s="686">
        <v>76.830022291999995</v>
      </c>
      <c r="BE46" s="686">
        <v>85.187987336000006</v>
      </c>
      <c r="BF46" s="687">
        <v>83.817989999999995</v>
      </c>
      <c r="BG46" s="687">
        <v>74.227509999999995</v>
      </c>
      <c r="BH46" s="687">
        <v>67.575329999999994</v>
      </c>
      <c r="BI46" s="687">
        <v>61.884749999999997</v>
      </c>
      <c r="BJ46" s="687">
        <v>69.431240000000003</v>
      </c>
      <c r="BK46" s="687">
        <v>76.113640000000004</v>
      </c>
      <c r="BL46" s="687">
        <v>68.348590000000002</v>
      </c>
      <c r="BM46" s="687">
        <v>66.226219999999998</v>
      </c>
      <c r="BN46" s="687">
        <v>61.881819999999998</v>
      </c>
      <c r="BO46" s="687">
        <v>69.489109999999997</v>
      </c>
      <c r="BP46" s="687">
        <v>75.481719999999996</v>
      </c>
      <c r="BQ46" s="687">
        <v>84.278319999999994</v>
      </c>
      <c r="BR46" s="687">
        <v>83.591819999999998</v>
      </c>
      <c r="BS46" s="687">
        <v>74.618949999999998</v>
      </c>
      <c r="BT46" s="687">
        <v>68.183269999999993</v>
      </c>
      <c r="BU46" s="687">
        <v>62.50226</v>
      </c>
      <c r="BV46" s="687">
        <v>70.189019999999999</v>
      </c>
    </row>
    <row r="47" spans="1:74" s="116" customFormat="1" ht="11.15" customHeight="1" x14ac:dyDescent="0.25">
      <c r="A47" s="111" t="s">
        <v>1175</v>
      </c>
      <c r="B47" s="199" t="s">
        <v>435</v>
      </c>
      <c r="C47" s="686">
        <v>30.379285509999999</v>
      </c>
      <c r="D47" s="686">
        <v>25.005865570000001</v>
      </c>
      <c r="E47" s="686">
        <v>23.711919349999999</v>
      </c>
      <c r="F47" s="686">
        <v>22.6182476</v>
      </c>
      <c r="G47" s="686">
        <v>24.715038939999999</v>
      </c>
      <c r="H47" s="686">
        <v>28.180384790000002</v>
      </c>
      <c r="I47" s="686">
        <v>30.62573119</v>
      </c>
      <c r="J47" s="686">
        <v>30.573507029999998</v>
      </c>
      <c r="K47" s="686">
        <v>28.800269849999999</v>
      </c>
      <c r="L47" s="686">
        <v>25.76092203</v>
      </c>
      <c r="M47" s="686">
        <v>23.82560535</v>
      </c>
      <c r="N47" s="686">
        <v>25.995565819999999</v>
      </c>
      <c r="O47" s="686">
        <v>27.0389564</v>
      </c>
      <c r="P47" s="686">
        <v>24.5228401</v>
      </c>
      <c r="Q47" s="686">
        <v>24.400839609999998</v>
      </c>
      <c r="R47" s="686">
        <v>22.305900810000001</v>
      </c>
      <c r="S47" s="686">
        <v>24.372074000000001</v>
      </c>
      <c r="T47" s="686">
        <v>26.858297709999999</v>
      </c>
      <c r="U47" s="686">
        <v>30.078970080000001</v>
      </c>
      <c r="V47" s="686">
        <v>30.201495179999998</v>
      </c>
      <c r="W47" s="686">
        <v>29.116668350000001</v>
      </c>
      <c r="X47" s="686">
        <v>25.25072673</v>
      </c>
      <c r="Y47" s="686">
        <v>23.236769779999999</v>
      </c>
      <c r="Z47" s="686">
        <v>24.837081380000001</v>
      </c>
      <c r="AA47" s="686">
        <v>25.362173559999999</v>
      </c>
      <c r="AB47" s="686">
        <v>24.564907989999998</v>
      </c>
      <c r="AC47" s="686">
        <v>23.24841443</v>
      </c>
      <c r="AD47" s="686">
        <v>20.561978580000002</v>
      </c>
      <c r="AE47" s="686">
        <v>21.399717089999999</v>
      </c>
      <c r="AF47" s="686">
        <v>25.22966181</v>
      </c>
      <c r="AG47" s="686">
        <v>29.62428427</v>
      </c>
      <c r="AH47" s="686">
        <v>29.735847719999999</v>
      </c>
      <c r="AI47" s="686">
        <v>26.71167552</v>
      </c>
      <c r="AJ47" s="686">
        <v>22.85617736</v>
      </c>
      <c r="AK47" s="686">
        <v>21.792898149999999</v>
      </c>
      <c r="AL47" s="686">
        <v>25.594195580000001</v>
      </c>
      <c r="AM47" s="686">
        <v>27.476186909999999</v>
      </c>
      <c r="AN47" s="686">
        <v>26.06845732</v>
      </c>
      <c r="AO47" s="686">
        <v>24.297445710000002</v>
      </c>
      <c r="AP47" s="686">
        <v>22.152932499999999</v>
      </c>
      <c r="AQ47" s="686">
        <v>23.035905939999999</v>
      </c>
      <c r="AR47" s="686">
        <v>26.569852430000001</v>
      </c>
      <c r="AS47" s="686">
        <v>29.580513239999998</v>
      </c>
      <c r="AT47" s="686">
        <v>30.64950017</v>
      </c>
      <c r="AU47" s="686">
        <v>27.55194534</v>
      </c>
      <c r="AV47" s="686">
        <v>24.231682899999999</v>
      </c>
      <c r="AW47" s="686">
        <v>23.252910539999998</v>
      </c>
      <c r="AX47" s="686">
        <v>24.366188080000001</v>
      </c>
      <c r="AY47" s="686">
        <v>27.80960468</v>
      </c>
      <c r="AZ47" s="686">
        <v>26.298840370000001</v>
      </c>
      <c r="BA47" s="686">
        <v>24.26659866</v>
      </c>
      <c r="BB47" s="686">
        <v>22.620245610000001</v>
      </c>
      <c r="BC47" s="686">
        <v>24.839689839999998</v>
      </c>
      <c r="BD47" s="686">
        <v>28.350002999000001</v>
      </c>
      <c r="BE47" s="686">
        <v>31.030984738000001</v>
      </c>
      <c r="BF47" s="687">
        <v>31.49915</v>
      </c>
      <c r="BG47" s="687">
        <v>28.012460000000001</v>
      </c>
      <c r="BH47" s="687">
        <v>24.613209999999999</v>
      </c>
      <c r="BI47" s="687">
        <v>22.968060000000001</v>
      </c>
      <c r="BJ47" s="687">
        <v>25.739139999999999</v>
      </c>
      <c r="BK47" s="687">
        <v>29.093530000000001</v>
      </c>
      <c r="BL47" s="687">
        <v>25.97927</v>
      </c>
      <c r="BM47" s="687">
        <v>24.530460000000001</v>
      </c>
      <c r="BN47" s="687">
        <v>22.770150000000001</v>
      </c>
      <c r="BO47" s="687">
        <v>24.475670000000001</v>
      </c>
      <c r="BP47" s="687">
        <v>27.448260000000001</v>
      </c>
      <c r="BQ47" s="687">
        <v>29.97185</v>
      </c>
      <c r="BR47" s="687">
        <v>31.013110000000001</v>
      </c>
      <c r="BS47" s="687">
        <v>27.960249999999998</v>
      </c>
      <c r="BT47" s="687">
        <v>24.680800000000001</v>
      </c>
      <c r="BU47" s="687">
        <v>23.10791</v>
      </c>
      <c r="BV47" s="687">
        <v>25.927350000000001</v>
      </c>
    </row>
    <row r="48" spans="1:74" s="116" customFormat="1" ht="11.15" customHeight="1" x14ac:dyDescent="0.25">
      <c r="A48" s="111" t="s">
        <v>1176</v>
      </c>
      <c r="B48" s="199" t="s">
        <v>436</v>
      </c>
      <c r="C48" s="686">
        <v>55.706539100000001</v>
      </c>
      <c r="D48" s="686">
        <v>46.845019710000003</v>
      </c>
      <c r="E48" s="686">
        <v>44.423060049999997</v>
      </c>
      <c r="F48" s="686">
        <v>43.683415969999999</v>
      </c>
      <c r="G48" s="686">
        <v>50.337115879999999</v>
      </c>
      <c r="H48" s="686">
        <v>59.638535160000004</v>
      </c>
      <c r="I48" s="686">
        <v>63.46154362</v>
      </c>
      <c r="J48" s="686">
        <v>64.13770873</v>
      </c>
      <c r="K48" s="686">
        <v>58.124018530000001</v>
      </c>
      <c r="L48" s="686">
        <v>52.792347769999999</v>
      </c>
      <c r="M48" s="686">
        <v>45.450341420000001</v>
      </c>
      <c r="N48" s="686">
        <v>48.183078129999998</v>
      </c>
      <c r="O48" s="686">
        <v>51.439437660000003</v>
      </c>
      <c r="P48" s="686">
        <v>46.949391429999999</v>
      </c>
      <c r="Q48" s="686">
        <v>46.854185340000001</v>
      </c>
      <c r="R48" s="686">
        <v>44.052333310000002</v>
      </c>
      <c r="S48" s="686">
        <v>49.189559889999998</v>
      </c>
      <c r="T48" s="686">
        <v>56.441952460000003</v>
      </c>
      <c r="U48" s="686">
        <v>63.232352949999999</v>
      </c>
      <c r="V48" s="686">
        <v>65.504810739999996</v>
      </c>
      <c r="W48" s="686">
        <v>62.169233869999999</v>
      </c>
      <c r="X48" s="686">
        <v>55.756400710000001</v>
      </c>
      <c r="Y48" s="686">
        <v>45.71337243</v>
      </c>
      <c r="Z48" s="686">
        <v>48.057875279999998</v>
      </c>
      <c r="AA48" s="686">
        <v>49.676004820000003</v>
      </c>
      <c r="AB48" s="686">
        <v>47.572514400000003</v>
      </c>
      <c r="AC48" s="686">
        <v>47.546717829999999</v>
      </c>
      <c r="AD48" s="686">
        <v>44.565966830000001</v>
      </c>
      <c r="AE48" s="686">
        <v>46.660559110000001</v>
      </c>
      <c r="AF48" s="686">
        <v>55.680850390000003</v>
      </c>
      <c r="AG48" s="686">
        <v>63.733729400000001</v>
      </c>
      <c r="AH48" s="686">
        <v>63.490863740000002</v>
      </c>
      <c r="AI48" s="686">
        <v>57.475265159999999</v>
      </c>
      <c r="AJ48" s="686">
        <v>51.476610409999999</v>
      </c>
      <c r="AK48" s="686">
        <v>45.489538260000003</v>
      </c>
      <c r="AL48" s="686">
        <v>50.771642659999998</v>
      </c>
      <c r="AM48" s="686">
        <v>52.51203744</v>
      </c>
      <c r="AN48" s="686">
        <v>45.3840699</v>
      </c>
      <c r="AO48" s="686">
        <v>45.485246279999998</v>
      </c>
      <c r="AP48" s="686">
        <v>45.686498929999999</v>
      </c>
      <c r="AQ48" s="686">
        <v>48.035121359999998</v>
      </c>
      <c r="AR48" s="686">
        <v>56.513001819999999</v>
      </c>
      <c r="AS48" s="686">
        <v>63.137883709999997</v>
      </c>
      <c r="AT48" s="686">
        <v>64.974077890000004</v>
      </c>
      <c r="AU48" s="686">
        <v>61.111084310000003</v>
      </c>
      <c r="AV48" s="686">
        <v>52.865393269999998</v>
      </c>
      <c r="AW48" s="686">
        <v>46.890281369999997</v>
      </c>
      <c r="AX48" s="686">
        <v>48.79339152</v>
      </c>
      <c r="AY48" s="686">
        <v>53.077007309999999</v>
      </c>
      <c r="AZ48" s="686">
        <v>49.33947148</v>
      </c>
      <c r="BA48" s="686">
        <v>49.852223309999999</v>
      </c>
      <c r="BB48" s="686">
        <v>47.266409959999997</v>
      </c>
      <c r="BC48" s="686">
        <v>53.432100910000003</v>
      </c>
      <c r="BD48" s="686">
        <v>62.369992384</v>
      </c>
      <c r="BE48" s="686">
        <v>68.447997419000004</v>
      </c>
      <c r="BF48" s="687">
        <v>69.037220000000005</v>
      </c>
      <c r="BG48" s="687">
        <v>62.287520000000001</v>
      </c>
      <c r="BH48" s="687">
        <v>53.399239999999999</v>
      </c>
      <c r="BI48" s="687">
        <v>47.526380000000003</v>
      </c>
      <c r="BJ48" s="687">
        <v>53.045630000000003</v>
      </c>
      <c r="BK48" s="687">
        <v>55.120179999999998</v>
      </c>
      <c r="BL48" s="687">
        <v>48.205399999999997</v>
      </c>
      <c r="BM48" s="687">
        <v>50.082740000000001</v>
      </c>
      <c r="BN48" s="687">
        <v>48.014299999999999</v>
      </c>
      <c r="BO48" s="687">
        <v>52.606549999999999</v>
      </c>
      <c r="BP48" s="687">
        <v>60.019559999999998</v>
      </c>
      <c r="BQ48" s="687">
        <v>65.950490000000002</v>
      </c>
      <c r="BR48" s="687">
        <v>68.631870000000006</v>
      </c>
      <c r="BS48" s="687">
        <v>63.451990000000002</v>
      </c>
      <c r="BT48" s="687">
        <v>54.630420000000001</v>
      </c>
      <c r="BU48" s="687">
        <v>48.784739999999999</v>
      </c>
      <c r="BV48" s="687">
        <v>54.502189999999999</v>
      </c>
    </row>
    <row r="49" spans="1:74" s="116" customFormat="1" ht="11.15" customHeight="1" x14ac:dyDescent="0.25">
      <c r="A49" s="111" t="s">
        <v>1177</v>
      </c>
      <c r="B49" s="199" t="s">
        <v>437</v>
      </c>
      <c r="C49" s="686">
        <v>22.102834980000001</v>
      </c>
      <c r="D49" s="686">
        <v>19.98837082</v>
      </c>
      <c r="E49" s="686">
        <v>20.953775419999999</v>
      </c>
      <c r="F49" s="686">
        <v>20.71857662</v>
      </c>
      <c r="G49" s="686">
        <v>22.89732463</v>
      </c>
      <c r="H49" s="686">
        <v>26.165448439999999</v>
      </c>
      <c r="I49" s="686">
        <v>30.09092369</v>
      </c>
      <c r="J49" s="686">
        <v>29.526468470000001</v>
      </c>
      <c r="K49" s="686">
        <v>25.524185760000002</v>
      </c>
      <c r="L49" s="686">
        <v>21.631538339999999</v>
      </c>
      <c r="M49" s="686">
        <v>20.954219299999998</v>
      </c>
      <c r="N49" s="686">
        <v>22.771426680000001</v>
      </c>
      <c r="O49" s="686">
        <v>22.924749039999998</v>
      </c>
      <c r="P49" s="686">
        <v>20.98982401</v>
      </c>
      <c r="Q49" s="686">
        <v>21.45154625</v>
      </c>
      <c r="R49" s="686">
        <v>20.61171749</v>
      </c>
      <c r="S49" s="686">
        <v>21.59042165</v>
      </c>
      <c r="T49" s="686">
        <v>25.100210350000001</v>
      </c>
      <c r="U49" s="686">
        <v>29.515030230000001</v>
      </c>
      <c r="V49" s="686">
        <v>30.090428129999999</v>
      </c>
      <c r="W49" s="686">
        <v>25.430936089999999</v>
      </c>
      <c r="X49" s="686">
        <v>22.0576182</v>
      </c>
      <c r="Y49" s="686">
        <v>20.924985299999999</v>
      </c>
      <c r="Z49" s="686">
        <v>22.837654480000001</v>
      </c>
      <c r="AA49" s="686">
        <v>22.912751950000001</v>
      </c>
      <c r="AB49" s="686">
        <v>21.16037824</v>
      </c>
      <c r="AC49" s="686">
        <v>21.115442770000001</v>
      </c>
      <c r="AD49" s="686">
        <v>19.97381111</v>
      </c>
      <c r="AE49" s="686">
        <v>23.039523509999999</v>
      </c>
      <c r="AF49" s="686">
        <v>25.440826569999999</v>
      </c>
      <c r="AG49" s="686">
        <v>30.12195406</v>
      </c>
      <c r="AH49" s="686">
        <v>30.771756379999999</v>
      </c>
      <c r="AI49" s="686">
        <v>25.599894979999998</v>
      </c>
      <c r="AJ49" s="686">
        <v>23.080596570000001</v>
      </c>
      <c r="AK49" s="686">
        <v>20.96178269</v>
      </c>
      <c r="AL49" s="686">
        <v>22.882377330000001</v>
      </c>
      <c r="AM49" s="686">
        <v>22.908745020000001</v>
      </c>
      <c r="AN49" s="686">
        <v>20.609367420000002</v>
      </c>
      <c r="AO49" s="686">
        <v>21.34780919</v>
      </c>
      <c r="AP49" s="686">
        <v>21.206383540000001</v>
      </c>
      <c r="AQ49" s="686">
        <v>23.46494354</v>
      </c>
      <c r="AR49" s="686">
        <v>28.593258840000001</v>
      </c>
      <c r="AS49" s="686">
        <v>31.190181590000002</v>
      </c>
      <c r="AT49" s="686">
        <v>29.927347789999999</v>
      </c>
      <c r="AU49" s="686">
        <v>26.14322726</v>
      </c>
      <c r="AV49" s="686">
        <v>22.153434399999998</v>
      </c>
      <c r="AW49" s="686">
        <v>20.94536969</v>
      </c>
      <c r="AX49" s="686">
        <v>22.878460090000001</v>
      </c>
      <c r="AY49" s="686">
        <v>23.6761023</v>
      </c>
      <c r="AZ49" s="686">
        <v>21.351244560000001</v>
      </c>
      <c r="BA49" s="686">
        <v>22.224934829999999</v>
      </c>
      <c r="BB49" s="686">
        <v>21.809980929999998</v>
      </c>
      <c r="BC49" s="686">
        <v>23.97499522</v>
      </c>
      <c r="BD49" s="686">
        <v>27.629999170000001</v>
      </c>
      <c r="BE49" s="686">
        <v>30.752000300999999</v>
      </c>
      <c r="BF49" s="687">
        <v>30.24089</v>
      </c>
      <c r="BG49" s="687">
        <v>26.014500000000002</v>
      </c>
      <c r="BH49" s="687">
        <v>22.484480000000001</v>
      </c>
      <c r="BI49" s="687">
        <v>21.265879999999999</v>
      </c>
      <c r="BJ49" s="687">
        <v>23.43244</v>
      </c>
      <c r="BK49" s="687">
        <v>23.935110000000002</v>
      </c>
      <c r="BL49" s="687">
        <v>21.216830000000002</v>
      </c>
      <c r="BM49" s="687">
        <v>22.242010000000001</v>
      </c>
      <c r="BN49" s="687">
        <v>21.641860000000001</v>
      </c>
      <c r="BO49" s="687">
        <v>23.75262</v>
      </c>
      <c r="BP49" s="687">
        <v>27.216170000000002</v>
      </c>
      <c r="BQ49" s="687">
        <v>30.386869999999998</v>
      </c>
      <c r="BR49" s="687">
        <v>30.336030000000001</v>
      </c>
      <c r="BS49" s="687">
        <v>26.227329999999998</v>
      </c>
      <c r="BT49" s="687">
        <v>22.712119999999999</v>
      </c>
      <c r="BU49" s="687">
        <v>21.468599999999999</v>
      </c>
      <c r="BV49" s="687">
        <v>23.646789999999999</v>
      </c>
    </row>
    <row r="50" spans="1:74" s="116" customFormat="1" ht="11.15" customHeight="1" x14ac:dyDescent="0.25">
      <c r="A50" s="111" t="s">
        <v>1178</v>
      </c>
      <c r="B50" s="199" t="s">
        <v>239</v>
      </c>
      <c r="C50" s="686">
        <v>33.603285040000003</v>
      </c>
      <c r="D50" s="686">
        <v>30.206545640000002</v>
      </c>
      <c r="E50" s="686">
        <v>33.825072319999997</v>
      </c>
      <c r="F50" s="686">
        <v>29.447977030000001</v>
      </c>
      <c r="G50" s="686">
        <v>30.55914181</v>
      </c>
      <c r="H50" s="686">
        <v>31.75772431</v>
      </c>
      <c r="I50" s="686">
        <v>37.158550239999997</v>
      </c>
      <c r="J50" s="686">
        <v>41.541633419999997</v>
      </c>
      <c r="K50" s="686">
        <v>30.608247840000001</v>
      </c>
      <c r="L50" s="686">
        <v>33.334722640000003</v>
      </c>
      <c r="M50" s="686">
        <v>29.81349483</v>
      </c>
      <c r="N50" s="686">
        <v>32.699571859999999</v>
      </c>
      <c r="O50" s="686">
        <v>34.81715956</v>
      </c>
      <c r="P50" s="686">
        <v>30.627046589999999</v>
      </c>
      <c r="Q50" s="686">
        <v>32.465925439999999</v>
      </c>
      <c r="R50" s="686">
        <v>28.904991219999999</v>
      </c>
      <c r="S50" s="686">
        <v>30.885888380000001</v>
      </c>
      <c r="T50" s="686">
        <v>30.028635919999999</v>
      </c>
      <c r="U50" s="686">
        <v>36.165309960000002</v>
      </c>
      <c r="V50" s="686">
        <v>37.677612930000002</v>
      </c>
      <c r="W50" s="686">
        <v>33.396114769999997</v>
      </c>
      <c r="X50" s="686">
        <v>33.502768719999999</v>
      </c>
      <c r="Y50" s="686">
        <v>28.616485059999999</v>
      </c>
      <c r="Z50" s="686">
        <v>34.747954489999998</v>
      </c>
      <c r="AA50" s="686">
        <v>34.011586880000003</v>
      </c>
      <c r="AB50" s="686">
        <v>29.245786949999999</v>
      </c>
      <c r="AC50" s="686">
        <v>31.82647811</v>
      </c>
      <c r="AD50" s="686">
        <v>27.836384890000001</v>
      </c>
      <c r="AE50" s="686">
        <v>29.071852190000001</v>
      </c>
      <c r="AF50" s="686">
        <v>31.764359720000002</v>
      </c>
      <c r="AG50" s="686">
        <v>37.37542534</v>
      </c>
      <c r="AH50" s="686">
        <v>35.377393980000001</v>
      </c>
      <c r="AI50" s="686">
        <v>34.220908950000002</v>
      </c>
      <c r="AJ50" s="686">
        <v>34.214906810000002</v>
      </c>
      <c r="AK50" s="686">
        <v>28.10852573</v>
      </c>
      <c r="AL50" s="686">
        <v>34.84651951</v>
      </c>
      <c r="AM50" s="686">
        <v>31.189621129999999</v>
      </c>
      <c r="AN50" s="686">
        <v>28.28082328</v>
      </c>
      <c r="AO50" s="686">
        <v>33.069737080000003</v>
      </c>
      <c r="AP50" s="686">
        <v>26.125651940000001</v>
      </c>
      <c r="AQ50" s="686">
        <v>28.901364220000001</v>
      </c>
      <c r="AR50" s="686">
        <v>33.606015929999998</v>
      </c>
      <c r="AS50" s="686">
        <v>37.746520519999997</v>
      </c>
      <c r="AT50" s="686">
        <v>37.647756260000001</v>
      </c>
      <c r="AU50" s="686">
        <v>33.924443109999999</v>
      </c>
      <c r="AV50" s="686">
        <v>31.231492339999999</v>
      </c>
      <c r="AW50" s="686">
        <v>29.954125680000001</v>
      </c>
      <c r="AX50" s="686">
        <v>33.77974133</v>
      </c>
      <c r="AY50" s="686">
        <v>34.367397939999996</v>
      </c>
      <c r="AZ50" s="686">
        <v>28.825525410000001</v>
      </c>
      <c r="BA50" s="686">
        <v>32.189721280000001</v>
      </c>
      <c r="BB50" s="686">
        <v>30.03894635</v>
      </c>
      <c r="BC50" s="686">
        <v>29.348876199999999</v>
      </c>
      <c r="BD50" s="686">
        <v>33.089997138000001</v>
      </c>
      <c r="BE50" s="686">
        <v>36.301006655999998</v>
      </c>
      <c r="BF50" s="687">
        <v>36.040489999999998</v>
      </c>
      <c r="BG50" s="687">
        <v>32.639229999999998</v>
      </c>
      <c r="BH50" s="687">
        <v>30.367740000000001</v>
      </c>
      <c r="BI50" s="687">
        <v>30.222719999999999</v>
      </c>
      <c r="BJ50" s="687">
        <v>33.324399999999997</v>
      </c>
      <c r="BK50" s="687">
        <v>34.344029999999997</v>
      </c>
      <c r="BL50" s="687">
        <v>28.791090000000001</v>
      </c>
      <c r="BM50" s="687">
        <v>32.309690000000003</v>
      </c>
      <c r="BN50" s="687">
        <v>29.74973</v>
      </c>
      <c r="BO50" s="687">
        <v>28.81925</v>
      </c>
      <c r="BP50" s="687">
        <v>32.332940000000001</v>
      </c>
      <c r="BQ50" s="687">
        <v>34.898789999999998</v>
      </c>
      <c r="BR50" s="687">
        <v>35.146369999999997</v>
      </c>
      <c r="BS50" s="687">
        <v>32.226520000000001</v>
      </c>
      <c r="BT50" s="687">
        <v>29.939679999999999</v>
      </c>
      <c r="BU50" s="687">
        <v>29.73948</v>
      </c>
      <c r="BV50" s="687">
        <v>32.822850000000003</v>
      </c>
    </row>
    <row r="51" spans="1:74" s="116" customFormat="1" ht="11.25" customHeight="1" x14ac:dyDescent="0.25">
      <c r="A51" s="111" t="s">
        <v>1179</v>
      </c>
      <c r="B51" s="199" t="s">
        <v>240</v>
      </c>
      <c r="C51" s="686">
        <v>1.32019335</v>
      </c>
      <c r="D51" s="686">
        <v>1.2299827699999999</v>
      </c>
      <c r="E51" s="686">
        <v>1.27066481</v>
      </c>
      <c r="F51" s="686">
        <v>1.23453327</v>
      </c>
      <c r="G51" s="686">
        <v>1.2268341300000001</v>
      </c>
      <c r="H51" s="686">
        <v>1.22900666</v>
      </c>
      <c r="I51" s="686">
        <v>1.30296006</v>
      </c>
      <c r="J51" s="686">
        <v>1.32623019</v>
      </c>
      <c r="K51" s="686">
        <v>1.27555664</v>
      </c>
      <c r="L51" s="686">
        <v>1.3211627699999999</v>
      </c>
      <c r="M51" s="686">
        <v>1.2824230400000001</v>
      </c>
      <c r="N51" s="686">
        <v>1.2900803300000001</v>
      </c>
      <c r="O51" s="686">
        <v>1.31601561</v>
      </c>
      <c r="P51" s="686">
        <v>1.13722816</v>
      </c>
      <c r="Q51" s="686">
        <v>1.2042104</v>
      </c>
      <c r="R51" s="686">
        <v>1.1744256500000001</v>
      </c>
      <c r="S51" s="686">
        <v>1.2305169199999999</v>
      </c>
      <c r="T51" s="686">
        <v>1.2432370399999999</v>
      </c>
      <c r="U51" s="686">
        <v>1.3253594900000001</v>
      </c>
      <c r="V51" s="686">
        <v>1.3665147499999999</v>
      </c>
      <c r="W51" s="686">
        <v>1.31062784</v>
      </c>
      <c r="X51" s="686">
        <v>1.3377978699999999</v>
      </c>
      <c r="Y51" s="686">
        <v>1.29467727</v>
      </c>
      <c r="Z51" s="686">
        <v>1.3310810799999999</v>
      </c>
      <c r="AA51" s="686">
        <v>1.3641831799999999</v>
      </c>
      <c r="AB51" s="686">
        <v>1.2154954499999999</v>
      </c>
      <c r="AC51" s="686">
        <v>1.26064127</v>
      </c>
      <c r="AD51" s="686">
        <v>1.0941694</v>
      </c>
      <c r="AE51" s="686">
        <v>1.1163381100000001</v>
      </c>
      <c r="AF51" s="686">
        <v>1.1596300500000001</v>
      </c>
      <c r="AG51" s="686">
        <v>1.20826642</v>
      </c>
      <c r="AH51" s="686">
        <v>1.2356844199999999</v>
      </c>
      <c r="AI51" s="686">
        <v>1.1922956899999999</v>
      </c>
      <c r="AJ51" s="686">
        <v>1.2773580499999999</v>
      </c>
      <c r="AK51" s="686">
        <v>1.28143268</v>
      </c>
      <c r="AL51" s="686">
        <v>1.3088433500000001</v>
      </c>
      <c r="AM51" s="686">
        <v>1.26457379</v>
      </c>
      <c r="AN51" s="686">
        <v>1.14295404</v>
      </c>
      <c r="AO51" s="686">
        <v>1.2458027700000001</v>
      </c>
      <c r="AP51" s="686">
        <v>1.17380796</v>
      </c>
      <c r="AQ51" s="686">
        <v>1.2125019699999999</v>
      </c>
      <c r="AR51" s="686">
        <v>1.1939374300000001</v>
      </c>
      <c r="AS51" s="686">
        <v>1.2557082500000001</v>
      </c>
      <c r="AT51" s="686">
        <v>1.2757257799999999</v>
      </c>
      <c r="AU51" s="686">
        <v>1.2183078700000001</v>
      </c>
      <c r="AV51" s="686">
        <v>1.26697872</v>
      </c>
      <c r="AW51" s="686">
        <v>1.29239163</v>
      </c>
      <c r="AX51" s="686">
        <v>1.3369470400000001</v>
      </c>
      <c r="AY51" s="686">
        <v>1.30681873</v>
      </c>
      <c r="AZ51" s="686">
        <v>1.1633286599999999</v>
      </c>
      <c r="BA51" s="686">
        <v>1.26066297</v>
      </c>
      <c r="BB51" s="686">
        <v>1.1944192600000001</v>
      </c>
      <c r="BC51" s="686">
        <v>1.2193602699999999</v>
      </c>
      <c r="BD51" s="686">
        <v>1.1858861999999999</v>
      </c>
      <c r="BE51" s="686">
        <v>1.24570834</v>
      </c>
      <c r="BF51" s="687">
        <v>1.2731730000000001</v>
      </c>
      <c r="BG51" s="687">
        <v>1.2159</v>
      </c>
      <c r="BH51" s="687">
        <v>1.268043</v>
      </c>
      <c r="BI51" s="687">
        <v>1.2790790000000001</v>
      </c>
      <c r="BJ51" s="687">
        <v>1.3194170000000001</v>
      </c>
      <c r="BK51" s="687">
        <v>1.29898</v>
      </c>
      <c r="BL51" s="687">
        <v>1.166253</v>
      </c>
      <c r="BM51" s="687">
        <v>1.2554590000000001</v>
      </c>
      <c r="BN51" s="687">
        <v>1.195112</v>
      </c>
      <c r="BO51" s="687">
        <v>1.2179599999999999</v>
      </c>
      <c r="BP51" s="687">
        <v>1.1878610000000001</v>
      </c>
      <c r="BQ51" s="687">
        <v>1.2499709999999999</v>
      </c>
      <c r="BR51" s="687">
        <v>1.2784740000000001</v>
      </c>
      <c r="BS51" s="687">
        <v>1.2211799999999999</v>
      </c>
      <c r="BT51" s="687">
        <v>1.271312</v>
      </c>
      <c r="BU51" s="687">
        <v>1.281069</v>
      </c>
      <c r="BV51" s="687">
        <v>1.3211360000000001</v>
      </c>
    </row>
    <row r="52" spans="1:74" s="116" customFormat="1" ht="11.15" customHeight="1" x14ac:dyDescent="0.25">
      <c r="A52" s="111" t="s">
        <v>1180</v>
      </c>
      <c r="B52" s="200" t="s">
        <v>439</v>
      </c>
      <c r="C52" s="688">
        <v>344.47768812999999</v>
      </c>
      <c r="D52" s="688">
        <v>292.73228481000001</v>
      </c>
      <c r="E52" s="688">
        <v>296.99930554000002</v>
      </c>
      <c r="F52" s="688">
        <v>278.46798732000002</v>
      </c>
      <c r="G52" s="688">
        <v>303.24800969</v>
      </c>
      <c r="H52" s="688">
        <v>338.08298767999997</v>
      </c>
      <c r="I52" s="688">
        <v>375.02342897</v>
      </c>
      <c r="J52" s="688">
        <v>381.13063082999997</v>
      </c>
      <c r="K52" s="688">
        <v>337.26254918000001</v>
      </c>
      <c r="L52" s="688">
        <v>309.11358574000002</v>
      </c>
      <c r="M52" s="688">
        <v>290.5071001</v>
      </c>
      <c r="N52" s="688">
        <v>312.13970977999998</v>
      </c>
      <c r="O52" s="688">
        <v>328.60925348000001</v>
      </c>
      <c r="P52" s="688">
        <v>295.79769285999998</v>
      </c>
      <c r="Q52" s="688">
        <v>301.85269296000001</v>
      </c>
      <c r="R52" s="688">
        <v>273.89983690000003</v>
      </c>
      <c r="S52" s="688">
        <v>296.80173710000003</v>
      </c>
      <c r="T52" s="688">
        <v>321.46160664000001</v>
      </c>
      <c r="U52" s="688">
        <v>376.0948214</v>
      </c>
      <c r="V52" s="688">
        <v>372.57408577000001</v>
      </c>
      <c r="W52" s="688">
        <v>340.46280239999999</v>
      </c>
      <c r="X52" s="688">
        <v>308.24120739</v>
      </c>
      <c r="Y52" s="688">
        <v>285.53204182000002</v>
      </c>
      <c r="Z52" s="688">
        <v>309.82269351999997</v>
      </c>
      <c r="AA52" s="688">
        <v>315.53278846000001</v>
      </c>
      <c r="AB52" s="688">
        <v>294.65940740999997</v>
      </c>
      <c r="AC52" s="688">
        <v>289.89377899999999</v>
      </c>
      <c r="AD52" s="688">
        <v>262.40056157999999</v>
      </c>
      <c r="AE52" s="688">
        <v>274.70708141</v>
      </c>
      <c r="AF52" s="688">
        <v>320.05572136000001</v>
      </c>
      <c r="AG52" s="688">
        <v>379.53004041999998</v>
      </c>
      <c r="AH52" s="688">
        <v>368.88450379</v>
      </c>
      <c r="AI52" s="688">
        <v>322.55451133999998</v>
      </c>
      <c r="AJ52" s="688">
        <v>296.87657825000002</v>
      </c>
      <c r="AK52" s="688">
        <v>277.24920278000002</v>
      </c>
      <c r="AL52" s="688">
        <v>315.33030411999999</v>
      </c>
      <c r="AM52" s="688">
        <v>320.93563848999997</v>
      </c>
      <c r="AN52" s="688">
        <v>298.68827962</v>
      </c>
      <c r="AO52" s="688">
        <v>293.37813181000001</v>
      </c>
      <c r="AP52" s="688">
        <v>271.62255171999999</v>
      </c>
      <c r="AQ52" s="688">
        <v>289.04097567999997</v>
      </c>
      <c r="AR52" s="688">
        <v>337.53174190999999</v>
      </c>
      <c r="AS52" s="688">
        <v>372.67852370000003</v>
      </c>
      <c r="AT52" s="688">
        <v>380.39883877</v>
      </c>
      <c r="AU52" s="688">
        <v>336.01329880999998</v>
      </c>
      <c r="AV52" s="688">
        <v>301.30995796000002</v>
      </c>
      <c r="AW52" s="688">
        <v>286.35998867000001</v>
      </c>
      <c r="AX52" s="688">
        <v>306.58123189000003</v>
      </c>
      <c r="AY52" s="688">
        <v>336.69183477000001</v>
      </c>
      <c r="AZ52" s="688">
        <v>304.27226329000001</v>
      </c>
      <c r="BA52" s="688">
        <v>303.48997071999997</v>
      </c>
      <c r="BB52" s="688">
        <v>283.84652318000002</v>
      </c>
      <c r="BC52" s="688">
        <v>307.10573676000001</v>
      </c>
      <c r="BD52" s="688">
        <v>345.94589821</v>
      </c>
      <c r="BE52" s="688">
        <v>382.23570118999999</v>
      </c>
      <c r="BF52" s="689">
        <v>381.30410000000001</v>
      </c>
      <c r="BG52" s="689">
        <v>334.8304</v>
      </c>
      <c r="BH52" s="689">
        <v>303.3648</v>
      </c>
      <c r="BI52" s="689">
        <v>287.34969999999998</v>
      </c>
      <c r="BJ52" s="689">
        <v>319.33089999999999</v>
      </c>
      <c r="BK52" s="689">
        <v>341.79050000000001</v>
      </c>
      <c r="BL52" s="689">
        <v>302.49799999999999</v>
      </c>
      <c r="BM52" s="689">
        <v>306.0641</v>
      </c>
      <c r="BN52" s="689">
        <v>283.55059999999997</v>
      </c>
      <c r="BO52" s="689">
        <v>303.09609999999998</v>
      </c>
      <c r="BP52" s="689">
        <v>339.79950000000002</v>
      </c>
      <c r="BQ52" s="689">
        <v>373.69229999999999</v>
      </c>
      <c r="BR52" s="689">
        <v>378.10090000000002</v>
      </c>
      <c r="BS52" s="689">
        <v>336.32889999999998</v>
      </c>
      <c r="BT52" s="689">
        <v>305.00510000000003</v>
      </c>
      <c r="BU52" s="689">
        <v>288.9665</v>
      </c>
      <c r="BV52" s="689">
        <v>321.07819999999998</v>
      </c>
    </row>
    <row r="53" spans="1:74" s="420" customFormat="1" ht="12" customHeight="1" x14ac:dyDescent="0.2">
      <c r="A53" s="419"/>
      <c r="B53" s="809" t="s">
        <v>864</v>
      </c>
      <c r="C53" s="735"/>
      <c r="D53" s="735"/>
      <c r="E53" s="735"/>
      <c r="F53" s="735"/>
      <c r="G53" s="735"/>
      <c r="H53" s="735"/>
      <c r="I53" s="735"/>
      <c r="J53" s="735"/>
      <c r="K53" s="735"/>
      <c r="L53" s="735"/>
      <c r="M53" s="735"/>
      <c r="N53" s="735"/>
      <c r="O53" s="735"/>
      <c r="P53" s="735"/>
      <c r="Q53" s="735"/>
      <c r="AY53" s="464"/>
      <c r="AZ53" s="464"/>
      <c r="BA53" s="464"/>
      <c r="BB53" s="464"/>
      <c r="BC53" s="464"/>
      <c r="BD53" s="464"/>
      <c r="BE53" s="464"/>
      <c r="BF53" s="464"/>
      <c r="BG53" s="464"/>
      <c r="BH53" s="340"/>
      <c r="BI53" s="464"/>
      <c r="BJ53" s="464"/>
    </row>
    <row r="54" spans="1:74" s="420" customFormat="1" ht="12" customHeight="1" x14ac:dyDescent="0.25">
      <c r="A54" s="419"/>
      <c r="B54" s="755" t="s">
        <v>806</v>
      </c>
      <c r="C54" s="756"/>
      <c r="D54" s="756"/>
      <c r="E54" s="756"/>
      <c r="F54" s="756"/>
      <c r="G54" s="756"/>
      <c r="H54" s="756"/>
      <c r="I54" s="756"/>
      <c r="J54" s="756"/>
      <c r="K54" s="756"/>
      <c r="L54" s="756"/>
      <c r="M54" s="756"/>
      <c r="N54" s="756"/>
      <c r="O54" s="756"/>
      <c r="P54" s="756"/>
      <c r="Q54" s="756"/>
      <c r="AY54" s="464"/>
      <c r="AZ54" s="464"/>
      <c r="BA54" s="464"/>
      <c r="BB54" s="464"/>
      <c r="BC54" s="464"/>
      <c r="BD54" s="603"/>
      <c r="BE54" s="603"/>
      <c r="BF54" s="603"/>
      <c r="BG54" s="464"/>
      <c r="BH54" s="251"/>
      <c r="BI54" s="464"/>
      <c r="BJ54" s="464"/>
    </row>
    <row r="55" spans="1:74" s="420" customFormat="1" ht="12" customHeight="1" x14ac:dyDescent="0.25">
      <c r="A55" s="419"/>
      <c r="B55" s="776" t="str">
        <f>"Notes: "&amp;"EIA completed modeling and analysis for this report on " &amp;Dates!D2&amp;"."</f>
        <v>Notes: EIA completed modeling and analysis for this report on Thursday August 4, 2022.</v>
      </c>
      <c r="C55" s="798"/>
      <c r="D55" s="798"/>
      <c r="E55" s="798"/>
      <c r="F55" s="798"/>
      <c r="G55" s="798"/>
      <c r="H55" s="798"/>
      <c r="I55" s="798"/>
      <c r="J55" s="798"/>
      <c r="K55" s="798"/>
      <c r="L55" s="798"/>
      <c r="M55" s="798"/>
      <c r="N55" s="798"/>
      <c r="O55" s="798"/>
      <c r="P55" s="798"/>
      <c r="Q55" s="777"/>
      <c r="AY55" s="464"/>
      <c r="AZ55" s="464"/>
      <c r="BA55" s="464"/>
      <c r="BB55" s="464"/>
      <c r="BC55" s="464"/>
      <c r="BD55" s="603"/>
      <c r="BE55" s="603"/>
      <c r="BF55" s="603"/>
      <c r="BG55" s="464"/>
      <c r="BH55" s="251"/>
      <c r="BI55" s="464"/>
      <c r="BJ55" s="464"/>
    </row>
    <row r="56" spans="1:74" s="420" customFormat="1" ht="12" customHeight="1" x14ac:dyDescent="0.25">
      <c r="A56" s="419"/>
      <c r="B56" s="749" t="s">
        <v>350</v>
      </c>
      <c r="C56" s="748"/>
      <c r="D56" s="748"/>
      <c r="E56" s="748"/>
      <c r="F56" s="748"/>
      <c r="G56" s="748"/>
      <c r="H56" s="748"/>
      <c r="I56" s="748"/>
      <c r="J56" s="748"/>
      <c r="K56" s="748"/>
      <c r="L56" s="748"/>
      <c r="M56" s="748"/>
      <c r="N56" s="748"/>
      <c r="O56" s="748"/>
      <c r="P56" s="748"/>
      <c r="Q56" s="748"/>
      <c r="AY56" s="464"/>
      <c r="AZ56" s="464"/>
      <c r="BA56" s="464"/>
      <c r="BB56" s="464"/>
      <c r="BC56" s="464"/>
      <c r="BD56" s="603"/>
      <c r="BE56" s="603"/>
      <c r="BF56" s="603"/>
      <c r="BG56" s="464"/>
      <c r="BH56" s="251"/>
      <c r="BI56" s="464"/>
      <c r="BJ56" s="464"/>
    </row>
    <row r="57" spans="1:74" s="420" customFormat="1" ht="12" customHeight="1" x14ac:dyDescent="0.25">
      <c r="A57" s="419"/>
      <c r="B57" s="744" t="s">
        <v>865</v>
      </c>
      <c r="C57" s="741"/>
      <c r="D57" s="741"/>
      <c r="E57" s="741"/>
      <c r="F57" s="741"/>
      <c r="G57" s="741"/>
      <c r="H57" s="741"/>
      <c r="I57" s="741"/>
      <c r="J57" s="741"/>
      <c r="K57" s="741"/>
      <c r="L57" s="741"/>
      <c r="M57" s="741"/>
      <c r="N57" s="741"/>
      <c r="O57" s="741"/>
      <c r="P57" s="741"/>
      <c r="Q57" s="735"/>
      <c r="AY57" s="464"/>
      <c r="AZ57" s="464"/>
      <c r="BA57" s="464"/>
      <c r="BB57" s="464"/>
      <c r="BC57" s="464"/>
      <c r="BD57" s="603"/>
      <c r="BE57" s="603"/>
      <c r="BF57" s="603"/>
      <c r="BG57" s="464"/>
      <c r="BH57" s="251"/>
      <c r="BI57" s="464"/>
      <c r="BJ57" s="464"/>
    </row>
    <row r="58" spans="1:74" s="420" customFormat="1" ht="12" customHeight="1" x14ac:dyDescent="0.25">
      <c r="A58" s="419"/>
      <c r="B58" s="744" t="s">
        <v>856</v>
      </c>
      <c r="C58" s="741"/>
      <c r="D58" s="741"/>
      <c r="E58" s="741"/>
      <c r="F58" s="741"/>
      <c r="G58" s="741"/>
      <c r="H58" s="741"/>
      <c r="I58" s="741"/>
      <c r="J58" s="741"/>
      <c r="K58" s="741"/>
      <c r="L58" s="741"/>
      <c r="M58" s="741"/>
      <c r="N58" s="741"/>
      <c r="O58" s="741"/>
      <c r="P58" s="741"/>
      <c r="Q58" s="735"/>
      <c r="AY58" s="464"/>
      <c r="AZ58" s="464"/>
      <c r="BA58" s="464"/>
      <c r="BB58" s="464"/>
      <c r="BC58" s="464"/>
      <c r="BD58" s="603"/>
      <c r="BE58" s="603"/>
      <c r="BF58" s="603"/>
      <c r="BG58" s="464"/>
      <c r="BH58" s="251"/>
      <c r="BI58" s="464"/>
      <c r="BJ58" s="464"/>
    </row>
    <row r="59" spans="1:74" s="420" customFormat="1" ht="12" customHeight="1" x14ac:dyDescent="0.25">
      <c r="A59" s="419"/>
      <c r="B59" s="794" t="s">
        <v>857</v>
      </c>
      <c r="C59" s="735"/>
      <c r="D59" s="735"/>
      <c r="E59" s="735"/>
      <c r="F59" s="735"/>
      <c r="G59" s="735"/>
      <c r="H59" s="735"/>
      <c r="I59" s="735"/>
      <c r="J59" s="735"/>
      <c r="K59" s="735"/>
      <c r="L59" s="735"/>
      <c r="M59" s="735"/>
      <c r="N59" s="735"/>
      <c r="O59" s="735"/>
      <c r="P59" s="735"/>
      <c r="Q59" s="735"/>
      <c r="AY59" s="464"/>
      <c r="AZ59" s="464"/>
      <c r="BA59" s="464"/>
      <c r="BB59" s="464"/>
      <c r="BC59" s="464"/>
      <c r="BD59" s="603"/>
      <c r="BE59" s="603"/>
      <c r="BF59" s="603"/>
      <c r="BG59" s="464"/>
      <c r="BH59" s="251"/>
      <c r="BI59" s="464"/>
      <c r="BJ59" s="464"/>
    </row>
    <row r="60" spans="1:74" s="420" customFormat="1" ht="12" customHeight="1" x14ac:dyDescent="0.25">
      <c r="A60" s="419"/>
      <c r="B60" s="742" t="s">
        <v>866</v>
      </c>
      <c r="C60" s="741"/>
      <c r="D60" s="741"/>
      <c r="E60" s="741"/>
      <c r="F60" s="741"/>
      <c r="G60" s="741"/>
      <c r="H60" s="741"/>
      <c r="I60" s="741"/>
      <c r="J60" s="741"/>
      <c r="K60" s="741"/>
      <c r="L60" s="741"/>
      <c r="M60" s="741"/>
      <c r="N60" s="741"/>
      <c r="O60" s="741"/>
      <c r="P60" s="741"/>
      <c r="Q60" s="735"/>
      <c r="AY60" s="464"/>
      <c r="AZ60" s="464"/>
      <c r="BA60" s="464"/>
      <c r="BB60" s="464"/>
      <c r="BC60" s="464"/>
      <c r="BD60" s="603"/>
      <c r="BE60" s="603"/>
      <c r="BF60" s="603"/>
      <c r="BG60" s="464"/>
      <c r="BH60" s="251"/>
      <c r="BI60" s="464"/>
      <c r="BJ60" s="464"/>
    </row>
    <row r="61" spans="1:74" s="420" customFormat="1" ht="12" customHeight="1" x14ac:dyDescent="0.25">
      <c r="A61" s="419"/>
      <c r="B61" s="744" t="s">
        <v>829</v>
      </c>
      <c r="C61" s="745"/>
      <c r="D61" s="745"/>
      <c r="E61" s="745"/>
      <c r="F61" s="745"/>
      <c r="G61" s="745"/>
      <c r="H61" s="745"/>
      <c r="I61" s="745"/>
      <c r="J61" s="745"/>
      <c r="K61" s="745"/>
      <c r="L61" s="745"/>
      <c r="M61" s="745"/>
      <c r="N61" s="745"/>
      <c r="O61" s="745"/>
      <c r="P61" s="745"/>
      <c r="Q61" s="735"/>
      <c r="AY61" s="464"/>
      <c r="AZ61" s="464"/>
      <c r="BA61" s="464"/>
      <c r="BB61" s="464"/>
      <c r="BC61" s="464"/>
      <c r="BD61" s="603"/>
      <c r="BE61" s="603"/>
      <c r="BF61" s="603"/>
      <c r="BG61" s="464"/>
      <c r="BH61" s="251"/>
      <c r="BI61" s="464"/>
      <c r="BJ61" s="464"/>
    </row>
    <row r="62" spans="1:74" s="418" customFormat="1" ht="12" customHeight="1" x14ac:dyDescent="0.25">
      <c r="A62" s="393"/>
      <c r="B62" s="764" t="s">
        <v>1356</v>
      </c>
      <c r="C62" s="735"/>
      <c r="D62" s="735"/>
      <c r="E62" s="735"/>
      <c r="F62" s="735"/>
      <c r="G62" s="735"/>
      <c r="H62" s="735"/>
      <c r="I62" s="735"/>
      <c r="J62" s="735"/>
      <c r="K62" s="735"/>
      <c r="L62" s="735"/>
      <c r="M62" s="735"/>
      <c r="N62" s="735"/>
      <c r="O62" s="735"/>
      <c r="P62" s="735"/>
      <c r="Q62" s="735"/>
      <c r="AY62" s="462"/>
      <c r="AZ62" s="462"/>
      <c r="BA62" s="462"/>
      <c r="BB62" s="462"/>
      <c r="BC62" s="462"/>
      <c r="BD62" s="601"/>
      <c r="BE62" s="601"/>
      <c r="BF62" s="601"/>
      <c r="BG62" s="462"/>
      <c r="BH62" s="251"/>
      <c r="BI62" s="462"/>
      <c r="BJ62" s="462"/>
    </row>
    <row r="63" spans="1:74" x14ac:dyDescent="0.25">
      <c r="BH63" s="251"/>
      <c r="BK63" s="341"/>
      <c r="BL63" s="341"/>
      <c r="BM63" s="341"/>
      <c r="BN63" s="341"/>
      <c r="BO63" s="341"/>
      <c r="BP63" s="341"/>
      <c r="BQ63" s="341"/>
      <c r="BR63" s="341"/>
      <c r="BS63" s="341"/>
      <c r="BT63" s="341"/>
      <c r="BU63" s="341"/>
      <c r="BV63" s="341"/>
    </row>
    <row r="64" spans="1:74" x14ac:dyDescent="0.25">
      <c r="BH64" s="251"/>
      <c r="BK64" s="341"/>
      <c r="BL64" s="341"/>
      <c r="BM64" s="341"/>
      <c r="BN64" s="341"/>
      <c r="BO64" s="341"/>
      <c r="BP64" s="341"/>
      <c r="BQ64" s="341"/>
      <c r="BR64" s="341"/>
      <c r="BS64" s="341"/>
      <c r="BT64" s="341"/>
      <c r="BU64" s="341"/>
      <c r="BV64" s="341"/>
    </row>
    <row r="65" spans="60:74" x14ac:dyDescent="0.25">
      <c r="BH65" s="251"/>
      <c r="BK65" s="341"/>
      <c r="BL65" s="341"/>
      <c r="BM65" s="341"/>
      <c r="BN65" s="341"/>
      <c r="BO65" s="341"/>
      <c r="BP65" s="341"/>
      <c r="BQ65" s="341"/>
      <c r="BR65" s="341"/>
      <c r="BS65" s="341"/>
      <c r="BT65" s="341"/>
      <c r="BU65" s="341"/>
      <c r="BV65" s="341"/>
    </row>
    <row r="66" spans="60:74" x14ac:dyDescent="0.25">
      <c r="BH66" s="251"/>
      <c r="BK66" s="341"/>
      <c r="BL66" s="341"/>
      <c r="BM66" s="341"/>
      <c r="BN66" s="341"/>
      <c r="BO66" s="341"/>
      <c r="BP66" s="341"/>
      <c r="BQ66" s="341"/>
      <c r="BR66" s="341"/>
      <c r="BS66" s="341"/>
      <c r="BT66" s="341"/>
      <c r="BU66" s="341"/>
      <c r="BV66" s="341"/>
    </row>
    <row r="67" spans="60:74" x14ac:dyDescent="0.25">
      <c r="BH67" s="251"/>
      <c r="BK67" s="341"/>
      <c r="BL67" s="341"/>
      <c r="BM67" s="341"/>
      <c r="BN67" s="341"/>
      <c r="BO67" s="341"/>
      <c r="BP67" s="341"/>
      <c r="BQ67" s="341"/>
      <c r="BR67" s="341"/>
      <c r="BS67" s="341"/>
      <c r="BT67" s="341"/>
      <c r="BU67" s="341"/>
      <c r="BV67" s="341"/>
    </row>
    <row r="68" spans="60:74" x14ac:dyDescent="0.25">
      <c r="BK68" s="341"/>
      <c r="BL68" s="341"/>
      <c r="BM68" s="341"/>
      <c r="BN68" s="341"/>
      <c r="BO68" s="341"/>
      <c r="BP68" s="341"/>
      <c r="BQ68" s="341"/>
      <c r="BR68" s="341"/>
      <c r="BS68" s="341"/>
      <c r="BT68" s="341"/>
      <c r="BU68" s="341"/>
      <c r="BV68" s="341"/>
    </row>
    <row r="69" spans="60:74" x14ac:dyDescent="0.25">
      <c r="BK69" s="341"/>
      <c r="BL69" s="341"/>
      <c r="BM69" s="341"/>
      <c r="BN69" s="341"/>
      <c r="BO69" s="341"/>
      <c r="BP69" s="341"/>
      <c r="BQ69" s="341"/>
      <c r="BR69" s="341"/>
      <c r="BS69" s="341"/>
      <c r="BT69" s="341"/>
      <c r="BU69" s="341"/>
      <c r="BV69" s="341"/>
    </row>
    <row r="70" spans="60:74" x14ac:dyDescent="0.25">
      <c r="BK70" s="341"/>
      <c r="BL70" s="341"/>
      <c r="BM70" s="341"/>
      <c r="BN70" s="341"/>
      <c r="BO70" s="341"/>
      <c r="BP70" s="341"/>
      <c r="BQ70" s="341"/>
      <c r="BR70" s="341"/>
      <c r="BS70" s="341"/>
      <c r="BT70" s="341"/>
      <c r="BU70" s="341"/>
      <c r="BV70" s="341"/>
    </row>
    <row r="71" spans="60:74" x14ac:dyDescent="0.25">
      <c r="BK71" s="341"/>
      <c r="BL71" s="341"/>
      <c r="BM71" s="341"/>
      <c r="BN71" s="341"/>
      <c r="BO71" s="341"/>
      <c r="BP71" s="341"/>
      <c r="BQ71" s="341"/>
      <c r="BR71" s="341"/>
      <c r="BS71" s="341"/>
      <c r="BT71" s="341"/>
      <c r="BU71" s="341"/>
      <c r="BV71" s="341"/>
    </row>
    <row r="72" spans="60:74" x14ac:dyDescent="0.25">
      <c r="BK72" s="341"/>
      <c r="BL72" s="341"/>
      <c r="BM72" s="341"/>
      <c r="BN72" s="341"/>
      <c r="BO72" s="341"/>
      <c r="BP72" s="341"/>
      <c r="BQ72" s="341"/>
      <c r="BR72" s="341"/>
      <c r="BS72" s="341"/>
      <c r="BT72" s="341"/>
      <c r="BU72" s="341"/>
      <c r="BV72" s="341"/>
    </row>
    <row r="73" spans="60:74" x14ac:dyDescent="0.25">
      <c r="BK73" s="341"/>
      <c r="BL73" s="341"/>
      <c r="BM73" s="341"/>
      <c r="BN73" s="341"/>
      <c r="BO73" s="341"/>
      <c r="BP73" s="341"/>
      <c r="BQ73" s="341"/>
      <c r="BR73" s="341"/>
      <c r="BS73" s="341"/>
      <c r="BT73" s="341"/>
      <c r="BU73" s="341"/>
      <c r="BV73" s="341"/>
    </row>
    <row r="74" spans="60:74" x14ac:dyDescent="0.25">
      <c r="BK74" s="341"/>
      <c r="BL74" s="341"/>
      <c r="BM74" s="341"/>
      <c r="BN74" s="341"/>
      <c r="BO74" s="341"/>
      <c r="BP74" s="341"/>
      <c r="BQ74" s="341"/>
      <c r="BR74" s="341"/>
      <c r="BS74" s="341"/>
      <c r="BT74" s="341"/>
      <c r="BU74" s="341"/>
      <c r="BV74" s="341"/>
    </row>
    <row r="75" spans="60:74" x14ac:dyDescent="0.25">
      <c r="BK75" s="341"/>
      <c r="BL75" s="341"/>
      <c r="BM75" s="341"/>
      <c r="BN75" s="341"/>
      <c r="BO75" s="341"/>
      <c r="BP75" s="341"/>
      <c r="BQ75" s="341"/>
      <c r="BR75" s="341"/>
      <c r="BS75" s="341"/>
      <c r="BT75" s="341"/>
      <c r="BU75" s="341"/>
      <c r="BV75" s="341"/>
    </row>
    <row r="76" spans="60:74" x14ac:dyDescent="0.25">
      <c r="BK76" s="341"/>
      <c r="BL76" s="341"/>
      <c r="BM76" s="341"/>
      <c r="BN76" s="341"/>
      <c r="BO76" s="341"/>
      <c r="BP76" s="341"/>
      <c r="BQ76" s="341"/>
      <c r="BR76" s="341"/>
      <c r="BS76" s="341"/>
      <c r="BT76" s="341"/>
      <c r="BU76" s="341"/>
      <c r="BV76" s="341"/>
    </row>
    <row r="77" spans="60:74" x14ac:dyDescent="0.25">
      <c r="BK77" s="341"/>
      <c r="BL77" s="341"/>
      <c r="BM77" s="341"/>
      <c r="BN77" s="341"/>
      <c r="BO77" s="341"/>
      <c r="BP77" s="341"/>
      <c r="BQ77" s="341"/>
      <c r="BR77" s="341"/>
      <c r="BS77" s="341"/>
      <c r="BT77" s="341"/>
      <c r="BU77" s="341"/>
      <c r="BV77" s="341"/>
    </row>
    <row r="78" spans="60:74" x14ac:dyDescent="0.25">
      <c r="BK78" s="341"/>
      <c r="BL78" s="341"/>
      <c r="BM78" s="341"/>
      <c r="BN78" s="341"/>
      <c r="BO78" s="341"/>
      <c r="BP78" s="341"/>
      <c r="BQ78" s="341"/>
      <c r="BR78" s="341"/>
      <c r="BS78" s="341"/>
      <c r="BT78" s="341"/>
      <c r="BU78" s="341"/>
      <c r="BV78" s="341"/>
    </row>
    <row r="79" spans="60:74" x14ac:dyDescent="0.25">
      <c r="BK79" s="341"/>
      <c r="BL79" s="341"/>
      <c r="BM79" s="341"/>
      <c r="BN79" s="341"/>
      <c r="BO79" s="341"/>
      <c r="BP79" s="341"/>
      <c r="BQ79" s="341"/>
      <c r="BR79" s="341"/>
      <c r="BS79" s="341"/>
      <c r="BT79" s="341"/>
      <c r="BU79" s="341"/>
      <c r="BV79" s="341"/>
    </row>
    <row r="80" spans="60:74" x14ac:dyDescent="0.25">
      <c r="BK80" s="341"/>
      <c r="BL80" s="341"/>
      <c r="BM80" s="341"/>
      <c r="BN80" s="341"/>
      <c r="BO80" s="341"/>
      <c r="BP80" s="341"/>
      <c r="BQ80" s="341"/>
      <c r="BR80" s="341"/>
      <c r="BS80" s="341"/>
      <c r="BT80" s="341"/>
      <c r="BU80" s="341"/>
      <c r="BV80" s="341"/>
    </row>
    <row r="81" spans="63:74" x14ac:dyDescent="0.25">
      <c r="BK81" s="341"/>
      <c r="BL81" s="341"/>
      <c r="BM81" s="341"/>
      <c r="BN81" s="341"/>
      <c r="BO81" s="341"/>
      <c r="BP81" s="341"/>
      <c r="BQ81" s="341"/>
      <c r="BR81" s="341"/>
      <c r="BS81" s="341"/>
      <c r="BT81" s="341"/>
      <c r="BU81" s="341"/>
      <c r="BV81" s="341"/>
    </row>
    <row r="82" spans="63:74" x14ac:dyDescent="0.25">
      <c r="BK82" s="341"/>
      <c r="BL82" s="341"/>
      <c r="BM82" s="341"/>
      <c r="BN82" s="341"/>
      <c r="BO82" s="341"/>
      <c r="BP82" s="341"/>
      <c r="BQ82" s="341"/>
      <c r="BR82" s="341"/>
      <c r="BS82" s="341"/>
      <c r="BT82" s="341"/>
      <c r="BU82" s="341"/>
      <c r="BV82" s="341"/>
    </row>
    <row r="83" spans="63:74" x14ac:dyDescent="0.25">
      <c r="BK83" s="341"/>
      <c r="BL83" s="341"/>
      <c r="BM83" s="341"/>
      <c r="BN83" s="341"/>
      <c r="BO83" s="341"/>
      <c r="BP83" s="341"/>
      <c r="BQ83" s="341"/>
      <c r="BR83" s="341"/>
      <c r="BS83" s="341"/>
      <c r="BT83" s="341"/>
      <c r="BU83" s="341"/>
      <c r="BV83" s="341"/>
    </row>
    <row r="84" spans="63:74" x14ac:dyDescent="0.25">
      <c r="BK84" s="341"/>
      <c r="BL84" s="341"/>
      <c r="BM84" s="341"/>
      <c r="BN84" s="341"/>
      <c r="BO84" s="341"/>
      <c r="BP84" s="341"/>
      <c r="BQ84" s="341"/>
      <c r="BR84" s="341"/>
      <c r="BS84" s="341"/>
      <c r="BT84" s="341"/>
      <c r="BU84" s="341"/>
      <c r="BV84" s="341"/>
    </row>
    <row r="85" spans="63:74" x14ac:dyDescent="0.25">
      <c r="BK85" s="341"/>
      <c r="BL85" s="341"/>
      <c r="BM85" s="341"/>
      <c r="BN85" s="341"/>
      <c r="BO85" s="341"/>
      <c r="BP85" s="341"/>
      <c r="BQ85" s="341"/>
      <c r="BR85" s="341"/>
      <c r="BS85" s="341"/>
      <c r="BT85" s="341"/>
      <c r="BU85" s="341"/>
      <c r="BV85" s="341"/>
    </row>
    <row r="86" spans="63:74" x14ac:dyDescent="0.25">
      <c r="BK86" s="341"/>
      <c r="BL86" s="341"/>
      <c r="BM86" s="341"/>
      <c r="BN86" s="341"/>
      <c r="BO86" s="341"/>
      <c r="BP86" s="341"/>
      <c r="BQ86" s="341"/>
      <c r="BR86" s="341"/>
      <c r="BS86" s="341"/>
      <c r="BT86" s="341"/>
      <c r="BU86" s="341"/>
      <c r="BV86" s="341"/>
    </row>
    <row r="87" spans="63:74" x14ac:dyDescent="0.25">
      <c r="BK87" s="341"/>
      <c r="BL87" s="341"/>
      <c r="BM87" s="341"/>
      <c r="BN87" s="341"/>
      <c r="BO87" s="341"/>
      <c r="BP87" s="341"/>
      <c r="BQ87" s="341"/>
      <c r="BR87" s="341"/>
      <c r="BS87" s="341"/>
      <c r="BT87" s="341"/>
      <c r="BU87" s="341"/>
      <c r="BV87" s="341"/>
    </row>
    <row r="88" spans="63:74" x14ac:dyDescent="0.25">
      <c r="BK88" s="341"/>
      <c r="BL88" s="341"/>
      <c r="BM88" s="341"/>
      <c r="BN88" s="341"/>
      <c r="BO88" s="341"/>
      <c r="BP88" s="341"/>
      <c r="BQ88" s="341"/>
      <c r="BR88" s="341"/>
      <c r="BS88" s="341"/>
      <c r="BT88" s="341"/>
      <c r="BU88" s="341"/>
      <c r="BV88" s="341"/>
    </row>
    <row r="89" spans="63:74" x14ac:dyDescent="0.25">
      <c r="BK89" s="341"/>
      <c r="BL89" s="341"/>
      <c r="BM89" s="341"/>
      <c r="BN89" s="341"/>
      <c r="BO89" s="341"/>
      <c r="BP89" s="341"/>
      <c r="BQ89" s="341"/>
      <c r="BR89" s="341"/>
      <c r="BS89" s="341"/>
      <c r="BT89" s="341"/>
      <c r="BU89" s="341"/>
      <c r="BV89" s="341"/>
    </row>
    <row r="90" spans="63:74" x14ac:dyDescent="0.25">
      <c r="BK90" s="341"/>
      <c r="BL90" s="341"/>
      <c r="BM90" s="341"/>
      <c r="BN90" s="341"/>
      <c r="BO90" s="341"/>
      <c r="BP90" s="341"/>
      <c r="BQ90" s="341"/>
      <c r="BR90" s="341"/>
      <c r="BS90" s="341"/>
      <c r="BT90" s="341"/>
      <c r="BU90" s="341"/>
      <c r="BV90" s="341"/>
    </row>
    <row r="91" spans="63:74" x14ac:dyDescent="0.25">
      <c r="BK91" s="341"/>
      <c r="BL91" s="341"/>
      <c r="BM91" s="341"/>
      <c r="BN91" s="341"/>
      <c r="BO91" s="341"/>
      <c r="BP91" s="341"/>
      <c r="BQ91" s="341"/>
      <c r="BR91" s="341"/>
      <c r="BS91" s="341"/>
      <c r="BT91" s="341"/>
      <c r="BU91" s="341"/>
      <c r="BV91" s="341"/>
    </row>
    <row r="92" spans="63:74" x14ac:dyDescent="0.25">
      <c r="BK92" s="341"/>
      <c r="BL92" s="341"/>
      <c r="BM92" s="341"/>
      <c r="BN92" s="341"/>
      <c r="BO92" s="341"/>
      <c r="BP92" s="341"/>
      <c r="BQ92" s="341"/>
      <c r="BR92" s="341"/>
      <c r="BS92" s="341"/>
      <c r="BT92" s="341"/>
      <c r="BU92" s="341"/>
      <c r="BV92" s="341"/>
    </row>
    <row r="93" spans="63:74" x14ac:dyDescent="0.25">
      <c r="BK93" s="341"/>
      <c r="BL93" s="341"/>
      <c r="BM93" s="341"/>
      <c r="BN93" s="341"/>
      <c r="BO93" s="341"/>
      <c r="BP93" s="341"/>
      <c r="BQ93" s="341"/>
      <c r="BR93" s="341"/>
      <c r="BS93" s="341"/>
      <c r="BT93" s="341"/>
      <c r="BU93" s="341"/>
      <c r="BV93" s="341"/>
    </row>
    <row r="94" spans="63:74" x14ac:dyDescent="0.25">
      <c r="BK94" s="341"/>
      <c r="BL94" s="341"/>
      <c r="BM94" s="341"/>
      <c r="BN94" s="341"/>
      <c r="BO94" s="341"/>
      <c r="BP94" s="341"/>
      <c r="BQ94" s="341"/>
      <c r="BR94" s="341"/>
      <c r="BS94" s="341"/>
      <c r="BT94" s="341"/>
      <c r="BU94" s="341"/>
      <c r="BV94" s="341"/>
    </row>
    <row r="95" spans="63:74" x14ac:dyDescent="0.25">
      <c r="BK95" s="341"/>
      <c r="BL95" s="341"/>
      <c r="BM95" s="341"/>
      <c r="BN95" s="341"/>
      <c r="BO95" s="341"/>
      <c r="BP95" s="341"/>
      <c r="BQ95" s="341"/>
      <c r="BR95" s="341"/>
      <c r="BS95" s="341"/>
      <c r="BT95" s="341"/>
      <c r="BU95" s="341"/>
      <c r="BV95" s="341"/>
    </row>
    <row r="96" spans="63:74" x14ac:dyDescent="0.25">
      <c r="BK96" s="341"/>
      <c r="BL96" s="341"/>
      <c r="BM96" s="341"/>
      <c r="BN96" s="341"/>
      <c r="BO96" s="341"/>
      <c r="BP96" s="341"/>
      <c r="BQ96" s="341"/>
      <c r="BR96" s="341"/>
      <c r="BS96" s="341"/>
      <c r="BT96" s="341"/>
      <c r="BU96" s="341"/>
      <c r="BV96" s="341"/>
    </row>
    <row r="97" spans="63:74" x14ac:dyDescent="0.25">
      <c r="BK97" s="341"/>
      <c r="BL97" s="341"/>
      <c r="BM97" s="341"/>
      <c r="BN97" s="341"/>
      <c r="BO97" s="341"/>
      <c r="BP97" s="341"/>
      <c r="BQ97" s="341"/>
      <c r="BR97" s="341"/>
      <c r="BS97" s="341"/>
      <c r="BT97" s="341"/>
      <c r="BU97" s="341"/>
      <c r="BV97" s="341"/>
    </row>
    <row r="98" spans="63:74" x14ac:dyDescent="0.25">
      <c r="BK98" s="341"/>
      <c r="BL98" s="341"/>
      <c r="BM98" s="341"/>
      <c r="BN98" s="341"/>
      <c r="BO98" s="341"/>
      <c r="BP98" s="341"/>
      <c r="BQ98" s="341"/>
      <c r="BR98" s="341"/>
      <c r="BS98" s="341"/>
      <c r="BT98" s="341"/>
      <c r="BU98" s="341"/>
      <c r="BV98" s="341"/>
    </row>
    <row r="99" spans="63:74" x14ac:dyDescent="0.25">
      <c r="BK99" s="341"/>
      <c r="BL99" s="341"/>
      <c r="BM99" s="341"/>
      <c r="BN99" s="341"/>
      <c r="BO99" s="341"/>
      <c r="BP99" s="341"/>
      <c r="BQ99" s="341"/>
      <c r="BR99" s="341"/>
      <c r="BS99" s="341"/>
      <c r="BT99" s="341"/>
      <c r="BU99" s="341"/>
      <c r="BV99" s="341"/>
    </row>
    <row r="100" spans="63:74" x14ac:dyDescent="0.25">
      <c r="BK100" s="341"/>
      <c r="BL100" s="341"/>
      <c r="BM100" s="341"/>
      <c r="BN100" s="341"/>
      <c r="BO100" s="341"/>
      <c r="BP100" s="341"/>
      <c r="BQ100" s="341"/>
      <c r="BR100" s="341"/>
      <c r="BS100" s="341"/>
      <c r="BT100" s="341"/>
      <c r="BU100" s="341"/>
      <c r="BV100" s="341"/>
    </row>
    <row r="101" spans="63:74" x14ac:dyDescent="0.25">
      <c r="BK101" s="341"/>
      <c r="BL101" s="341"/>
      <c r="BM101" s="341"/>
      <c r="BN101" s="341"/>
      <c r="BO101" s="341"/>
      <c r="BP101" s="341"/>
      <c r="BQ101" s="341"/>
      <c r="BR101" s="341"/>
      <c r="BS101" s="341"/>
      <c r="BT101" s="341"/>
      <c r="BU101" s="341"/>
      <c r="BV101" s="341"/>
    </row>
    <row r="102" spans="63:74" x14ac:dyDescent="0.25">
      <c r="BK102" s="341"/>
      <c r="BL102" s="341"/>
      <c r="BM102" s="341"/>
      <c r="BN102" s="341"/>
      <c r="BO102" s="341"/>
      <c r="BP102" s="341"/>
      <c r="BQ102" s="341"/>
      <c r="BR102" s="341"/>
      <c r="BS102" s="341"/>
      <c r="BT102" s="341"/>
      <c r="BU102" s="341"/>
      <c r="BV102" s="341"/>
    </row>
    <row r="103" spans="63:74" x14ac:dyDescent="0.25">
      <c r="BK103" s="341"/>
      <c r="BL103" s="341"/>
      <c r="BM103" s="341"/>
      <c r="BN103" s="341"/>
      <c r="BO103" s="341"/>
      <c r="BP103" s="341"/>
      <c r="BQ103" s="341"/>
      <c r="BR103" s="341"/>
      <c r="BS103" s="341"/>
      <c r="BT103" s="341"/>
      <c r="BU103" s="341"/>
      <c r="BV103" s="341"/>
    </row>
    <row r="104" spans="63:74" x14ac:dyDescent="0.25">
      <c r="BK104" s="341"/>
      <c r="BL104" s="341"/>
      <c r="BM104" s="341"/>
      <c r="BN104" s="341"/>
      <c r="BO104" s="341"/>
      <c r="BP104" s="341"/>
      <c r="BQ104" s="341"/>
      <c r="BR104" s="341"/>
      <c r="BS104" s="341"/>
      <c r="BT104" s="341"/>
      <c r="BU104" s="341"/>
      <c r="BV104" s="341"/>
    </row>
    <row r="105" spans="63:74" x14ac:dyDescent="0.25">
      <c r="BK105" s="341"/>
      <c r="BL105" s="341"/>
      <c r="BM105" s="341"/>
      <c r="BN105" s="341"/>
      <c r="BO105" s="341"/>
      <c r="BP105" s="341"/>
      <c r="BQ105" s="341"/>
      <c r="BR105" s="341"/>
      <c r="BS105" s="341"/>
      <c r="BT105" s="341"/>
      <c r="BU105" s="341"/>
      <c r="BV105" s="341"/>
    </row>
    <row r="106" spans="63:74" x14ac:dyDescent="0.25">
      <c r="BK106" s="341"/>
      <c r="BL106" s="341"/>
      <c r="BM106" s="341"/>
      <c r="BN106" s="341"/>
      <c r="BO106" s="341"/>
      <c r="BP106" s="341"/>
      <c r="BQ106" s="341"/>
      <c r="BR106" s="341"/>
      <c r="BS106" s="341"/>
      <c r="BT106" s="341"/>
      <c r="BU106" s="341"/>
      <c r="BV106" s="341"/>
    </row>
    <row r="107" spans="63:74" x14ac:dyDescent="0.25">
      <c r="BK107" s="341"/>
      <c r="BL107" s="341"/>
      <c r="BM107" s="341"/>
      <c r="BN107" s="341"/>
      <c r="BO107" s="341"/>
      <c r="BP107" s="341"/>
      <c r="BQ107" s="341"/>
      <c r="BR107" s="341"/>
      <c r="BS107" s="341"/>
      <c r="BT107" s="341"/>
      <c r="BU107" s="341"/>
      <c r="BV107" s="341"/>
    </row>
    <row r="108" spans="63:74" x14ac:dyDescent="0.25">
      <c r="BK108" s="341"/>
      <c r="BL108" s="341"/>
      <c r="BM108" s="341"/>
      <c r="BN108" s="341"/>
      <c r="BO108" s="341"/>
      <c r="BP108" s="341"/>
      <c r="BQ108" s="341"/>
      <c r="BR108" s="341"/>
      <c r="BS108" s="341"/>
      <c r="BT108" s="341"/>
      <c r="BU108" s="341"/>
      <c r="BV108" s="341"/>
    </row>
    <row r="109" spans="63:74" x14ac:dyDescent="0.25">
      <c r="BK109" s="341"/>
      <c r="BL109" s="341"/>
      <c r="BM109" s="341"/>
      <c r="BN109" s="341"/>
      <c r="BO109" s="341"/>
      <c r="BP109" s="341"/>
      <c r="BQ109" s="341"/>
      <c r="BR109" s="341"/>
      <c r="BS109" s="341"/>
      <c r="BT109" s="341"/>
      <c r="BU109" s="341"/>
      <c r="BV109" s="341"/>
    </row>
    <row r="110" spans="63:74" x14ac:dyDescent="0.25">
      <c r="BK110" s="341"/>
      <c r="BL110" s="341"/>
      <c r="BM110" s="341"/>
      <c r="BN110" s="341"/>
      <c r="BO110" s="341"/>
      <c r="BP110" s="341"/>
      <c r="BQ110" s="341"/>
      <c r="BR110" s="341"/>
      <c r="BS110" s="341"/>
      <c r="BT110" s="341"/>
      <c r="BU110" s="341"/>
      <c r="BV110" s="341"/>
    </row>
    <row r="111" spans="63:74" x14ac:dyDescent="0.25">
      <c r="BK111" s="341"/>
      <c r="BL111" s="341"/>
      <c r="BM111" s="341"/>
      <c r="BN111" s="341"/>
      <c r="BO111" s="341"/>
      <c r="BP111" s="341"/>
      <c r="BQ111" s="341"/>
      <c r="BR111" s="341"/>
      <c r="BS111" s="341"/>
      <c r="BT111" s="341"/>
      <c r="BU111" s="341"/>
      <c r="BV111" s="341"/>
    </row>
    <row r="112" spans="63:74" x14ac:dyDescent="0.25">
      <c r="BK112" s="341"/>
      <c r="BL112" s="341"/>
      <c r="BM112" s="341"/>
      <c r="BN112" s="341"/>
      <c r="BO112" s="341"/>
      <c r="BP112" s="341"/>
      <c r="BQ112" s="341"/>
      <c r="BR112" s="341"/>
      <c r="BS112" s="341"/>
      <c r="BT112" s="341"/>
      <c r="BU112" s="341"/>
      <c r="BV112" s="341"/>
    </row>
    <row r="113" spans="63:74" x14ac:dyDescent="0.25">
      <c r="BK113" s="341"/>
      <c r="BL113" s="341"/>
      <c r="BM113" s="341"/>
      <c r="BN113" s="341"/>
      <c r="BO113" s="341"/>
      <c r="BP113" s="341"/>
      <c r="BQ113" s="341"/>
      <c r="BR113" s="341"/>
      <c r="BS113" s="341"/>
      <c r="BT113" s="341"/>
      <c r="BU113" s="341"/>
      <c r="BV113" s="341"/>
    </row>
    <row r="114" spans="63:74" x14ac:dyDescent="0.25">
      <c r="BK114" s="341"/>
      <c r="BL114" s="341"/>
      <c r="BM114" s="341"/>
      <c r="BN114" s="341"/>
      <c r="BO114" s="341"/>
      <c r="BP114" s="341"/>
      <c r="BQ114" s="341"/>
      <c r="BR114" s="341"/>
      <c r="BS114" s="341"/>
      <c r="BT114" s="341"/>
      <c r="BU114" s="341"/>
      <c r="BV114" s="341"/>
    </row>
    <row r="115" spans="63:74" x14ac:dyDescent="0.25">
      <c r="BK115" s="341"/>
      <c r="BL115" s="341"/>
      <c r="BM115" s="341"/>
      <c r="BN115" s="341"/>
      <c r="BO115" s="341"/>
      <c r="BP115" s="341"/>
      <c r="BQ115" s="341"/>
      <c r="BR115" s="341"/>
      <c r="BS115" s="341"/>
      <c r="BT115" s="341"/>
      <c r="BU115" s="341"/>
      <c r="BV115" s="341"/>
    </row>
    <row r="116" spans="63:74" x14ac:dyDescent="0.25">
      <c r="BK116" s="341"/>
      <c r="BL116" s="341"/>
      <c r="BM116" s="341"/>
      <c r="BN116" s="341"/>
      <c r="BO116" s="341"/>
      <c r="BP116" s="341"/>
      <c r="BQ116" s="341"/>
      <c r="BR116" s="341"/>
      <c r="BS116" s="341"/>
      <c r="BT116" s="341"/>
      <c r="BU116" s="341"/>
      <c r="BV116" s="341"/>
    </row>
    <row r="117" spans="63:74" x14ac:dyDescent="0.25">
      <c r="BK117" s="341"/>
      <c r="BL117" s="341"/>
      <c r="BM117" s="341"/>
      <c r="BN117" s="341"/>
      <c r="BO117" s="341"/>
      <c r="BP117" s="341"/>
      <c r="BQ117" s="341"/>
      <c r="BR117" s="341"/>
      <c r="BS117" s="341"/>
      <c r="BT117" s="341"/>
      <c r="BU117" s="341"/>
      <c r="BV117" s="341"/>
    </row>
    <row r="118" spans="63:74" x14ac:dyDescent="0.25">
      <c r="BK118" s="341"/>
      <c r="BL118" s="341"/>
      <c r="BM118" s="341"/>
      <c r="BN118" s="341"/>
      <c r="BO118" s="341"/>
      <c r="BP118" s="341"/>
      <c r="BQ118" s="341"/>
      <c r="BR118" s="341"/>
      <c r="BS118" s="341"/>
      <c r="BT118" s="341"/>
      <c r="BU118" s="341"/>
      <c r="BV118" s="341"/>
    </row>
    <row r="119" spans="63:74" x14ac:dyDescent="0.25">
      <c r="BK119" s="341"/>
      <c r="BL119" s="341"/>
      <c r="BM119" s="341"/>
      <c r="BN119" s="341"/>
      <c r="BO119" s="341"/>
      <c r="BP119" s="341"/>
      <c r="BQ119" s="341"/>
      <c r="BR119" s="341"/>
      <c r="BS119" s="341"/>
      <c r="BT119" s="341"/>
      <c r="BU119" s="341"/>
      <c r="BV119" s="341"/>
    </row>
    <row r="120" spans="63:74" x14ac:dyDescent="0.25">
      <c r="BK120" s="341"/>
      <c r="BL120" s="341"/>
      <c r="BM120" s="341"/>
      <c r="BN120" s="341"/>
      <c r="BO120" s="341"/>
      <c r="BP120" s="341"/>
      <c r="BQ120" s="341"/>
      <c r="BR120" s="341"/>
      <c r="BS120" s="341"/>
      <c r="BT120" s="341"/>
      <c r="BU120" s="341"/>
      <c r="BV120" s="341"/>
    </row>
    <row r="121" spans="63:74" x14ac:dyDescent="0.25">
      <c r="BK121" s="341"/>
      <c r="BL121" s="341"/>
      <c r="BM121" s="341"/>
      <c r="BN121" s="341"/>
      <c r="BO121" s="341"/>
      <c r="BP121" s="341"/>
      <c r="BQ121" s="341"/>
      <c r="BR121" s="341"/>
      <c r="BS121" s="341"/>
      <c r="BT121" s="341"/>
      <c r="BU121" s="341"/>
      <c r="BV121" s="341"/>
    </row>
    <row r="122" spans="63:74" x14ac:dyDescent="0.25">
      <c r="BK122" s="341"/>
      <c r="BL122" s="341"/>
      <c r="BM122" s="341"/>
      <c r="BN122" s="341"/>
      <c r="BO122" s="341"/>
      <c r="BP122" s="341"/>
      <c r="BQ122" s="341"/>
      <c r="BR122" s="341"/>
      <c r="BS122" s="341"/>
      <c r="BT122" s="341"/>
      <c r="BU122" s="341"/>
      <c r="BV122" s="341"/>
    </row>
    <row r="123" spans="63:74" x14ac:dyDescent="0.25">
      <c r="BK123" s="341"/>
      <c r="BL123" s="341"/>
      <c r="BM123" s="341"/>
      <c r="BN123" s="341"/>
      <c r="BO123" s="341"/>
      <c r="BP123" s="341"/>
      <c r="BQ123" s="341"/>
      <c r="BR123" s="341"/>
      <c r="BS123" s="341"/>
      <c r="BT123" s="341"/>
      <c r="BU123" s="341"/>
      <c r="BV123" s="341"/>
    </row>
    <row r="124" spans="63:74" x14ac:dyDescent="0.25">
      <c r="BK124" s="341"/>
      <c r="BL124" s="341"/>
      <c r="BM124" s="341"/>
      <c r="BN124" s="341"/>
      <c r="BO124" s="341"/>
      <c r="BP124" s="341"/>
      <c r="BQ124" s="341"/>
      <c r="BR124" s="341"/>
      <c r="BS124" s="341"/>
      <c r="BT124" s="341"/>
      <c r="BU124" s="341"/>
      <c r="BV124" s="341"/>
    </row>
    <row r="125" spans="63:74" x14ac:dyDescent="0.25">
      <c r="BK125" s="341"/>
      <c r="BL125" s="341"/>
      <c r="BM125" s="341"/>
      <c r="BN125" s="341"/>
      <c r="BO125" s="341"/>
      <c r="BP125" s="341"/>
      <c r="BQ125" s="341"/>
      <c r="BR125" s="341"/>
      <c r="BS125" s="341"/>
      <c r="BT125" s="341"/>
      <c r="BU125" s="341"/>
      <c r="BV125" s="341"/>
    </row>
    <row r="126" spans="63:74" x14ac:dyDescent="0.25">
      <c r="BK126" s="341"/>
      <c r="BL126" s="341"/>
      <c r="BM126" s="341"/>
      <c r="BN126" s="341"/>
      <c r="BO126" s="341"/>
      <c r="BP126" s="341"/>
      <c r="BQ126" s="341"/>
      <c r="BR126" s="341"/>
      <c r="BS126" s="341"/>
      <c r="BT126" s="341"/>
      <c r="BU126" s="341"/>
      <c r="BV126" s="341"/>
    </row>
    <row r="127" spans="63:74" x14ac:dyDescent="0.25">
      <c r="BK127" s="341"/>
      <c r="BL127" s="341"/>
      <c r="BM127" s="341"/>
      <c r="BN127" s="341"/>
      <c r="BO127" s="341"/>
      <c r="BP127" s="341"/>
      <c r="BQ127" s="341"/>
      <c r="BR127" s="341"/>
      <c r="BS127" s="341"/>
      <c r="BT127" s="341"/>
      <c r="BU127" s="341"/>
      <c r="BV127" s="341"/>
    </row>
    <row r="128" spans="63:74" x14ac:dyDescent="0.25">
      <c r="BK128" s="341"/>
      <c r="BL128" s="341"/>
      <c r="BM128" s="341"/>
      <c r="BN128" s="341"/>
      <c r="BO128" s="341"/>
      <c r="BP128" s="341"/>
      <c r="BQ128" s="341"/>
      <c r="BR128" s="341"/>
      <c r="BS128" s="341"/>
      <c r="BT128" s="341"/>
      <c r="BU128" s="341"/>
      <c r="BV128" s="341"/>
    </row>
    <row r="129" spans="63:74" x14ac:dyDescent="0.25">
      <c r="BK129" s="341"/>
      <c r="BL129" s="341"/>
      <c r="BM129" s="341"/>
      <c r="BN129" s="341"/>
      <c r="BO129" s="341"/>
      <c r="BP129" s="341"/>
      <c r="BQ129" s="341"/>
      <c r="BR129" s="341"/>
      <c r="BS129" s="341"/>
      <c r="BT129" s="341"/>
      <c r="BU129" s="341"/>
      <c r="BV129" s="341"/>
    </row>
    <row r="130" spans="63:74" x14ac:dyDescent="0.25">
      <c r="BK130" s="341"/>
      <c r="BL130" s="341"/>
      <c r="BM130" s="341"/>
      <c r="BN130" s="341"/>
      <c r="BO130" s="341"/>
      <c r="BP130" s="341"/>
      <c r="BQ130" s="341"/>
      <c r="BR130" s="341"/>
      <c r="BS130" s="341"/>
      <c r="BT130" s="341"/>
      <c r="BU130" s="341"/>
      <c r="BV130" s="341"/>
    </row>
    <row r="131" spans="63:74" x14ac:dyDescent="0.25">
      <c r="BK131" s="341"/>
      <c r="BL131" s="341"/>
      <c r="BM131" s="341"/>
      <c r="BN131" s="341"/>
      <c r="BO131" s="341"/>
      <c r="BP131" s="341"/>
      <c r="BQ131" s="341"/>
      <c r="BR131" s="341"/>
      <c r="BS131" s="341"/>
      <c r="BT131" s="341"/>
      <c r="BU131" s="341"/>
      <c r="BV131" s="341"/>
    </row>
    <row r="132" spans="63:74" x14ac:dyDescent="0.25">
      <c r="BK132" s="341"/>
      <c r="BL132" s="341"/>
      <c r="BM132" s="341"/>
      <c r="BN132" s="341"/>
      <c r="BO132" s="341"/>
      <c r="BP132" s="341"/>
      <c r="BQ132" s="341"/>
      <c r="BR132" s="341"/>
      <c r="BS132" s="341"/>
      <c r="BT132" s="341"/>
      <c r="BU132" s="341"/>
      <c r="BV132" s="341"/>
    </row>
    <row r="133" spans="63:74" x14ac:dyDescent="0.25">
      <c r="BK133" s="341"/>
      <c r="BL133" s="341"/>
      <c r="BM133" s="341"/>
      <c r="BN133" s="341"/>
      <c r="BO133" s="341"/>
      <c r="BP133" s="341"/>
      <c r="BQ133" s="341"/>
      <c r="BR133" s="341"/>
      <c r="BS133" s="341"/>
      <c r="BT133" s="341"/>
      <c r="BU133" s="341"/>
      <c r="BV133" s="341"/>
    </row>
    <row r="134" spans="63:74" x14ac:dyDescent="0.25">
      <c r="BK134" s="341"/>
      <c r="BL134" s="341"/>
      <c r="BM134" s="341"/>
      <c r="BN134" s="341"/>
      <c r="BO134" s="341"/>
      <c r="BP134" s="341"/>
      <c r="BQ134" s="341"/>
      <c r="BR134" s="341"/>
      <c r="BS134" s="341"/>
      <c r="BT134" s="341"/>
      <c r="BU134" s="341"/>
      <c r="BV134" s="341"/>
    </row>
    <row r="135" spans="63:74" x14ac:dyDescent="0.25">
      <c r="BK135" s="341"/>
      <c r="BL135" s="341"/>
      <c r="BM135" s="341"/>
      <c r="BN135" s="341"/>
      <c r="BO135" s="341"/>
      <c r="BP135" s="341"/>
      <c r="BQ135" s="341"/>
      <c r="BR135" s="341"/>
      <c r="BS135" s="341"/>
      <c r="BT135" s="341"/>
      <c r="BU135" s="341"/>
      <c r="BV135" s="341"/>
    </row>
    <row r="136" spans="63:74" x14ac:dyDescent="0.25">
      <c r="BK136" s="341"/>
      <c r="BL136" s="341"/>
      <c r="BM136" s="341"/>
      <c r="BN136" s="341"/>
      <c r="BO136" s="341"/>
      <c r="BP136" s="341"/>
      <c r="BQ136" s="341"/>
      <c r="BR136" s="341"/>
      <c r="BS136" s="341"/>
      <c r="BT136" s="341"/>
      <c r="BU136" s="341"/>
      <c r="BV136" s="341"/>
    </row>
    <row r="137" spans="63:74" x14ac:dyDescent="0.25">
      <c r="BK137" s="341"/>
      <c r="BL137" s="341"/>
      <c r="BM137" s="341"/>
      <c r="BN137" s="341"/>
      <c r="BO137" s="341"/>
      <c r="BP137" s="341"/>
      <c r="BQ137" s="341"/>
      <c r="BR137" s="341"/>
      <c r="BS137" s="341"/>
      <c r="BT137" s="341"/>
      <c r="BU137" s="341"/>
      <c r="BV137" s="341"/>
    </row>
    <row r="138" spans="63:74" x14ac:dyDescent="0.25">
      <c r="BK138" s="341"/>
      <c r="BL138" s="341"/>
      <c r="BM138" s="341"/>
      <c r="BN138" s="341"/>
      <c r="BO138" s="341"/>
      <c r="BP138" s="341"/>
      <c r="BQ138" s="341"/>
      <c r="BR138" s="341"/>
      <c r="BS138" s="341"/>
      <c r="BT138" s="341"/>
      <c r="BU138" s="341"/>
      <c r="BV138" s="341"/>
    </row>
    <row r="139" spans="63:74" x14ac:dyDescent="0.25">
      <c r="BK139" s="341"/>
      <c r="BL139" s="341"/>
      <c r="BM139" s="341"/>
      <c r="BN139" s="341"/>
      <c r="BO139" s="341"/>
      <c r="BP139" s="341"/>
      <c r="BQ139" s="341"/>
      <c r="BR139" s="341"/>
      <c r="BS139" s="341"/>
      <c r="BT139" s="341"/>
      <c r="BU139" s="341"/>
      <c r="BV139" s="341"/>
    </row>
    <row r="140" spans="63:74" x14ac:dyDescent="0.25">
      <c r="BK140" s="341"/>
      <c r="BL140" s="341"/>
      <c r="BM140" s="341"/>
      <c r="BN140" s="341"/>
      <c r="BO140" s="341"/>
      <c r="BP140" s="341"/>
      <c r="BQ140" s="341"/>
      <c r="BR140" s="341"/>
      <c r="BS140" s="341"/>
      <c r="BT140" s="341"/>
      <c r="BU140" s="341"/>
      <c r="BV140" s="341"/>
    </row>
    <row r="141" spans="63:74" x14ac:dyDescent="0.25">
      <c r="BK141" s="341"/>
      <c r="BL141" s="341"/>
      <c r="BM141" s="341"/>
      <c r="BN141" s="341"/>
      <c r="BO141" s="341"/>
      <c r="BP141" s="341"/>
      <c r="BQ141" s="341"/>
      <c r="BR141" s="341"/>
      <c r="BS141" s="341"/>
      <c r="BT141" s="341"/>
      <c r="BU141" s="341"/>
      <c r="BV141" s="341"/>
    </row>
    <row r="142" spans="63:74" x14ac:dyDescent="0.25">
      <c r="BK142" s="341"/>
      <c r="BL142" s="341"/>
      <c r="BM142" s="341"/>
      <c r="BN142" s="341"/>
      <c r="BO142" s="341"/>
      <c r="BP142" s="341"/>
      <c r="BQ142" s="341"/>
      <c r="BR142" s="341"/>
      <c r="BS142" s="341"/>
      <c r="BT142" s="341"/>
      <c r="BU142" s="341"/>
      <c r="BV142" s="341"/>
    </row>
    <row r="143" spans="63:74" x14ac:dyDescent="0.25">
      <c r="BK143" s="341"/>
      <c r="BL143" s="341"/>
      <c r="BM143" s="341"/>
      <c r="BN143" s="341"/>
      <c r="BO143" s="341"/>
      <c r="BP143" s="341"/>
      <c r="BQ143" s="341"/>
      <c r="BR143" s="341"/>
      <c r="BS143" s="341"/>
      <c r="BT143" s="341"/>
      <c r="BU143" s="341"/>
      <c r="BV143" s="341"/>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0F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ransitionEvaluation="1" transitionEntry="1" codeName="Sheet17">
    <pageSetUpPr fitToPage="1"/>
  </sheetPr>
  <dimension ref="A1:BV144"/>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2" sqref="B2"/>
    </sheetView>
  </sheetViews>
  <sheetFormatPr defaultColWidth="9.54296875" defaultRowHeight="10.5" x14ac:dyDescent="0.25"/>
  <cols>
    <col min="1" max="1" width="10.54296875" style="121" customWidth="1"/>
    <col min="2" max="2" width="16.54296875" style="121" customWidth="1"/>
    <col min="3" max="50" width="6.54296875" style="121" customWidth="1"/>
    <col min="51" max="55" width="6.54296875" style="336" customWidth="1"/>
    <col min="56" max="58" width="6.54296875" style="604" customWidth="1"/>
    <col min="59" max="62" width="6.54296875" style="336" customWidth="1"/>
    <col min="63" max="74" width="6.54296875" style="121" customWidth="1"/>
    <col min="75" max="16384" width="9.54296875" style="121"/>
  </cols>
  <sheetData>
    <row r="1" spans="1:74" ht="13.4" customHeight="1" x14ac:dyDescent="0.3">
      <c r="A1" s="759" t="s">
        <v>790</v>
      </c>
      <c r="B1" s="810" t="s">
        <v>1404</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120"/>
    </row>
    <row r="2" spans="1:74" s="112" customFormat="1" ht="13.4" customHeight="1" x14ac:dyDescent="0.25">
      <c r="A2" s="760"/>
      <c r="B2" s="486" t="str">
        <f>"U.S. Energy Information Administration  |  Short-Term Energy Outlook  - "&amp;Dates!D1</f>
        <v>U.S. Energy Information Administration  |  Short-Term Energy Outlook  - August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02"/>
      <c r="BE2" s="602"/>
      <c r="BF2" s="602"/>
      <c r="BG2" s="341"/>
      <c r="BH2" s="341"/>
      <c r="BI2" s="341"/>
      <c r="BJ2" s="341"/>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5" customHeight="1" x14ac:dyDescent="0.25">
      <c r="A6" s="119" t="s">
        <v>613</v>
      </c>
      <c r="B6" s="199" t="s">
        <v>431</v>
      </c>
      <c r="C6" s="208">
        <v>20.624341869999999</v>
      </c>
      <c r="D6" s="208">
        <v>20.947172076000001</v>
      </c>
      <c r="E6" s="208">
        <v>20.850936086000001</v>
      </c>
      <c r="F6" s="208">
        <v>20.898225877000002</v>
      </c>
      <c r="G6" s="208">
        <v>20.69266726</v>
      </c>
      <c r="H6" s="208">
        <v>20.391959078999999</v>
      </c>
      <c r="I6" s="208">
        <v>19.973712801000001</v>
      </c>
      <c r="J6" s="208">
        <v>20.194239823</v>
      </c>
      <c r="K6" s="208">
        <v>21.227778900000001</v>
      </c>
      <c r="L6" s="208">
        <v>20.761036674</v>
      </c>
      <c r="M6" s="208">
        <v>20.532651025</v>
      </c>
      <c r="N6" s="208">
        <v>20.515890641999999</v>
      </c>
      <c r="O6" s="208">
        <v>20.936984856999999</v>
      </c>
      <c r="P6" s="208">
        <v>21.548644420999999</v>
      </c>
      <c r="Q6" s="208">
        <v>21.626688227999999</v>
      </c>
      <c r="R6" s="208">
        <v>21.803839933999999</v>
      </c>
      <c r="S6" s="208">
        <v>21.605534248000001</v>
      </c>
      <c r="T6" s="208">
        <v>21.16963045</v>
      </c>
      <c r="U6" s="208">
        <v>20.283593081999999</v>
      </c>
      <c r="V6" s="208">
        <v>20.819872121</v>
      </c>
      <c r="W6" s="208">
        <v>21.162524052999999</v>
      </c>
      <c r="X6" s="208">
        <v>20.941286633000001</v>
      </c>
      <c r="Y6" s="208">
        <v>21.009630791999999</v>
      </c>
      <c r="Z6" s="208">
        <v>20.856606633999998</v>
      </c>
      <c r="AA6" s="208">
        <v>21.683181081000001</v>
      </c>
      <c r="AB6" s="208">
        <v>22.109746094999998</v>
      </c>
      <c r="AC6" s="208">
        <v>21.722515873999999</v>
      </c>
      <c r="AD6" s="208">
        <v>22.06718339</v>
      </c>
      <c r="AE6" s="208">
        <v>21.656900639</v>
      </c>
      <c r="AF6" s="208">
        <v>20.517213578</v>
      </c>
      <c r="AG6" s="208">
        <v>20.722164775</v>
      </c>
      <c r="AH6" s="208">
        <v>21.015734777999999</v>
      </c>
      <c r="AI6" s="208">
        <v>21.374816669000001</v>
      </c>
      <c r="AJ6" s="208">
        <v>21.146947888</v>
      </c>
      <c r="AK6" s="208">
        <v>21.052254747999999</v>
      </c>
      <c r="AL6" s="208">
        <v>20.440250031000001</v>
      </c>
      <c r="AM6" s="208">
        <v>20.988524807000001</v>
      </c>
      <c r="AN6" s="208">
        <v>21.515866011</v>
      </c>
      <c r="AO6" s="208">
        <v>21.707624871</v>
      </c>
      <c r="AP6" s="208">
        <v>22.097643502</v>
      </c>
      <c r="AQ6" s="208">
        <v>21.361769251999998</v>
      </c>
      <c r="AR6" s="208">
        <v>20.716723004999999</v>
      </c>
      <c r="AS6" s="208">
        <v>21.353477623</v>
      </c>
      <c r="AT6" s="208">
        <v>20.835809427000001</v>
      </c>
      <c r="AU6" s="208">
        <v>22.207845114000001</v>
      </c>
      <c r="AV6" s="208">
        <v>21.901076891999999</v>
      </c>
      <c r="AW6" s="208">
        <v>21.872171523999999</v>
      </c>
      <c r="AX6" s="208">
        <v>22.043798575</v>
      </c>
      <c r="AY6" s="208">
        <v>22.824232874</v>
      </c>
      <c r="AZ6" s="208">
        <v>24.624475363999998</v>
      </c>
      <c r="BA6" s="208">
        <v>24.505718699999999</v>
      </c>
      <c r="BB6" s="208">
        <v>24.47</v>
      </c>
      <c r="BC6" s="208">
        <v>23.81</v>
      </c>
      <c r="BD6" s="208">
        <v>23.47251</v>
      </c>
      <c r="BE6" s="208">
        <v>24.364830000000001</v>
      </c>
      <c r="BF6" s="324">
        <v>23.979140000000001</v>
      </c>
      <c r="BG6" s="324">
        <v>25.785440000000001</v>
      </c>
      <c r="BH6" s="324">
        <v>25.4923</v>
      </c>
      <c r="BI6" s="324">
        <v>25.48293</v>
      </c>
      <c r="BJ6" s="324">
        <v>25.584299999999999</v>
      </c>
      <c r="BK6" s="324">
        <v>26.482379999999999</v>
      </c>
      <c r="BL6" s="324">
        <v>28.58229</v>
      </c>
      <c r="BM6" s="324">
        <v>28.403890000000001</v>
      </c>
      <c r="BN6" s="324">
        <v>28.271339999999999</v>
      </c>
      <c r="BO6" s="324">
        <v>27.411200000000001</v>
      </c>
      <c r="BP6" s="324">
        <v>26.852139999999999</v>
      </c>
      <c r="BQ6" s="324">
        <v>27.70655</v>
      </c>
      <c r="BR6" s="324">
        <v>27.035520000000002</v>
      </c>
      <c r="BS6" s="324">
        <v>28.800699999999999</v>
      </c>
      <c r="BT6" s="324">
        <v>28.238990000000001</v>
      </c>
      <c r="BU6" s="324">
        <v>27.89357</v>
      </c>
      <c r="BV6" s="324">
        <v>27.799630000000001</v>
      </c>
    </row>
    <row r="7" spans="1:74" ht="11.15" customHeight="1" x14ac:dyDescent="0.25">
      <c r="A7" s="119" t="s">
        <v>614</v>
      </c>
      <c r="B7" s="184" t="s">
        <v>463</v>
      </c>
      <c r="C7" s="208">
        <v>15.384579012</v>
      </c>
      <c r="D7" s="208">
        <v>15.816790305</v>
      </c>
      <c r="E7" s="208">
        <v>15.463876959</v>
      </c>
      <c r="F7" s="208">
        <v>15.756292966</v>
      </c>
      <c r="G7" s="208">
        <v>16.255337072</v>
      </c>
      <c r="H7" s="208">
        <v>16.450108631999999</v>
      </c>
      <c r="I7" s="208">
        <v>16.421705134</v>
      </c>
      <c r="J7" s="208">
        <v>16.243312875000001</v>
      </c>
      <c r="K7" s="208">
        <v>16.359095752999998</v>
      </c>
      <c r="L7" s="208">
        <v>16.383830171</v>
      </c>
      <c r="M7" s="208">
        <v>15.779661121</v>
      </c>
      <c r="N7" s="208">
        <v>15.323638127000001</v>
      </c>
      <c r="O7" s="208">
        <v>14.857610643999999</v>
      </c>
      <c r="P7" s="208">
        <v>15.534123229</v>
      </c>
      <c r="Q7" s="208">
        <v>15.257233878999999</v>
      </c>
      <c r="R7" s="208">
        <v>15.911457301</v>
      </c>
      <c r="S7" s="208">
        <v>16.011567223</v>
      </c>
      <c r="T7" s="208">
        <v>16.203018595</v>
      </c>
      <c r="U7" s="208">
        <v>16.211395421999999</v>
      </c>
      <c r="V7" s="208">
        <v>16.092890186999998</v>
      </c>
      <c r="W7" s="208">
        <v>16.178074078000002</v>
      </c>
      <c r="X7" s="208">
        <v>16.192758355999999</v>
      </c>
      <c r="Y7" s="208">
        <v>15.80901113</v>
      </c>
      <c r="Z7" s="208">
        <v>15.46378986</v>
      </c>
      <c r="AA7" s="208">
        <v>15.430668606999999</v>
      </c>
      <c r="AB7" s="208">
        <v>15.471068882999999</v>
      </c>
      <c r="AC7" s="208">
        <v>15.56662279</v>
      </c>
      <c r="AD7" s="208">
        <v>15.542254802</v>
      </c>
      <c r="AE7" s="208">
        <v>16.074557588000001</v>
      </c>
      <c r="AF7" s="208">
        <v>16.2446102</v>
      </c>
      <c r="AG7" s="208">
        <v>16.184340699</v>
      </c>
      <c r="AH7" s="208">
        <v>16.035819673999999</v>
      </c>
      <c r="AI7" s="208">
        <v>16.412071710999999</v>
      </c>
      <c r="AJ7" s="208">
        <v>16.538432045</v>
      </c>
      <c r="AK7" s="208">
        <v>16.024348595999999</v>
      </c>
      <c r="AL7" s="208">
        <v>15.569857628999999</v>
      </c>
      <c r="AM7" s="208">
        <v>15.558347369</v>
      </c>
      <c r="AN7" s="208">
        <v>15.800612134</v>
      </c>
      <c r="AO7" s="208">
        <v>15.535892966</v>
      </c>
      <c r="AP7" s="208">
        <v>16.194074405999999</v>
      </c>
      <c r="AQ7" s="208">
        <v>16.615836885</v>
      </c>
      <c r="AR7" s="208">
        <v>16.669837313999999</v>
      </c>
      <c r="AS7" s="208">
        <v>16.759374789999999</v>
      </c>
      <c r="AT7" s="208">
        <v>16.891724769</v>
      </c>
      <c r="AU7" s="208">
        <v>17.204521949</v>
      </c>
      <c r="AV7" s="208">
        <v>17.301544534000001</v>
      </c>
      <c r="AW7" s="208">
        <v>16.732923267</v>
      </c>
      <c r="AX7" s="208">
        <v>16.591830682000001</v>
      </c>
      <c r="AY7" s="208">
        <v>16.964534292</v>
      </c>
      <c r="AZ7" s="208">
        <v>17.340849726999998</v>
      </c>
      <c r="BA7" s="208">
        <v>17.083504907999998</v>
      </c>
      <c r="BB7" s="208">
        <v>17.71</v>
      </c>
      <c r="BC7" s="208">
        <v>18.170000000000002</v>
      </c>
      <c r="BD7" s="208">
        <v>18.382210000000001</v>
      </c>
      <c r="BE7" s="208">
        <v>18.317509999999999</v>
      </c>
      <c r="BF7" s="324">
        <v>18.323170000000001</v>
      </c>
      <c r="BG7" s="324">
        <v>18.476389999999999</v>
      </c>
      <c r="BH7" s="324">
        <v>18.15184</v>
      </c>
      <c r="BI7" s="324">
        <v>17.401959999999999</v>
      </c>
      <c r="BJ7" s="324">
        <v>17.267749999999999</v>
      </c>
      <c r="BK7" s="324">
        <v>17.826730000000001</v>
      </c>
      <c r="BL7" s="324">
        <v>18.283819999999999</v>
      </c>
      <c r="BM7" s="324">
        <v>17.86645</v>
      </c>
      <c r="BN7" s="324">
        <v>18.311250000000001</v>
      </c>
      <c r="BO7" s="324">
        <v>18.339569999999998</v>
      </c>
      <c r="BP7" s="324">
        <v>18.11713</v>
      </c>
      <c r="BQ7" s="324">
        <v>18.023240000000001</v>
      </c>
      <c r="BR7" s="324">
        <v>17.99053</v>
      </c>
      <c r="BS7" s="324">
        <v>18.07376</v>
      </c>
      <c r="BT7" s="324">
        <v>17.73124</v>
      </c>
      <c r="BU7" s="324">
        <v>16.955259999999999</v>
      </c>
      <c r="BV7" s="324">
        <v>16.81701</v>
      </c>
    </row>
    <row r="8" spans="1:74" ht="11.15" customHeight="1" x14ac:dyDescent="0.25">
      <c r="A8" s="119" t="s">
        <v>615</v>
      </c>
      <c r="B8" s="199" t="s">
        <v>432</v>
      </c>
      <c r="C8" s="208">
        <v>12.784626887</v>
      </c>
      <c r="D8" s="208">
        <v>13.037765153</v>
      </c>
      <c r="E8" s="208">
        <v>13.355598599</v>
      </c>
      <c r="F8" s="208">
        <v>13.576065758</v>
      </c>
      <c r="G8" s="208">
        <v>13.743034307</v>
      </c>
      <c r="H8" s="208">
        <v>13.389464494</v>
      </c>
      <c r="I8" s="208">
        <v>13.26233807</v>
      </c>
      <c r="J8" s="208">
        <v>13.316738939</v>
      </c>
      <c r="K8" s="208">
        <v>12.961644381999999</v>
      </c>
      <c r="L8" s="208">
        <v>13.57019238</v>
      </c>
      <c r="M8" s="208">
        <v>13.397436025999999</v>
      </c>
      <c r="N8" s="208">
        <v>12.909799505000001</v>
      </c>
      <c r="O8" s="208">
        <v>12.865613262</v>
      </c>
      <c r="P8" s="208">
        <v>12.960572499</v>
      </c>
      <c r="Q8" s="208">
        <v>13.203687543999999</v>
      </c>
      <c r="R8" s="208">
        <v>13.890655158</v>
      </c>
      <c r="S8" s="208">
        <v>14.125409316000001</v>
      </c>
      <c r="T8" s="208">
        <v>13.795335948</v>
      </c>
      <c r="U8" s="208">
        <v>13.307899964000001</v>
      </c>
      <c r="V8" s="208">
        <v>13.520106896</v>
      </c>
      <c r="W8" s="208">
        <v>13.278261464</v>
      </c>
      <c r="X8" s="208">
        <v>13.742308917000001</v>
      </c>
      <c r="Y8" s="208">
        <v>13.493092326999999</v>
      </c>
      <c r="Z8" s="208">
        <v>13.022816993999999</v>
      </c>
      <c r="AA8" s="208">
        <v>13.086401128</v>
      </c>
      <c r="AB8" s="208">
        <v>13.122253329999999</v>
      </c>
      <c r="AC8" s="208">
        <v>13.479141599</v>
      </c>
      <c r="AD8" s="208">
        <v>13.860042158000001</v>
      </c>
      <c r="AE8" s="208">
        <v>14.023185935000001</v>
      </c>
      <c r="AF8" s="208">
        <v>13.621928906999999</v>
      </c>
      <c r="AG8" s="208">
        <v>13.279374110999999</v>
      </c>
      <c r="AH8" s="208">
        <v>13.415107501</v>
      </c>
      <c r="AI8" s="208">
        <v>13.692963796000001</v>
      </c>
      <c r="AJ8" s="208">
        <v>14.36820855</v>
      </c>
      <c r="AK8" s="208">
        <v>13.940286709</v>
      </c>
      <c r="AL8" s="208">
        <v>13.348007754999999</v>
      </c>
      <c r="AM8" s="208">
        <v>13.174195552</v>
      </c>
      <c r="AN8" s="208">
        <v>13.114794215</v>
      </c>
      <c r="AO8" s="208">
        <v>14.010006373</v>
      </c>
      <c r="AP8" s="208">
        <v>14.545503518</v>
      </c>
      <c r="AQ8" s="208">
        <v>14.719465901</v>
      </c>
      <c r="AR8" s="208">
        <v>14.314181874999999</v>
      </c>
      <c r="AS8" s="208">
        <v>14.104177135</v>
      </c>
      <c r="AT8" s="208">
        <v>14.123609212</v>
      </c>
      <c r="AU8" s="208">
        <v>14.211124349</v>
      </c>
      <c r="AV8" s="208">
        <v>14.722467805000001</v>
      </c>
      <c r="AW8" s="208">
        <v>14.661906132</v>
      </c>
      <c r="AX8" s="208">
        <v>14.132968471</v>
      </c>
      <c r="AY8" s="208">
        <v>13.906592014999999</v>
      </c>
      <c r="AZ8" s="208">
        <v>14.166147751</v>
      </c>
      <c r="BA8" s="208">
        <v>14.678367851999999</v>
      </c>
      <c r="BB8" s="208">
        <v>15.01</v>
      </c>
      <c r="BC8" s="208">
        <v>15.43</v>
      </c>
      <c r="BD8" s="208">
        <v>15.111689999999999</v>
      </c>
      <c r="BE8" s="208">
        <v>14.79555</v>
      </c>
      <c r="BF8" s="324">
        <v>14.942159999999999</v>
      </c>
      <c r="BG8" s="324">
        <v>15.04504</v>
      </c>
      <c r="BH8" s="324">
        <v>15.4396</v>
      </c>
      <c r="BI8" s="324">
        <v>15.406359999999999</v>
      </c>
      <c r="BJ8" s="324">
        <v>14.723330000000001</v>
      </c>
      <c r="BK8" s="324">
        <v>14.59759</v>
      </c>
      <c r="BL8" s="324">
        <v>14.86551</v>
      </c>
      <c r="BM8" s="324">
        <v>15.267049999999999</v>
      </c>
      <c r="BN8" s="324">
        <v>15.627940000000001</v>
      </c>
      <c r="BO8" s="324">
        <v>16.043130000000001</v>
      </c>
      <c r="BP8" s="324">
        <v>15.70603</v>
      </c>
      <c r="BQ8" s="324">
        <v>15.292579999999999</v>
      </c>
      <c r="BR8" s="324">
        <v>15.37518</v>
      </c>
      <c r="BS8" s="324">
        <v>15.28739</v>
      </c>
      <c r="BT8" s="324">
        <v>15.559060000000001</v>
      </c>
      <c r="BU8" s="324">
        <v>15.41062</v>
      </c>
      <c r="BV8" s="324">
        <v>14.65265</v>
      </c>
    </row>
    <row r="9" spans="1:74" ht="11.15" customHeight="1" x14ac:dyDescent="0.25">
      <c r="A9" s="119" t="s">
        <v>616</v>
      </c>
      <c r="B9" s="199" t="s">
        <v>433</v>
      </c>
      <c r="C9" s="208">
        <v>10.483565192</v>
      </c>
      <c r="D9" s="208">
        <v>10.919799646</v>
      </c>
      <c r="E9" s="208">
        <v>11.437563473999999</v>
      </c>
      <c r="F9" s="208">
        <v>11.560813058999999</v>
      </c>
      <c r="G9" s="208">
        <v>12.812961222</v>
      </c>
      <c r="H9" s="208">
        <v>13.267116475</v>
      </c>
      <c r="I9" s="208">
        <v>13.409768207999999</v>
      </c>
      <c r="J9" s="208">
        <v>13.283885761000001</v>
      </c>
      <c r="K9" s="208">
        <v>12.517236308999999</v>
      </c>
      <c r="L9" s="208">
        <v>12.090155189000001</v>
      </c>
      <c r="M9" s="208">
        <v>11.418304754999999</v>
      </c>
      <c r="N9" s="208">
        <v>10.808431783</v>
      </c>
      <c r="O9" s="208">
        <v>10.507440755999999</v>
      </c>
      <c r="P9" s="208">
        <v>10.652735998000001</v>
      </c>
      <c r="Q9" s="208">
        <v>10.954159914</v>
      </c>
      <c r="R9" s="208">
        <v>11.987827027</v>
      </c>
      <c r="S9" s="208">
        <v>12.865651043</v>
      </c>
      <c r="T9" s="208">
        <v>13.272087782</v>
      </c>
      <c r="U9" s="208">
        <v>13.084840946</v>
      </c>
      <c r="V9" s="208">
        <v>13.146309048999999</v>
      </c>
      <c r="W9" s="208">
        <v>12.51612166</v>
      </c>
      <c r="X9" s="208">
        <v>11.794458489</v>
      </c>
      <c r="Y9" s="208">
        <v>11.225342945</v>
      </c>
      <c r="Z9" s="208">
        <v>10.819048251</v>
      </c>
      <c r="AA9" s="208">
        <v>10.733188022</v>
      </c>
      <c r="AB9" s="208">
        <v>10.873007125999999</v>
      </c>
      <c r="AC9" s="208">
        <v>11.338593746000001</v>
      </c>
      <c r="AD9" s="208">
        <v>11.708627462000001</v>
      </c>
      <c r="AE9" s="208">
        <v>12.886608449000001</v>
      </c>
      <c r="AF9" s="208">
        <v>12.946082441</v>
      </c>
      <c r="AG9" s="208">
        <v>13.015088499000001</v>
      </c>
      <c r="AH9" s="208">
        <v>13.081791482</v>
      </c>
      <c r="AI9" s="208">
        <v>12.370494774000001</v>
      </c>
      <c r="AJ9" s="208">
        <v>12.147167603</v>
      </c>
      <c r="AK9" s="208">
        <v>11.498895962000001</v>
      </c>
      <c r="AL9" s="208">
        <v>10.846659003999999</v>
      </c>
      <c r="AM9" s="208">
        <v>10.601326753</v>
      </c>
      <c r="AN9" s="208">
        <v>10.777848914</v>
      </c>
      <c r="AO9" s="208">
        <v>11.366577812999999</v>
      </c>
      <c r="AP9" s="208">
        <v>12.143946661999999</v>
      </c>
      <c r="AQ9" s="208">
        <v>12.592742382000001</v>
      </c>
      <c r="AR9" s="208">
        <v>13.33344612</v>
      </c>
      <c r="AS9" s="208">
        <v>13.312474741000001</v>
      </c>
      <c r="AT9" s="208">
        <v>13.307878880000001</v>
      </c>
      <c r="AU9" s="208">
        <v>13.247680698</v>
      </c>
      <c r="AV9" s="208">
        <v>12.394899718</v>
      </c>
      <c r="AW9" s="208">
        <v>12.034492496</v>
      </c>
      <c r="AX9" s="208">
        <v>11.409323367000001</v>
      </c>
      <c r="AY9" s="208">
        <v>10.979254835000001</v>
      </c>
      <c r="AZ9" s="208">
        <v>11.156395319</v>
      </c>
      <c r="BA9" s="208">
        <v>11.818900586</v>
      </c>
      <c r="BB9" s="208">
        <v>12.36</v>
      </c>
      <c r="BC9" s="208">
        <v>13.03</v>
      </c>
      <c r="BD9" s="208">
        <v>13.645160000000001</v>
      </c>
      <c r="BE9" s="208">
        <v>13.54701</v>
      </c>
      <c r="BF9" s="324">
        <v>13.6076</v>
      </c>
      <c r="BG9" s="324">
        <v>13.715350000000001</v>
      </c>
      <c r="BH9" s="324">
        <v>12.74306</v>
      </c>
      <c r="BI9" s="324">
        <v>12.29874</v>
      </c>
      <c r="BJ9" s="324">
        <v>11.594760000000001</v>
      </c>
      <c r="BK9" s="324">
        <v>11.15746</v>
      </c>
      <c r="BL9" s="324">
        <v>11.44158</v>
      </c>
      <c r="BM9" s="324">
        <v>12.09441</v>
      </c>
      <c r="BN9" s="324">
        <v>12.73976</v>
      </c>
      <c r="BO9" s="324">
        <v>13.37397</v>
      </c>
      <c r="BP9" s="324">
        <v>13.93146</v>
      </c>
      <c r="BQ9" s="324">
        <v>13.82166</v>
      </c>
      <c r="BR9" s="324">
        <v>13.74273</v>
      </c>
      <c r="BS9" s="324">
        <v>13.53937</v>
      </c>
      <c r="BT9" s="324">
        <v>12.580859999999999</v>
      </c>
      <c r="BU9" s="324">
        <v>12.124269999999999</v>
      </c>
      <c r="BV9" s="324">
        <v>11.458920000000001</v>
      </c>
    </row>
    <row r="10" spans="1:74" ht="11.15" customHeight="1" x14ac:dyDescent="0.25">
      <c r="A10" s="119" t="s">
        <v>617</v>
      </c>
      <c r="B10" s="199" t="s">
        <v>434</v>
      </c>
      <c r="C10" s="208">
        <v>11.252927843</v>
      </c>
      <c r="D10" s="208">
        <v>11.787202859000001</v>
      </c>
      <c r="E10" s="208">
        <v>11.727303354</v>
      </c>
      <c r="F10" s="208">
        <v>11.843931009</v>
      </c>
      <c r="G10" s="208">
        <v>11.8495051</v>
      </c>
      <c r="H10" s="208">
        <v>11.954259997999999</v>
      </c>
      <c r="I10" s="208">
        <v>11.946398292</v>
      </c>
      <c r="J10" s="208">
        <v>11.710714422000001</v>
      </c>
      <c r="K10" s="208">
        <v>11.851543940999999</v>
      </c>
      <c r="L10" s="208">
        <v>11.839015760000001</v>
      </c>
      <c r="M10" s="208">
        <v>11.668435533</v>
      </c>
      <c r="N10" s="208">
        <v>11.082718398000001</v>
      </c>
      <c r="O10" s="208">
        <v>11.497264058000001</v>
      </c>
      <c r="P10" s="208">
        <v>11.730472603999999</v>
      </c>
      <c r="Q10" s="208">
        <v>11.854392848</v>
      </c>
      <c r="R10" s="208">
        <v>12.223729565999999</v>
      </c>
      <c r="S10" s="208">
        <v>11.963257217000001</v>
      </c>
      <c r="T10" s="208">
        <v>12.186374561999999</v>
      </c>
      <c r="U10" s="208">
        <v>12.074350303999999</v>
      </c>
      <c r="V10" s="208">
        <v>12.105231635999999</v>
      </c>
      <c r="W10" s="208">
        <v>12.038863303999999</v>
      </c>
      <c r="X10" s="208">
        <v>12.035754121</v>
      </c>
      <c r="Y10" s="208">
        <v>12.001223123000001</v>
      </c>
      <c r="Z10" s="208">
        <v>11.454639856</v>
      </c>
      <c r="AA10" s="208">
        <v>11.534651801000001</v>
      </c>
      <c r="AB10" s="208">
        <v>11.730764423</v>
      </c>
      <c r="AC10" s="208">
        <v>11.870337598000001</v>
      </c>
      <c r="AD10" s="208">
        <v>11.965997818</v>
      </c>
      <c r="AE10" s="208">
        <v>11.22147157</v>
      </c>
      <c r="AF10" s="208">
        <v>11.924951368</v>
      </c>
      <c r="AG10" s="208">
        <v>11.864651592</v>
      </c>
      <c r="AH10" s="208">
        <v>11.948515231</v>
      </c>
      <c r="AI10" s="208">
        <v>12.072773284</v>
      </c>
      <c r="AJ10" s="208">
        <v>12.083548015</v>
      </c>
      <c r="AK10" s="208">
        <v>11.902273472999999</v>
      </c>
      <c r="AL10" s="208">
        <v>11.348057684</v>
      </c>
      <c r="AM10" s="208">
        <v>11.354993983</v>
      </c>
      <c r="AN10" s="208">
        <v>11.772574970999999</v>
      </c>
      <c r="AO10" s="208">
        <v>11.922542804000001</v>
      </c>
      <c r="AP10" s="208">
        <v>12.187531833</v>
      </c>
      <c r="AQ10" s="208">
        <v>12.329846214</v>
      </c>
      <c r="AR10" s="208">
        <v>12.451026249</v>
      </c>
      <c r="AS10" s="208">
        <v>12.393351846</v>
      </c>
      <c r="AT10" s="208">
        <v>12.400707103</v>
      </c>
      <c r="AU10" s="208">
        <v>12.662159383000001</v>
      </c>
      <c r="AV10" s="208">
        <v>12.697876097</v>
      </c>
      <c r="AW10" s="208">
        <v>12.558631476</v>
      </c>
      <c r="AX10" s="208">
        <v>12.214234190999999</v>
      </c>
      <c r="AY10" s="208">
        <v>12.326841268000001</v>
      </c>
      <c r="AZ10" s="208">
        <v>12.631864588999999</v>
      </c>
      <c r="BA10" s="208">
        <v>13.169988277</v>
      </c>
      <c r="BB10" s="208">
        <v>13.38</v>
      </c>
      <c r="BC10" s="208">
        <v>13.52</v>
      </c>
      <c r="BD10" s="208">
        <v>13.41235</v>
      </c>
      <c r="BE10" s="208">
        <v>13.210470000000001</v>
      </c>
      <c r="BF10" s="324">
        <v>13.22207</v>
      </c>
      <c r="BG10" s="324">
        <v>13.483969999999999</v>
      </c>
      <c r="BH10" s="324">
        <v>13.457850000000001</v>
      </c>
      <c r="BI10" s="324">
        <v>13.273020000000001</v>
      </c>
      <c r="BJ10" s="324">
        <v>12.68979</v>
      </c>
      <c r="BK10" s="324">
        <v>12.81268</v>
      </c>
      <c r="BL10" s="324">
        <v>13.12134</v>
      </c>
      <c r="BM10" s="324">
        <v>13.62547</v>
      </c>
      <c r="BN10" s="324">
        <v>13.88017</v>
      </c>
      <c r="BO10" s="324">
        <v>14.05195</v>
      </c>
      <c r="BP10" s="324">
        <v>13.83564</v>
      </c>
      <c r="BQ10" s="324">
        <v>13.49478</v>
      </c>
      <c r="BR10" s="324">
        <v>13.36407</v>
      </c>
      <c r="BS10" s="324">
        <v>13.42909</v>
      </c>
      <c r="BT10" s="324">
        <v>13.28665</v>
      </c>
      <c r="BU10" s="324">
        <v>13.05167</v>
      </c>
      <c r="BV10" s="324">
        <v>12.470510000000001</v>
      </c>
    </row>
    <row r="11" spans="1:74" ht="11.15" customHeight="1" x14ac:dyDescent="0.25">
      <c r="A11" s="119" t="s">
        <v>618</v>
      </c>
      <c r="B11" s="199" t="s">
        <v>435</v>
      </c>
      <c r="C11" s="208">
        <v>10.444112037</v>
      </c>
      <c r="D11" s="208">
        <v>10.950284453</v>
      </c>
      <c r="E11" s="208">
        <v>11.514426609999999</v>
      </c>
      <c r="F11" s="208">
        <v>11.458740062</v>
      </c>
      <c r="G11" s="208">
        <v>11.444091775</v>
      </c>
      <c r="H11" s="208">
        <v>11.301891978</v>
      </c>
      <c r="I11" s="208">
        <v>11.075428114999999</v>
      </c>
      <c r="J11" s="208">
        <v>11.194187704000001</v>
      </c>
      <c r="K11" s="208">
        <v>11.178083689999999</v>
      </c>
      <c r="L11" s="208">
        <v>11.276012487999999</v>
      </c>
      <c r="M11" s="208">
        <v>11.38330373</v>
      </c>
      <c r="N11" s="208">
        <v>10.950542305000001</v>
      </c>
      <c r="O11" s="208">
        <v>10.990532200000001</v>
      </c>
      <c r="P11" s="208">
        <v>11.188292648999999</v>
      </c>
      <c r="Q11" s="208">
        <v>11.268012577</v>
      </c>
      <c r="R11" s="208">
        <v>11.767059934000001</v>
      </c>
      <c r="S11" s="208">
        <v>11.746953692</v>
      </c>
      <c r="T11" s="208">
        <v>11.605294708000001</v>
      </c>
      <c r="U11" s="208">
        <v>11.488975304</v>
      </c>
      <c r="V11" s="208">
        <v>11.41772851</v>
      </c>
      <c r="W11" s="208">
        <v>11.231154046</v>
      </c>
      <c r="X11" s="208">
        <v>11.362224552000001</v>
      </c>
      <c r="Y11" s="208">
        <v>11.521337147000001</v>
      </c>
      <c r="Z11" s="208">
        <v>10.987340086</v>
      </c>
      <c r="AA11" s="208">
        <v>11.270339946</v>
      </c>
      <c r="AB11" s="208">
        <v>11.088529462</v>
      </c>
      <c r="AC11" s="208">
        <v>11.388670056</v>
      </c>
      <c r="AD11" s="208">
        <v>11.537479803</v>
      </c>
      <c r="AE11" s="208">
        <v>11.560424291</v>
      </c>
      <c r="AF11" s="208">
        <v>11.454827847000001</v>
      </c>
      <c r="AG11" s="208">
        <v>11.200704303</v>
      </c>
      <c r="AH11" s="208">
        <v>11.166418407</v>
      </c>
      <c r="AI11" s="208">
        <v>11.361022176000001</v>
      </c>
      <c r="AJ11" s="208">
        <v>11.806252103</v>
      </c>
      <c r="AK11" s="208">
        <v>11.813711671</v>
      </c>
      <c r="AL11" s="208">
        <v>10.837257554000001</v>
      </c>
      <c r="AM11" s="208">
        <v>10.988257558999999</v>
      </c>
      <c r="AN11" s="208">
        <v>11.119439646</v>
      </c>
      <c r="AO11" s="208">
        <v>11.567718489000001</v>
      </c>
      <c r="AP11" s="208">
        <v>12.351358319999999</v>
      </c>
      <c r="AQ11" s="208">
        <v>12.309522222</v>
      </c>
      <c r="AR11" s="208">
        <v>12.107815840000001</v>
      </c>
      <c r="AS11" s="208">
        <v>11.960417618999999</v>
      </c>
      <c r="AT11" s="208">
        <v>11.986252345</v>
      </c>
      <c r="AU11" s="208">
        <v>12.037692106</v>
      </c>
      <c r="AV11" s="208">
        <v>12.361429853000001</v>
      </c>
      <c r="AW11" s="208">
        <v>12.451098463999999</v>
      </c>
      <c r="AX11" s="208">
        <v>11.341568732000001</v>
      </c>
      <c r="AY11" s="208">
        <v>11.971532735</v>
      </c>
      <c r="AZ11" s="208">
        <v>11.678009942999999</v>
      </c>
      <c r="BA11" s="208">
        <v>12.345235993999999</v>
      </c>
      <c r="BB11" s="208">
        <v>12.87</v>
      </c>
      <c r="BC11" s="208">
        <v>13.03</v>
      </c>
      <c r="BD11" s="208">
        <v>12.96635</v>
      </c>
      <c r="BE11" s="208">
        <v>12.813940000000001</v>
      </c>
      <c r="BF11" s="324">
        <v>12.761010000000001</v>
      </c>
      <c r="BG11" s="324">
        <v>12.69402</v>
      </c>
      <c r="BH11" s="324">
        <v>12.840479999999999</v>
      </c>
      <c r="BI11" s="324">
        <v>13.011649999999999</v>
      </c>
      <c r="BJ11" s="324">
        <v>11.5425</v>
      </c>
      <c r="BK11" s="324">
        <v>12.33051</v>
      </c>
      <c r="BL11" s="324">
        <v>12.33789</v>
      </c>
      <c r="BM11" s="324">
        <v>12.88457</v>
      </c>
      <c r="BN11" s="324">
        <v>13.210089999999999</v>
      </c>
      <c r="BO11" s="324">
        <v>13.147460000000001</v>
      </c>
      <c r="BP11" s="324">
        <v>12.866580000000001</v>
      </c>
      <c r="BQ11" s="324">
        <v>12.622680000000001</v>
      </c>
      <c r="BR11" s="324">
        <v>12.568899999999999</v>
      </c>
      <c r="BS11" s="324">
        <v>12.5549</v>
      </c>
      <c r="BT11" s="324">
        <v>12.699020000000001</v>
      </c>
      <c r="BU11" s="324">
        <v>12.810969999999999</v>
      </c>
      <c r="BV11" s="324">
        <v>11.359220000000001</v>
      </c>
    </row>
    <row r="12" spans="1:74" ht="11.15" customHeight="1" x14ac:dyDescent="0.25">
      <c r="A12" s="119" t="s">
        <v>619</v>
      </c>
      <c r="B12" s="199" t="s">
        <v>436</v>
      </c>
      <c r="C12" s="208">
        <v>10.089650592</v>
      </c>
      <c r="D12" s="208">
        <v>10.4364724</v>
      </c>
      <c r="E12" s="208">
        <v>11.059155568</v>
      </c>
      <c r="F12" s="208">
        <v>11.071343991000001</v>
      </c>
      <c r="G12" s="208">
        <v>10.909535643</v>
      </c>
      <c r="H12" s="208">
        <v>10.864133315</v>
      </c>
      <c r="I12" s="208">
        <v>10.778603558</v>
      </c>
      <c r="J12" s="208">
        <v>10.960922376999999</v>
      </c>
      <c r="K12" s="208">
        <v>10.979771712</v>
      </c>
      <c r="L12" s="208">
        <v>10.976830383999999</v>
      </c>
      <c r="M12" s="208">
        <v>10.949073199000001</v>
      </c>
      <c r="N12" s="208">
        <v>10.353378274000001</v>
      </c>
      <c r="O12" s="208">
        <v>10.644672781000001</v>
      </c>
      <c r="P12" s="208">
        <v>10.860638324</v>
      </c>
      <c r="Q12" s="208">
        <v>10.934651712000001</v>
      </c>
      <c r="R12" s="208">
        <v>11.459860992999999</v>
      </c>
      <c r="S12" s="208">
        <v>11.536387203</v>
      </c>
      <c r="T12" s="208">
        <v>11.305378039000001</v>
      </c>
      <c r="U12" s="208">
        <v>11.243663997000001</v>
      </c>
      <c r="V12" s="208">
        <v>11.281283174</v>
      </c>
      <c r="W12" s="208">
        <v>11.312986313</v>
      </c>
      <c r="X12" s="208">
        <v>11.355993570000001</v>
      </c>
      <c r="Y12" s="208">
        <v>11.242877995000001</v>
      </c>
      <c r="Z12" s="208">
        <v>10.836665559</v>
      </c>
      <c r="AA12" s="208">
        <v>10.747674409</v>
      </c>
      <c r="AB12" s="208">
        <v>10.951225450000001</v>
      </c>
      <c r="AC12" s="208">
        <v>11.121433237</v>
      </c>
      <c r="AD12" s="208">
        <v>11.409023266</v>
      </c>
      <c r="AE12" s="208">
        <v>11.280819304</v>
      </c>
      <c r="AF12" s="208">
        <v>11.268439274</v>
      </c>
      <c r="AG12" s="208">
        <v>11.127682278</v>
      </c>
      <c r="AH12" s="208">
        <v>11.076658077999999</v>
      </c>
      <c r="AI12" s="208">
        <v>11.388073949000001</v>
      </c>
      <c r="AJ12" s="208">
        <v>11.501579159</v>
      </c>
      <c r="AK12" s="208">
        <v>11.417120816000001</v>
      </c>
      <c r="AL12" s="208">
        <v>10.901400370999999</v>
      </c>
      <c r="AM12" s="208">
        <v>10.688373033</v>
      </c>
      <c r="AN12" s="208">
        <v>13.99980132</v>
      </c>
      <c r="AO12" s="208">
        <v>10.966722572</v>
      </c>
      <c r="AP12" s="208">
        <v>11.671457354999999</v>
      </c>
      <c r="AQ12" s="208">
        <v>11.745392706000001</v>
      </c>
      <c r="AR12" s="208">
        <v>11.675143942</v>
      </c>
      <c r="AS12" s="208">
        <v>11.530230736</v>
      </c>
      <c r="AT12" s="208">
        <v>11.766031837</v>
      </c>
      <c r="AU12" s="208">
        <v>12.115387344</v>
      </c>
      <c r="AV12" s="208">
        <v>12.36465351</v>
      </c>
      <c r="AW12" s="208">
        <v>12.400720250999999</v>
      </c>
      <c r="AX12" s="208">
        <v>12.071102462000001</v>
      </c>
      <c r="AY12" s="208">
        <v>11.67208965</v>
      </c>
      <c r="AZ12" s="208">
        <v>11.637848760000001</v>
      </c>
      <c r="BA12" s="208">
        <v>12.232622508</v>
      </c>
      <c r="BB12" s="208">
        <v>12.76</v>
      </c>
      <c r="BC12" s="208">
        <v>12.86</v>
      </c>
      <c r="BD12" s="208">
        <v>12.61182</v>
      </c>
      <c r="BE12" s="208">
        <v>12.30954</v>
      </c>
      <c r="BF12" s="324">
        <v>12.554</v>
      </c>
      <c r="BG12" s="324">
        <v>13.0837</v>
      </c>
      <c r="BH12" s="324">
        <v>13.40588</v>
      </c>
      <c r="BI12" s="324">
        <v>13.49014</v>
      </c>
      <c r="BJ12" s="324">
        <v>12.59441</v>
      </c>
      <c r="BK12" s="324">
        <v>12.30349</v>
      </c>
      <c r="BL12" s="324">
        <v>12.46556</v>
      </c>
      <c r="BM12" s="324">
        <v>12.95443</v>
      </c>
      <c r="BN12" s="324">
        <v>13.34647</v>
      </c>
      <c r="BO12" s="324">
        <v>13.49813</v>
      </c>
      <c r="BP12" s="324">
        <v>13.212300000000001</v>
      </c>
      <c r="BQ12" s="324">
        <v>12.74483</v>
      </c>
      <c r="BR12" s="324">
        <v>12.715310000000001</v>
      </c>
      <c r="BS12" s="324">
        <v>13.009550000000001</v>
      </c>
      <c r="BT12" s="324">
        <v>13.21062</v>
      </c>
      <c r="BU12" s="324">
        <v>13.225210000000001</v>
      </c>
      <c r="BV12" s="324">
        <v>12.3239</v>
      </c>
    </row>
    <row r="13" spans="1:74" ht="11.15" customHeight="1" x14ac:dyDescent="0.25">
      <c r="A13" s="119" t="s">
        <v>620</v>
      </c>
      <c r="B13" s="199" t="s">
        <v>437</v>
      </c>
      <c r="C13" s="208">
        <v>11.470777977999999</v>
      </c>
      <c r="D13" s="208">
        <v>11.510565667</v>
      </c>
      <c r="E13" s="208">
        <v>11.619365117999999</v>
      </c>
      <c r="F13" s="208">
        <v>12.007489179</v>
      </c>
      <c r="G13" s="208">
        <v>12.202160852</v>
      </c>
      <c r="H13" s="208">
        <v>12.273961566000001</v>
      </c>
      <c r="I13" s="208">
        <v>12.173097921</v>
      </c>
      <c r="J13" s="208">
        <v>12.164706759</v>
      </c>
      <c r="K13" s="208">
        <v>12.201798784999999</v>
      </c>
      <c r="L13" s="208">
        <v>12.142934629999999</v>
      </c>
      <c r="M13" s="208">
        <v>11.628877922999999</v>
      </c>
      <c r="N13" s="208">
        <v>11.423110206</v>
      </c>
      <c r="O13" s="208">
        <v>11.399688226</v>
      </c>
      <c r="P13" s="208">
        <v>11.411275362</v>
      </c>
      <c r="Q13" s="208">
        <v>11.519409521</v>
      </c>
      <c r="R13" s="208">
        <v>11.864349383</v>
      </c>
      <c r="S13" s="208">
        <v>12.081300814</v>
      </c>
      <c r="T13" s="208">
        <v>12.183678613</v>
      </c>
      <c r="U13" s="208">
        <v>12.173488983</v>
      </c>
      <c r="V13" s="208">
        <v>12.058729963999999</v>
      </c>
      <c r="W13" s="208">
        <v>12.093385468999999</v>
      </c>
      <c r="X13" s="208">
        <v>11.912948567000001</v>
      </c>
      <c r="Y13" s="208">
        <v>11.440558060000001</v>
      </c>
      <c r="Z13" s="208">
        <v>11.228945415</v>
      </c>
      <c r="AA13" s="208">
        <v>11.229337871</v>
      </c>
      <c r="AB13" s="208">
        <v>11.302544805</v>
      </c>
      <c r="AC13" s="208">
        <v>11.4507048</v>
      </c>
      <c r="AD13" s="208">
        <v>11.69461753</v>
      </c>
      <c r="AE13" s="208">
        <v>11.916282880000001</v>
      </c>
      <c r="AF13" s="208">
        <v>12.130062002000001</v>
      </c>
      <c r="AG13" s="208">
        <v>12.06686865</v>
      </c>
      <c r="AH13" s="208">
        <v>11.929822802</v>
      </c>
      <c r="AI13" s="208">
        <v>12.211021643</v>
      </c>
      <c r="AJ13" s="208">
        <v>11.802868740999999</v>
      </c>
      <c r="AK13" s="208">
        <v>11.400880235000001</v>
      </c>
      <c r="AL13" s="208">
        <v>11.391379177999999</v>
      </c>
      <c r="AM13" s="208">
        <v>11.368923880000001</v>
      </c>
      <c r="AN13" s="208">
        <v>11.592741236</v>
      </c>
      <c r="AO13" s="208">
        <v>11.652188698</v>
      </c>
      <c r="AP13" s="208">
        <v>11.889958675999999</v>
      </c>
      <c r="AQ13" s="208">
        <v>12.141587454</v>
      </c>
      <c r="AR13" s="208">
        <v>12.176238135</v>
      </c>
      <c r="AS13" s="208">
        <v>12.210998369</v>
      </c>
      <c r="AT13" s="208">
        <v>12.319392603000001</v>
      </c>
      <c r="AU13" s="208">
        <v>12.50569615</v>
      </c>
      <c r="AV13" s="208">
        <v>12.551118084000001</v>
      </c>
      <c r="AW13" s="208">
        <v>12.201047196999999</v>
      </c>
      <c r="AX13" s="208">
        <v>12.080571111999999</v>
      </c>
      <c r="AY13" s="208">
        <v>12.005198821</v>
      </c>
      <c r="AZ13" s="208">
        <v>12.138308508</v>
      </c>
      <c r="BA13" s="208">
        <v>12.305747086</v>
      </c>
      <c r="BB13" s="208">
        <v>12.63</v>
      </c>
      <c r="BC13" s="208">
        <v>12.76</v>
      </c>
      <c r="BD13" s="208">
        <v>12.81067</v>
      </c>
      <c r="BE13" s="208">
        <v>12.78063</v>
      </c>
      <c r="BF13" s="324">
        <v>12.828340000000001</v>
      </c>
      <c r="BG13" s="324">
        <v>12.9282</v>
      </c>
      <c r="BH13" s="324">
        <v>12.89761</v>
      </c>
      <c r="BI13" s="324">
        <v>12.48348</v>
      </c>
      <c r="BJ13" s="324">
        <v>12.40297</v>
      </c>
      <c r="BK13" s="324">
        <v>12.27773</v>
      </c>
      <c r="BL13" s="324">
        <v>12.395860000000001</v>
      </c>
      <c r="BM13" s="324">
        <v>12.556179999999999</v>
      </c>
      <c r="BN13" s="324">
        <v>12.958489999999999</v>
      </c>
      <c r="BO13" s="324">
        <v>13.14133</v>
      </c>
      <c r="BP13" s="324">
        <v>13.068070000000001</v>
      </c>
      <c r="BQ13" s="324">
        <v>13.03158</v>
      </c>
      <c r="BR13" s="324">
        <v>13.05067</v>
      </c>
      <c r="BS13" s="324">
        <v>13.128439999999999</v>
      </c>
      <c r="BT13" s="324">
        <v>13.087680000000001</v>
      </c>
      <c r="BU13" s="324">
        <v>12.633990000000001</v>
      </c>
      <c r="BV13" s="324">
        <v>12.44045</v>
      </c>
    </row>
    <row r="14" spans="1:74" ht="11.15" customHeight="1" x14ac:dyDescent="0.25">
      <c r="A14" s="119" t="s">
        <v>621</v>
      </c>
      <c r="B14" s="201" t="s">
        <v>438</v>
      </c>
      <c r="C14" s="208">
        <v>14.947870658999999</v>
      </c>
      <c r="D14" s="208">
        <v>14.853458203000001</v>
      </c>
      <c r="E14" s="208">
        <v>15.015295179000001</v>
      </c>
      <c r="F14" s="208">
        <v>13.48293464</v>
      </c>
      <c r="G14" s="208">
        <v>15.824785822999999</v>
      </c>
      <c r="H14" s="208">
        <v>16.585565893999998</v>
      </c>
      <c r="I14" s="208">
        <v>16.858564774000001</v>
      </c>
      <c r="J14" s="208">
        <v>17.510996889000001</v>
      </c>
      <c r="K14" s="208">
        <v>16.467030239</v>
      </c>
      <c r="L14" s="208">
        <v>13.795332325</v>
      </c>
      <c r="M14" s="208">
        <v>15.328844986</v>
      </c>
      <c r="N14" s="208">
        <v>15.087805781</v>
      </c>
      <c r="O14" s="208">
        <v>14.667632762</v>
      </c>
      <c r="P14" s="208">
        <v>14.996124156</v>
      </c>
      <c r="Q14" s="208">
        <v>14.957448785</v>
      </c>
      <c r="R14" s="208">
        <v>14.508417301</v>
      </c>
      <c r="S14" s="208">
        <v>15.788905652</v>
      </c>
      <c r="T14" s="208">
        <v>17.154270468</v>
      </c>
      <c r="U14" s="208">
        <v>16.986784757999999</v>
      </c>
      <c r="V14" s="208">
        <v>17.120522830999999</v>
      </c>
      <c r="W14" s="208">
        <v>17.668808365</v>
      </c>
      <c r="X14" s="208">
        <v>13.159892553000001</v>
      </c>
      <c r="Y14" s="208">
        <v>15.536421296</v>
      </c>
      <c r="Z14" s="208">
        <v>15.174705424000001</v>
      </c>
      <c r="AA14" s="208">
        <v>15.590223887000001</v>
      </c>
      <c r="AB14" s="208">
        <v>15.90377159</v>
      </c>
      <c r="AC14" s="208">
        <v>15.627945686</v>
      </c>
      <c r="AD14" s="208">
        <v>15.898811409</v>
      </c>
      <c r="AE14" s="208">
        <v>15.849550673</v>
      </c>
      <c r="AF14" s="208">
        <v>16.732188941</v>
      </c>
      <c r="AG14" s="208">
        <v>17.246142771999999</v>
      </c>
      <c r="AH14" s="208">
        <v>17.777884082</v>
      </c>
      <c r="AI14" s="208">
        <v>18.301697109999999</v>
      </c>
      <c r="AJ14" s="208">
        <v>17.667856653000001</v>
      </c>
      <c r="AK14" s="208">
        <v>16.682205188000001</v>
      </c>
      <c r="AL14" s="208">
        <v>16.145313010999999</v>
      </c>
      <c r="AM14" s="208">
        <v>16.426219415999999</v>
      </c>
      <c r="AN14" s="208">
        <v>16.584397420999998</v>
      </c>
      <c r="AO14" s="208">
        <v>17.254489408000001</v>
      </c>
      <c r="AP14" s="208">
        <v>17.528727772</v>
      </c>
      <c r="AQ14" s="208">
        <v>18.247170592</v>
      </c>
      <c r="AR14" s="208">
        <v>18.584206555000002</v>
      </c>
      <c r="AS14" s="208">
        <v>19.004144902</v>
      </c>
      <c r="AT14" s="208">
        <v>19.572731019999999</v>
      </c>
      <c r="AU14" s="208">
        <v>19.779936487000001</v>
      </c>
      <c r="AV14" s="208">
        <v>17.571958788</v>
      </c>
      <c r="AW14" s="208">
        <v>17.916609194999999</v>
      </c>
      <c r="AX14" s="208">
        <v>17.249437441000001</v>
      </c>
      <c r="AY14" s="208">
        <v>17.544847530999998</v>
      </c>
      <c r="AZ14" s="208">
        <v>17.919595417</v>
      </c>
      <c r="BA14" s="208">
        <v>19.049706034</v>
      </c>
      <c r="BB14" s="208">
        <v>18.489999999999998</v>
      </c>
      <c r="BC14" s="208">
        <v>20.170000000000002</v>
      </c>
      <c r="BD14" s="208">
        <v>19.66011</v>
      </c>
      <c r="BE14" s="208">
        <v>19.889410000000002</v>
      </c>
      <c r="BF14" s="324">
        <v>20.514720000000001</v>
      </c>
      <c r="BG14" s="324">
        <v>20.732189999999999</v>
      </c>
      <c r="BH14" s="324">
        <v>17.674009999999999</v>
      </c>
      <c r="BI14" s="324">
        <v>18.7822</v>
      </c>
      <c r="BJ14" s="324">
        <v>18.074539999999999</v>
      </c>
      <c r="BK14" s="324">
        <v>18.377020000000002</v>
      </c>
      <c r="BL14" s="324">
        <v>18.720269999999999</v>
      </c>
      <c r="BM14" s="324">
        <v>19.885359999999999</v>
      </c>
      <c r="BN14" s="324">
        <v>20.196490000000001</v>
      </c>
      <c r="BO14" s="324">
        <v>20.914370000000002</v>
      </c>
      <c r="BP14" s="324">
        <v>20.30725</v>
      </c>
      <c r="BQ14" s="324">
        <v>20.501650000000001</v>
      </c>
      <c r="BR14" s="324">
        <v>21.132999999999999</v>
      </c>
      <c r="BS14" s="324">
        <v>21.337209999999999</v>
      </c>
      <c r="BT14" s="324">
        <v>17.449300000000001</v>
      </c>
      <c r="BU14" s="324">
        <v>19.26324</v>
      </c>
      <c r="BV14" s="324">
        <v>18.459040000000002</v>
      </c>
    </row>
    <row r="15" spans="1:74" ht="11.15" customHeight="1" x14ac:dyDescent="0.25">
      <c r="A15" s="119" t="s">
        <v>622</v>
      </c>
      <c r="B15" s="201" t="s">
        <v>412</v>
      </c>
      <c r="C15" s="208">
        <v>12.22</v>
      </c>
      <c r="D15" s="208">
        <v>12.63</v>
      </c>
      <c r="E15" s="208">
        <v>12.97</v>
      </c>
      <c r="F15" s="208">
        <v>12.88</v>
      </c>
      <c r="G15" s="208">
        <v>13.12</v>
      </c>
      <c r="H15" s="208">
        <v>13.03</v>
      </c>
      <c r="I15" s="208">
        <v>13.13</v>
      </c>
      <c r="J15" s="208">
        <v>13.26</v>
      </c>
      <c r="K15" s="208">
        <v>13.01</v>
      </c>
      <c r="L15" s="208">
        <v>12.85</v>
      </c>
      <c r="M15" s="208">
        <v>12.9</v>
      </c>
      <c r="N15" s="208">
        <v>12.43</v>
      </c>
      <c r="O15" s="208">
        <v>12.47</v>
      </c>
      <c r="P15" s="208">
        <v>12.72</v>
      </c>
      <c r="Q15" s="208">
        <v>12.84</v>
      </c>
      <c r="R15" s="208">
        <v>13.25</v>
      </c>
      <c r="S15" s="208">
        <v>13.31</v>
      </c>
      <c r="T15" s="208">
        <v>13.32</v>
      </c>
      <c r="U15" s="208">
        <v>13.26</v>
      </c>
      <c r="V15" s="208">
        <v>13.3</v>
      </c>
      <c r="W15" s="208">
        <v>13.16</v>
      </c>
      <c r="X15" s="208">
        <v>12.81</v>
      </c>
      <c r="Y15" s="208">
        <v>13.03</v>
      </c>
      <c r="Z15" s="208">
        <v>12.68</v>
      </c>
      <c r="AA15" s="208">
        <v>12.76</v>
      </c>
      <c r="AB15" s="208">
        <v>12.82</v>
      </c>
      <c r="AC15" s="208">
        <v>13.04</v>
      </c>
      <c r="AD15" s="208">
        <v>13.24</v>
      </c>
      <c r="AE15" s="208">
        <v>13.1</v>
      </c>
      <c r="AF15" s="208">
        <v>13.22</v>
      </c>
      <c r="AG15" s="208">
        <v>13.21</v>
      </c>
      <c r="AH15" s="208">
        <v>13.26</v>
      </c>
      <c r="AI15" s="208">
        <v>13.49</v>
      </c>
      <c r="AJ15" s="208">
        <v>13.66</v>
      </c>
      <c r="AK15" s="208">
        <v>13.31</v>
      </c>
      <c r="AL15" s="208">
        <v>12.78</v>
      </c>
      <c r="AM15" s="208">
        <v>12.69</v>
      </c>
      <c r="AN15" s="208">
        <v>13.35</v>
      </c>
      <c r="AO15" s="208">
        <v>13.3</v>
      </c>
      <c r="AP15" s="208">
        <v>13.76</v>
      </c>
      <c r="AQ15" s="208">
        <v>13.89</v>
      </c>
      <c r="AR15" s="208">
        <v>13.85</v>
      </c>
      <c r="AS15" s="208">
        <v>13.87</v>
      </c>
      <c r="AT15" s="208">
        <v>13.95</v>
      </c>
      <c r="AU15" s="208">
        <v>14.19</v>
      </c>
      <c r="AV15" s="208">
        <v>14.09</v>
      </c>
      <c r="AW15" s="208">
        <v>14.11</v>
      </c>
      <c r="AX15" s="208">
        <v>13.75</v>
      </c>
      <c r="AY15" s="208">
        <v>13.72</v>
      </c>
      <c r="AZ15" s="208">
        <v>13.83</v>
      </c>
      <c r="BA15" s="208">
        <v>14.47</v>
      </c>
      <c r="BB15" s="208">
        <v>14.77</v>
      </c>
      <c r="BC15" s="208">
        <v>14.92</v>
      </c>
      <c r="BD15" s="208">
        <v>14.728109999999999</v>
      </c>
      <c r="BE15" s="208">
        <v>14.656829999999999</v>
      </c>
      <c r="BF15" s="324">
        <v>14.75451</v>
      </c>
      <c r="BG15" s="324">
        <v>15.04636</v>
      </c>
      <c r="BH15" s="324">
        <v>14.85155</v>
      </c>
      <c r="BI15" s="324">
        <v>14.94415</v>
      </c>
      <c r="BJ15" s="324">
        <v>14.276870000000001</v>
      </c>
      <c r="BK15" s="324">
        <v>14.325200000000001</v>
      </c>
      <c r="BL15" s="324">
        <v>14.594379999999999</v>
      </c>
      <c r="BM15" s="324">
        <v>15.16817</v>
      </c>
      <c r="BN15" s="324">
        <v>15.528219999999999</v>
      </c>
      <c r="BO15" s="324">
        <v>15.53477</v>
      </c>
      <c r="BP15" s="324">
        <v>15.23658</v>
      </c>
      <c r="BQ15" s="324">
        <v>15.02952</v>
      </c>
      <c r="BR15" s="324">
        <v>14.98235</v>
      </c>
      <c r="BS15" s="324">
        <v>15.131399999999999</v>
      </c>
      <c r="BT15" s="324">
        <v>14.78959</v>
      </c>
      <c r="BU15" s="324">
        <v>14.90029</v>
      </c>
      <c r="BV15" s="324">
        <v>14.20309</v>
      </c>
    </row>
    <row r="16" spans="1:74" ht="11.15" customHeight="1" x14ac:dyDescent="0.25">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2"/>
      <c r="BG16" s="442"/>
      <c r="BH16" s="442"/>
      <c r="BI16" s="442"/>
      <c r="BJ16" s="442"/>
      <c r="BK16" s="442"/>
      <c r="BL16" s="442"/>
      <c r="BM16" s="442"/>
      <c r="BN16" s="442"/>
      <c r="BO16" s="442"/>
      <c r="BP16" s="442"/>
      <c r="BQ16" s="442"/>
      <c r="BR16" s="442"/>
      <c r="BS16" s="442"/>
      <c r="BT16" s="442"/>
      <c r="BU16" s="442"/>
      <c r="BV16" s="442"/>
    </row>
    <row r="17" spans="1:74" ht="11.15" customHeight="1" x14ac:dyDescent="0.25">
      <c r="A17" s="119" t="s">
        <v>623</v>
      </c>
      <c r="B17" s="199" t="s">
        <v>431</v>
      </c>
      <c r="C17" s="208">
        <v>16.571271005</v>
      </c>
      <c r="D17" s="208">
        <v>17.102231623000002</v>
      </c>
      <c r="E17" s="208">
        <v>17.052349036999999</v>
      </c>
      <c r="F17" s="208">
        <v>16.181518157999999</v>
      </c>
      <c r="G17" s="208">
        <v>16.106089801</v>
      </c>
      <c r="H17" s="208">
        <v>15.894128714000001</v>
      </c>
      <c r="I17" s="208">
        <v>16.084538952999999</v>
      </c>
      <c r="J17" s="208">
        <v>16.138825644000001</v>
      </c>
      <c r="K17" s="208">
        <v>16.89059121</v>
      </c>
      <c r="L17" s="208">
        <v>16.569384453000001</v>
      </c>
      <c r="M17" s="208">
        <v>16.356897666999998</v>
      </c>
      <c r="N17" s="208">
        <v>16.67001608</v>
      </c>
      <c r="O17" s="208">
        <v>16.900892968000001</v>
      </c>
      <c r="P17" s="208">
        <v>16.881588044000001</v>
      </c>
      <c r="Q17" s="208">
        <v>16.932042584000001</v>
      </c>
      <c r="R17" s="208">
        <v>16.449975915</v>
      </c>
      <c r="S17" s="208">
        <v>16.309969098</v>
      </c>
      <c r="T17" s="208">
        <v>16.340658174000001</v>
      </c>
      <c r="U17" s="208">
        <v>15.990228895</v>
      </c>
      <c r="V17" s="208">
        <v>16.204672890000001</v>
      </c>
      <c r="W17" s="208">
        <v>16.107578183000001</v>
      </c>
      <c r="X17" s="208">
        <v>16.008036393000001</v>
      </c>
      <c r="Y17" s="208">
        <v>15.797951680000001</v>
      </c>
      <c r="Z17" s="208">
        <v>16.107216737000002</v>
      </c>
      <c r="AA17" s="208">
        <v>16.186677169999999</v>
      </c>
      <c r="AB17" s="208">
        <v>16.347419266999999</v>
      </c>
      <c r="AC17" s="208">
        <v>15.984393038</v>
      </c>
      <c r="AD17" s="208">
        <v>16.102505294</v>
      </c>
      <c r="AE17" s="208">
        <v>15.422289617000001</v>
      </c>
      <c r="AF17" s="208">
        <v>15.329538927</v>
      </c>
      <c r="AG17" s="208">
        <v>15.805311869000001</v>
      </c>
      <c r="AH17" s="208">
        <v>16.196122151000001</v>
      </c>
      <c r="AI17" s="208">
        <v>15.721464696</v>
      </c>
      <c r="AJ17" s="208">
        <v>15.668205794</v>
      </c>
      <c r="AK17" s="208">
        <v>15.495932445999999</v>
      </c>
      <c r="AL17" s="208">
        <v>15.626898262999999</v>
      </c>
      <c r="AM17" s="208">
        <v>15.980612358</v>
      </c>
      <c r="AN17" s="208">
        <v>16.590426814000001</v>
      </c>
      <c r="AO17" s="208">
        <v>16.371246042999999</v>
      </c>
      <c r="AP17" s="208">
        <v>15.836567645000001</v>
      </c>
      <c r="AQ17" s="208">
        <v>15.779983512999999</v>
      </c>
      <c r="AR17" s="208">
        <v>16.22106131</v>
      </c>
      <c r="AS17" s="208">
        <v>17.004528489999998</v>
      </c>
      <c r="AT17" s="208">
        <v>16.273031973999998</v>
      </c>
      <c r="AU17" s="208">
        <v>17.138481164000002</v>
      </c>
      <c r="AV17" s="208">
        <v>16.907737790999999</v>
      </c>
      <c r="AW17" s="208">
        <v>16.716434491000001</v>
      </c>
      <c r="AX17" s="208">
        <v>17.031776256000001</v>
      </c>
      <c r="AY17" s="208">
        <v>18.235097767999999</v>
      </c>
      <c r="AZ17" s="208">
        <v>19.380710349000001</v>
      </c>
      <c r="BA17" s="208">
        <v>18.037547285999999</v>
      </c>
      <c r="BB17" s="208">
        <v>17.579999999999998</v>
      </c>
      <c r="BC17" s="208">
        <v>17.13</v>
      </c>
      <c r="BD17" s="208">
        <v>17.835190000000001</v>
      </c>
      <c r="BE17" s="208">
        <v>18.549029999999998</v>
      </c>
      <c r="BF17" s="324">
        <v>17.89922</v>
      </c>
      <c r="BG17" s="324">
        <v>18.84712</v>
      </c>
      <c r="BH17" s="324">
        <v>18.531189999999999</v>
      </c>
      <c r="BI17" s="324">
        <v>18.315359999999998</v>
      </c>
      <c r="BJ17" s="324">
        <v>18.619589999999999</v>
      </c>
      <c r="BK17" s="324">
        <v>19.925409999999999</v>
      </c>
      <c r="BL17" s="324">
        <v>21.121210000000001</v>
      </c>
      <c r="BM17" s="324">
        <v>19.593979999999998</v>
      </c>
      <c r="BN17" s="324">
        <v>19.037610000000001</v>
      </c>
      <c r="BO17" s="324">
        <v>18.470469999999999</v>
      </c>
      <c r="BP17" s="324">
        <v>19.10697</v>
      </c>
      <c r="BQ17" s="324">
        <v>19.826270000000001</v>
      </c>
      <c r="BR17" s="324">
        <v>18.96827</v>
      </c>
      <c r="BS17" s="324">
        <v>19.81305</v>
      </c>
      <c r="BT17" s="324">
        <v>19.333780000000001</v>
      </c>
      <c r="BU17" s="324">
        <v>18.977039999999999</v>
      </c>
      <c r="BV17" s="324">
        <v>19.17259</v>
      </c>
    </row>
    <row r="18" spans="1:74" ht="11.15" customHeight="1" x14ac:dyDescent="0.25">
      <c r="A18" s="119" t="s">
        <v>624</v>
      </c>
      <c r="B18" s="184" t="s">
        <v>463</v>
      </c>
      <c r="C18" s="208">
        <v>12.413819976999999</v>
      </c>
      <c r="D18" s="208">
        <v>12.244146242999999</v>
      </c>
      <c r="E18" s="208">
        <v>11.660665474</v>
      </c>
      <c r="F18" s="208">
        <v>11.691150263000001</v>
      </c>
      <c r="G18" s="208">
        <v>12.064825410999999</v>
      </c>
      <c r="H18" s="208">
        <v>12.852264872999999</v>
      </c>
      <c r="I18" s="208">
        <v>13.257640432000001</v>
      </c>
      <c r="J18" s="208">
        <v>13.025448656</v>
      </c>
      <c r="K18" s="208">
        <v>13.225259076</v>
      </c>
      <c r="L18" s="208">
        <v>12.529253539000001</v>
      </c>
      <c r="M18" s="208">
        <v>11.994522257</v>
      </c>
      <c r="N18" s="208">
        <v>11.715407622000001</v>
      </c>
      <c r="O18" s="208">
        <v>11.399382705000001</v>
      </c>
      <c r="P18" s="208">
        <v>11.767127780999999</v>
      </c>
      <c r="Q18" s="208">
        <v>11.551194471000001</v>
      </c>
      <c r="R18" s="208">
        <v>11.801137090999999</v>
      </c>
      <c r="S18" s="208">
        <v>11.953796555</v>
      </c>
      <c r="T18" s="208">
        <v>12.708235274</v>
      </c>
      <c r="U18" s="208">
        <v>13.052195677</v>
      </c>
      <c r="V18" s="208">
        <v>12.947850976</v>
      </c>
      <c r="W18" s="208">
        <v>13.075196742999999</v>
      </c>
      <c r="X18" s="208">
        <v>12.333625134</v>
      </c>
      <c r="Y18" s="208">
        <v>11.868135050999999</v>
      </c>
      <c r="Z18" s="208">
        <v>11.715388806</v>
      </c>
      <c r="AA18" s="208">
        <v>11.573990487</v>
      </c>
      <c r="AB18" s="208">
        <v>11.609913350999999</v>
      </c>
      <c r="AC18" s="208">
        <v>11.864847665999999</v>
      </c>
      <c r="AD18" s="208">
        <v>11.854787188</v>
      </c>
      <c r="AE18" s="208">
        <v>12.273592130999999</v>
      </c>
      <c r="AF18" s="208">
        <v>13.287174928000001</v>
      </c>
      <c r="AG18" s="208">
        <v>13.161075282000001</v>
      </c>
      <c r="AH18" s="208">
        <v>13.191348573999999</v>
      </c>
      <c r="AI18" s="208">
        <v>13.270994694000001</v>
      </c>
      <c r="AJ18" s="208">
        <v>12.790435639</v>
      </c>
      <c r="AK18" s="208">
        <v>12.446685916</v>
      </c>
      <c r="AL18" s="208">
        <v>11.98879827</v>
      </c>
      <c r="AM18" s="208">
        <v>12.134690782</v>
      </c>
      <c r="AN18" s="208">
        <v>12.716037676999999</v>
      </c>
      <c r="AO18" s="208">
        <v>12.682826067000001</v>
      </c>
      <c r="AP18" s="208">
        <v>12.348658722</v>
      </c>
      <c r="AQ18" s="208">
        <v>13.135916308000001</v>
      </c>
      <c r="AR18" s="208">
        <v>14.089139391</v>
      </c>
      <c r="AS18" s="208">
        <v>14.218336713999999</v>
      </c>
      <c r="AT18" s="208">
        <v>14.266198845</v>
      </c>
      <c r="AU18" s="208">
        <v>14.457094139000001</v>
      </c>
      <c r="AV18" s="208">
        <v>14.039923095000001</v>
      </c>
      <c r="AW18" s="208">
        <v>13.389139402</v>
      </c>
      <c r="AX18" s="208">
        <v>13.143199299999999</v>
      </c>
      <c r="AY18" s="208">
        <v>13.845208856999999</v>
      </c>
      <c r="AZ18" s="208">
        <v>14.47490284</v>
      </c>
      <c r="BA18" s="208">
        <v>13.856585833</v>
      </c>
      <c r="BB18" s="208">
        <v>14.02</v>
      </c>
      <c r="BC18" s="208">
        <v>14.54</v>
      </c>
      <c r="BD18" s="208">
        <v>15.319000000000001</v>
      </c>
      <c r="BE18" s="208">
        <v>15.35196</v>
      </c>
      <c r="BF18" s="324">
        <v>15.203390000000001</v>
      </c>
      <c r="BG18" s="324">
        <v>15.342700000000001</v>
      </c>
      <c r="BH18" s="324">
        <v>14.89907</v>
      </c>
      <c r="BI18" s="324">
        <v>14.22226</v>
      </c>
      <c r="BJ18" s="324">
        <v>14.04655</v>
      </c>
      <c r="BK18" s="324">
        <v>14.63679</v>
      </c>
      <c r="BL18" s="324">
        <v>15.28842</v>
      </c>
      <c r="BM18" s="324">
        <v>14.378069999999999</v>
      </c>
      <c r="BN18" s="324">
        <v>14.3742</v>
      </c>
      <c r="BO18" s="324">
        <v>14.787459999999999</v>
      </c>
      <c r="BP18" s="324">
        <v>15.51596</v>
      </c>
      <c r="BQ18" s="324">
        <v>15.38879</v>
      </c>
      <c r="BR18" s="324">
        <v>15.21001</v>
      </c>
      <c r="BS18" s="324">
        <v>15.193820000000001</v>
      </c>
      <c r="BT18" s="324">
        <v>14.57385</v>
      </c>
      <c r="BU18" s="324">
        <v>13.680210000000001</v>
      </c>
      <c r="BV18" s="324">
        <v>13.33624</v>
      </c>
    </row>
    <row r="19" spans="1:74" ht="11.15" customHeight="1" x14ac:dyDescent="0.25">
      <c r="A19" s="119" t="s">
        <v>625</v>
      </c>
      <c r="B19" s="199" t="s">
        <v>432</v>
      </c>
      <c r="C19" s="208">
        <v>10.135052009000001</v>
      </c>
      <c r="D19" s="208">
        <v>10.252255063</v>
      </c>
      <c r="E19" s="208">
        <v>10.186748156</v>
      </c>
      <c r="F19" s="208">
        <v>10.25826603</v>
      </c>
      <c r="G19" s="208">
        <v>10.275907794</v>
      </c>
      <c r="H19" s="208">
        <v>10.168537951999999</v>
      </c>
      <c r="I19" s="208">
        <v>10.244197856</v>
      </c>
      <c r="J19" s="208">
        <v>10.118931042</v>
      </c>
      <c r="K19" s="208">
        <v>10.175367496</v>
      </c>
      <c r="L19" s="208">
        <v>10.346462649999999</v>
      </c>
      <c r="M19" s="208">
        <v>10.287822717999999</v>
      </c>
      <c r="N19" s="208">
        <v>9.9036732679000004</v>
      </c>
      <c r="O19" s="208">
        <v>9.9959147156999997</v>
      </c>
      <c r="P19" s="208">
        <v>10.332152430000001</v>
      </c>
      <c r="Q19" s="208">
        <v>10.257750438</v>
      </c>
      <c r="R19" s="208">
        <v>10.362803958000001</v>
      </c>
      <c r="S19" s="208">
        <v>10.324943945999999</v>
      </c>
      <c r="T19" s="208">
        <v>10.312409350999999</v>
      </c>
      <c r="U19" s="208">
        <v>10.184971246</v>
      </c>
      <c r="V19" s="208">
        <v>10.151874599999999</v>
      </c>
      <c r="W19" s="208">
        <v>10.152263259</v>
      </c>
      <c r="X19" s="208">
        <v>10.231337412</v>
      </c>
      <c r="Y19" s="208">
        <v>10.21152749</v>
      </c>
      <c r="Z19" s="208">
        <v>9.8883392163000003</v>
      </c>
      <c r="AA19" s="208">
        <v>9.9315446591000001</v>
      </c>
      <c r="AB19" s="208">
        <v>9.9388998430999997</v>
      </c>
      <c r="AC19" s="208">
        <v>10.163630700000001</v>
      </c>
      <c r="AD19" s="208">
        <v>10.410397318999999</v>
      </c>
      <c r="AE19" s="208">
        <v>10.350308734</v>
      </c>
      <c r="AF19" s="208">
        <v>10.5432484</v>
      </c>
      <c r="AG19" s="208">
        <v>10.113948667000001</v>
      </c>
      <c r="AH19" s="208">
        <v>10.135232021</v>
      </c>
      <c r="AI19" s="208">
        <v>10.622865904999999</v>
      </c>
      <c r="AJ19" s="208">
        <v>10.440630404</v>
      </c>
      <c r="AK19" s="208">
        <v>10.466703295</v>
      </c>
      <c r="AL19" s="208">
        <v>10.1942336</v>
      </c>
      <c r="AM19" s="208">
        <v>10.08375099</v>
      </c>
      <c r="AN19" s="208">
        <v>10.465723557</v>
      </c>
      <c r="AO19" s="208">
        <v>10.66917581</v>
      </c>
      <c r="AP19" s="208">
        <v>10.621541284999999</v>
      </c>
      <c r="AQ19" s="208">
        <v>10.744013385000001</v>
      </c>
      <c r="AR19" s="208">
        <v>10.719275821</v>
      </c>
      <c r="AS19" s="208">
        <v>10.505300123</v>
      </c>
      <c r="AT19" s="208">
        <v>10.668075175</v>
      </c>
      <c r="AU19" s="208">
        <v>10.836825723</v>
      </c>
      <c r="AV19" s="208">
        <v>10.968074154</v>
      </c>
      <c r="AW19" s="208">
        <v>11.083076706</v>
      </c>
      <c r="AX19" s="208">
        <v>10.720288626</v>
      </c>
      <c r="AY19" s="208">
        <v>10.786503453</v>
      </c>
      <c r="AZ19" s="208">
        <v>11.250445096</v>
      </c>
      <c r="BA19" s="208">
        <v>11.224795287999999</v>
      </c>
      <c r="BB19" s="208">
        <v>11.5</v>
      </c>
      <c r="BC19" s="208">
        <v>11.88</v>
      </c>
      <c r="BD19" s="208">
        <v>11.56733</v>
      </c>
      <c r="BE19" s="208">
        <v>11.27027</v>
      </c>
      <c r="BF19" s="324">
        <v>11.404389999999999</v>
      </c>
      <c r="BG19" s="324">
        <v>11.56522</v>
      </c>
      <c r="BH19" s="324">
        <v>11.68172</v>
      </c>
      <c r="BI19" s="324">
        <v>11.78679</v>
      </c>
      <c r="BJ19" s="324">
        <v>11.419600000000001</v>
      </c>
      <c r="BK19" s="324">
        <v>11.46659</v>
      </c>
      <c r="BL19" s="324">
        <v>11.98746</v>
      </c>
      <c r="BM19" s="324">
        <v>11.91215</v>
      </c>
      <c r="BN19" s="324">
        <v>12.10948</v>
      </c>
      <c r="BO19" s="324">
        <v>12.397220000000001</v>
      </c>
      <c r="BP19" s="324">
        <v>11.950240000000001</v>
      </c>
      <c r="BQ19" s="324">
        <v>11.54142</v>
      </c>
      <c r="BR19" s="324">
        <v>11.58362</v>
      </c>
      <c r="BS19" s="324">
        <v>11.64372</v>
      </c>
      <c r="BT19" s="324">
        <v>11.6479</v>
      </c>
      <c r="BU19" s="324">
        <v>11.61408</v>
      </c>
      <c r="BV19" s="324">
        <v>11.127700000000001</v>
      </c>
    </row>
    <row r="20" spans="1:74" ht="11.15" customHeight="1" x14ac:dyDescent="0.25">
      <c r="A20" s="119" t="s">
        <v>626</v>
      </c>
      <c r="B20" s="199" t="s">
        <v>433</v>
      </c>
      <c r="C20" s="208">
        <v>9.0496987365999999</v>
      </c>
      <c r="D20" s="208">
        <v>9.2848044510999994</v>
      </c>
      <c r="E20" s="208">
        <v>9.3465763771999999</v>
      </c>
      <c r="F20" s="208">
        <v>9.3390045925000003</v>
      </c>
      <c r="G20" s="208">
        <v>10.067154449</v>
      </c>
      <c r="H20" s="208">
        <v>10.737714739999999</v>
      </c>
      <c r="I20" s="208">
        <v>10.786064510999999</v>
      </c>
      <c r="J20" s="208">
        <v>10.570473219</v>
      </c>
      <c r="K20" s="208">
        <v>10.028886089</v>
      </c>
      <c r="L20" s="208">
        <v>9.5559895361000002</v>
      </c>
      <c r="M20" s="208">
        <v>9.2322388484999998</v>
      </c>
      <c r="N20" s="208">
        <v>9.0389579389999994</v>
      </c>
      <c r="O20" s="208">
        <v>8.7349903932000004</v>
      </c>
      <c r="P20" s="208">
        <v>9.0198755245999997</v>
      </c>
      <c r="Q20" s="208">
        <v>9.1772777971000004</v>
      </c>
      <c r="R20" s="208">
        <v>9.3571111377000005</v>
      </c>
      <c r="S20" s="208">
        <v>10.008897785</v>
      </c>
      <c r="T20" s="208">
        <v>10.687248664</v>
      </c>
      <c r="U20" s="208">
        <v>10.601475904000001</v>
      </c>
      <c r="V20" s="208">
        <v>10.578756876</v>
      </c>
      <c r="W20" s="208">
        <v>10.062903208</v>
      </c>
      <c r="X20" s="208">
        <v>9.3210069427000004</v>
      </c>
      <c r="Y20" s="208">
        <v>9.1238335964000008</v>
      </c>
      <c r="Z20" s="208">
        <v>8.9083096034999993</v>
      </c>
      <c r="AA20" s="208">
        <v>8.8992918552999996</v>
      </c>
      <c r="AB20" s="208">
        <v>9.0853980486000001</v>
      </c>
      <c r="AC20" s="208">
        <v>9.2141435809000001</v>
      </c>
      <c r="AD20" s="208">
        <v>9.4989764316999992</v>
      </c>
      <c r="AE20" s="208">
        <v>10.139348942</v>
      </c>
      <c r="AF20" s="208">
        <v>10.600035021</v>
      </c>
      <c r="AG20" s="208">
        <v>10.454887144000001</v>
      </c>
      <c r="AH20" s="208">
        <v>10.472018223999999</v>
      </c>
      <c r="AI20" s="208">
        <v>10.003935475</v>
      </c>
      <c r="AJ20" s="208">
        <v>9.2810515593999998</v>
      </c>
      <c r="AK20" s="208">
        <v>9.1429101726000006</v>
      </c>
      <c r="AL20" s="208">
        <v>8.8643407180999993</v>
      </c>
      <c r="AM20" s="208">
        <v>8.8115603751999991</v>
      </c>
      <c r="AN20" s="208">
        <v>9.2350423534000008</v>
      </c>
      <c r="AO20" s="208">
        <v>9.2638432316999992</v>
      </c>
      <c r="AP20" s="208">
        <v>9.4934973204999995</v>
      </c>
      <c r="AQ20" s="208">
        <v>9.8832213222000007</v>
      </c>
      <c r="AR20" s="208">
        <v>11.034311174000001</v>
      </c>
      <c r="AS20" s="208">
        <v>10.927830064</v>
      </c>
      <c r="AT20" s="208">
        <v>10.849046385999999</v>
      </c>
      <c r="AU20" s="208">
        <v>10.697564395000001</v>
      </c>
      <c r="AV20" s="208">
        <v>9.7123243896000009</v>
      </c>
      <c r="AW20" s="208">
        <v>9.7300907986999992</v>
      </c>
      <c r="AX20" s="208">
        <v>9.4086122910000007</v>
      </c>
      <c r="AY20" s="208">
        <v>9.4792966980000006</v>
      </c>
      <c r="AZ20" s="208">
        <v>9.6372983673999997</v>
      </c>
      <c r="BA20" s="208">
        <v>9.8597037010000008</v>
      </c>
      <c r="BB20" s="208">
        <v>9.9499999999999993</v>
      </c>
      <c r="BC20" s="208">
        <v>10.41</v>
      </c>
      <c r="BD20" s="208">
        <v>10.7905</v>
      </c>
      <c r="BE20" s="208">
        <v>10.320639999999999</v>
      </c>
      <c r="BF20" s="324">
        <v>10.01356</v>
      </c>
      <c r="BG20" s="324">
        <v>9.7490600000000001</v>
      </c>
      <c r="BH20" s="324">
        <v>8.8643789999999996</v>
      </c>
      <c r="BI20" s="324">
        <v>9.0360759999999996</v>
      </c>
      <c r="BJ20" s="324">
        <v>9.0154890000000005</v>
      </c>
      <c r="BK20" s="324">
        <v>9.0920330000000007</v>
      </c>
      <c r="BL20" s="324">
        <v>9.3504149999999999</v>
      </c>
      <c r="BM20" s="324">
        <v>9.0129680000000008</v>
      </c>
      <c r="BN20" s="324">
        <v>9.079269</v>
      </c>
      <c r="BO20" s="324">
        <v>9.5778610000000004</v>
      </c>
      <c r="BP20" s="324">
        <v>10.00103</v>
      </c>
      <c r="BQ20" s="324">
        <v>9.6821190000000001</v>
      </c>
      <c r="BR20" s="324">
        <v>9.4208180000000006</v>
      </c>
      <c r="BS20" s="324">
        <v>9.0991979999999995</v>
      </c>
      <c r="BT20" s="324">
        <v>8.2428059999999999</v>
      </c>
      <c r="BU20" s="324">
        <v>8.2900939999999999</v>
      </c>
      <c r="BV20" s="324">
        <v>8.1802390000000003</v>
      </c>
    </row>
    <row r="21" spans="1:74" ht="11.15" customHeight="1" x14ac:dyDescent="0.25">
      <c r="A21" s="119" t="s">
        <v>627</v>
      </c>
      <c r="B21" s="199" t="s">
        <v>434</v>
      </c>
      <c r="C21" s="208">
        <v>9.5856704018999999</v>
      </c>
      <c r="D21" s="208">
        <v>9.6523029432000005</v>
      </c>
      <c r="E21" s="208">
        <v>9.2953135608000004</v>
      </c>
      <c r="F21" s="208">
        <v>9.3284743287000005</v>
      </c>
      <c r="G21" s="208">
        <v>9.1831770759999998</v>
      </c>
      <c r="H21" s="208">
        <v>9.2835576578999994</v>
      </c>
      <c r="I21" s="208">
        <v>9.2566834768999993</v>
      </c>
      <c r="J21" s="208">
        <v>9.0761006828999999</v>
      </c>
      <c r="K21" s="208">
        <v>9.1561700517000002</v>
      </c>
      <c r="L21" s="208">
        <v>9.3116434453999997</v>
      </c>
      <c r="M21" s="208">
        <v>9.3763192314000001</v>
      </c>
      <c r="N21" s="208">
        <v>9.2231956063999991</v>
      </c>
      <c r="O21" s="208">
        <v>9.3108152247000007</v>
      </c>
      <c r="P21" s="208">
        <v>9.5809942592000006</v>
      </c>
      <c r="Q21" s="208">
        <v>9.4228549725999997</v>
      </c>
      <c r="R21" s="208">
        <v>9.4596731559999991</v>
      </c>
      <c r="S21" s="208">
        <v>9.2843065869999997</v>
      </c>
      <c r="T21" s="208">
        <v>9.3080561887000002</v>
      </c>
      <c r="U21" s="208">
        <v>9.3564680361000008</v>
      </c>
      <c r="V21" s="208">
        <v>9.3008046527000001</v>
      </c>
      <c r="W21" s="208">
        <v>9.3404175110000001</v>
      </c>
      <c r="X21" s="208">
        <v>9.3318351653999994</v>
      </c>
      <c r="Y21" s="208">
        <v>9.4842970589999993</v>
      </c>
      <c r="Z21" s="208">
        <v>9.1403209522999997</v>
      </c>
      <c r="AA21" s="208">
        <v>9.0220932071999993</v>
      </c>
      <c r="AB21" s="208">
        <v>9.2237169948000002</v>
      </c>
      <c r="AC21" s="208">
        <v>9.2133336825000001</v>
      </c>
      <c r="AD21" s="208">
        <v>9.2255742287999993</v>
      </c>
      <c r="AE21" s="208">
        <v>8.6171248157000004</v>
      </c>
      <c r="AF21" s="208">
        <v>9.0000674042999993</v>
      </c>
      <c r="AG21" s="208">
        <v>8.9217604592999997</v>
      </c>
      <c r="AH21" s="208">
        <v>9.0021871545999996</v>
      </c>
      <c r="AI21" s="208">
        <v>9.1158535542999992</v>
      </c>
      <c r="AJ21" s="208">
        <v>9.0801091762000006</v>
      </c>
      <c r="AK21" s="208">
        <v>9.0175567133999994</v>
      </c>
      <c r="AL21" s="208">
        <v>9.2471422151000002</v>
      </c>
      <c r="AM21" s="208">
        <v>8.9602558511999995</v>
      </c>
      <c r="AN21" s="208">
        <v>9.5542689928000009</v>
      </c>
      <c r="AO21" s="208">
        <v>9.3839202761999996</v>
      </c>
      <c r="AP21" s="208">
        <v>8.9322367105999998</v>
      </c>
      <c r="AQ21" s="208">
        <v>9.2110084272999995</v>
      </c>
      <c r="AR21" s="208">
        <v>9.3757188251999999</v>
      </c>
      <c r="AS21" s="208">
        <v>9.4130143728999993</v>
      </c>
      <c r="AT21" s="208">
        <v>9.5210304278999995</v>
      </c>
      <c r="AU21" s="208">
        <v>9.6479226874999995</v>
      </c>
      <c r="AV21" s="208">
        <v>9.8478478858000003</v>
      </c>
      <c r="AW21" s="208">
        <v>10.028706472</v>
      </c>
      <c r="AX21" s="208">
        <v>9.9715703997999992</v>
      </c>
      <c r="AY21" s="208">
        <v>10.029795605</v>
      </c>
      <c r="AZ21" s="208">
        <v>10.435362874999999</v>
      </c>
      <c r="BA21" s="208">
        <v>10.446829048</v>
      </c>
      <c r="BB21" s="208">
        <v>10.4</v>
      </c>
      <c r="BC21" s="208">
        <v>10.93</v>
      </c>
      <c r="BD21" s="208">
        <v>10.24592</v>
      </c>
      <c r="BE21" s="208">
        <v>10.108689999999999</v>
      </c>
      <c r="BF21" s="324">
        <v>10.14883</v>
      </c>
      <c r="BG21" s="324">
        <v>10.28119</v>
      </c>
      <c r="BH21" s="324">
        <v>10.48052</v>
      </c>
      <c r="BI21" s="324">
        <v>10.68451</v>
      </c>
      <c r="BJ21" s="324">
        <v>10.576230000000001</v>
      </c>
      <c r="BK21" s="324">
        <v>10.63245</v>
      </c>
      <c r="BL21" s="324">
        <v>10.979139999999999</v>
      </c>
      <c r="BM21" s="324">
        <v>10.911379999999999</v>
      </c>
      <c r="BN21" s="324">
        <v>10.79364</v>
      </c>
      <c r="BO21" s="324">
        <v>11.307869999999999</v>
      </c>
      <c r="BP21" s="324">
        <v>10.55339</v>
      </c>
      <c r="BQ21" s="324">
        <v>10.35642</v>
      </c>
      <c r="BR21" s="324">
        <v>10.35741</v>
      </c>
      <c r="BS21" s="324">
        <v>10.283759999999999</v>
      </c>
      <c r="BT21" s="324">
        <v>10.338760000000001</v>
      </c>
      <c r="BU21" s="324">
        <v>10.396800000000001</v>
      </c>
      <c r="BV21" s="324">
        <v>10.18394</v>
      </c>
    </row>
    <row r="22" spans="1:74" ht="11.15" customHeight="1" x14ac:dyDescent="0.25">
      <c r="A22" s="119" t="s">
        <v>628</v>
      </c>
      <c r="B22" s="199" t="s">
        <v>435</v>
      </c>
      <c r="C22" s="208">
        <v>10.326085472000001</v>
      </c>
      <c r="D22" s="208">
        <v>10.621206147000001</v>
      </c>
      <c r="E22" s="208">
        <v>10.781160549000001</v>
      </c>
      <c r="F22" s="208">
        <v>10.629836315</v>
      </c>
      <c r="G22" s="208">
        <v>10.456703439</v>
      </c>
      <c r="H22" s="208">
        <v>10.525404978999999</v>
      </c>
      <c r="I22" s="208">
        <v>10.366825970000001</v>
      </c>
      <c r="J22" s="208">
        <v>10.426353352</v>
      </c>
      <c r="K22" s="208">
        <v>10.418471617</v>
      </c>
      <c r="L22" s="208">
        <v>10.391783078</v>
      </c>
      <c r="M22" s="208">
        <v>10.769508717000001</v>
      </c>
      <c r="N22" s="208">
        <v>10.6463038</v>
      </c>
      <c r="O22" s="208">
        <v>10.666324405999999</v>
      </c>
      <c r="P22" s="208">
        <v>10.899272472</v>
      </c>
      <c r="Q22" s="208">
        <v>10.776482851000001</v>
      </c>
      <c r="R22" s="208">
        <v>10.784565212</v>
      </c>
      <c r="S22" s="208">
        <v>10.692703759</v>
      </c>
      <c r="T22" s="208">
        <v>10.816802999</v>
      </c>
      <c r="U22" s="208">
        <v>10.806621345</v>
      </c>
      <c r="V22" s="208">
        <v>10.744997418000001</v>
      </c>
      <c r="W22" s="208">
        <v>10.612079591000001</v>
      </c>
      <c r="X22" s="208">
        <v>10.569602769999999</v>
      </c>
      <c r="Y22" s="208">
        <v>10.969699339</v>
      </c>
      <c r="Z22" s="208">
        <v>10.575673049000001</v>
      </c>
      <c r="AA22" s="208">
        <v>10.812263388</v>
      </c>
      <c r="AB22" s="208">
        <v>10.717488900999999</v>
      </c>
      <c r="AC22" s="208">
        <v>10.809890880999999</v>
      </c>
      <c r="AD22" s="208">
        <v>10.819069051</v>
      </c>
      <c r="AE22" s="208">
        <v>10.872665333</v>
      </c>
      <c r="AF22" s="208">
        <v>10.834884309</v>
      </c>
      <c r="AG22" s="208">
        <v>10.585759914</v>
      </c>
      <c r="AH22" s="208">
        <v>10.560347957999999</v>
      </c>
      <c r="AI22" s="208">
        <v>10.740716446</v>
      </c>
      <c r="AJ22" s="208">
        <v>10.670218156000001</v>
      </c>
      <c r="AK22" s="208">
        <v>10.914178994</v>
      </c>
      <c r="AL22" s="208">
        <v>10.529464662000001</v>
      </c>
      <c r="AM22" s="208">
        <v>10.715936297000001</v>
      </c>
      <c r="AN22" s="208">
        <v>11.100173375000001</v>
      </c>
      <c r="AO22" s="208">
        <v>11.127158382999999</v>
      </c>
      <c r="AP22" s="208">
        <v>11.255682537</v>
      </c>
      <c r="AQ22" s="208">
        <v>11.207643071</v>
      </c>
      <c r="AR22" s="208">
        <v>11.260945238</v>
      </c>
      <c r="AS22" s="208">
        <v>11.238984083</v>
      </c>
      <c r="AT22" s="208">
        <v>11.231845227999999</v>
      </c>
      <c r="AU22" s="208">
        <v>11.336308386000001</v>
      </c>
      <c r="AV22" s="208">
        <v>11.310925103000001</v>
      </c>
      <c r="AW22" s="208">
        <v>11.626813178000001</v>
      </c>
      <c r="AX22" s="208">
        <v>10.847843909</v>
      </c>
      <c r="AY22" s="208">
        <v>11.658108057</v>
      </c>
      <c r="AZ22" s="208">
        <v>11.631779752</v>
      </c>
      <c r="BA22" s="208">
        <v>11.773965569</v>
      </c>
      <c r="BB22" s="208">
        <v>11.92</v>
      </c>
      <c r="BC22" s="208">
        <v>12.06</v>
      </c>
      <c r="BD22" s="208">
        <v>11.9605</v>
      </c>
      <c r="BE22" s="208">
        <v>11.916449999999999</v>
      </c>
      <c r="BF22" s="324">
        <v>11.908950000000001</v>
      </c>
      <c r="BG22" s="324">
        <v>11.97457</v>
      </c>
      <c r="BH22" s="324">
        <v>11.94237</v>
      </c>
      <c r="BI22" s="324">
        <v>12.294420000000001</v>
      </c>
      <c r="BJ22" s="324">
        <v>11.37881</v>
      </c>
      <c r="BK22" s="324">
        <v>12.25328</v>
      </c>
      <c r="BL22" s="324">
        <v>12.26843</v>
      </c>
      <c r="BM22" s="324">
        <v>12.28581</v>
      </c>
      <c r="BN22" s="324">
        <v>12.3658</v>
      </c>
      <c r="BO22" s="324">
        <v>12.502660000000001</v>
      </c>
      <c r="BP22" s="324">
        <v>12.36501</v>
      </c>
      <c r="BQ22" s="324">
        <v>12.232989999999999</v>
      </c>
      <c r="BR22" s="324">
        <v>12.11314</v>
      </c>
      <c r="BS22" s="324">
        <v>12.069699999999999</v>
      </c>
      <c r="BT22" s="324">
        <v>11.943759999999999</v>
      </c>
      <c r="BU22" s="324">
        <v>12.200810000000001</v>
      </c>
      <c r="BV22" s="324">
        <v>11.217280000000001</v>
      </c>
    </row>
    <row r="23" spans="1:74" ht="11.15" customHeight="1" x14ac:dyDescent="0.25">
      <c r="A23" s="119" t="s">
        <v>629</v>
      </c>
      <c r="B23" s="199" t="s">
        <v>436</v>
      </c>
      <c r="C23" s="208">
        <v>8.2744505578999998</v>
      </c>
      <c r="D23" s="208">
        <v>8.5578313186999999</v>
      </c>
      <c r="E23" s="208">
        <v>8.4581397773999996</v>
      </c>
      <c r="F23" s="208">
        <v>8.2587332962000009</v>
      </c>
      <c r="G23" s="208">
        <v>8.1713080133999991</v>
      </c>
      <c r="H23" s="208">
        <v>8.2686824323000003</v>
      </c>
      <c r="I23" s="208">
        <v>8.1653751182000001</v>
      </c>
      <c r="J23" s="208">
        <v>8.3063856987999998</v>
      </c>
      <c r="K23" s="208">
        <v>8.0873388427999995</v>
      </c>
      <c r="L23" s="208">
        <v>8.0042747718000005</v>
      </c>
      <c r="M23" s="208">
        <v>8.1848480943999995</v>
      </c>
      <c r="N23" s="208">
        <v>7.8606613000000003</v>
      </c>
      <c r="O23" s="208">
        <v>7.9995919267</v>
      </c>
      <c r="P23" s="208">
        <v>8.1676557253999995</v>
      </c>
      <c r="Q23" s="208">
        <v>8.2435862590000006</v>
      </c>
      <c r="R23" s="208">
        <v>8.1817895638000007</v>
      </c>
      <c r="S23" s="208">
        <v>8.0570664978999993</v>
      </c>
      <c r="T23" s="208">
        <v>8.1344257654999996</v>
      </c>
      <c r="U23" s="208">
        <v>8.0842747172999996</v>
      </c>
      <c r="V23" s="208">
        <v>8.4295766684999993</v>
      </c>
      <c r="W23" s="208">
        <v>8.4771456610999998</v>
      </c>
      <c r="X23" s="208">
        <v>8.1878670627000005</v>
      </c>
      <c r="Y23" s="208">
        <v>8.2484006099999991</v>
      </c>
      <c r="Z23" s="208">
        <v>8.0467049095000007</v>
      </c>
      <c r="AA23" s="208">
        <v>7.6220499935000001</v>
      </c>
      <c r="AB23" s="208">
        <v>7.8769167761999999</v>
      </c>
      <c r="AC23" s="208">
        <v>7.8328969335999998</v>
      </c>
      <c r="AD23" s="208">
        <v>7.8545500358</v>
      </c>
      <c r="AE23" s="208">
        <v>7.7522477268000003</v>
      </c>
      <c r="AF23" s="208">
        <v>7.8111553655000003</v>
      </c>
      <c r="AG23" s="208">
        <v>7.6242827145999996</v>
      </c>
      <c r="AH23" s="208">
        <v>7.8374996963000001</v>
      </c>
      <c r="AI23" s="208">
        <v>8.0335897821</v>
      </c>
      <c r="AJ23" s="208">
        <v>7.7742803792000004</v>
      </c>
      <c r="AK23" s="208">
        <v>8.0548089907999998</v>
      </c>
      <c r="AL23" s="208">
        <v>7.7877382677</v>
      </c>
      <c r="AM23" s="208">
        <v>7.8779051352999998</v>
      </c>
      <c r="AN23" s="208">
        <v>13.448509987</v>
      </c>
      <c r="AO23" s="208">
        <v>10.147719115999999</v>
      </c>
      <c r="AP23" s="208">
        <v>10.205715399000001</v>
      </c>
      <c r="AQ23" s="208">
        <v>8.7486879553999994</v>
      </c>
      <c r="AR23" s="208">
        <v>7.9208400777000003</v>
      </c>
      <c r="AS23" s="208">
        <v>8.5165778802999998</v>
      </c>
      <c r="AT23" s="208">
        <v>8.5041750702000005</v>
      </c>
      <c r="AU23" s="208">
        <v>8.6336999016</v>
      </c>
      <c r="AV23" s="208">
        <v>8.6785066218000004</v>
      </c>
      <c r="AW23" s="208">
        <v>8.7878340059000006</v>
      </c>
      <c r="AX23" s="208">
        <v>8.4774741566999996</v>
      </c>
      <c r="AY23" s="208">
        <v>8.3170329677999995</v>
      </c>
      <c r="AZ23" s="208">
        <v>8.8194588746000004</v>
      </c>
      <c r="BA23" s="208">
        <v>8.8291111060999992</v>
      </c>
      <c r="BB23" s="208">
        <v>8.85</v>
      </c>
      <c r="BC23" s="208">
        <v>9.67</v>
      </c>
      <c r="BD23" s="208">
        <v>7.7553879999999999</v>
      </c>
      <c r="BE23" s="208">
        <v>8.5509000000000004</v>
      </c>
      <c r="BF23" s="324">
        <v>8.5514240000000008</v>
      </c>
      <c r="BG23" s="324">
        <v>8.6227549999999997</v>
      </c>
      <c r="BH23" s="324">
        <v>8.7228390000000005</v>
      </c>
      <c r="BI23" s="324">
        <v>8.9034410000000008</v>
      </c>
      <c r="BJ23" s="324">
        <v>8.6271100000000001</v>
      </c>
      <c r="BK23" s="324">
        <v>8.4936140000000009</v>
      </c>
      <c r="BL23" s="324">
        <v>9.0439819999999997</v>
      </c>
      <c r="BM23" s="324">
        <v>8.6533510000000007</v>
      </c>
      <c r="BN23" s="324">
        <v>8.6550840000000004</v>
      </c>
      <c r="BO23" s="324">
        <v>9.4201829999999998</v>
      </c>
      <c r="BP23" s="324">
        <v>7.5791230000000001</v>
      </c>
      <c r="BQ23" s="324">
        <v>8.3177679999999992</v>
      </c>
      <c r="BR23" s="324">
        <v>8.3846620000000005</v>
      </c>
      <c r="BS23" s="324">
        <v>8.4754000000000005</v>
      </c>
      <c r="BT23" s="324">
        <v>8.5948329999999995</v>
      </c>
      <c r="BU23" s="324">
        <v>8.7576859999999996</v>
      </c>
      <c r="BV23" s="324">
        <v>8.5179039999999997</v>
      </c>
    </row>
    <row r="24" spans="1:74" ht="11.15" customHeight="1" x14ac:dyDescent="0.25">
      <c r="A24" s="119" t="s">
        <v>630</v>
      </c>
      <c r="B24" s="199" t="s">
        <v>437</v>
      </c>
      <c r="C24" s="208">
        <v>9.0160194981000004</v>
      </c>
      <c r="D24" s="208">
        <v>9.2550665136999992</v>
      </c>
      <c r="E24" s="208">
        <v>9.2471794535999994</v>
      </c>
      <c r="F24" s="208">
        <v>9.4400546678000001</v>
      </c>
      <c r="G24" s="208">
        <v>9.8375279198999994</v>
      </c>
      <c r="H24" s="208">
        <v>10.029677682000001</v>
      </c>
      <c r="I24" s="208">
        <v>9.9727562140000003</v>
      </c>
      <c r="J24" s="208">
        <v>9.9674361450000006</v>
      </c>
      <c r="K24" s="208">
        <v>9.7902898099000009</v>
      </c>
      <c r="L24" s="208">
        <v>9.6951900439000003</v>
      </c>
      <c r="M24" s="208">
        <v>9.1967178474000004</v>
      </c>
      <c r="N24" s="208">
        <v>8.8806673651000008</v>
      </c>
      <c r="O24" s="208">
        <v>8.9892061576</v>
      </c>
      <c r="P24" s="208">
        <v>9.3267451757999993</v>
      </c>
      <c r="Q24" s="208">
        <v>9.2235470088000007</v>
      </c>
      <c r="R24" s="208">
        <v>9.3200357034000003</v>
      </c>
      <c r="S24" s="208">
        <v>9.6672748439999996</v>
      </c>
      <c r="T24" s="208">
        <v>10.178320143000001</v>
      </c>
      <c r="U24" s="208">
        <v>10.119324625000001</v>
      </c>
      <c r="V24" s="208">
        <v>10.028869093999999</v>
      </c>
      <c r="W24" s="208">
        <v>9.8693629397000002</v>
      </c>
      <c r="X24" s="208">
        <v>9.5813932976</v>
      </c>
      <c r="Y24" s="208">
        <v>9.0910429798999992</v>
      </c>
      <c r="Z24" s="208">
        <v>8.8970051497</v>
      </c>
      <c r="AA24" s="208">
        <v>8.7615645741999995</v>
      </c>
      <c r="AB24" s="208">
        <v>8.9202850471000001</v>
      </c>
      <c r="AC24" s="208">
        <v>8.9712186072000009</v>
      </c>
      <c r="AD24" s="208">
        <v>9.2671734108999999</v>
      </c>
      <c r="AE24" s="208">
        <v>9.6400455718</v>
      </c>
      <c r="AF24" s="208">
        <v>10.089310232000001</v>
      </c>
      <c r="AG24" s="208">
        <v>10.036999509999999</v>
      </c>
      <c r="AH24" s="208">
        <v>9.9198674244999996</v>
      </c>
      <c r="AI24" s="208">
        <v>9.9166173087999994</v>
      </c>
      <c r="AJ24" s="208">
        <v>9.3899801871000008</v>
      </c>
      <c r="AK24" s="208">
        <v>9.1707748977999994</v>
      </c>
      <c r="AL24" s="208">
        <v>8.9560109197000006</v>
      </c>
      <c r="AM24" s="208">
        <v>8.9100459661000002</v>
      </c>
      <c r="AN24" s="208">
        <v>9.2794887750000008</v>
      </c>
      <c r="AO24" s="208">
        <v>9.1519249305999999</v>
      </c>
      <c r="AP24" s="208">
        <v>9.3722443175999999</v>
      </c>
      <c r="AQ24" s="208">
        <v>9.6464047833999995</v>
      </c>
      <c r="AR24" s="208">
        <v>10.168431627</v>
      </c>
      <c r="AS24" s="208">
        <v>10.318457403</v>
      </c>
      <c r="AT24" s="208">
        <v>10.153201796999999</v>
      </c>
      <c r="AU24" s="208">
        <v>10.116472838</v>
      </c>
      <c r="AV24" s="208">
        <v>9.7587858691000005</v>
      </c>
      <c r="AW24" s="208">
        <v>9.5784323693999998</v>
      </c>
      <c r="AX24" s="208">
        <v>9.4365151871999995</v>
      </c>
      <c r="AY24" s="208">
        <v>9.4823699505000008</v>
      </c>
      <c r="AZ24" s="208">
        <v>9.6381729925999995</v>
      </c>
      <c r="BA24" s="208">
        <v>9.5737147441000001</v>
      </c>
      <c r="BB24" s="208">
        <v>9.92</v>
      </c>
      <c r="BC24" s="208">
        <v>10.130000000000001</v>
      </c>
      <c r="BD24" s="208">
        <v>10.61525</v>
      </c>
      <c r="BE24" s="208">
        <v>10.683730000000001</v>
      </c>
      <c r="BF24" s="324">
        <v>10.452500000000001</v>
      </c>
      <c r="BG24" s="324">
        <v>10.4278</v>
      </c>
      <c r="BH24" s="324">
        <v>10.01177</v>
      </c>
      <c r="BI24" s="324">
        <v>9.8097110000000001</v>
      </c>
      <c r="BJ24" s="324">
        <v>9.6476839999999999</v>
      </c>
      <c r="BK24" s="324">
        <v>9.7233630000000009</v>
      </c>
      <c r="BL24" s="324">
        <v>9.9099979999999999</v>
      </c>
      <c r="BM24" s="324">
        <v>9.7889920000000004</v>
      </c>
      <c r="BN24" s="324">
        <v>10.143190000000001</v>
      </c>
      <c r="BO24" s="324">
        <v>10.336</v>
      </c>
      <c r="BP24" s="324">
        <v>10.82188</v>
      </c>
      <c r="BQ24" s="324">
        <v>10.88993</v>
      </c>
      <c r="BR24" s="324">
        <v>10.632910000000001</v>
      </c>
      <c r="BS24" s="324">
        <v>10.54524</v>
      </c>
      <c r="BT24" s="324">
        <v>10.09235</v>
      </c>
      <c r="BU24" s="324">
        <v>9.8744340000000008</v>
      </c>
      <c r="BV24" s="324">
        <v>9.7027560000000008</v>
      </c>
    </row>
    <row r="25" spans="1:74" ht="11.15" customHeight="1" x14ac:dyDescent="0.25">
      <c r="A25" s="119" t="s">
        <v>631</v>
      </c>
      <c r="B25" s="201" t="s">
        <v>438</v>
      </c>
      <c r="C25" s="208">
        <v>12.775239257000001</v>
      </c>
      <c r="D25" s="208">
        <v>12.792936924999999</v>
      </c>
      <c r="E25" s="208">
        <v>13.028551917</v>
      </c>
      <c r="F25" s="208">
        <v>13.023494317999999</v>
      </c>
      <c r="G25" s="208">
        <v>13.584921553999999</v>
      </c>
      <c r="H25" s="208">
        <v>15.242711383</v>
      </c>
      <c r="I25" s="208">
        <v>15.923991055</v>
      </c>
      <c r="J25" s="208">
        <v>16.336530929999999</v>
      </c>
      <c r="K25" s="208">
        <v>14.709594266</v>
      </c>
      <c r="L25" s="208">
        <v>15.047869337</v>
      </c>
      <c r="M25" s="208">
        <v>13.703727838000001</v>
      </c>
      <c r="N25" s="208">
        <v>13.261645355000001</v>
      </c>
      <c r="O25" s="208">
        <v>12.911320523000001</v>
      </c>
      <c r="P25" s="208">
        <v>13.023989509</v>
      </c>
      <c r="Q25" s="208">
        <v>12.80968296</v>
      </c>
      <c r="R25" s="208">
        <v>13.06359571</v>
      </c>
      <c r="S25" s="208">
        <v>13.635050548000001</v>
      </c>
      <c r="T25" s="208">
        <v>15.464039723999999</v>
      </c>
      <c r="U25" s="208">
        <v>16.159099424000001</v>
      </c>
      <c r="V25" s="208">
        <v>16.066681512999999</v>
      </c>
      <c r="W25" s="208">
        <v>16.255131692999999</v>
      </c>
      <c r="X25" s="208">
        <v>15.411523224</v>
      </c>
      <c r="Y25" s="208">
        <v>14.248738242</v>
      </c>
      <c r="Z25" s="208">
        <v>13.271224097999999</v>
      </c>
      <c r="AA25" s="208">
        <v>13.281972274999999</v>
      </c>
      <c r="AB25" s="208">
        <v>13.476176421</v>
      </c>
      <c r="AC25" s="208">
        <v>13.306090458</v>
      </c>
      <c r="AD25" s="208">
        <v>13.157424401</v>
      </c>
      <c r="AE25" s="208">
        <v>14.411673349000001</v>
      </c>
      <c r="AF25" s="208">
        <v>16.350916095999999</v>
      </c>
      <c r="AG25" s="208">
        <v>16.816324990999998</v>
      </c>
      <c r="AH25" s="208">
        <v>17.445836307</v>
      </c>
      <c r="AI25" s="208">
        <v>17.036475679999999</v>
      </c>
      <c r="AJ25" s="208">
        <v>15.989942981</v>
      </c>
      <c r="AK25" s="208">
        <v>14.752489200999999</v>
      </c>
      <c r="AL25" s="208">
        <v>14.067689441000001</v>
      </c>
      <c r="AM25" s="208">
        <v>14.057729087</v>
      </c>
      <c r="AN25" s="208">
        <v>14.536209703999999</v>
      </c>
      <c r="AO25" s="208">
        <v>14.900388225</v>
      </c>
      <c r="AP25" s="208">
        <v>15.314399816</v>
      </c>
      <c r="AQ25" s="208">
        <v>15.14157661</v>
      </c>
      <c r="AR25" s="208">
        <v>17.180297227000001</v>
      </c>
      <c r="AS25" s="208">
        <v>17.748589837000001</v>
      </c>
      <c r="AT25" s="208">
        <v>18.063305494000002</v>
      </c>
      <c r="AU25" s="208">
        <v>18.452955688999999</v>
      </c>
      <c r="AV25" s="208">
        <v>17.441401066000001</v>
      </c>
      <c r="AW25" s="208">
        <v>15.205874825</v>
      </c>
      <c r="AX25" s="208">
        <v>15.625381435</v>
      </c>
      <c r="AY25" s="208">
        <v>15.636242129999999</v>
      </c>
      <c r="AZ25" s="208">
        <v>16.091792827999999</v>
      </c>
      <c r="BA25" s="208">
        <v>16.526054511000002</v>
      </c>
      <c r="BB25" s="208">
        <v>17.579999999999998</v>
      </c>
      <c r="BC25" s="208">
        <v>16.78</v>
      </c>
      <c r="BD25" s="208">
        <v>18.705960000000001</v>
      </c>
      <c r="BE25" s="208">
        <v>19.34948</v>
      </c>
      <c r="BF25" s="324">
        <v>19.644500000000001</v>
      </c>
      <c r="BG25" s="324">
        <v>20.223949999999999</v>
      </c>
      <c r="BH25" s="324">
        <v>19.08887</v>
      </c>
      <c r="BI25" s="324">
        <v>16.83642</v>
      </c>
      <c r="BJ25" s="324">
        <v>17.195309999999999</v>
      </c>
      <c r="BK25" s="324">
        <v>17.429539999999999</v>
      </c>
      <c r="BL25" s="324">
        <v>18.044160000000002</v>
      </c>
      <c r="BM25" s="324">
        <v>18.359100000000002</v>
      </c>
      <c r="BN25" s="324">
        <v>19.460139999999999</v>
      </c>
      <c r="BO25" s="324">
        <v>18.441890000000001</v>
      </c>
      <c r="BP25" s="324">
        <v>20.466229999999999</v>
      </c>
      <c r="BQ25" s="324">
        <v>20.84826</v>
      </c>
      <c r="BR25" s="324">
        <v>21.001239999999999</v>
      </c>
      <c r="BS25" s="324">
        <v>21.338950000000001</v>
      </c>
      <c r="BT25" s="324">
        <v>19.90973</v>
      </c>
      <c r="BU25" s="324">
        <v>17.40784</v>
      </c>
      <c r="BV25" s="324">
        <v>17.650790000000001</v>
      </c>
    </row>
    <row r="26" spans="1:74" ht="11.15" customHeight="1" x14ac:dyDescent="0.25">
      <c r="A26" s="119" t="s">
        <v>632</v>
      </c>
      <c r="B26" s="201" t="s">
        <v>412</v>
      </c>
      <c r="C26" s="208">
        <v>10.49</v>
      </c>
      <c r="D26" s="208">
        <v>10.65</v>
      </c>
      <c r="E26" s="208">
        <v>10.51</v>
      </c>
      <c r="F26" s="208">
        <v>10.46</v>
      </c>
      <c r="G26" s="208">
        <v>10.51</v>
      </c>
      <c r="H26" s="208">
        <v>10.84</v>
      </c>
      <c r="I26" s="208">
        <v>11</v>
      </c>
      <c r="J26" s="208">
        <v>11.03</v>
      </c>
      <c r="K26" s="208">
        <v>10.72</v>
      </c>
      <c r="L26" s="208">
        <v>10.77</v>
      </c>
      <c r="M26" s="208">
        <v>10.54</v>
      </c>
      <c r="N26" s="208">
        <v>10.33</v>
      </c>
      <c r="O26" s="208">
        <v>10.3</v>
      </c>
      <c r="P26" s="208">
        <v>10.54</v>
      </c>
      <c r="Q26" s="208">
        <v>10.46</v>
      </c>
      <c r="R26" s="208">
        <v>10.52</v>
      </c>
      <c r="S26" s="208">
        <v>10.54</v>
      </c>
      <c r="T26" s="208">
        <v>10.9</v>
      </c>
      <c r="U26" s="208">
        <v>11.02</v>
      </c>
      <c r="V26" s="208">
        <v>11.02</v>
      </c>
      <c r="W26" s="208">
        <v>10.96</v>
      </c>
      <c r="X26" s="208">
        <v>10.74</v>
      </c>
      <c r="Y26" s="208">
        <v>10.57</v>
      </c>
      <c r="Z26" s="208">
        <v>10.32</v>
      </c>
      <c r="AA26" s="208">
        <v>10.18</v>
      </c>
      <c r="AB26" s="208">
        <v>10.3</v>
      </c>
      <c r="AC26" s="208">
        <v>10.34</v>
      </c>
      <c r="AD26" s="208">
        <v>10.37</v>
      </c>
      <c r="AE26" s="208">
        <v>10.4</v>
      </c>
      <c r="AF26" s="208">
        <v>10.89</v>
      </c>
      <c r="AG26" s="208">
        <v>10.84</v>
      </c>
      <c r="AH26" s="208">
        <v>10.9</v>
      </c>
      <c r="AI26" s="208">
        <v>11.02</v>
      </c>
      <c r="AJ26" s="208">
        <v>10.72</v>
      </c>
      <c r="AK26" s="208">
        <v>10.53</v>
      </c>
      <c r="AL26" s="208">
        <v>10.41</v>
      </c>
      <c r="AM26" s="208">
        <v>10.31</v>
      </c>
      <c r="AN26" s="208">
        <v>11.51</v>
      </c>
      <c r="AO26" s="208">
        <v>11.17</v>
      </c>
      <c r="AP26" s="208">
        <v>10.93</v>
      </c>
      <c r="AQ26" s="208">
        <v>10.9</v>
      </c>
      <c r="AR26" s="208">
        <v>11.34</v>
      </c>
      <c r="AS26" s="208">
        <v>11.51</v>
      </c>
      <c r="AT26" s="208">
        <v>11.56</v>
      </c>
      <c r="AU26" s="208">
        <v>11.7</v>
      </c>
      <c r="AV26" s="208">
        <v>11.56</v>
      </c>
      <c r="AW26" s="208">
        <v>11.34</v>
      </c>
      <c r="AX26" s="208">
        <v>11.2</v>
      </c>
      <c r="AY26" s="208">
        <v>11.36</v>
      </c>
      <c r="AZ26" s="208">
        <v>11.78</v>
      </c>
      <c r="BA26" s="208">
        <v>11.77</v>
      </c>
      <c r="BB26" s="208">
        <v>11.92</v>
      </c>
      <c r="BC26" s="208">
        <v>12.14</v>
      </c>
      <c r="BD26" s="208">
        <v>11.995710000000001</v>
      </c>
      <c r="BE26" s="208">
        <v>12.144080000000001</v>
      </c>
      <c r="BF26" s="324">
        <v>12.14157</v>
      </c>
      <c r="BG26" s="324">
        <v>12.283300000000001</v>
      </c>
      <c r="BH26" s="324">
        <v>12.16107</v>
      </c>
      <c r="BI26" s="324">
        <v>11.985200000000001</v>
      </c>
      <c r="BJ26" s="324">
        <v>11.796379999999999</v>
      </c>
      <c r="BK26" s="324">
        <v>12.023</v>
      </c>
      <c r="BL26" s="324">
        <v>12.47146</v>
      </c>
      <c r="BM26" s="324">
        <v>12.272690000000001</v>
      </c>
      <c r="BN26" s="324">
        <v>12.37223</v>
      </c>
      <c r="BO26" s="324">
        <v>12.52378</v>
      </c>
      <c r="BP26" s="324">
        <v>12.378539999999999</v>
      </c>
      <c r="BQ26" s="324">
        <v>12.40254</v>
      </c>
      <c r="BR26" s="324">
        <v>12.342919999999999</v>
      </c>
      <c r="BS26" s="324">
        <v>12.36862</v>
      </c>
      <c r="BT26" s="324">
        <v>12.14156</v>
      </c>
      <c r="BU26" s="324">
        <v>11.83841</v>
      </c>
      <c r="BV26" s="324">
        <v>11.561059999999999</v>
      </c>
    </row>
    <row r="27" spans="1:74" ht="11.15" customHeight="1" x14ac:dyDescent="0.25">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2"/>
      <c r="BG27" s="442"/>
      <c r="BH27" s="442"/>
      <c r="BI27" s="442"/>
      <c r="BJ27" s="442"/>
      <c r="BK27" s="442"/>
      <c r="BL27" s="442"/>
      <c r="BM27" s="442"/>
      <c r="BN27" s="442"/>
      <c r="BO27" s="442"/>
      <c r="BP27" s="442"/>
      <c r="BQ27" s="442"/>
      <c r="BR27" s="442"/>
      <c r="BS27" s="442"/>
      <c r="BT27" s="442"/>
      <c r="BU27" s="442"/>
      <c r="BV27" s="442"/>
    </row>
    <row r="28" spans="1:74" ht="11.15" customHeight="1" x14ac:dyDescent="0.25">
      <c r="A28" s="119" t="s">
        <v>633</v>
      </c>
      <c r="B28" s="199" t="s">
        <v>431</v>
      </c>
      <c r="C28" s="208">
        <v>13.743459837</v>
      </c>
      <c r="D28" s="208">
        <v>13.987010441000001</v>
      </c>
      <c r="E28" s="208">
        <v>13.037393857</v>
      </c>
      <c r="F28" s="208">
        <v>12.974206239000001</v>
      </c>
      <c r="G28" s="208">
        <v>12.691192719</v>
      </c>
      <c r="H28" s="208">
        <v>13.178389618000001</v>
      </c>
      <c r="I28" s="208">
        <v>13.112714295</v>
      </c>
      <c r="J28" s="208">
        <v>13.028683445</v>
      </c>
      <c r="K28" s="208">
        <v>13.134027527000001</v>
      </c>
      <c r="L28" s="208">
        <v>12.898097559</v>
      </c>
      <c r="M28" s="208">
        <v>13.044944564</v>
      </c>
      <c r="N28" s="208">
        <v>13.610097356000001</v>
      </c>
      <c r="O28" s="208">
        <v>13.439342194</v>
      </c>
      <c r="P28" s="208">
        <v>14.068303342</v>
      </c>
      <c r="Q28" s="208">
        <v>13.454841027000001</v>
      </c>
      <c r="R28" s="208">
        <v>13.185185892</v>
      </c>
      <c r="S28" s="208">
        <v>12.584726184999999</v>
      </c>
      <c r="T28" s="208">
        <v>13.152950235</v>
      </c>
      <c r="U28" s="208">
        <v>12.77394</v>
      </c>
      <c r="V28" s="208">
        <v>12.716706287999999</v>
      </c>
      <c r="W28" s="208">
        <v>12.923197577</v>
      </c>
      <c r="X28" s="208">
        <v>12.512631208</v>
      </c>
      <c r="Y28" s="208">
        <v>13.181720771</v>
      </c>
      <c r="Z28" s="208">
        <v>13.055725718</v>
      </c>
      <c r="AA28" s="208">
        <v>13.217267387</v>
      </c>
      <c r="AB28" s="208">
        <v>13.096735646000001</v>
      </c>
      <c r="AC28" s="208">
        <v>12.847841194000001</v>
      </c>
      <c r="AD28" s="208">
        <v>12.859046425000001</v>
      </c>
      <c r="AE28" s="208">
        <v>13.03534368</v>
      </c>
      <c r="AF28" s="208">
        <v>12.823530775</v>
      </c>
      <c r="AG28" s="208">
        <v>13.087591976000001</v>
      </c>
      <c r="AH28" s="208">
        <v>13.040714662999999</v>
      </c>
      <c r="AI28" s="208">
        <v>12.802897241</v>
      </c>
      <c r="AJ28" s="208">
        <v>12.516286856000001</v>
      </c>
      <c r="AK28" s="208">
        <v>12.562359388999999</v>
      </c>
      <c r="AL28" s="208">
        <v>12.713910773</v>
      </c>
      <c r="AM28" s="208">
        <v>13.125774695</v>
      </c>
      <c r="AN28" s="208">
        <v>13.955011954</v>
      </c>
      <c r="AO28" s="208">
        <v>13.445554492999999</v>
      </c>
      <c r="AP28" s="208">
        <v>12.649976784</v>
      </c>
      <c r="AQ28" s="208">
        <v>12.824452331</v>
      </c>
      <c r="AR28" s="208">
        <v>13.452553326</v>
      </c>
      <c r="AS28" s="208">
        <v>13.646996128</v>
      </c>
      <c r="AT28" s="208">
        <v>13.612610845000001</v>
      </c>
      <c r="AU28" s="208">
        <v>13.865309368</v>
      </c>
      <c r="AV28" s="208">
        <v>13.914626708</v>
      </c>
      <c r="AW28" s="208">
        <v>14.224920560999999</v>
      </c>
      <c r="AX28" s="208">
        <v>14.255343675000001</v>
      </c>
      <c r="AY28" s="208">
        <v>15.28222308</v>
      </c>
      <c r="AZ28" s="208">
        <v>15.294551772</v>
      </c>
      <c r="BA28" s="208">
        <v>14.864194771999999</v>
      </c>
      <c r="BB28" s="208">
        <v>14.79</v>
      </c>
      <c r="BC28" s="208">
        <v>15.15</v>
      </c>
      <c r="BD28" s="208">
        <v>15.396369999999999</v>
      </c>
      <c r="BE28" s="208">
        <v>15.238490000000001</v>
      </c>
      <c r="BF28" s="324">
        <v>14.93934</v>
      </c>
      <c r="BG28" s="324">
        <v>15.015700000000001</v>
      </c>
      <c r="BH28" s="324">
        <v>14.901120000000001</v>
      </c>
      <c r="BI28" s="324">
        <v>15.104710000000001</v>
      </c>
      <c r="BJ28" s="324">
        <v>15.039809999999999</v>
      </c>
      <c r="BK28" s="324">
        <v>16.038039999999999</v>
      </c>
      <c r="BL28" s="324">
        <v>15.97504</v>
      </c>
      <c r="BM28" s="324">
        <v>15.472619999999999</v>
      </c>
      <c r="BN28" s="324">
        <v>15.342840000000001</v>
      </c>
      <c r="BO28" s="324">
        <v>15.66281</v>
      </c>
      <c r="BP28" s="324">
        <v>15.867000000000001</v>
      </c>
      <c r="BQ28" s="324">
        <v>15.642749999999999</v>
      </c>
      <c r="BR28" s="324">
        <v>15.275230000000001</v>
      </c>
      <c r="BS28" s="324">
        <v>15.297790000000001</v>
      </c>
      <c r="BT28" s="324">
        <v>15.12609</v>
      </c>
      <c r="BU28" s="324">
        <v>15.28942</v>
      </c>
      <c r="BV28" s="324">
        <v>15.187760000000001</v>
      </c>
    </row>
    <row r="29" spans="1:74" ht="11.15" customHeight="1" x14ac:dyDescent="0.25">
      <c r="A29" s="119" t="s">
        <v>634</v>
      </c>
      <c r="B29" s="184" t="s">
        <v>463</v>
      </c>
      <c r="C29" s="208">
        <v>7.7015788498999997</v>
      </c>
      <c r="D29" s="208">
        <v>7.4247497699</v>
      </c>
      <c r="E29" s="208">
        <v>6.6332644272000003</v>
      </c>
      <c r="F29" s="208">
        <v>6.6897881906999999</v>
      </c>
      <c r="G29" s="208">
        <v>6.9264165220000002</v>
      </c>
      <c r="H29" s="208">
        <v>6.9221354017000003</v>
      </c>
      <c r="I29" s="208">
        <v>6.9547638714</v>
      </c>
      <c r="J29" s="208">
        <v>6.9322286193</v>
      </c>
      <c r="K29" s="208">
        <v>6.8551611817999998</v>
      </c>
      <c r="L29" s="208">
        <v>6.8860219965000002</v>
      </c>
      <c r="M29" s="208">
        <v>6.8106240491000003</v>
      </c>
      <c r="N29" s="208">
        <v>6.7859536605999997</v>
      </c>
      <c r="O29" s="208">
        <v>6.8247028936999996</v>
      </c>
      <c r="P29" s="208">
        <v>6.7358529864000003</v>
      </c>
      <c r="Q29" s="208">
        <v>6.6847739223999998</v>
      </c>
      <c r="R29" s="208">
        <v>6.5749873887000003</v>
      </c>
      <c r="S29" s="208">
        <v>6.6665550702000003</v>
      </c>
      <c r="T29" s="208">
        <v>6.3772597325999998</v>
      </c>
      <c r="U29" s="208">
        <v>6.5736319956999996</v>
      </c>
      <c r="V29" s="208">
        <v>6.6527027404999997</v>
      </c>
      <c r="W29" s="208">
        <v>6.4761132020999996</v>
      </c>
      <c r="X29" s="208">
        <v>6.4504799661999996</v>
      </c>
      <c r="Y29" s="208">
        <v>6.4040350673999997</v>
      </c>
      <c r="Z29" s="208">
        <v>6.4378547831999997</v>
      </c>
      <c r="AA29" s="208">
        <v>6.4270655356999997</v>
      </c>
      <c r="AB29" s="208">
        <v>6.4813402352000002</v>
      </c>
      <c r="AC29" s="208">
        <v>6.3032138796000003</v>
      </c>
      <c r="AD29" s="208">
        <v>6.3328181225</v>
      </c>
      <c r="AE29" s="208">
        <v>6.3648522463999999</v>
      </c>
      <c r="AF29" s="208">
        <v>6.4174307717000003</v>
      </c>
      <c r="AG29" s="208">
        <v>6.4847160788</v>
      </c>
      <c r="AH29" s="208">
        <v>6.4197455364999998</v>
      </c>
      <c r="AI29" s="208">
        <v>6.3974225639000002</v>
      </c>
      <c r="AJ29" s="208">
        <v>6.2597208706999998</v>
      </c>
      <c r="AK29" s="208">
        <v>6.2859094853000004</v>
      </c>
      <c r="AL29" s="208">
        <v>6.3420104778999997</v>
      </c>
      <c r="AM29" s="208">
        <v>6.3340361058000001</v>
      </c>
      <c r="AN29" s="208">
        <v>6.7288422881000001</v>
      </c>
      <c r="AO29" s="208">
        <v>6.4937443788999998</v>
      </c>
      <c r="AP29" s="208">
        <v>6.3638399037999998</v>
      </c>
      <c r="AQ29" s="208">
        <v>6.5369144706000002</v>
      </c>
      <c r="AR29" s="208">
        <v>6.8745391289000004</v>
      </c>
      <c r="AS29" s="208">
        <v>7.0399410568</v>
      </c>
      <c r="AT29" s="208">
        <v>7.1279798352999997</v>
      </c>
      <c r="AU29" s="208">
        <v>7.1543289202000002</v>
      </c>
      <c r="AV29" s="208">
        <v>7.2470841897999998</v>
      </c>
      <c r="AW29" s="208">
        <v>7.4746966517000004</v>
      </c>
      <c r="AX29" s="208">
        <v>7.1827710833999996</v>
      </c>
      <c r="AY29" s="208">
        <v>7.9292099940999998</v>
      </c>
      <c r="AZ29" s="208">
        <v>7.9914208963000002</v>
      </c>
      <c r="BA29" s="208">
        <v>7.6728023186999996</v>
      </c>
      <c r="BB29" s="208">
        <v>7.82</v>
      </c>
      <c r="BC29" s="208">
        <v>8.26</v>
      </c>
      <c r="BD29" s="208">
        <v>7.8335290000000004</v>
      </c>
      <c r="BE29" s="208">
        <v>7.6598569999999997</v>
      </c>
      <c r="BF29" s="324">
        <v>7.4481070000000003</v>
      </c>
      <c r="BG29" s="324">
        <v>7.3270479999999996</v>
      </c>
      <c r="BH29" s="324">
        <v>7.1903199999999998</v>
      </c>
      <c r="BI29" s="324">
        <v>7.5143639999999996</v>
      </c>
      <c r="BJ29" s="324">
        <v>7.5854679999999997</v>
      </c>
      <c r="BK29" s="324">
        <v>7.9999190000000002</v>
      </c>
      <c r="BL29" s="324">
        <v>8.2098250000000004</v>
      </c>
      <c r="BM29" s="324">
        <v>7.8672040000000001</v>
      </c>
      <c r="BN29" s="324">
        <v>7.4682680000000001</v>
      </c>
      <c r="BO29" s="324">
        <v>7.7254379999999996</v>
      </c>
      <c r="BP29" s="324">
        <v>7.2959829999999997</v>
      </c>
      <c r="BQ29" s="324">
        <v>7.1390719999999996</v>
      </c>
      <c r="BR29" s="324">
        <v>7.0168590000000002</v>
      </c>
      <c r="BS29" s="324">
        <v>6.8762889999999999</v>
      </c>
      <c r="BT29" s="324">
        <v>6.7605769999999996</v>
      </c>
      <c r="BU29" s="324">
        <v>7.0815840000000003</v>
      </c>
      <c r="BV29" s="324">
        <v>7.1384819999999998</v>
      </c>
    </row>
    <row r="30" spans="1:74" ht="11.15" customHeight="1" x14ac:dyDescent="0.25">
      <c r="A30" s="119" t="s">
        <v>635</v>
      </c>
      <c r="B30" s="199" t="s">
        <v>432</v>
      </c>
      <c r="C30" s="208">
        <v>7.4038972962000003</v>
      </c>
      <c r="D30" s="208">
        <v>7.1158958564999999</v>
      </c>
      <c r="E30" s="208">
        <v>6.9322158692000002</v>
      </c>
      <c r="F30" s="208">
        <v>7.0171455253000001</v>
      </c>
      <c r="G30" s="208">
        <v>7.0336994200999996</v>
      </c>
      <c r="H30" s="208">
        <v>7.063906792</v>
      </c>
      <c r="I30" s="208">
        <v>7.1323499839000002</v>
      </c>
      <c r="J30" s="208">
        <v>7.0649102207999999</v>
      </c>
      <c r="K30" s="208">
        <v>7.0201144563</v>
      </c>
      <c r="L30" s="208">
        <v>7.1197258566999997</v>
      </c>
      <c r="M30" s="208">
        <v>7.1006128182000001</v>
      </c>
      <c r="N30" s="208">
        <v>7.2444218226999997</v>
      </c>
      <c r="O30" s="208">
        <v>7.0625762889999999</v>
      </c>
      <c r="P30" s="208">
        <v>7.1329968091999998</v>
      </c>
      <c r="Q30" s="208">
        <v>7.1024958488000003</v>
      </c>
      <c r="R30" s="208">
        <v>7.0157824004</v>
      </c>
      <c r="S30" s="208">
        <v>6.8490332557000002</v>
      </c>
      <c r="T30" s="208">
        <v>6.8851072340000004</v>
      </c>
      <c r="U30" s="208">
        <v>6.9438229576000001</v>
      </c>
      <c r="V30" s="208">
        <v>6.8705991872999999</v>
      </c>
      <c r="W30" s="208">
        <v>6.7406217714999999</v>
      </c>
      <c r="X30" s="208">
        <v>6.8926803061999999</v>
      </c>
      <c r="Y30" s="208">
        <v>6.8160542882000001</v>
      </c>
      <c r="Z30" s="208">
        <v>6.6069096498000004</v>
      </c>
      <c r="AA30" s="208">
        <v>6.6578068922</v>
      </c>
      <c r="AB30" s="208">
        <v>6.6908738697999999</v>
      </c>
      <c r="AC30" s="208">
        <v>6.5287158402000003</v>
      </c>
      <c r="AD30" s="208">
        <v>6.7975839215000002</v>
      </c>
      <c r="AE30" s="208">
        <v>6.8242303160000004</v>
      </c>
      <c r="AF30" s="208">
        <v>6.9815446275999999</v>
      </c>
      <c r="AG30" s="208">
        <v>6.9892020386000002</v>
      </c>
      <c r="AH30" s="208">
        <v>6.8269002636999998</v>
      </c>
      <c r="AI30" s="208">
        <v>6.8003334860000004</v>
      </c>
      <c r="AJ30" s="208">
        <v>6.7730877098000004</v>
      </c>
      <c r="AK30" s="208">
        <v>6.6938937074</v>
      </c>
      <c r="AL30" s="208">
        <v>6.7527188794999997</v>
      </c>
      <c r="AM30" s="208">
        <v>6.6429359419000003</v>
      </c>
      <c r="AN30" s="208">
        <v>7.3795763929999998</v>
      </c>
      <c r="AO30" s="208">
        <v>6.9113533802999996</v>
      </c>
      <c r="AP30" s="208">
        <v>6.7974799749999999</v>
      </c>
      <c r="AQ30" s="208">
        <v>6.8809470033000002</v>
      </c>
      <c r="AR30" s="208">
        <v>7.2077140629000001</v>
      </c>
      <c r="AS30" s="208">
        <v>7.3110362923999999</v>
      </c>
      <c r="AT30" s="208">
        <v>7.3612097790000002</v>
      </c>
      <c r="AU30" s="208">
        <v>7.4811335984999996</v>
      </c>
      <c r="AV30" s="208">
        <v>7.7088217193000004</v>
      </c>
      <c r="AW30" s="208">
        <v>7.8297574435000001</v>
      </c>
      <c r="AX30" s="208">
        <v>7.5455434751999997</v>
      </c>
      <c r="AY30" s="208">
        <v>7.6162758958000003</v>
      </c>
      <c r="AZ30" s="208">
        <v>7.8357465463000002</v>
      </c>
      <c r="BA30" s="208">
        <v>7.7147729912000003</v>
      </c>
      <c r="BB30" s="208">
        <v>8.07</v>
      </c>
      <c r="BC30" s="208">
        <v>8.6199999999999992</v>
      </c>
      <c r="BD30" s="208">
        <v>8.4697580000000006</v>
      </c>
      <c r="BE30" s="208">
        <v>8.2030469999999998</v>
      </c>
      <c r="BF30" s="324">
        <v>7.9227530000000002</v>
      </c>
      <c r="BG30" s="324">
        <v>7.8968480000000003</v>
      </c>
      <c r="BH30" s="324">
        <v>7.9343760000000003</v>
      </c>
      <c r="BI30" s="324">
        <v>8.033887</v>
      </c>
      <c r="BJ30" s="324">
        <v>8.0131479999999993</v>
      </c>
      <c r="BK30" s="324">
        <v>7.9577289999999996</v>
      </c>
      <c r="BL30" s="324">
        <v>8.1820889999999995</v>
      </c>
      <c r="BM30" s="324">
        <v>8.0606939999999998</v>
      </c>
      <c r="BN30" s="324">
        <v>7.9866289999999998</v>
      </c>
      <c r="BO30" s="324">
        <v>8.3998530000000002</v>
      </c>
      <c r="BP30" s="324">
        <v>8.2029029999999992</v>
      </c>
      <c r="BQ30" s="324">
        <v>7.9925670000000002</v>
      </c>
      <c r="BR30" s="324">
        <v>7.8059700000000003</v>
      </c>
      <c r="BS30" s="324">
        <v>7.7204329999999999</v>
      </c>
      <c r="BT30" s="324">
        <v>7.7567279999999998</v>
      </c>
      <c r="BU30" s="324">
        <v>7.8690740000000003</v>
      </c>
      <c r="BV30" s="324">
        <v>7.84809</v>
      </c>
    </row>
    <row r="31" spans="1:74" ht="11.15" customHeight="1" x14ac:dyDescent="0.25">
      <c r="A31" s="119" t="s">
        <v>636</v>
      </c>
      <c r="B31" s="199" t="s">
        <v>433</v>
      </c>
      <c r="C31" s="208">
        <v>6.8690717096</v>
      </c>
      <c r="D31" s="208">
        <v>7.0549150577999997</v>
      </c>
      <c r="E31" s="208">
        <v>6.9788118078999997</v>
      </c>
      <c r="F31" s="208">
        <v>6.7386380810000004</v>
      </c>
      <c r="G31" s="208">
        <v>7.1789870447000004</v>
      </c>
      <c r="H31" s="208">
        <v>7.9058580155999998</v>
      </c>
      <c r="I31" s="208">
        <v>8.1680137433999995</v>
      </c>
      <c r="J31" s="208">
        <v>7.9233628528000004</v>
      </c>
      <c r="K31" s="208">
        <v>7.7044271603999999</v>
      </c>
      <c r="L31" s="208">
        <v>6.9565736746000004</v>
      </c>
      <c r="M31" s="208">
        <v>6.8587843203999999</v>
      </c>
      <c r="N31" s="208">
        <v>6.7425682765000001</v>
      </c>
      <c r="O31" s="208">
        <v>6.7848683479999998</v>
      </c>
      <c r="P31" s="208">
        <v>7.1597665146000002</v>
      </c>
      <c r="Q31" s="208">
        <v>7.2357136223999996</v>
      </c>
      <c r="R31" s="208">
        <v>6.7911945580999999</v>
      </c>
      <c r="S31" s="208">
        <v>7.0706599115</v>
      </c>
      <c r="T31" s="208">
        <v>7.8203868977999997</v>
      </c>
      <c r="U31" s="208">
        <v>8.024391026</v>
      </c>
      <c r="V31" s="208">
        <v>8.0607112675000003</v>
      </c>
      <c r="W31" s="208">
        <v>7.7760219996000002</v>
      </c>
      <c r="X31" s="208">
        <v>6.9746376640000003</v>
      </c>
      <c r="Y31" s="208">
        <v>6.7401846263999996</v>
      </c>
      <c r="Z31" s="208">
        <v>6.6376029024000003</v>
      </c>
      <c r="AA31" s="208">
        <v>6.7198545871000004</v>
      </c>
      <c r="AB31" s="208">
        <v>6.8608327616000002</v>
      </c>
      <c r="AC31" s="208">
        <v>7.0266901168000002</v>
      </c>
      <c r="AD31" s="208">
        <v>6.9402286843000001</v>
      </c>
      <c r="AE31" s="208">
        <v>7.0957065009000004</v>
      </c>
      <c r="AF31" s="208">
        <v>7.5854529225</v>
      </c>
      <c r="AG31" s="208">
        <v>7.9831805633000004</v>
      </c>
      <c r="AH31" s="208">
        <v>7.7860921724000001</v>
      </c>
      <c r="AI31" s="208">
        <v>7.4948935853999998</v>
      </c>
      <c r="AJ31" s="208">
        <v>6.7182768771000001</v>
      </c>
      <c r="AK31" s="208">
        <v>6.5305261128999996</v>
      </c>
      <c r="AL31" s="208">
        <v>6.4075210440000001</v>
      </c>
      <c r="AM31" s="208">
        <v>6.5279541998999999</v>
      </c>
      <c r="AN31" s="208">
        <v>7.6827913106999999</v>
      </c>
      <c r="AO31" s="208">
        <v>6.7395770840999996</v>
      </c>
      <c r="AP31" s="208">
        <v>6.9970530640000002</v>
      </c>
      <c r="AQ31" s="208">
        <v>6.8540707385999999</v>
      </c>
      <c r="AR31" s="208">
        <v>8.0199307717000003</v>
      </c>
      <c r="AS31" s="208">
        <v>8.0395672557999998</v>
      </c>
      <c r="AT31" s="208">
        <v>7.9822450302999997</v>
      </c>
      <c r="AU31" s="208">
        <v>7.9689230936</v>
      </c>
      <c r="AV31" s="208">
        <v>7.1548817264000002</v>
      </c>
      <c r="AW31" s="208">
        <v>7.0838451056</v>
      </c>
      <c r="AX31" s="208">
        <v>6.9471916711999997</v>
      </c>
      <c r="AY31" s="208">
        <v>7.1305250242999998</v>
      </c>
      <c r="AZ31" s="208">
        <v>7.2442252943999996</v>
      </c>
      <c r="BA31" s="208">
        <v>7.1227348877000001</v>
      </c>
      <c r="BB31" s="208">
        <v>7.42</v>
      </c>
      <c r="BC31" s="208">
        <v>7.71</v>
      </c>
      <c r="BD31" s="208">
        <v>8.5317220000000002</v>
      </c>
      <c r="BE31" s="208">
        <v>8.4882860000000004</v>
      </c>
      <c r="BF31" s="324">
        <v>8.280011</v>
      </c>
      <c r="BG31" s="324">
        <v>8.2180730000000004</v>
      </c>
      <c r="BH31" s="324">
        <v>7.3263930000000004</v>
      </c>
      <c r="BI31" s="324">
        <v>7.2569489999999996</v>
      </c>
      <c r="BJ31" s="324">
        <v>7.2674250000000002</v>
      </c>
      <c r="BK31" s="324">
        <v>7.3927250000000004</v>
      </c>
      <c r="BL31" s="324">
        <v>7.4762930000000001</v>
      </c>
      <c r="BM31" s="324">
        <v>7.4058120000000001</v>
      </c>
      <c r="BN31" s="324">
        <v>7.4816609999999999</v>
      </c>
      <c r="BO31" s="324">
        <v>7.6730660000000004</v>
      </c>
      <c r="BP31" s="324">
        <v>8.4607410000000005</v>
      </c>
      <c r="BQ31" s="324">
        <v>8.4287939999999999</v>
      </c>
      <c r="BR31" s="324">
        <v>8.3316079999999992</v>
      </c>
      <c r="BS31" s="324">
        <v>8.2266779999999997</v>
      </c>
      <c r="BT31" s="324">
        <v>7.3245199999999997</v>
      </c>
      <c r="BU31" s="324">
        <v>7.2767419999999996</v>
      </c>
      <c r="BV31" s="324">
        <v>7.2833959999999998</v>
      </c>
    </row>
    <row r="32" spans="1:74" ht="11.15" customHeight="1" x14ac:dyDescent="0.25">
      <c r="A32" s="119" t="s">
        <v>637</v>
      </c>
      <c r="B32" s="199" t="s">
        <v>434</v>
      </c>
      <c r="C32" s="208">
        <v>7.0003253875000002</v>
      </c>
      <c r="D32" s="208">
        <v>6.4437217431000002</v>
      </c>
      <c r="E32" s="208">
        <v>6.2580873235999999</v>
      </c>
      <c r="F32" s="208">
        <v>6.327934409</v>
      </c>
      <c r="G32" s="208">
        <v>6.2831371840000001</v>
      </c>
      <c r="H32" s="208">
        <v>6.6677145532999997</v>
      </c>
      <c r="I32" s="208">
        <v>6.7696614496</v>
      </c>
      <c r="J32" s="208">
        <v>6.4907889610999998</v>
      </c>
      <c r="K32" s="208">
        <v>6.6885250873000004</v>
      </c>
      <c r="L32" s="208">
        <v>6.2597714393999997</v>
      </c>
      <c r="M32" s="208">
        <v>6.7000793882999998</v>
      </c>
      <c r="N32" s="208">
        <v>6.3344873702999998</v>
      </c>
      <c r="O32" s="208">
        <v>6.3210427455999998</v>
      </c>
      <c r="P32" s="208">
        <v>6.3504755503999997</v>
      </c>
      <c r="Q32" s="208">
        <v>6.4437087755000002</v>
      </c>
      <c r="R32" s="208">
        <v>6.1866098025999996</v>
      </c>
      <c r="S32" s="208">
        <v>6.4082874784000001</v>
      </c>
      <c r="T32" s="208">
        <v>6.5961273636</v>
      </c>
      <c r="U32" s="208">
        <v>6.9676986352999997</v>
      </c>
      <c r="V32" s="208">
        <v>6.8968676036999996</v>
      </c>
      <c r="W32" s="208">
        <v>6.7181707455000002</v>
      </c>
      <c r="X32" s="208">
        <v>6.4200288328999999</v>
      </c>
      <c r="Y32" s="208">
        <v>6.3989092447000004</v>
      </c>
      <c r="Z32" s="208">
        <v>6.1347557003000004</v>
      </c>
      <c r="AA32" s="208">
        <v>6.0515661856999996</v>
      </c>
      <c r="AB32" s="208">
        <v>6.1468225091999997</v>
      </c>
      <c r="AC32" s="208">
        <v>5.9809495596</v>
      </c>
      <c r="AD32" s="208">
        <v>6.2340350358999999</v>
      </c>
      <c r="AE32" s="208">
        <v>5.9003762639000001</v>
      </c>
      <c r="AF32" s="208">
        <v>6.3737728657000003</v>
      </c>
      <c r="AG32" s="208">
        <v>6.6941014761000002</v>
      </c>
      <c r="AH32" s="208">
        <v>6.4365569173999999</v>
      </c>
      <c r="AI32" s="208">
        <v>6.5947067642999997</v>
      </c>
      <c r="AJ32" s="208">
        <v>6.1771795300000001</v>
      </c>
      <c r="AK32" s="208">
        <v>6.0052619374000002</v>
      </c>
      <c r="AL32" s="208">
        <v>6.3695819271999996</v>
      </c>
      <c r="AM32" s="208">
        <v>5.9969551735</v>
      </c>
      <c r="AN32" s="208">
        <v>6.5631134790000001</v>
      </c>
      <c r="AO32" s="208">
        <v>6.1742548293999997</v>
      </c>
      <c r="AP32" s="208">
        <v>6.0937097469000001</v>
      </c>
      <c r="AQ32" s="208">
        <v>6.3250727374000002</v>
      </c>
      <c r="AR32" s="208">
        <v>6.4898149837999997</v>
      </c>
      <c r="AS32" s="208">
        <v>6.9304641617999998</v>
      </c>
      <c r="AT32" s="208">
        <v>7.0824009039</v>
      </c>
      <c r="AU32" s="208">
        <v>7.1290888674000001</v>
      </c>
      <c r="AV32" s="208">
        <v>6.9493258866999996</v>
      </c>
      <c r="AW32" s="208">
        <v>6.8574760133000003</v>
      </c>
      <c r="AX32" s="208">
        <v>6.8729545476</v>
      </c>
      <c r="AY32" s="208">
        <v>6.6874647549999997</v>
      </c>
      <c r="AZ32" s="208">
        <v>6.8661135738999999</v>
      </c>
      <c r="BA32" s="208">
        <v>6.9986138187</v>
      </c>
      <c r="BB32" s="208">
        <v>7.26</v>
      </c>
      <c r="BC32" s="208">
        <v>7.9</v>
      </c>
      <c r="BD32" s="208">
        <v>7.143567</v>
      </c>
      <c r="BE32" s="208">
        <v>7.4799350000000002</v>
      </c>
      <c r="BF32" s="324">
        <v>7.2661439999999997</v>
      </c>
      <c r="BG32" s="324">
        <v>7.3300840000000003</v>
      </c>
      <c r="BH32" s="324">
        <v>7.0321499999999997</v>
      </c>
      <c r="BI32" s="324">
        <v>6.936769</v>
      </c>
      <c r="BJ32" s="324">
        <v>7.1092399999999998</v>
      </c>
      <c r="BK32" s="324">
        <v>6.9812089999999998</v>
      </c>
      <c r="BL32" s="324">
        <v>7.0837510000000004</v>
      </c>
      <c r="BM32" s="324">
        <v>7.1411889999999998</v>
      </c>
      <c r="BN32" s="324">
        <v>7.027126</v>
      </c>
      <c r="BO32" s="324">
        <v>7.5155640000000004</v>
      </c>
      <c r="BP32" s="324">
        <v>6.6512440000000002</v>
      </c>
      <c r="BQ32" s="324">
        <v>7.0371050000000004</v>
      </c>
      <c r="BR32" s="324">
        <v>7.1209290000000003</v>
      </c>
      <c r="BS32" s="324">
        <v>7.138236</v>
      </c>
      <c r="BT32" s="324">
        <v>6.811636</v>
      </c>
      <c r="BU32" s="324">
        <v>6.7295239999999996</v>
      </c>
      <c r="BV32" s="324">
        <v>6.886177</v>
      </c>
    </row>
    <row r="33" spans="1:74" ht="11.15" customHeight="1" x14ac:dyDescent="0.25">
      <c r="A33" s="119" t="s">
        <v>638</v>
      </c>
      <c r="B33" s="199" t="s">
        <v>435</v>
      </c>
      <c r="C33" s="208">
        <v>5.8339369442000004</v>
      </c>
      <c r="D33" s="208">
        <v>5.7024163877999996</v>
      </c>
      <c r="E33" s="208">
        <v>5.6224713183999997</v>
      </c>
      <c r="F33" s="208">
        <v>5.6697491477000002</v>
      </c>
      <c r="G33" s="208">
        <v>5.8840932351999999</v>
      </c>
      <c r="H33" s="208">
        <v>6.1054309913000004</v>
      </c>
      <c r="I33" s="208">
        <v>5.9170219610999997</v>
      </c>
      <c r="J33" s="208">
        <v>5.9018390924000004</v>
      </c>
      <c r="K33" s="208">
        <v>5.9215446014999999</v>
      </c>
      <c r="L33" s="208">
        <v>5.7275136784000003</v>
      </c>
      <c r="M33" s="208">
        <v>5.9641862106000003</v>
      </c>
      <c r="N33" s="208">
        <v>5.8739027826000001</v>
      </c>
      <c r="O33" s="208">
        <v>5.7369947410000002</v>
      </c>
      <c r="P33" s="208">
        <v>5.7219653925999996</v>
      </c>
      <c r="Q33" s="208">
        <v>5.6788642458999998</v>
      </c>
      <c r="R33" s="208">
        <v>5.7103132232</v>
      </c>
      <c r="S33" s="208">
        <v>5.7924228678</v>
      </c>
      <c r="T33" s="208">
        <v>5.8076737531999996</v>
      </c>
      <c r="U33" s="208">
        <v>6.0072749763999997</v>
      </c>
      <c r="V33" s="208">
        <v>5.8904760664999998</v>
      </c>
      <c r="W33" s="208">
        <v>5.9641374778999996</v>
      </c>
      <c r="X33" s="208">
        <v>5.5687278280000001</v>
      </c>
      <c r="Y33" s="208">
        <v>5.8293621641</v>
      </c>
      <c r="Z33" s="208">
        <v>5.4312056590999997</v>
      </c>
      <c r="AA33" s="208">
        <v>5.5101687882999997</v>
      </c>
      <c r="AB33" s="208">
        <v>5.4980937828999998</v>
      </c>
      <c r="AC33" s="208">
        <v>5.3987681709000004</v>
      </c>
      <c r="AD33" s="208">
        <v>5.4344095648000001</v>
      </c>
      <c r="AE33" s="208">
        <v>5.4730875518</v>
      </c>
      <c r="AF33" s="208">
        <v>5.6226452120000001</v>
      </c>
      <c r="AG33" s="208">
        <v>5.7348069328999998</v>
      </c>
      <c r="AH33" s="208">
        <v>5.7361492156000002</v>
      </c>
      <c r="AI33" s="208">
        <v>5.6414426132999997</v>
      </c>
      <c r="AJ33" s="208">
        <v>5.5569668345999998</v>
      </c>
      <c r="AK33" s="208">
        <v>5.5865003027000002</v>
      </c>
      <c r="AL33" s="208">
        <v>5.4116147912999999</v>
      </c>
      <c r="AM33" s="208">
        <v>5.4815369220000001</v>
      </c>
      <c r="AN33" s="208">
        <v>6.1519832305</v>
      </c>
      <c r="AO33" s="208">
        <v>5.6429167297999996</v>
      </c>
      <c r="AP33" s="208">
        <v>5.8157493953000001</v>
      </c>
      <c r="AQ33" s="208">
        <v>5.7295442518000002</v>
      </c>
      <c r="AR33" s="208">
        <v>6.0414975564000004</v>
      </c>
      <c r="AS33" s="208">
        <v>6.2873112602000001</v>
      </c>
      <c r="AT33" s="208">
        <v>6.2749306913999998</v>
      </c>
      <c r="AU33" s="208">
        <v>6.2608740891999997</v>
      </c>
      <c r="AV33" s="208">
        <v>6.2982190413000003</v>
      </c>
      <c r="AW33" s="208">
        <v>6.5329770866999999</v>
      </c>
      <c r="AX33" s="208">
        <v>5.9522634747999996</v>
      </c>
      <c r="AY33" s="208">
        <v>6.6322257493999999</v>
      </c>
      <c r="AZ33" s="208">
        <v>6.2506251512000004</v>
      </c>
      <c r="BA33" s="208">
        <v>6.1573648252000002</v>
      </c>
      <c r="BB33" s="208">
        <v>6.83</v>
      </c>
      <c r="BC33" s="208">
        <v>7.2</v>
      </c>
      <c r="BD33" s="208">
        <v>7.1375960000000003</v>
      </c>
      <c r="BE33" s="208">
        <v>7.0874600000000001</v>
      </c>
      <c r="BF33" s="324">
        <v>6.7204030000000001</v>
      </c>
      <c r="BG33" s="324">
        <v>6.5873419999999996</v>
      </c>
      <c r="BH33" s="324">
        <v>6.5019790000000004</v>
      </c>
      <c r="BI33" s="324">
        <v>6.6894340000000003</v>
      </c>
      <c r="BJ33" s="324">
        <v>6.1727509999999999</v>
      </c>
      <c r="BK33" s="324">
        <v>6.9146729999999996</v>
      </c>
      <c r="BL33" s="324">
        <v>6.4485580000000002</v>
      </c>
      <c r="BM33" s="324">
        <v>6.291004</v>
      </c>
      <c r="BN33" s="324">
        <v>6.6738489999999997</v>
      </c>
      <c r="BO33" s="324">
        <v>6.9334790000000002</v>
      </c>
      <c r="BP33" s="324">
        <v>6.7896979999999996</v>
      </c>
      <c r="BQ33" s="324">
        <v>6.8109320000000002</v>
      </c>
      <c r="BR33" s="324">
        <v>6.5962079999999998</v>
      </c>
      <c r="BS33" s="324">
        <v>6.410558</v>
      </c>
      <c r="BT33" s="324">
        <v>6.2891370000000002</v>
      </c>
      <c r="BU33" s="324">
        <v>6.4857209999999998</v>
      </c>
      <c r="BV33" s="324">
        <v>5.9995370000000001</v>
      </c>
    </row>
    <row r="34" spans="1:74" ht="11.15" customHeight="1" x14ac:dyDescent="0.25">
      <c r="A34" s="119" t="s">
        <v>639</v>
      </c>
      <c r="B34" s="199" t="s">
        <v>436</v>
      </c>
      <c r="C34" s="208">
        <v>5.4916181898999996</v>
      </c>
      <c r="D34" s="208">
        <v>5.3453260453000002</v>
      </c>
      <c r="E34" s="208">
        <v>5.2930942292000003</v>
      </c>
      <c r="F34" s="208">
        <v>5.1694811862999996</v>
      </c>
      <c r="G34" s="208">
        <v>5.3785664182000001</v>
      </c>
      <c r="H34" s="208">
        <v>5.6193993002999996</v>
      </c>
      <c r="I34" s="208">
        <v>5.9142445166000002</v>
      </c>
      <c r="J34" s="208">
        <v>5.6407986271999997</v>
      </c>
      <c r="K34" s="208">
        <v>5.2450019610999998</v>
      </c>
      <c r="L34" s="208">
        <v>5.2158666593999996</v>
      </c>
      <c r="M34" s="208">
        <v>5.3290778126999996</v>
      </c>
      <c r="N34" s="208">
        <v>5.1073072724999999</v>
      </c>
      <c r="O34" s="208">
        <v>5.1752777771999998</v>
      </c>
      <c r="P34" s="208">
        <v>5.1546977637999998</v>
      </c>
      <c r="Q34" s="208">
        <v>5.3718017819000003</v>
      </c>
      <c r="R34" s="208">
        <v>5.1336193306000002</v>
      </c>
      <c r="S34" s="208">
        <v>5.2902203368</v>
      </c>
      <c r="T34" s="208">
        <v>5.192562809</v>
      </c>
      <c r="U34" s="208">
        <v>5.4366847326999999</v>
      </c>
      <c r="V34" s="208">
        <v>6.6705051606000003</v>
      </c>
      <c r="W34" s="208">
        <v>5.6338573353000001</v>
      </c>
      <c r="X34" s="208">
        <v>5.4758772202000001</v>
      </c>
      <c r="Y34" s="208">
        <v>5.4414879082000001</v>
      </c>
      <c r="Z34" s="208">
        <v>4.9716944022999998</v>
      </c>
      <c r="AA34" s="208">
        <v>4.9433925716999996</v>
      </c>
      <c r="AB34" s="208">
        <v>5.0818534786000003</v>
      </c>
      <c r="AC34" s="208">
        <v>5.0546900494999996</v>
      </c>
      <c r="AD34" s="208">
        <v>4.8845273050999998</v>
      </c>
      <c r="AE34" s="208">
        <v>4.9542533906999999</v>
      </c>
      <c r="AF34" s="208">
        <v>5.0658255270000003</v>
      </c>
      <c r="AG34" s="208">
        <v>5.1760920513000004</v>
      </c>
      <c r="AH34" s="208">
        <v>5.2973032121000001</v>
      </c>
      <c r="AI34" s="208">
        <v>5.1359848263999996</v>
      </c>
      <c r="AJ34" s="208">
        <v>5.1576133975999996</v>
      </c>
      <c r="AK34" s="208">
        <v>4.972241135</v>
      </c>
      <c r="AL34" s="208">
        <v>4.9312789848999996</v>
      </c>
      <c r="AM34" s="208">
        <v>5.0148336695999998</v>
      </c>
      <c r="AN34" s="208">
        <v>9.9988637929999999</v>
      </c>
      <c r="AO34" s="208">
        <v>7.1798639617999997</v>
      </c>
      <c r="AP34" s="208">
        <v>5.9341386284000004</v>
      </c>
      <c r="AQ34" s="208">
        <v>4.9703915212999998</v>
      </c>
      <c r="AR34" s="208">
        <v>5.4603674216</v>
      </c>
      <c r="AS34" s="208">
        <v>5.6264523547999996</v>
      </c>
      <c r="AT34" s="208">
        <v>6.1512459188999999</v>
      </c>
      <c r="AU34" s="208">
        <v>6.2258618294000003</v>
      </c>
      <c r="AV34" s="208">
        <v>6.2793248034999998</v>
      </c>
      <c r="AW34" s="208">
        <v>6.2339050616999998</v>
      </c>
      <c r="AX34" s="208">
        <v>5.8877266797000001</v>
      </c>
      <c r="AY34" s="208">
        <v>5.9859386878</v>
      </c>
      <c r="AZ34" s="208">
        <v>6.2889223887999997</v>
      </c>
      <c r="BA34" s="208">
        <v>6.3262283188000001</v>
      </c>
      <c r="BB34" s="208">
        <v>6.68</v>
      </c>
      <c r="BC34" s="208">
        <v>7.49</v>
      </c>
      <c r="BD34" s="208">
        <v>7.2133630000000002</v>
      </c>
      <c r="BE34" s="208">
        <v>7.3018280000000004</v>
      </c>
      <c r="BF34" s="324">
        <v>7.2227540000000001</v>
      </c>
      <c r="BG34" s="324">
        <v>6.9151179999999997</v>
      </c>
      <c r="BH34" s="324">
        <v>6.6480540000000001</v>
      </c>
      <c r="BI34" s="324">
        <v>6.6018679999999996</v>
      </c>
      <c r="BJ34" s="324">
        <v>6.3337729999999999</v>
      </c>
      <c r="BK34" s="324">
        <v>6.3469490000000004</v>
      </c>
      <c r="BL34" s="324">
        <v>6.4535910000000003</v>
      </c>
      <c r="BM34" s="324">
        <v>6.4015209999999998</v>
      </c>
      <c r="BN34" s="324">
        <v>6.387753</v>
      </c>
      <c r="BO34" s="324">
        <v>6.8995369999999996</v>
      </c>
      <c r="BP34" s="324">
        <v>6.6312389999999999</v>
      </c>
      <c r="BQ34" s="324">
        <v>6.5136839999999996</v>
      </c>
      <c r="BR34" s="324">
        <v>6.7778210000000003</v>
      </c>
      <c r="BS34" s="324">
        <v>6.4318629999999999</v>
      </c>
      <c r="BT34" s="324">
        <v>6.1496029999999999</v>
      </c>
      <c r="BU34" s="324">
        <v>6.1508500000000002</v>
      </c>
      <c r="BV34" s="324">
        <v>5.8724809999999996</v>
      </c>
    </row>
    <row r="35" spans="1:74" s="120" customFormat="1" ht="11.15" customHeight="1" x14ac:dyDescent="0.25">
      <c r="A35" s="119" t="s">
        <v>640</v>
      </c>
      <c r="B35" s="199" t="s">
        <v>437</v>
      </c>
      <c r="C35" s="208">
        <v>6.0659690642999999</v>
      </c>
      <c r="D35" s="208">
        <v>6.2066140629</v>
      </c>
      <c r="E35" s="208">
        <v>6.1582705567999998</v>
      </c>
      <c r="F35" s="208">
        <v>6.0981743399999999</v>
      </c>
      <c r="G35" s="208">
        <v>6.4631410891999996</v>
      </c>
      <c r="H35" s="208">
        <v>6.8974971807000003</v>
      </c>
      <c r="I35" s="208">
        <v>7.0219595445999996</v>
      </c>
      <c r="J35" s="208">
        <v>7.1709579748000003</v>
      </c>
      <c r="K35" s="208">
        <v>6.7137118599000001</v>
      </c>
      <c r="L35" s="208">
        <v>6.3496661387</v>
      </c>
      <c r="M35" s="208">
        <v>5.9479963513999996</v>
      </c>
      <c r="N35" s="208">
        <v>5.9736211709000004</v>
      </c>
      <c r="O35" s="208">
        <v>5.8880153435000002</v>
      </c>
      <c r="P35" s="208">
        <v>6.3659077994000004</v>
      </c>
      <c r="Q35" s="208">
        <v>6.2774081980999998</v>
      </c>
      <c r="R35" s="208">
        <v>6.0109385051000004</v>
      </c>
      <c r="S35" s="208">
        <v>6.1416921605999999</v>
      </c>
      <c r="T35" s="208">
        <v>6.6858146671999998</v>
      </c>
      <c r="U35" s="208">
        <v>6.8151364583999996</v>
      </c>
      <c r="V35" s="208">
        <v>6.9726710946999999</v>
      </c>
      <c r="W35" s="208">
        <v>6.6758535013999998</v>
      </c>
      <c r="X35" s="208">
        <v>6.1389153822000004</v>
      </c>
      <c r="Y35" s="208">
        <v>5.9403901545000002</v>
      </c>
      <c r="Z35" s="208">
        <v>5.7753492462000002</v>
      </c>
      <c r="AA35" s="208">
        <v>5.7414928578</v>
      </c>
      <c r="AB35" s="208">
        <v>5.8256922607000003</v>
      </c>
      <c r="AC35" s="208">
        <v>5.8031350261999997</v>
      </c>
      <c r="AD35" s="208">
        <v>5.7898191174000004</v>
      </c>
      <c r="AE35" s="208">
        <v>6.1498845028</v>
      </c>
      <c r="AF35" s="208">
        <v>6.6190566754000004</v>
      </c>
      <c r="AG35" s="208">
        <v>6.9272708892999999</v>
      </c>
      <c r="AH35" s="208">
        <v>7.0843920176999999</v>
      </c>
      <c r="AI35" s="208">
        <v>6.7846341619999997</v>
      </c>
      <c r="AJ35" s="208">
        <v>6.155094761</v>
      </c>
      <c r="AK35" s="208">
        <v>5.9581445738000003</v>
      </c>
      <c r="AL35" s="208">
        <v>5.8354317780000002</v>
      </c>
      <c r="AM35" s="208">
        <v>6.0051040587999998</v>
      </c>
      <c r="AN35" s="208">
        <v>6.5427322509000003</v>
      </c>
      <c r="AO35" s="208">
        <v>6.2875620303000002</v>
      </c>
      <c r="AP35" s="208">
        <v>6.2356973139000003</v>
      </c>
      <c r="AQ35" s="208">
        <v>6.4658876347999996</v>
      </c>
      <c r="AR35" s="208">
        <v>7.1223070219000002</v>
      </c>
      <c r="AS35" s="208">
        <v>7.4691872420000003</v>
      </c>
      <c r="AT35" s="208">
        <v>7.3756953968000003</v>
      </c>
      <c r="AU35" s="208">
        <v>7.3140134476999998</v>
      </c>
      <c r="AV35" s="208">
        <v>6.6826350507000001</v>
      </c>
      <c r="AW35" s="208">
        <v>6.5075484991000003</v>
      </c>
      <c r="AX35" s="208">
        <v>6.4171530836999997</v>
      </c>
      <c r="AY35" s="208">
        <v>6.5290426834000002</v>
      </c>
      <c r="AZ35" s="208">
        <v>6.5964016889000003</v>
      </c>
      <c r="BA35" s="208">
        <v>6.633035199</v>
      </c>
      <c r="BB35" s="208">
        <v>6.98</v>
      </c>
      <c r="BC35" s="208">
        <v>7.11</v>
      </c>
      <c r="BD35" s="208">
        <v>7.5150550000000003</v>
      </c>
      <c r="BE35" s="208">
        <v>7.7877900000000002</v>
      </c>
      <c r="BF35" s="324">
        <v>7.8187730000000002</v>
      </c>
      <c r="BG35" s="324">
        <v>7.6001500000000002</v>
      </c>
      <c r="BH35" s="324">
        <v>6.828271</v>
      </c>
      <c r="BI35" s="324">
        <v>6.6334609999999996</v>
      </c>
      <c r="BJ35" s="324">
        <v>6.508248</v>
      </c>
      <c r="BK35" s="324">
        <v>6.6640980000000001</v>
      </c>
      <c r="BL35" s="324">
        <v>6.6895939999999996</v>
      </c>
      <c r="BM35" s="324">
        <v>6.7164020000000004</v>
      </c>
      <c r="BN35" s="324">
        <v>6.9895480000000001</v>
      </c>
      <c r="BO35" s="324">
        <v>7.1230019999999996</v>
      </c>
      <c r="BP35" s="324">
        <v>7.5835559999999997</v>
      </c>
      <c r="BQ35" s="324">
        <v>7.9110560000000003</v>
      </c>
      <c r="BR35" s="324">
        <v>7.7874809999999997</v>
      </c>
      <c r="BS35" s="324">
        <v>7.5571950000000001</v>
      </c>
      <c r="BT35" s="324">
        <v>6.8196409999999998</v>
      </c>
      <c r="BU35" s="324">
        <v>6.6289239999999996</v>
      </c>
      <c r="BV35" s="324">
        <v>6.4825210000000002</v>
      </c>
    </row>
    <row r="36" spans="1:74" s="120" customFormat="1" ht="11.15" customHeight="1" x14ac:dyDescent="0.25">
      <c r="A36" s="119" t="s">
        <v>641</v>
      </c>
      <c r="B36" s="201" t="s">
        <v>438</v>
      </c>
      <c r="C36" s="208">
        <v>8.3062974579999995</v>
      </c>
      <c r="D36" s="208">
        <v>8.4115012282000006</v>
      </c>
      <c r="E36" s="208">
        <v>8.6198852433000006</v>
      </c>
      <c r="F36" s="208">
        <v>8.2714701579999996</v>
      </c>
      <c r="G36" s="208">
        <v>9.0496763310000006</v>
      </c>
      <c r="H36" s="208">
        <v>10.461004025999999</v>
      </c>
      <c r="I36" s="208">
        <v>10.735866114</v>
      </c>
      <c r="J36" s="208">
        <v>11.149826041000001</v>
      </c>
      <c r="K36" s="208">
        <v>10.804989625999999</v>
      </c>
      <c r="L36" s="208">
        <v>10.453052883</v>
      </c>
      <c r="M36" s="208">
        <v>9.6611005087000006</v>
      </c>
      <c r="N36" s="208">
        <v>8.6074536419999994</v>
      </c>
      <c r="O36" s="208">
        <v>8.1047412639999994</v>
      </c>
      <c r="P36" s="208">
        <v>8.6968128806999996</v>
      </c>
      <c r="Q36" s="208">
        <v>8.5040314928999994</v>
      </c>
      <c r="R36" s="208">
        <v>8.0975032883000004</v>
      </c>
      <c r="S36" s="208">
        <v>9.2003238803999992</v>
      </c>
      <c r="T36" s="208">
        <v>10.235392575000001</v>
      </c>
      <c r="U36" s="208">
        <v>10.784812506</v>
      </c>
      <c r="V36" s="208">
        <v>11.011780913000001</v>
      </c>
      <c r="W36" s="208">
        <v>10.940953629999999</v>
      </c>
      <c r="X36" s="208">
        <v>10.785451071000001</v>
      </c>
      <c r="Y36" s="208">
        <v>9.9896994537000001</v>
      </c>
      <c r="Z36" s="208">
        <v>8.7568280947999995</v>
      </c>
      <c r="AA36" s="208">
        <v>8.4731726019</v>
      </c>
      <c r="AB36" s="208">
        <v>8.5888088719999995</v>
      </c>
      <c r="AC36" s="208">
        <v>8.8763051477000001</v>
      </c>
      <c r="AD36" s="208">
        <v>8.5583037653999998</v>
      </c>
      <c r="AE36" s="208">
        <v>9.7189108121000007</v>
      </c>
      <c r="AF36" s="208">
        <v>11.414875153000001</v>
      </c>
      <c r="AG36" s="208">
        <v>11.96020785</v>
      </c>
      <c r="AH36" s="208">
        <v>11.677496781</v>
      </c>
      <c r="AI36" s="208">
        <v>11.998098976</v>
      </c>
      <c r="AJ36" s="208">
        <v>11.503539882</v>
      </c>
      <c r="AK36" s="208">
        <v>10.503197554</v>
      </c>
      <c r="AL36" s="208">
        <v>9.3845863570999999</v>
      </c>
      <c r="AM36" s="208">
        <v>9.4641608155999997</v>
      </c>
      <c r="AN36" s="208">
        <v>9.7876305346999999</v>
      </c>
      <c r="AO36" s="208">
        <v>9.8013190729000002</v>
      </c>
      <c r="AP36" s="208">
        <v>9.7897234855999997</v>
      </c>
      <c r="AQ36" s="208">
        <v>10.375247771</v>
      </c>
      <c r="AR36" s="208">
        <v>11.752473416000001</v>
      </c>
      <c r="AS36" s="208">
        <v>12.71626345</v>
      </c>
      <c r="AT36" s="208">
        <v>12.463599949000001</v>
      </c>
      <c r="AU36" s="208">
        <v>12.674710288</v>
      </c>
      <c r="AV36" s="208">
        <v>11.993949027999999</v>
      </c>
      <c r="AW36" s="208">
        <v>10.980307182000001</v>
      </c>
      <c r="AX36" s="208">
        <v>10.132290003</v>
      </c>
      <c r="AY36" s="208">
        <v>9.8617732493000005</v>
      </c>
      <c r="AZ36" s="208">
        <v>10.096694944999999</v>
      </c>
      <c r="BA36" s="208">
        <v>10.976631401000001</v>
      </c>
      <c r="BB36" s="208">
        <v>11.3</v>
      </c>
      <c r="BC36" s="208">
        <v>11.78</v>
      </c>
      <c r="BD36" s="208">
        <v>12.65413</v>
      </c>
      <c r="BE36" s="208">
        <v>13.44825</v>
      </c>
      <c r="BF36" s="324">
        <v>13.41846</v>
      </c>
      <c r="BG36" s="324">
        <v>13.38935</v>
      </c>
      <c r="BH36" s="324">
        <v>12.44346</v>
      </c>
      <c r="BI36" s="324">
        <v>11.428089999999999</v>
      </c>
      <c r="BJ36" s="324">
        <v>10.51084</v>
      </c>
      <c r="BK36" s="324">
        <v>10.29809</v>
      </c>
      <c r="BL36" s="324">
        <v>10.49502</v>
      </c>
      <c r="BM36" s="324">
        <v>11.389760000000001</v>
      </c>
      <c r="BN36" s="324">
        <v>11.581989999999999</v>
      </c>
      <c r="BO36" s="324">
        <v>12.06025</v>
      </c>
      <c r="BP36" s="324">
        <v>13.06593</v>
      </c>
      <c r="BQ36" s="324">
        <v>13.976089999999999</v>
      </c>
      <c r="BR36" s="324">
        <v>13.649660000000001</v>
      </c>
      <c r="BS36" s="324">
        <v>13.59027</v>
      </c>
      <c r="BT36" s="324">
        <v>12.69422</v>
      </c>
      <c r="BU36" s="324">
        <v>11.64939</v>
      </c>
      <c r="BV36" s="324">
        <v>10.66053</v>
      </c>
    </row>
    <row r="37" spans="1:74" s="120" customFormat="1" ht="11.15" customHeight="1" x14ac:dyDescent="0.25">
      <c r="A37" s="119" t="s">
        <v>642</v>
      </c>
      <c r="B37" s="201" t="s">
        <v>412</v>
      </c>
      <c r="C37" s="208">
        <v>6.94</v>
      </c>
      <c r="D37" s="208">
        <v>6.78</v>
      </c>
      <c r="E37" s="208">
        <v>6.63</v>
      </c>
      <c r="F37" s="208">
        <v>6.57</v>
      </c>
      <c r="G37" s="208">
        <v>6.79</v>
      </c>
      <c r="H37" s="208">
        <v>7.17</v>
      </c>
      <c r="I37" s="208">
        <v>7.32</v>
      </c>
      <c r="J37" s="208">
        <v>7.25</v>
      </c>
      <c r="K37" s="208">
        <v>7.05</v>
      </c>
      <c r="L37" s="208">
        <v>6.87</v>
      </c>
      <c r="M37" s="208">
        <v>6.85</v>
      </c>
      <c r="N37" s="208">
        <v>6.67</v>
      </c>
      <c r="O37" s="208">
        <v>6.58</v>
      </c>
      <c r="P37" s="208">
        <v>6.69</v>
      </c>
      <c r="Q37" s="208">
        <v>6.73</v>
      </c>
      <c r="R37" s="208">
        <v>6.51</v>
      </c>
      <c r="S37" s="208">
        <v>6.69</v>
      </c>
      <c r="T37" s="208">
        <v>6.87</v>
      </c>
      <c r="U37" s="208">
        <v>7.14</v>
      </c>
      <c r="V37" s="208">
        <v>7.4</v>
      </c>
      <c r="W37" s="208">
        <v>7.06</v>
      </c>
      <c r="X37" s="208">
        <v>6.84</v>
      </c>
      <c r="Y37" s="208">
        <v>6.72</v>
      </c>
      <c r="Z37" s="208">
        <v>6.38</v>
      </c>
      <c r="AA37" s="208">
        <v>6.37</v>
      </c>
      <c r="AB37" s="208">
        <v>6.44</v>
      </c>
      <c r="AC37" s="208">
        <v>6.39</v>
      </c>
      <c r="AD37" s="208">
        <v>6.39</v>
      </c>
      <c r="AE37" s="208">
        <v>6.54</v>
      </c>
      <c r="AF37" s="208">
        <v>6.94</v>
      </c>
      <c r="AG37" s="208">
        <v>7.16</v>
      </c>
      <c r="AH37" s="208">
        <v>7.07</v>
      </c>
      <c r="AI37" s="208">
        <v>7</v>
      </c>
      <c r="AJ37" s="208">
        <v>6.72</v>
      </c>
      <c r="AK37" s="208">
        <v>6.49</v>
      </c>
      <c r="AL37" s="208">
        <v>6.41</v>
      </c>
      <c r="AM37" s="208">
        <v>6.39</v>
      </c>
      <c r="AN37" s="208">
        <v>7.9</v>
      </c>
      <c r="AO37" s="208">
        <v>7.05</v>
      </c>
      <c r="AP37" s="208">
        <v>6.76</v>
      </c>
      <c r="AQ37" s="208">
        <v>6.71</v>
      </c>
      <c r="AR37" s="208">
        <v>7.28</v>
      </c>
      <c r="AS37" s="208">
        <v>7.52</v>
      </c>
      <c r="AT37" s="208">
        <v>7.64</v>
      </c>
      <c r="AU37" s="208">
        <v>7.69</v>
      </c>
      <c r="AV37" s="208">
        <v>7.53</v>
      </c>
      <c r="AW37" s="208">
        <v>7.46</v>
      </c>
      <c r="AX37" s="208">
        <v>7.16</v>
      </c>
      <c r="AY37" s="208">
        <v>7.3</v>
      </c>
      <c r="AZ37" s="208">
        <v>7.46</v>
      </c>
      <c r="BA37" s="208">
        <v>7.5</v>
      </c>
      <c r="BB37" s="208">
        <v>7.83</v>
      </c>
      <c r="BC37" s="208">
        <v>8.35</v>
      </c>
      <c r="BD37" s="208">
        <v>8.3350410000000004</v>
      </c>
      <c r="BE37" s="208">
        <v>8.3990310000000008</v>
      </c>
      <c r="BF37" s="324">
        <v>8.2316199999999995</v>
      </c>
      <c r="BG37" s="324">
        <v>8.1082439999999991</v>
      </c>
      <c r="BH37" s="324">
        <v>7.7547059999999997</v>
      </c>
      <c r="BI37" s="324">
        <v>7.6896490000000002</v>
      </c>
      <c r="BJ37" s="324">
        <v>7.521579</v>
      </c>
      <c r="BK37" s="324">
        <v>7.6093460000000004</v>
      </c>
      <c r="BL37" s="324">
        <v>7.7091089999999998</v>
      </c>
      <c r="BM37" s="324">
        <v>7.7117620000000002</v>
      </c>
      <c r="BN37" s="324">
        <v>7.7152459999999996</v>
      </c>
      <c r="BO37" s="324">
        <v>8.0867819999999995</v>
      </c>
      <c r="BP37" s="324">
        <v>8.0464610000000008</v>
      </c>
      <c r="BQ37" s="324">
        <v>8.0960819999999991</v>
      </c>
      <c r="BR37" s="324">
        <v>8.060454</v>
      </c>
      <c r="BS37" s="324">
        <v>7.887378</v>
      </c>
      <c r="BT37" s="324">
        <v>7.5347989999999996</v>
      </c>
      <c r="BU37" s="324">
        <v>7.4876889999999996</v>
      </c>
      <c r="BV37" s="324">
        <v>7.3091980000000003</v>
      </c>
    </row>
    <row r="38" spans="1:74" ht="11.15" customHeight="1" x14ac:dyDescent="0.25">
      <c r="A38" s="119"/>
      <c r="B38" s="122" t="s">
        <v>241</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2"/>
      <c r="BG38" s="442"/>
      <c r="BH38" s="442"/>
      <c r="BI38" s="442"/>
      <c r="BJ38" s="442"/>
      <c r="BK38" s="442"/>
      <c r="BL38" s="442"/>
      <c r="BM38" s="442"/>
      <c r="BN38" s="442"/>
      <c r="BO38" s="442"/>
      <c r="BP38" s="442"/>
      <c r="BQ38" s="442"/>
      <c r="BR38" s="442"/>
      <c r="BS38" s="442"/>
      <c r="BT38" s="442"/>
      <c r="BU38" s="442"/>
      <c r="BV38" s="442"/>
    </row>
    <row r="39" spans="1:74" ht="11.15" customHeight="1" x14ac:dyDescent="0.25">
      <c r="A39" s="256" t="s">
        <v>185</v>
      </c>
      <c r="B39" s="199" t="s">
        <v>431</v>
      </c>
      <c r="C39" s="253">
        <v>17.993693939</v>
      </c>
      <c r="D39" s="253">
        <v>18.239518190999998</v>
      </c>
      <c r="E39" s="253">
        <v>17.954005657</v>
      </c>
      <c r="F39" s="253">
        <v>17.482760233</v>
      </c>
      <c r="G39" s="253">
        <v>17.132728341</v>
      </c>
      <c r="H39" s="253">
        <v>17.143251293999999</v>
      </c>
      <c r="I39" s="253">
        <v>17.341840204</v>
      </c>
      <c r="J39" s="253">
        <v>17.395811818999999</v>
      </c>
      <c r="K39" s="253">
        <v>18.079576928000002</v>
      </c>
      <c r="L39" s="253">
        <v>17.452025246000002</v>
      </c>
      <c r="M39" s="253">
        <v>17.468031792000001</v>
      </c>
      <c r="N39" s="253">
        <v>17.879795184999999</v>
      </c>
      <c r="O39" s="253">
        <v>18.149331998000001</v>
      </c>
      <c r="P39" s="253">
        <v>18.510865759000001</v>
      </c>
      <c r="Q39" s="253">
        <v>18.301195443000001</v>
      </c>
      <c r="R39" s="253">
        <v>17.940163477999999</v>
      </c>
      <c r="S39" s="253">
        <v>17.605542550999999</v>
      </c>
      <c r="T39" s="253">
        <v>17.680526696000001</v>
      </c>
      <c r="U39" s="253">
        <v>17.379248355000001</v>
      </c>
      <c r="V39" s="253">
        <v>17.681273834999999</v>
      </c>
      <c r="W39" s="253">
        <v>17.563305836000001</v>
      </c>
      <c r="X39" s="253">
        <v>17.173686779000001</v>
      </c>
      <c r="Y39" s="253">
        <v>17.363076144000001</v>
      </c>
      <c r="Z39" s="253">
        <v>17.737104516999999</v>
      </c>
      <c r="AA39" s="253">
        <v>18.151293880000001</v>
      </c>
      <c r="AB39" s="253">
        <v>18.235879573999998</v>
      </c>
      <c r="AC39" s="253">
        <v>17.847663726</v>
      </c>
      <c r="AD39" s="253">
        <v>18.227605297</v>
      </c>
      <c r="AE39" s="253">
        <v>17.659461226000001</v>
      </c>
      <c r="AF39" s="253">
        <v>17.217496116</v>
      </c>
      <c r="AG39" s="253">
        <v>17.778044477000002</v>
      </c>
      <c r="AH39" s="253">
        <v>18.064607379000002</v>
      </c>
      <c r="AI39" s="253">
        <v>17.600412343999999</v>
      </c>
      <c r="AJ39" s="253">
        <v>17.281480264999999</v>
      </c>
      <c r="AK39" s="253">
        <v>17.295956379</v>
      </c>
      <c r="AL39" s="253">
        <v>17.335335887999999</v>
      </c>
      <c r="AM39" s="253">
        <v>17.920430239000002</v>
      </c>
      <c r="AN39" s="253">
        <v>18.471714992999999</v>
      </c>
      <c r="AO39" s="253">
        <v>18.239367978000001</v>
      </c>
      <c r="AP39" s="253">
        <v>17.862550113000001</v>
      </c>
      <c r="AQ39" s="253">
        <v>17.420772658000001</v>
      </c>
      <c r="AR39" s="253">
        <v>17.713030107000002</v>
      </c>
      <c r="AS39" s="253">
        <v>18.486530383000002</v>
      </c>
      <c r="AT39" s="253">
        <v>17.913011386000001</v>
      </c>
      <c r="AU39" s="253">
        <v>18.856711385000001</v>
      </c>
      <c r="AV39" s="253">
        <v>18.354476759000001</v>
      </c>
      <c r="AW39" s="253">
        <v>18.391002081</v>
      </c>
      <c r="AX39" s="253">
        <v>18.857798655</v>
      </c>
      <c r="AY39" s="253">
        <v>19.979293427000002</v>
      </c>
      <c r="AZ39" s="253">
        <v>21.197069711000001</v>
      </c>
      <c r="BA39" s="253">
        <v>20.314191539999999</v>
      </c>
      <c r="BB39" s="253">
        <v>19.95</v>
      </c>
      <c r="BC39" s="253">
        <v>19.43</v>
      </c>
      <c r="BD39" s="253">
        <v>19.718779999999999</v>
      </c>
      <c r="BE39" s="253">
        <v>20.668990000000001</v>
      </c>
      <c r="BF39" s="348">
        <v>20.11853</v>
      </c>
      <c r="BG39" s="348">
        <v>21.130579999999998</v>
      </c>
      <c r="BH39" s="348">
        <v>20.61403</v>
      </c>
      <c r="BI39" s="348">
        <v>20.6355</v>
      </c>
      <c r="BJ39" s="348">
        <v>21.191970000000001</v>
      </c>
      <c r="BK39" s="348">
        <v>22.382960000000001</v>
      </c>
      <c r="BL39" s="348">
        <v>23.696999999999999</v>
      </c>
      <c r="BM39" s="348">
        <v>22.692710000000002</v>
      </c>
      <c r="BN39" s="348">
        <v>22.173649999999999</v>
      </c>
      <c r="BO39" s="348">
        <v>21.508780000000002</v>
      </c>
      <c r="BP39" s="348">
        <v>21.70552</v>
      </c>
      <c r="BQ39" s="348">
        <v>22.64762</v>
      </c>
      <c r="BR39" s="348">
        <v>21.839020000000001</v>
      </c>
      <c r="BS39" s="348">
        <v>22.799779999999998</v>
      </c>
      <c r="BT39" s="348">
        <v>22.059149999999999</v>
      </c>
      <c r="BU39" s="348">
        <v>21.910209999999999</v>
      </c>
      <c r="BV39" s="348">
        <v>22.424939999999999</v>
      </c>
    </row>
    <row r="40" spans="1:74" ht="11.15" customHeight="1" x14ac:dyDescent="0.25">
      <c r="A40" s="256" t="s">
        <v>186</v>
      </c>
      <c r="B40" s="184" t="s">
        <v>463</v>
      </c>
      <c r="C40" s="253">
        <v>12.738832969000001</v>
      </c>
      <c r="D40" s="253">
        <v>12.572860779999999</v>
      </c>
      <c r="E40" s="253">
        <v>12.027103851</v>
      </c>
      <c r="F40" s="253">
        <v>12.001604159999999</v>
      </c>
      <c r="G40" s="253">
        <v>12.28342559</v>
      </c>
      <c r="H40" s="253">
        <v>12.954228837</v>
      </c>
      <c r="I40" s="253">
        <v>13.342139291000001</v>
      </c>
      <c r="J40" s="253">
        <v>13.150821686</v>
      </c>
      <c r="K40" s="253">
        <v>13.137814347999999</v>
      </c>
      <c r="L40" s="253">
        <v>12.618776766</v>
      </c>
      <c r="M40" s="253">
        <v>12.204377823</v>
      </c>
      <c r="N40" s="253">
        <v>12.032633947000001</v>
      </c>
      <c r="O40" s="253">
        <v>11.862801253000001</v>
      </c>
      <c r="P40" s="253">
        <v>12.219363463000001</v>
      </c>
      <c r="Q40" s="253">
        <v>11.920696275999999</v>
      </c>
      <c r="R40" s="253">
        <v>11.981400376</v>
      </c>
      <c r="S40" s="253">
        <v>12.09228753</v>
      </c>
      <c r="T40" s="253">
        <v>12.606440640000001</v>
      </c>
      <c r="U40" s="253">
        <v>13.111894194</v>
      </c>
      <c r="V40" s="253">
        <v>12.975597919</v>
      </c>
      <c r="W40" s="253">
        <v>12.791058173</v>
      </c>
      <c r="X40" s="253">
        <v>12.189709969000001</v>
      </c>
      <c r="Y40" s="253">
        <v>11.979892089</v>
      </c>
      <c r="Z40" s="253">
        <v>12.082169699</v>
      </c>
      <c r="AA40" s="253">
        <v>11.998824128000001</v>
      </c>
      <c r="AB40" s="253">
        <v>11.941091981</v>
      </c>
      <c r="AC40" s="253">
        <v>11.943497695</v>
      </c>
      <c r="AD40" s="253">
        <v>12.062476918</v>
      </c>
      <c r="AE40" s="253">
        <v>12.431506477999999</v>
      </c>
      <c r="AF40" s="253">
        <v>13.083899672999999</v>
      </c>
      <c r="AG40" s="253">
        <v>13.341087238</v>
      </c>
      <c r="AH40" s="253">
        <v>13.178905598</v>
      </c>
      <c r="AI40" s="253">
        <v>13.088005725</v>
      </c>
      <c r="AJ40" s="253">
        <v>12.556513152000001</v>
      </c>
      <c r="AK40" s="253">
        <v>12.381100903</v>
      </c>
      <c r="AL40" s="253">
        <v>12.287772523999999</v>
      </c>
      <c r="AM40" s="253">
        <v>12.467113634</v>
      </c>
      <c r="AN40" s="253">
        <v>12.773444272000001</v>
      </c>
      <c r="AO40" s="253">
        <v>12.475679082999999</v>
      </c>
      <c r="AP40" s="253">
        <v>12.308778443</v>
      </c>
      <c r="AQ40" s="253">
        <v>12.799198123</v>
      </c>
      <c r="AR40" s="253">
        <v>13.694869858000001</v>
      </c>
      <c r="AS40" s="253">
        <v>13.957235204</v>
      </c>
      <c r="AT40" s="253">
        <v>14.03484564</v>
      </c>
      <c r="AU40" s="253">
        <v>14.001303275</v>
      </c>
      <c r="AV40" s="253">
        <v>13.592427098</v>
      </c>
      <c r="AW40" s="253">
        <v>13.294994601000001</v>
      </c>
      <c r="AX40" s="253">
        <v>13.228132197000001</v>
      </c>
      <c r="AY40" s="253">
        <v>14.001183958</v>
      </c>
      <c r="AZ40" s="253">
        <v>14.342908179</v>
      </c>
      <c r="BA40" s="253">
        <v>13.853691118</v>
      </c>
      <c r="BB40" s="253">
        <v>13.87</v>
      </c>
      <c r="BC40" s="253">
        <v>14.42</v>
      </c>
      <c r="BD40" s="253">
        <v>14.93244</v>
      </c>
      <c r="BE40" s="253">
        <v>15.139430000000001</v>
      </c>
      <c r="BF40" s="348">
        <v>14.964880000000001</v>
      </c>
      <c r="BG40" s="348">
        <v>14.72776</v>
      </c>
      <c r="BH40" s="348">
        <v>14.213139999999999</v>
      </c>
      <c r="BI40" s="348">
        <v>13.84862</v>
      </c>
      <c r="BJ40" s="348">
        <v>13.94814</v>
      </c>
      <c r="BK40" s="348">
        <v>14.6342</v>
      </c>
      <c r="BL40" s="348">
        <v>15.02337</v>
      </c>
      <c r="BM40" s="348">
        <v>14.397410000000001</v>
      </c>
      <c r="BN40" s="348">
        <v>14.10591</v>
      </c>
      <c r="BO40" s="348">
        <v>14.46482</v>
      </c>
      <c r="BP40" s="348">
        <v>14.8256</v>
      </c>
      <c r="BQ40" s="348">
        <v>14.883660000000001</v>
      </c>
      <c r="BR40" s="348">
        <v>14.69997</v>
      </c>
      <c r="BS40" s="348">
        <v>14.424620000000001</v>
      </c>
      <c r="BT40" s="348">
        <v>13.84905</v>
      </c>
      <c r="BU40" s="348">
        <v>13.382300000000001</v>
      </c>
      <c r="BV40" s="348">
        <v>13.41295</v>
      </c>
    </row>
    <row r="41" spans="1:74" ht="11.15" customHeight="1" x14ac:dyDescent="0.25">
      <c r="A41" s="256" t="s">
        <v>187</v>
      </c>
      <c r="B41" s="199" t="s">
        <v>432</v>
      </c>
      <c r="C41" s="253">
        <v>10.300424705999999</v>
      </c>
      <c r="D41" s="253">
        <v>10.141877875</v>
      </c>
      <c r="E41" s="253">
        <v>10.042957940999999</v>
      </c>
      <c r="F41" s="253">
        <v>10.099059055</v>
      </c>
      <c r="G41" s="253">
        <v>10.121564415</v>
      </c>
      <c r="H41" s="253">
        <v>10.201120003</v>
      </c>
      <c r="I41" s="253">
        <v>10.391078390000001</v>
      </c>
      <c r="J41" s="253">
        <v>10.263818802999999</v>
      </c>
      <c r="K41" s="253">
        <v>10.011471548999999</v>
      </c>
      <c r="L41" s="253">
        <v>10.102982951</v>
      </c>
      <c r="M41" s="253">
        <v>10.170463079999999</v>
      </c>
      <c r="N41" s="253">
        <v>10.076267339999999</v>
      </c>
      <c r="O41" s="253">
        <v>10.089276071</v>
      </c>
      <c r="P41" s="253">
        <v>10.185242538000001</v>
      </c>
      <c r="Q41" s="253">
        <v>10.150038372999999</v>
      </c>
      <c r="R41" s="253">
        <v>10.110744102</v>
      </c>
      <c r="S41" s="253">
        <v>10.07052577</v>
      </c>
      <c r="T41" s="253">
        <v>10.205822357000001</v>
      </c>
      <c r="U41" s="253">
        <v>10.377333671000001</v>
      </c>
      <c r="V41" s="253">
        <v>10.232573851</v>
      </c>
      <c r="W41" s="253">
        <v>9.9739770460999999</v>
      </c>
      <c r="X41" s="253">
        <v>10.012338755</v>
      </c>
      <c r="Y41" s="253">
        <v>10.106851986000001</v>
      </c>
      <c r="Z41" s="253">
        <v>9.9196807823000004</v>
      </c>
      <c r="AA41" s="253">
        <v>9.9737473689999998</v>
      </c>
      <c r="AB41" s="253">
        <v>9.9371537633999996</v>
      </c>
      <c r="AC41" s="253">
        <v>9.9400268509000007</v>
      </c>
      <c r="AD41" s="253">
        <v>10.394726446</v>
      </c>
      <c r="AE41" s="253">
        <v>10.44491921</v>
      </c>
      <c r="AF41" s="253">
        <v>10.603651782</v>
      </c>
      <c r="AG41" s="253">
        <v>10.529563536</v>
      </c>
      <c r="AH41" s="253">
        <v>10.357260096999999</v>
      </c>
      <c r="AI41" s="253">
        <v>10.291185819000001</v>
      </c>
      <c r="AJ41" s="253">
        <v>10.281987669999999</v>
      </c>
      <c r="AK41" s="253">
        <v>10.255142497</v>
      </c>
      <c r="AL41" s="253">
        <v>10.274998577</v>
      </c>
      <c r="AM41" s="253">
        <v>10.175777194</v>
      </c>
      <c r="AN41" s="253">
        <v>10.506165777</v>
      </c>
      <c r="AO41" s="253">
        <v>10.463327895000001</v>
      </c>
      <c r="AP41" s="253">
        <v>10.406144216</v>
      </c>
      <c r="AQ41" s="253">
        <v>10.529769006</v>
      </c>
      <c r="AR41" s="253">
        <v>10.882345103</v>
      </c>
      <c r="AS41" s="253">
        <v>10.866426815000001</v>
      </c>
      <c r="AT41" s="253">
        <v>10.991033623</v>
      </c>
      <c r="AU41" s="253">
        <v>10.820298641000001</v>
      </c>
      <c r="AV41" s="253">
        <v>10.92873627</v>
      </c>
      <c r="AW41" s="253">
        <v>11.083914813</v>
      </c>
      <c r="AX41" s="253">
        <v>10.864202433000001</v>
      </c>
      <c r="AY41" s="253">
        <v>10.987339626000001</v>
      </c>
      <c r="AZ41" s="253">
        <v>11.232176981</v>
      </c>
      <c r="BA41" s="253">
        <v>11.1316551</v>
      </c>
      <c r="BB41" s="253">
        <v>11.33</v>
      </c>
      <c r="BC41" s="253">
        <v>11.83</v>
      </c>
      <c r="BD41" s="253">
        <v>11.77913</v>
      </c>
      <c r="BE41" s="253">
        <v>11.645960000000001</v>
      </c>
      <c r="BF41" s="348">
        <v>11.5717</v>
      </c>
      <c r="BG41" s="348">
        <v>11.36722</v>
      </c>
      <c r="BH41" s="348">
        <v>11.45454</v>
      </c>
      <c r="BI41" s="348">
        <v>11.58084</v>
      </c>
      <c r="BJ41" s="348">
        <v>11.503690000000001</v>
      </c>
      <c r="BK41" s="348">
        <v>11.50672</v>
      </c>
      <c r="BL41" s="348">
        <v>11.776579999999999</v>
      </c>
      <c r="BM41" s="348">
        <v>11.668419999999999</v>
      </c>
      <c r="BN41" s="348">
        <v>11.64518</v>
      </c>
      <c r="BO41" s="348">
        <v>12.064349999999999</v>
      </c>
      <c r="BP41" s="348">
        <v>11.95655</v>
      </c>
      <c r="BQ41" s="348">
        <v>11.81001</v>
      </c>
      <c r="BR41" s="348">
        <v>11.71349</v>
      </c>
      <c r="BS41" s="348">
        <v>11.38898</v>
      </c>
      <c r="BT41" s="348">
        <v>11.417400000000001</v>
      </c>
      <c r="BU41" s="348">
        <v>11.477209999999999</v>
      </c>
      <c r="BV41" s="348">
        <v>11.34671</v>
      </c>
    </row>
    <row r="42" spans="1:74" ht="11.15" customHeight="1" x14ac:dyDescent="0.25">
      <c r="A42" s="256" t="s">
        <v>188</v>
      </c>
      <c r="B42" s="199" t="s">
        <v>433</v>
      </c>
      <c r="C42" s="253">
        <v>9.0613619212999996</v>
      </c>
      <c r="D42" s="253">
        <v>9.2680506371</v>
      </c>
      <c r="E42" s="253">
        <v>9.3464184668999994</v>
      </c>
      <c r="F42" s="253">
        <v>9.2180914569999999</v>
      </c>
      <c r="G42" s="253">
        <v>9.9971398121000004</v>
      </c>
      <c r="H42" s="253">
        <v>10.834240545</v>
      </c>
      <c r="I42" s="253">
        <v>11.007346446</v>
      </c>
      <c r="J42" s="253">
        <v>10.748513707000001</v>
      </c>
      <c r="K42" s="253">
        <v>10.116792115000001</v>
      </c>
      <c r="L42" s="253">
        <v>9.4523908999999993</v>
      </c>
      <c r="M42" s="253">
        <v>9.2073167436999999</v>
      </c>
      <c r="N42" s="253">
        <v>9.0320436526000005</v>
      </c>
      <c r="O42" s="253">
        <v>8.8829420254000002</v>
      </c>
      <c r="P42" s="253">
        <v>9.1418435559999995</v>
      </c>
      <c r="Q42" s="253">
        <v>9.2513079513999994</v>
      </c>
      <c r="R42" s="253">
        <v>9.2649863457000006</v>
      </c>
      <c r="S42" s="253">
        <v>9.8607936997000003</v>
      </c>
      <c r="T42" s="253">
        <v>10.659363417</v>
      </c>
      <c r="U42" s="253">
        <v>10.781232076</v>
      </c>
      <c r="V42" s="253">
        <v>10.731649103000001</v>
      </c>
      <c r="W42" s="253">
        <v>10.173892124</v>
      </c>
      <c r="X42" s="253">
        <v>9.3284452096999999</v>
      </c>
      <c r="Y42" s="253">
        <v>9.0589062139000003</v>
      </c>
      <c r="Z42" s="253">
        <v>8.9539406953</v>
      </c>
      <c r="AA42" s="253">
        <v>8.9760171273000005</v>
      </c>
      <c r="AB42" s="253">
        <v>9.0638984741000002</v>
      </c>
      <c r="AC42" s="253">
        <v>9.2397012995000001</v>
      </c>
      <c r="AD42" s="253">
        <v>9.4101001378000007</v>
      </c>
      <c r="AE42" s="253">
        <v>10.034203178</v>
      </c>
      <c r="AF42" s="253">
        <v>10.611095621</v>
      </c>
      <c r="AG42" s="253">
        <v>10.799472160000001</v>
      </c>
      <c r="AH42" s="253">
        <v>10.618192684</v>
      </c>
      <c r="AI42" s="253">
        <v>9.9738065749999993</v>
      </c>
      <c r="AJ42" s="253">
        <v>9.2968527483999992</v>
      </c>
      <c r="AK42" s="253">
        <v>9.0428865331000008</v>
      </c>
      <c r="AL42" s="253">
        <v>8.8859715579999996</v>
      </c>
      <c r="AM42" s="253">
        <v>8.8634009512999992</v>
      </c>
      <c r="AN42" s="253">
        <v>9.4215271478999991</v>
      </c>
      <c r="AO42" s="253">
        <v>9.1956510484000002</v>
      </c>
      <c r="AP42" s="253">
        <v>9.4553999679</v>
      </c>
      <c r="AQ42" s="253">
        <v>9.6281794632000004</v>
      </c>
      <c r="AR42" s="253">
        <v>10.929664840999999</v>
      </c>
      <c r="AS42" s="253">
        <v>10.967372652</v>
      </c>
      <c r="AT42" s="253">
        <v>10.910384469</v>
      </c>
      <c r="AU42" s="253">
        <v>10.687866503</v>
      </c>
      <c r="AV42" s="253">
        <v>9.6268799346999998</v>
      </c>
      <c r="AW42" s="253">
        <v>9.5448251356</v>
      </c>
      <c r="AX42" s="253">
        <v>9.3467639492999997</v>
      </c>
      <c r="AY42" s="253">
        <v>9.4234741692000004</v>
      </c>
      <c r="AZ42" s="253">
        <v>9.5303014476999994</v>
      </c>
      <c r="BA42" s="253">
        <v>9.6494404601999992</v>
      </c>
      <c r="BB42" s="253">
        <v>9.8699999999999992</v>
      </c>
      <c r="BC42" s="253">
        <v>10.3</v>
      </c>
      <c r="BD42" s="253">
        <v>11.10619</v>
      </c>
      <c r="BE42" s="253">
        <v>10.9849</v>
      </c>
      <c r="BF42" s="348">
        <v>10.789540000000001</v>
      </c>
      <c r="BG42" s="348">
        <v>10.546290000000001</v>
      </c>
      <c r="BH42" s="348">
        <v>9.4555050000000005</v>
      </c>
      <c r="BI42" s="348">
        <v>9.4300990000000002</v>
      </c>
      <c r="BJ42" s="348">
        <v>9.3830109999999998</v>
      </c>
      <c r="BK42" s="348">
        <v>9.4298339999999996</v>
      </c>
      <c r="BL42" s="348">
        <v>9.5670920000000006</v>
      </c>
      <c r="BM42" s="348">
        <v>9.5402979999999999</v>
      </c>
      <c r="BN42" s="348">
        <v>9.6623699999999992</v>
      </c>
      <c r="BO42" s="348">
        <v>10.07466</v>
      </c>
      <c r="BP42" s="348">
        <v>10.89292</v>
      </c>
      <c r="BQ42" s="348">
        <v>10.79092</v>
      </c>
      <c r="BR42" s="348">
        <v>10.635350000000001</v>
      </c>
      <c r="BS42" s="348">
        <v>10.288880000000001</v>
      </c>
      <c r="BT42" s="348">
        <v>9.1898070000000001</v>
      </c>
      <c r="BU42" s="348">
        <v>9.1282759999999996</v>
      </c>
      <c r="BV42" s="348">
        <v>9.0547559999999994</v>
      </c>
    </row>
    <row r="43" spans="1:74" ht="11.15" customHeight="1" x14ac:dyDescent="0.25">
      <c r="A43" s="256" t="s">
        <v>189</v>
      </c>
      <c r="B43" s="199" t="s">
        <v>434</v>
      </c>
      <c r="C43" s="253">
        <v>10.057808205000001</v>
      </c>
      <c r="D43" s="253">
        <v>10.06542754</v>
      </c>
      <c r="E43" s="253">
        <v>9.7501432750999992</v>
      </c>
      <c r="F43" s="253">
        <v>9.7733894420999992</v>
      </c>
      <c r="G43" s="253">
        <v>9.7011686458999993</v>
      </c>
      <c r="H43" s="253">
        <v>10.051530035000001</v>
      </c>
      <c r="I43" s="253">
        <v>10.118221655999999</v>
      </c>
      <c r="J43" s="253">
        <v>9.8719263948999991</v>
      </c>
      <c r="K43" s="253">
        <v>9.9719938290000005</v>
      </c>
      <c r="L43" s="253">
        <v>9.8291094688000005</v>
      </c>
      <c r="M43" s="253">
        <v>9.8610024240000005</v>
      </c>
      <c r="N43" s="253">
        <v>9.6054985895999998</v>
      </c>
      <c r="O43" s="253">
        <v>9.8336723757000009</v>
      </c>
      <c r="P43" s="253">
        <v>10.009126934999999</v>
      </c>
      <c r="Q43" s="253">
        <v>9.9189052676999996</v>
      </c>
      <c r="R43" s="253">
        <v>9.9118950931000001</v>
      </c>
      <c r="S43" s="253">
        <v>9.8818616728999995</v>
      </c>
      <c r="T43" s="253">
        <v>10.169758901</v>
      </c>
      <c r="U43" s="253">
        <v>10.287556037</v>
      </c>
      <c r="V43" s="253">
        <v>10.231360708</v>
      </c>
      <c r="W43" s="253">
        <v>10.155747177</v>
      </c>
      <c r="X43" s="253">
        <v>9.9418437299000004</v>
      </c>
      <c r="Y43" s="253">
        <v>9.9979287084999999</v>
      </c>
      <c r="Z43" s="253">
        <v>9.6839922009000006</v>
      </c>
      <c r="AA43" s="253">
        <v>9.6679691789</v>
      </c>
      <c r="AB43" s="253">
        <v>9.7919136199000008</v>
      </c>
      <c r="AC43" s="253">
        <v>9.7325726427999992</v>
      </c>
      <c r="AD43" s="253">
        <v>9.9117437052999993</v>
      </c>
      <c r="AE43" s="253">
        <v>9.2932570579</v>
      </c>
      <c r="AF43" s="253">
        <v>10.005103653000001</v>
      </c>
      <c r="AG43" s="253">
        <v>10.075236072999999</v>
      </c>
      <c r="AH43" s="253">
        <v>10.074701875000001</v>
      </c>
      <c r="AI43" s="253">
        <v>10.093977214000001</v>
      </c>
      <c r="AJ43" s="253">
        <v>9.7907542500000009</v>
      </c>
      <c r="AK43" s="253">
        <v>9.6353303122000007</v>
      </c>
      <c r="AL43" s="253">
        <v>9.8213343988999995</v>
      </c>
      <c r="AM43" s="253">
        <v>9.6691424251000004</v>
      </c>
      <c r="AN43" s="253">
        <v>10.126497257</v>
      </c>
      <c r="AO43" s="253">
        <v>9.9552058913000003</v>
      </c>
      <c r="AP43" s="253">
        <v>9.7177688093000008</v>
      </c>
      <c r="AQ43" s="253">
        <v>9.9842974293999998</v>
      </c>
      <c r="AR43" s="253">
        <v>10.275873467</v>
      </c>
      <c r="AS43" s="253">
        <v>10.415354560999999</v>
      </c>
      <c r="AT43" s="253">
        <v>10.496892905999999</v>
      </c>
      <c r="AU43" s="253">
        <v>10.605186829999999</v>
      </c>
      <c r="AV43" s="253">
        <v>10.489194581</v>
      </c>
      <c r="AW43" s="253">
        <v>10.464833305999999</v>
      </c>
      <c r="AX43" s="253">
        <v>10.42351128</v>
      </c>
      <c r="AY43" s="253">
        <v>10.547322060999999</v>
      </c>
      <c r="AZ43" s="253">
        <v>10.896983668000001</v>
      </c>
      <c r="BA43" s="253">
        <v>10.958419855000001</v>
      </c>
      <c r="BB43" s="253">
        <v>11</v>
      </c>
      <c r="BC43" s="253">
        <v>11.48</v>
      </c>
      <c r="BD43" s="253">
        <v>11.1569</v>
      </c>
      <c r="BE43" s="253">
        <v>11.15171</v>
      </c>
      <c r="BF43" s="348">
        <v>11.1052</v>
      </c>
      <c r="BG43" s="348">
        <v>11.217879999999999</v>
      </c>
      <c r="BH43" s="348">
        <v>11.050179999999999</v>
      </c>
      <c r="BI43" s="348">
        <v>10.984769999999999</v>
      </c>
      <c r="BJ43" s="348">
        <v>10.942019999999999</v>
      </c>
      <c r="BK43" s="348">
        <v>11.0421</v>
      </c>
      <c r="BL43" s="348">
        <v>11.34868</v>
      </c>
      <c r="BM43" s="348">
        <v>11.367179999999999</v>
      </c>
      <c r="BN43" s="348">
        <v>11.291460000000001</v>
      </c>
      <c r="BO43" s="348">
        <v>11.73987</v>
      </c>
      <c r="BP43" s="348">
        <v>11.341989999999999</v>
      </c>
      <c r="BQ43" s="348">
        <v>11.28152</v>
      </c>
      <c r="BR43" s="348">
        <v>11.21454</v>
      </c>
      <c r="BS43" s="348">
        <v>11.16507</v>
      </c>
      <c r="BT43" s="348">
        <v>10.89612</v>
      </c>
      <c r="BU43" s="348">
        <v>10.757149999999999</v>
      </c>
      <c r="BV43" s="348">
        <v>10.671609999999999</v>
      </c>
    </row>
    <row r="44" spans="1:74" ht="11.15" customHeight="1" x14ac:dyDescent="0.25">
      <c r="A44" s="256" t="s">
        <v>190</v>
      </c>
      <c r="B44" s="199" t="s">
        <v>435</v>
      </c>
      <c r="C44" s="253">
        <v>9.1669086876999994</v>
      </c>
      <c r="D44" s="253">
        <v>9.2482887092000006</v>
      </c>
      <c r="E44" s="253">
        <v>9.2091689161999994</v>
      </c>
      <c r="F44" s="253">
        <v>9.1348928811000007</v>
      </c>
      <c r="G44" s="253">
        <v>9.2329296716999991</v>
      </c>
      <c r="H44" s="253">
        <v>9.5156381440000004</v>
      </c>
      <c r="I44" s="253">
        <v>9.3930597301999992</v>
      </c>
      <c r="J44" s="253">
        <v>9.3941389666999999</v>
      </c>
      <c r="K44" s="253">
        <v>9.3776977822000003</v>
      </c>
      <c r="L44" s="253">
        <v>9.1178229571999996</v>
      </c>
      <c r="M44" s="253">
        <v>9.3153786878999991</v>
      </c>
      <c r="N44" s="253">
        <v>9.2533199439999994</v>
      </c>
      <c r="O44" s="253">
        <v>9.2685112172000004</v>
      </c>
      <c r="P44" s="253">
        <v>9.3589470057999993</v>
      </c>
      <c r="Q44" s="253">
        <v>9.2304978584999997</v>
      </c>
      <c r="R44" s="253">
        <v>9.2557051998999995</v>
      </c>
      <c r="S44" s="253">
        <v>9.3379007414000004</v>
      </c>
      <c r="T44" s="253">
        <v>9.5792881630999993</v>
      </c>
      <c r="U44" s="253">
        <v>9.7265755998000003</v>
      </c>
      <c r="V44" s="253">
        <v>9.6176581816999995</v>
      </c>
      <c r="W44" s="253">
        <v>9.5450700349000002</v>
      </c>
      <c r="X44" s="253">
        <v>9.2361580307000004</v>
      </c>
      <c r="Y44" s="253">
        <v>9.4469656129999997</v>
      </c>
      <c r="Z44" s="253">
        <v>9.0909998677000008</v>
      </c>
      <c r="AA44" s="253">
        <v>9.2855445152999998</v>
      </c>
      <c r="AB44" s="253">
        <v>9.1794590982000006</v>
      </c>
      <c r="AC44" s="253">
        <v>9.1491224299000002</v>
      </c>
      <c r="AD44" s="253">
        <v>9.1974724250000008</v>
      </c>
      <c r="AE44" s="253">
        <v>9.2800521980999999</v>
      </c>
      <c r="AF44" s="253">
        <v>9.5169813238999996</v>
      </c>
      <c r="AG44" s="253">
        <v>9.5492360419000004</v>
      </c>
      <c r="AH44" s="253">
        <v>9.4735658263999998</v>
      </c>
      <c r="AI44" s="253">
        <v>9.4605195927000008</v>
      </c>
      <c r="AJ44" s="253">
        <v>9.2638047297000004</v>
      </c>
      <c r="AK44" s="253">
        <v>9.3343055802000006</v>
      </c>
      <c r="AL44" s="253">
        <v>9.0508807972999996</v>
      </c>
      <c r="AM44" s="253">
        <v>9.2949879532999997</v>
      </c>
      <c r="AN44" s="253">
        <v>9.6818247191999998</v>
      </c>
      <c r="AO44" s="253">
        <v>9.4676343431000003</v>
      </c>
      <c r="AP44" s="253">
        <v>9.6519460346999999</v>
      </c>
      <c r="AQ44" s="253">
        <v>9.5798336920999994</v>
      </c>
      <c r="AR44" s="253">
        <v>9.9101918699000002</v>
      </c>
      <c r="AS44" s="253">
        <v>10.081690144</v>
      </c>
      <c r="AT44" s="253">
        <v>10.106914193</v>
      </c>
      <c r="AU44" s="253">
        <v>10.055321991</v>
      </c>
      <c r="AV44" s="253">
        <v>9.9063833105000008</v>
      </c>
      <c r="AW44" s="253">
        <v>10.122731514</v>
      </c>
      <c r="AX44" s="253">
        <v>9.3720956635999997</v>
      </c>
      <c r="AY44" s="253">
        <v>10.276569349000001</v>
      </c>
      <c r="AZ44" s="253">
        <v>10.041786924</v>
      </c>
      <c r="BA44" s="253">
        <v>10.034055228</v>
      </c>
      <c r="BB44" s="253">
        <v>10.39</v>
      </c>
      <c r="BC44" s="253">
        <v>10.68</v>
      </c>
      <c r="BD44" s="253">
        <v>10.85933</v>
      </c>
      <c r="BE44" s="253">
        <v>10.92906</v>
      </c>
      <c r="BF44" s="348">
        <v>10.7784</v>
      </c>
      <c r="BG44" s="348">
        <v>10.598850000000001</v>
      </c>
      <c r="BH44" s="348">
        <v>10.341139999999999</v>
      </c>
      <c r="BI44" s="348">
        <v>10.514749999999999</v>
      </c>
      <c r="BJ44" s="348">
        <v>9.7520220000000002</v>
      </c>
      <c r="BK44" s="348">
        <v>10.72889</v>
      </c>
      <c r="BL44" s="348">
        <v>10.53594</v>
      </c>
      <c r="BM44" s="348">
        <v>10.45363</v>
      </c>
      <c r="BN44" s="348">
        <v>10.592090000000001</v>
      </c>
      <c r="BO44" s="348">
        <v>10.724220000000001</v>
      </c>
      <c r="BP44" s="348">
        <v>10.757</v>
      </c>
      <c r="BQ44" s="348">
        <v>10.791359999999999</v>
      </c>
      <c r="BR44" s="348">
        <v>10.68355</v>
      </c>
      <c r="BS44" s="348">
        <v>10.503690000000001</v>
      </c>
      <c r="BT44" s="348">
        <v>10.22198</v>
      </c>
      <c r="BU44" s="348">
        <v>10.35805</v>
      </c>
      <c r="BV44" s="348">
        <v>9.5899490000000007</v>
      </c>
    </row>
    <row r="45" spans="1:74" ht="11.15" customHeight="1" x14ac:dyDescent="0.25">
      <c r="A45" s="256" t="s">
        <v>191</v>
      </c>
      <c r="B45" s="199" t="s">
        <v>436</v>
      </c>
      <c r="C45" s="253">
        <v>8.2501485461000001</v>
      </c>
      <c r="D45" s="253">
        <v>8.2475510291000003</v>
      </c>
      <c r="E45" s="253">
        <v>8.1691613707999995</v>
      </c>
      <c r="F45" s="253">
        <v>7.9855799071</v>
      </c>
      <c r="G45" s="253">
        <v>8.1296865573999995</v>
      </c>
      <c r="H45" s="253">
        <v>8.5365980113000006</v>
      </c>
      <c r="I45" s="253">
        <v>8.6208520667999995</v>
      </c>
      <c r="J45" s="253">
        <v>8.6350604652000005</v>
      </c>
      <c r="K45" s="253">
        <v>8.3564498803999996</v>
      </c>
      <c r="L45" s="253">
        <v>8.0945426885000007</v>
      </c>
      <c r="M45" s="253">
        <v>8.0548516322000001</v>
      </c>
      <c r="N45" s="253">
        <v>7.8360555169000001</v>
      </c>
      <c r="O45" s="253">
        <v>8.0633995055999996</v>
      </c>
      <c r="P45" s="253">
        <v>8.1029276007999993</v>
      </c>
      <c r="Q45" s="253">
        <v>8.1630944702000008</v>
      </c>
      <c r="R45" s="253">
        <v>7.9922442395999997</v>
      </c>
      <c r="S45" s="253">
        <v>8.1839106761</v>
      </c>
      <c r="T45" s="253">
        <v>8.3560908915999992</v>
      </c>
      <c r="U45" s="253">
        <v>8.5513765079000006</v>
      </c>
      <c r="V45" s="253">
        <v>9.0806455885999995</v>
      </c>
      <c r="W45" s="253">
        <v>8.7883473616999996</v>
      </c>
      <c r="X45" s="253">
        <v>8.4323564192999996</v>
      </c>
      <c r="Y45" s="253">
        <v>8.2099847824999994</v>
      </c>
      <c r="Z45" s="253">
        <v>7.9422804251999999</v>
      </c>
      <c r="AA45" s="253">
        <v>7.8467659756000003</v>
      </c>
      <c r="AB45" s="253">
        <v>7.9934838592000004</v>
      </c>
      <c r="AC45" s="253">
        <v>7.9048222523999998</v>
      </c>
      <c r="AD45" s="253">
        <v>7.9492574305000003</v>
      </c>
      <c r="AE45" s="253">
        <v>8.0873061345000004</v>
      </c>
      <c r="AF45" s="253">
        <v>8.3841000936000007</v>
      </c>
      <c r="AG45" s="253">
        <v>8.4712213503000005</v>
      </c>
      <c r="AH45" s="253">
        <v>8.5251086039999997</v>
      </c>
      <c r="AI45" s="253">
        <v>8.5179021139</v>
      </c>
      <c r="AJ45" s="253">
        <v>8.1230622444999998</v>
      </c>
      <c r="AK45" s="253">
        <v>7.9787959294000004</v>
      </c>
      <c r="AL45" s="253">
        <v>7.8921249232999999</v>
      </c>
      <c r="AM45" s="253">
        <v>8.0520215561999997</v>
      </c>
      <c r="AN45" s="253">
        <v>12.627706168</v>
      </c>
      <c r="AO45" s="253">
        <v>9.5867171397999993</v>
      </c>
      <c r="AP45" s="253">
        <v>9.0887534958000007</v>
      </c>
      <c r="AQ45" s="253">
        <v>8.4130157062999995</v>
      </c>
      <c r="AR45" s="253">
        <v>8.6003368008999992</v>
      </c>
      <c r="AS45" s="253">
        <v>8.8999790706000006</v>
      </c>
      <c r="AT45" s="253">
        <v>9.1902634617000007</v>
      </c>
      <c r="AU45" s="253">
        <v>9.2900083352999996</v>
      </c>
      <c r="AV45" s="253">
        <v>9.1276737951999998</v>
      </c>
      <c r="AW45" s="253">
        <v>8.9623486300999993</v>
      </c>
      <c r="AX45" s="253">
        <v>8.6949646587</v>
      </c>
      <c r="AY45" s="253">
        <v>8.7741561466999993</v>
      </c>
      <c r="AZ45" s="253">
        <v>9.1491028532000005</v>
      </c>
      <c r="BA45" s="253">
        <v>9.1206769359000006</v>
      </c>
      <c r="BB45" s="253">
        <v>9.26</v>
      </c>
      <c r="BC45" s="253">
        <v>10.07</v>
      </c>
      <c r="BD45" s="253">
        <v>9.4720980000000008</v>
      </c>
      <c r="BE45" s="253">
        <v>9.7689299999999992</v>
      </c>
      <c r="BF45" s="348">
        <v>9.8484529999999992</v>
      </c>
      <c r="BG45" s="348">
        <v>9.7896020000000004</v>
      </c>
      <c r="BH45" s="348">
        <v>9.5052520000000005</v>
      </c>
      <c r="BI45" s="348">
        <v>9.3663849999999993</v>
      </c>
      <c r="BJ45" s="348">
        <v>9.1927029999999998</v>
      </c>
      <c r="BK45" s="348">
        <v>9.1891390000000008</v>
      </c>
      <c r="BL45" s="348">
        <v>9.4560630000000003</v>
      </c>
      <c r="BM45" s="348">
        <v>9.2379879999999996</v>
      </c>
      <c r="BN45" s="348">
        <v>9.2020949999999999</v>
      </c>
      <c r="BO45" s="348">
        <v>9.8764939999999992</v>
      </c>
      <c r="BP45" s="348">
        <v>9.2886980000000001</v>
      </c>
      <c r="BQ45" s="348">
        <v>9.4810780000000001</v>
      </c>
      <c r="BR45" s="348">
        <v>9.6484609999999993</v>
      </c>
      <c r="BS45" s="348">
        <v>9.5283979999999993</v>
      </c>
      <c r="BT45" s="348">
        <v>9.1996389999999995</v>
      </c>
      <c r="BU45" s="348">
        <v>9.0514460000000003</v>
      </c>
      <c r="BV45" s="348">
        <v>8.8911940000000005</v>
      </c>
    </row>
    <row r="46" spans="1:74" s="120" customFormat="1" ht="11.15" customHeight="1" x14ac:dyDescent="0.25">
      <c r="A46" s="256" t="s">
        <v>192</v>
      </c>
      <c r="B46" s="199" t="s">
        <v>437</v>
      </c>
      <c r="C46" s="253">
        <v>9.0149185559999996</v>
      </c>
      <c r="D46" s="253">
        <v>9.1148574800999995</v>
      </c>
      <c r="E46" s="253">
        <v>9.0759045963999991</v>
      </c>
      <c r="F46" s="253">
        <v>9.2030582457999994</v>
      </c>
      <c r="G46" s="253">
        <v>9.5757057858000003</v>
      </c>
      <c r="H46" s="253">
        <v>9.9817700804000005</v>
      </c>
      <c r="I46" s="253">
        <v>10.065367733</v>
      </c>
      <c r="J46" s="253">
        <v>10.07659102</v>
      </c>
      <c r="K46" s="253">
        <v>9.7881387480999997</v>
      </c>
      <c r="L46" s="253">
        <v>9.3942080531999999</v>
      </c>
      <c r="M46" s="253">
        <v>8.9245668953999999</v>
      </c>
      <c r="N46" s="253">
        <v>8.9248728604000007</v>
      </c>
      <c r="O46" s="253">
        <v>8.9713247226000004</v>
      </c>
      <c r="P46" s="253">
        <v>9.2124322126999996</v>
      </c>
      <c r="Q46" s="253">
        <v>9.0748713024000001</v>
      </c>
      <c r="R46" s="253">
        <v>9.0582297756999992</v>
      </c>
      <c r="S46" s="253">
        <v>9.2795512364999997</v>
      </c>
      <c r="T46" s="253">
        <v>9.8313350713999998</v>
      </c>
      <c r="U46" s="253">
        <v>10.027770654999999</v>
      </c>
      <c r="V46" s="253">
        <v>10.014735215</v>
      </c>
      <c r="W46" s="253">
        <v>9.7370709574000003</v>
      </c>
      <c r="X46" s="253">
        <v>9.2427614102</v>
      </c>
      <c r="Y46" s="253">
        <v>8.8582261505000002</v>
      </c>
      <c r="Z46" s="253">
        <v>8.8026720843999993</v>
      </c>
      <c r="AA46" s="253">
        <v>8.7518389771000002</v>
      </c>
      <c r="AB46" s="253">
        <v>8.7997615044999993</v>
      </c>
      <c r="AC46" s="253">
        <v>8.7692576326000005</v>
      </c>
      <c r="AD46" s="253">
        <v>9.0023418258000003</v>
      </c>
      <c r="AE46" s="253">
        <v>9.4647547615000001</v>
      </c>
      <c r="AF46" s="253">
        <v>9.9316442268999996</v>
      </c>
      <c r="AG46" s="253">
        <v>10.101440029000001</v>
      </c>
      <c r="AH46" s="253">
        <v>10.066548757</v>
      </c>
      <c r="AI46" s="253">
        <v>9.9401290021000008</v>
      </c>
      <c r="AJ46" s="253">
        <v>9.2594995219000005</v>
      </c>
      <c r="AK46" s="253">
        <v>8.9745514885999995</v>
      </c>
      <c r="AL46" s="253">
        <v>8.9776761427</v>
      </c>
      <c r="AM46" s="253">
        <v>9.0206379615000003</v>
      </c>
      <c r="AN46" s="253">
        <v>9.2975275417999992</v>
      </c>
      <c r="AO46" s="253">
        <v>9.1662762412000003</v>
      </c>
      <c r="AP46" s="253">
        <v>9.2454278206999998</v>
      </c>
      <c r="AQ46" s="253">
        <v>9.5302065882000004</v>
      </c>
      <c r="AR46" s="253">
        <v>10.157280734</v>
      </c>
      <c r="AS46" s="253">
        <v>10.370913394</v>
      </c>
      <c r="AT46" s="253">
        <v>10.314515479000001</v>
      </c>
      <c r="AU46" s="253">
        <v>10.244061516</v>
      </c>
      <c r="AV46" s="253">
        <v>9.6847532105000003</v>
      </c>
      <c r="AW46" s="253">
        <v>9.4638714946999993</v>
      </c>
      <c r="AX46" s="253">
        <v>9.5008278220999998</v>
      </c>
      <c r="AY46" s="253">
        <v>9.5732114980999992</v>
      </c>
      <c r="AZ46" s="253">
        <v>9.6514472564999991</v>
      </c>
      <c r="BA46" s="253">
        <v>9.6030327444000001</v>
      </c>
      <c r="BB46" s="253">
        <v>9.8800000000000008</v>
      </c>
      <c r="BC46" s="253">
        <v>10.14</v>
      </c>
      <c r="BD46" s="253">
        <v>10.60943</v>
      </c>
      <c r="BE46" s="253">
        <v>10.77637</v>
      </c>
      <c r="BF46" s="348">
        <v>10.734690000000001</v>
      </c>
      <c r="BG46" s="348">
        <v>10.56926</v>
      </c>
      <c r="BH46" s="348">
        <v>9.9480959999999996</v>
      </c>
      <c r="BI46" s="348">
        <v>9.6981920000000006</v>
      </c>
      <c r="BJ46" s="348">
        <v>9.7629929999999998</v>
      </c>
      <c r="BK46" s="348">
        <v>9.8082560000000001</v>
      </c>
      <c r="BL46" s="348">
        <v>9.8508980000000008</v>
      </c>
      <c r="BM46" s="348">
        <v>9.7857559999999992</v>
      </c>
      <c r="BN46" s="348">
        <v>10.04903</v>
      </c>
      <c r="BO46" s="348">
        <v>10.317</v>
      </c>
      <c r="BP46" s="348">
        <v>10.74915</v>
      </c>
      <c r="BQ46" s="348">
        <v>10.939</v>
      </c>
      <c r="BR46" s="348">
        <v>10.86115</v>
      </c>
      <c r="BS46" s="348">
        <v>10.66422</v>
      </c>
      <c r="BT46" s="348">
        <v>10.032629999999999</v>
      </c>
      <c r="BU46" s="348">
        <v>9.7644169999999999</v>
      </c>
      <c r="BV46" s="348">
        <v>9.7823399999999996</v>
      </c>
    </row>
    <row r="47" spans="1:74" s="120" customFormat="1" ht="11.15" customHeight="1" x14ac:dyDescent="0.25">
      <c r="A47" s="256" t="s">
        <v>193</v>
      </c>
      <c r="B47" s="201" t="s">
        <v>438</v>
      </c>
      <c r="C47" s="253">
        <v>12.718737967999999</v>
      </c>
      <c r="D47" s="253">
        <v>12.611400462000001</v>
      </c>
      <c r="E47" s="253">
        <v>12.885511320000001</v>
      </c>
      <c r="F47" s="253">
        <v>12.095473923</v>
      </c>
      <c r="G47" s="253">
        <v>13.216141688</v>
      </c>
      <c r="H47" s="253">
        <v>14.488364332</v>
      </c>
      <c r="I47" s="253">
        <v>15.087853882999999</v>
      </c>
      <c r="J47" s="253">
        <v>15.679013337000001</v>
      </c>
      <c r="K47" s="253">
        <v>14.318370801</v>
      </c>
      <c r="L47" s="253">
        <v>13.529580115</v>
      </c>
      <c r="M47" s="253">
        <v>13.305983696</v>
      </c>
      <c r="N47" s="253">
        <v>13.013860902999999</v>
      </c>
      <c r="O47" s="253">
        <v>12.649967021</v>
      </c>
      <c r="P47" s="253">
        <v>12.889412603</v>
      </c>
      <c r="Q47" s="253">
        <v>12.73103706</v>
      </c>
      <c r="R47" s="253">
        <v>12.360639086000001</v>
      </c>
      <c r="S47" s="253">
        <v>13.268198739000001</v>
      </c>
      <c r="T47" s="253">
        <v>14.752997595</v>
      </c>
      <c r="U47" s="253">
        <v>15.198322189000001</v>
      </c>
      <c r="V47" s="253">
        <v>15.304648684</v>
      </c>
      <c r="W47" s="253">
        <v>15.500759367000001</v>
      </c>
      <c r="X47" s="253">
        <v>13.557717094999999</v>
      </c>
      <c r="Y47" s="253">
        <v>13.714150425</v>
      </c>
      <c r="Z47" s="253">
        <v>13.113817546</v>
      </c>
      <c r="AA47" s="253">
        <v>13.238500602</v>
      </c>
      <c r="AB47" s="253">
        <v>13.244130651000001</v>
      </c>
      <c r="AC47" s="253">
        <v>13.180752954000001</v>
      </c>
      <c r="AD47" s="253">
        <v>13.050612762</v>
      </c>
      <c r="AE47" s="253">
        <v>13.832249626999999</v>
      </c>
      <c r="AF47" s="253">
        <v>15.320399731</v>
      </c>
      <c r="AG47" s="253">
        <v>15.927494217</v>
      </c>
      <c r="AH47" s="253">
        <v>16.252640761999999</v>
      </c>
      <c r="AI47" s="253">
        <v>16.437216918000001</v>
      </c>
      <c r="AJ47" s="253">
        <v>15.663639570999999</v>
      </c>
      <c r="AK47" s="253">
        <v>14.498665976</v>
      </c>
      <c r="AL47" s="253">
        <v>14.062828640999999</v>
      </c>
      <c r="AM47" s="253">
        <v>14.200734997</v>
      </c>
      <c r="AN47" s="253">
        <v>14.448120078000001</v>
      </c>
      <c r="AO47" s="253">
        <v>14.838688995</v>
      </c>
      <c r="AP47" s="253">
        <v>14.824889933</v>
      </c>
      <c r="AQ47" s="253">
        <v>15.104243566999999</v>
      </c>
      <c r="AR47" s="253">
        <v>16.417784724000001</v>
      </c>
      <c r="AS47" s="253">
        <v>17.222972039999998</v>
      </c>
      <c r="AT47" s="253">
        <v>17.475749013000001</v>
      </c>
      <c r="AU47" s="253">
        <v>17.6803311</v>
      </c>
      <c r="AV47" s="253">
        <v>16.235071649000002</v>
      </c>
      <c r="AW47" s="253">
        <v>15.208258614</v>
      </c>
      <c r="AX47" s="253">
        <v>15.209235287</v>
      </c>
      <c r="AY47" s="253">
        <v>15.42022772</v>
      </c>
      <c r="AZ47" s="253">
        <v>15.570637096</v>
      </c>
      <c r="BA47" s="253">
        <v>16.270367319000002</v>
      </c>
      <c r="BB47" s="253">
        <v>16.510000000000002</v>
      </c>
      <c r="BC47" s="253">
        <v>16.77</v>
      </c>
      <c r="BD47" s="253">
        <v>17.633320000000001</v>
      </c>
      <c r="BE47" s="253">
        <v>18.31466</v>
      </c>
      <c r="BF47" s="348">
        <v>18.618739999999999</v>
      </c>
      <c r="BG47" s="348">
        <v>18.886240000000001</v>
      </c>
      <c r="BH47" s="348">
        <v>17.12961</v>
      </c>
      <c r="BI47" s="348">
        <v>16.330079999999999</v>
      </c>
      <c r="BJ47" s="348">
        <v>16.247309999999999</v>
      </c>
      <c r="BK47" s="348">
        <v>16.563939999999999</v>
      </c>
      <c r="BL47" s="348">
        <v>16.77853</v>
      </c>
      <c r="BM47" s="348">
        <v>17.47466</v>
      </c>
      <c r="BN47" s="348">
        <v>17.983450000000001</v>
      </c>
      <c r="BO47" s="348">
        <v>17.792200000000001</v>
      </c>
      <c r="BP47" s="348">
        <v>18.70956</v>
      </c>
      <c r="BQ47" s="348">
        <v>19.263570000000001</v>
      </c>
      <c r="BR47" s="348">
        <v>19.481179999999998</v>
      </c>
      <c r="BS47" s="348">
        <v>19.667110000000001</v>
      </c>
      <c r="BT47" s="348">
        <v>17.527259999999998</v>
      </c>
      <c r="BU47" s="348">
        <v>16.842659999999999</v>
      </c>
      <c r="BV47" s="348">
        <v>16.662890000000001</v>
      </c>
    </row>
    <row r="48" spans="1:74" s="120" customFormat="1" ht="11.15" customHeight="1" x14ac:dyDescent="0.25">
      <c r="A48" s="256" t="s">
        <v>194</v>
      </c>
      <c r="B48" s="202" t="s">
        <v>412</v>
      </c>
      <c r="C48" s="209">
        <v>10.41</v>
      </c>
      <c r="D48" s="209">
        <v>10.42</v>
      </c>
      <c r="E48" s="209">
        <v>10.34</v>
      </c>
      <c r="F48" s="209">
        <v>10.18</v>
      </c>
      <c r="G48" s="209">
        <v>10.35</v>
      </c>
      <c r="H48" s="209">
        <v>10.75</v>
      </c>
      <c r="I48" s="209">
        <v>10.99</v>
      </c>
      <c r="J48" s="209">
        <v>11.01</v>
      </c>
      <c r="K48" s="209">
        <v>10.66</v>
      </c>
      <c r="L48" s="209">
        <v>10.41</v>
      </c>
      <c r="M48" s="209">
        <v>10.35</v>
      </c>
      <c r="N48" s="209">
        <v>10.210000000000001</v>
      </c>
      <c r="O48" s="209">
        <v>10.24</v>
      </c>
      <c r="P48" s="209">
        <v>10.4</v>
      </c>
      <c r="Q48" s="209">
        <v>10.34</v>
      </c>
      <c r="R48" s="209">
        <v>10.24</v>
      </c>
      <c r="S48" s="209">
        <v>10.38</v>
      </c>
      <c r="T48" s="209">
        <v>10.74</v>
      </c>
      <c r="U48" s="209">
        <v>11</v>
      </c>
      <c r="V48" s="209">
        <v>11.05</v>
      </c>
      <c r="W48" s="209">
        <v>10.82</v>
      </c>
      <c r="X48" s="209">
        <v>10.39</v>
      </c>
      <c r="Y48" s="209">
        <v>10.38</v>
      </c>
      <c r="Z48" s="209">
        <v>10.220000000000001</v>
      </c>
      <c r="AA48" s="209">
        <v>10.220000000000001</v>
      </c>
      <c r="AB48" s="209">
        <v>10.220000000000001</v>
      </c>
      <c r="AC48" s="209">
        <v>10.210000000000001</v>
      </c>
      <c r="AD48" s="209">
        <v>10.34</v>
      </c>
      <c r="AE48" s="209">
        <v>10.39</v>
      </c>
      <c r="AF48" s="209">
        <v>10.88</v>
      </c>
      <c r="AG48" s="209">
        <v>11.06</v>
      </c>
      <c r="AH48" s="209">
        <v>11.02</v>
      </c>
      <c r="AI48" s="209">
        <v>10.99</v>
      </c>
      <c r="AJ48" s="209">
        <v>10.65</v>
      </c>
      <c r="AK48" s="209">
        <v>10.38</v>
      </c>
      <c r="AL48" s="209">
        <v>10.37</v>
      </c>
      <c r="AM48" s="209">
        <v>10.36</v>
      </c>
      <c r="AN48" s="209">
        <v>11.4</v>
      </c>
      <c r="AO48" s="209">
        <v>10.93</v>
      </c>
      <c r="AP48" s="209">
        <v>10.7</v>
      </c>
      <c r="AQ48" s="209">
        <v>10.75</v>
      </c>
      <c r="AR48" s="209">
        <v>11.3</v>
      </c>
      <c r="AS48" s="209">
        <v>11.54</v>
      </c>
      <c r="AT48" s="209">
        <v>11.63</v>
      </c>
      <c r="AU48" s="209">
        <v>11.66</v>
      </c>
      <c r="AV48" s="209">
        <v>11.31</v>
      </c>
      <c r="AW48" s="209">
        <v>11.21</v>
      </c>
      <c r="AX48" s="209">
        <v>11.1</v>
      </c>
      <c r="AY48" s="209">
        <v>11.34</v>
      </c>
      <c r="AZ48" s="209">
        <v>11.55</v>
      </c>
      <c r="BA48" s="209">
        <v>11.6</v>
      </c>
      <c r="BB48" s="209">
        <v>11.74</v>
      </c>
      <c r="BC48" s="209">
        <v>12.09</v>
      </c>
      <c r="BD48" s="209">
        <v>12.13214</v>
      </c>
      <c r="BE48" s="209">
        <v>12.30326</v>
      </c>
      <c r="BF48" s="350">
        <v>12.26652</v>
      </c>
      <c r="BG48" s="350">
        <v>12.245010000000001</v>
      </c>
      <c r="BH48" s="350">
        <v>11.829750000000001</v>
      </c>
      <c r="BI48" s="350">
        <v>11.75793</v>
      </c>
      <c r="BJ48" s="350">
        <v>11.65268</v>
      </c>
      <c r="BK48" s="350">
        <v>11.88064</v>
      </c>
      <c r="BL48" s="350">
        <v>12.11551</v>
      </c>
      <c r="BM48" s="350">
        <v>12.084630000000001</v>
      </c>
      <c r="BN48" s="350">
        <v>12.095890000000001</v>
      </c>
      <c r="BO48" s="350">
        <v>12.321249999999999</v>
      </c>
      <c r="BP48" s="350">
        <v>12.32666</v>
      </c>
      <c r="BQ48" s="350">
        <v>12.40653</v>
      </c>
      <c r="BR48" s="350">
        <v>12.351039999999999</v>
      </c>
      <c r="BS48" s="350">
        <v>12.24076</v>
      </c>
      <c r="BT48" s="350">
        <v>11.739369999999999</v>
      </c>
      <c r="BU48" s="350">
        <v>11.63435</v>
      </c>
      <c r="BV48" s="350">
        <v>11.489470000000001</v>
      </c>
    </row>
    <row r="49" spans="1:74" s="422" customFormat="1" ht="12" customHeight="1" x14ac:dyDescent="0.25">
      <c r="A49" s="421"/>
      <c r="B49" s="811" t="s">
        <v>867</v>
      </c>
      <c r="C49" s="735"/>
      <c r="D49" s="735"/>
      <c r="E49" s="735"/>
      <c r="F49" s="735"/>
      <c r="G49" s="735"/>
      <c r="H49" s="735"/>
      <c r="I49" s="735"/>
      <c r="J49" s="735"/>
      <c r="K49" s="735"/>
      <c r="L49" s="735"/>
      <c r="M49" s="735"/>
      <c r="N49" s="735"/>
      <c r="O49" s="735"/>
      <c r="P49" s="735"/>
      <c r="Q49" s="735"/>
      <c r="AY49" s="463"/>
      <c r="AZ49" s="463"/>
      <c r="BA49" s="463"/>
      <c r="BB49" s="463"/>
      <c r="BC49" s="463"/>
      <c r="BD49" s="605"/>
      <c r="BE49" s="605"/>
      <c r="BF49" s="605"/>
      <c r="BG49" s="463"/>
      <c r="BH49" s="463"/>
      <c r="BI49" s="463"/>
      <c r="BJ49" s="463"/>
    </row>
    <row r="50" spans="1:74" s="422" customFormat="1" ht="12" customHeight="1" x14ac:dyDescent="0.25">
      <c r="A50" s="421"/>
      <c r="B50" s="755" t="s">
        <v>806</v>
      </c>
      <c r="C50" s="756"/>
      <c r="D50" s="756"/>
      <c r="E50" s="756"/>
      <c r="F50" s="756"/>
      <c r="G50" s="756"/>
      <c r="H50" s="756"/>
      <c r="I50" s="756"/>
      <c r="J50" s="756"/>
      <c r="K50" s="756"/>
      <c r="L50" s="756"/>
      <c r="M50" s="756"/>
      <c r="N50" s="756"/>
      <c r="O50" s="756"/>
      <c r="P50" s="756"/>
      <c r="Q50" s="756"/>
      <c r="AY50" s="463"/>
      <c r="AZ50" s="463"/>
      <c r="BA50" s="463"/>
      <c r="BB50" s="463"/>
      <c r="BC50" s="463"/>
      <c r="BD50" s="605"/>
      <c r="BE50" s="605"/>
      <c r="BF50" s="605"/>
      <c r="BG50" s="463"/>
      <c r="BH50" s="463"/>
      <c r="BI50" s="463"/>
      <c r="BJ50" s="463"/>
    </row>
    <row r="51" spans="1:74" s="422" customFormat="1" ht="12" customHeight="1" x14ac:dyDescent="0.25">
      <c r="A51" s="423"/>
      <c r="B51" s="776" t="str">
        <f>"Notes: "&amp;"EIA completed modeling and analysis for this report on " &amp;Dates!D2&amp;"."</f>
        <v>Notes: EIA completed modeling and analysis for this report on Thursday August 4, 2022.</v>
      </c>
      <c r="C51" s="798"/>
      <c r="D51" s="798"/>
      <c r="E51" s="798"/>
      <c r="F51" s="798"/>
      <c r="G51" s="798"/>
      <c r="H51" s="798"/>
      <c r="I51" s="798"/>
      <c r="J51" s="798"/>
      <c r="K51" s="798"/>
      <c r="L51" s="798"/>
      <c r="M51" s="798"/>
      <c r="N51" s="798"/>
      <c r="O51" s="798"/>
      <c r="P51" s="798"/>
      <c r="Q51" s="777"/>
      <c r="AY51" s="463"/>
      <c r="AZ51" s="463"/>
      <c r="BA51" s="463"/>
      <c r="BB51" s="463"/>
      <c r="BC51" s="463"/>
      <c r="BD51" s="605"/>
      <c r="BE51" s="605"/>
      <c r="BF51" s="605"/>
      <c r="BG51" s="463"/>
      <c r="BH51" s="463"/>
      <c r="BI51" s="463"/>
      <c r="BJ51" s="463"/>
    </row>
    <row r="52" spans="1:74" s="422" customFormat="1" ht="12" customHeight="1" x14ac:dyDescent="0.25">
      <c r="A52" s="423"/>
      <c r="B52" s="749" t="s">
        <v>350</v>
      </c>
      <c r="C52" s="748"/>
      <c r="D52" s="748"/>
      <c r="E52" s="748"/>
      <c r="F52" s="748"/>
      <c r="G52" s="748"/>
      <c r="H52" s="748"/>
      <c r="I52" s="748"/>
      <c r="J52" s="748"/>
      <c r="K52" s="748"/>
      <c r="L52" s="748"/>
      <c r="M52" s="748"/>
      <c r="N52" s="748"/>
      <c r="O52" s="748"/>
      <c r="P52" s="748"/>
      <c r="Q52" s="748"/>
      <c r="AY52" s="463"/>
      <c r="AZ52" s="463"/>
      <c r="BA52" s="463"/>
      <c r="BB52" s="463"/>
      <c r="BC52" s="463"/>
      <c r="BD52" s="605"/>
      <c r="BE52" s="605"/>
      <c r="BF52" s="605"/>
      <c r="BG52" s="463"/>
      <c r="BH52" s="463"/>
      <c r="BI52" s="463"/>
      <c r="BJ52" s="463"/>
    </row>
    <row r="53" spans="1:74" s="422" customFormat="1" ht="12" customHeight="1" x14ac:dyDescent="0.25">
      <c r="A53" s="423"/>
      <c r="B53" s="757" t="s">
        <v>126</v>
      </c>
      <c r="C53" s="756"/>
      <c r="D53" s="756"/>
      <c r="E53" s="756"/>
      <c r="F53" s="756"/>
      <c r="G53" s="756"/>
      <c r="H53" s="756"/>
      <c r="I53" s="756"/>
      <c r="J53" s="756"/>
      <c r="K53" s="756"/>
      <c r="L53" s="756"/>
      <c r="M53" s="756"/>
      <c r="N53" s="756"/>
      <c r="O53" s="756"/>
      <c r="P53" s="756"/>
      <c r="Q53" s="756"/>
      <c r="AY53" s="463"/>
      <c r="AZ53" s="463"/>
      <c r="BA53" s="463"/>
      <c r="BB53" s="463"/>
      <c r="BC53" s="463"/>
      <c r="BD53" s="605"/>
      <c r="BE53" s="605"/>
      <c r="BF53" s="605"/>
      <c r="BG53" s="463"/>
      <c r="BH53" s="463"/>
      <c r="BI53" s="463"/>
      <c r="BJ53" s="463"/>
    </row>
    <row r="54" spans="1:74" s="422" customFormat="1" ht="12" customHeight="1" x14ac:dyDescent="0.25">
      <c r="A54" s="423"/>
      <c r="B54" s="744" t="s">
        <v>856</v>
      </c>
      <c r="C54" s="741"/>
      <c r="D54" s="741"/>
      <c r="E54" s="741"/>
      <c r="F54" s="741"/>
      <c r="G54" s="741"/>
      <c r="H54" s="741"/>
      <c r="I54" s="741"/>
      <c r="J54" s="741"/>
      <c r="K54" s="741"/>
      <c r="L54" s="741"/>
      <c r="M54" s="741"/>
      <c r="N54" s="741"/>
      <c r="O54" s="741"/>
      <c r="P54" s="741"/>
      <c r="Q54" s="735"/>
      <c r="AY54" s="463"/>
      <c r="AZ54" s="463"/>
      <c r="BA54" s="463"/>
      <c r="BB54" s="463"/>
      <c r="BC54" s="463"/>
      <c r="BD54" s="605"/>
      <c r="BE54" s="605"/>
      <c r="BF54" s="605"/>
      <c r="BG54" s="463"/>
      <c r="BH54" s="463"/>
      <c r="BI54" s="463"/>
      <c r="BJ54" s="463"/>
    </row>
    <row r="55" spans="1:74" s="422" customFormat="1" ht="12" customHeight="1" x14ac:dyDescent="0.25">
      <c r="A55" s="423"/>
      <c r="B55" s="794" t="s">
        <v>857</v>
      </c>
      <c r="C55" s="735"/>
      <c r="D55" s="735"/>
      <c r="E55" s="735"/>
      <c r="F55" s="735"/>
      <c r="G55" s="735"/>
      <c r="H55" s="735"/>
      <c r="I55" s="735"/>
      <c r="J55" s="735"/>
      <c r="K55" s="735"/>
      <c r="L55" s="735"/>
      <c r="M55" s="735"/>
      <c r="N55" s="735"/>
      <c r="O55" s="735"/>
      <c r="P55" s="735"/>
      <c r="Q55" s="735"/>
      <c r="AY55" s="463"/>
      <c r="AZ55" s="463"/>
      <c r="BA55" s="463"/>
      <c r="BB55" s="463"/>
      <c r="BC55" s="463"/>
      <c r="BD55" s="605"/>
      <c r="BE55" s="605"/>
      <c r="BF55" s="605"/>
      <c r="BG55" s="463"/>
      <c r="BH55" s="463"/>
      <c r="BI55" s="463"/>
      <c r="BJ55" s="463"/>
    </row>
    <row r="56" spans="1:74" s="422" customFormat="1" ht="12" customHeight="1" x14ac:dyDescent="0.25">
      <c r="A56" s="423"/>
      <c r="B56" s="742" t="s">
        <v>863</v>
      </c>
      <c r="C56" s="741"/>
      <c r="D56" s="741"/>
      <c r="E56" s="741"/>
      <c r="F56" s="741"/>
      <c r="G56" s="741"/>
      <c r="H56" s="741"/>
      <c r="I56" s="741"/>
      <c r="J56" s="741"/>
      <c r="K56" s="741"/>
      <c r="L56" s="741"/>
      <c r="M56" s="741"/>
      <c r="N56" s="741"/>
      <c r="O56" s="741"/>
      <c r="P56" s="741"/>
      <c r="Q56" s="735"/>
      <c r="AY56" s="463"/>
      <c r="AZ56" s="463"/>
      <c r="BA56" s="463"/>
      <c r="BB56" s="463"/>
      <c r="BC56" s="463"/>
      <c r="BD56" s="605"/>
      <c r="BE56" s="605"/>
      <c r="BF56" s="605"/>
      <c r="BG56" s="463"/>
      <c r="BH56" s="463"/>
      <c r="BI56" s="463"/>
      <c r="BJ56" s="463"/>
    </row>
    <row r="57" spans="1:74" s="422" customFormat="1" ht="12" customHeight="1" x14ac:dyDescent="0.25">
      <c r="A57" s="423"/>
      <c r="B57" s="744" t="s">
        <v>829</v>
      </c>
      <c r="C57" s="745"/>
      <c r="D57" s="745"/>
      <c r="E57" s="745"/>
      <c r="F57" s="745"/>
      <c r="G57" s="745"/>
      <c r="H57" s="745"/>
      <c r="I57" s="745"/>
      <c r="J57" s="745"/>
      <c r="K57" s="745"/>
      <c r="L57" s="745"/>
      <c r="M57" s="745"/>
      <c r="N57" s="745"/>
      <c r="O57" s="745"/>
      <c r="P57" s="745"/>
      <c r="Q57" s="735"/>
      <c r="AY57" s="463"/>
      <c r="AZ57" s="463"/>
      <c r="BA57" s="463"/>
      <c r="BB57" s="463"/>
      <c r="BC57" s="463"/>
      <c r="BD57" s="605"/>
      <c r="BE57" s="605"/>
      <c r="BF57" s="605"/>
      <c r="BG57" s="463"/>
      <c r="BH57" s="463"/>
      <c r="BI57" s="463"/>
      <c r="BJ57" s="463"/>
    </row>
    <row r="58" spans="1:74" s="418" customFormat="1" ht="12" customHeight="1" x14ac:dyDescent="0.25">
      <c r="A58" s="393"/>
      <c r="B58" s="764" t="s">
        <v>1356</v>
      </c>
      <c r="C58" s="735"/>
      <c r="D58" s="735"/>
      <c r="E58" s="735"/>
      <c r="F58" s="735"/>
      <c r="G58" s="735"/>
      <c r="H58" s="735"/>
      <c r="I58" s="735"/>
      <c r="J58" s="735"/>
      <c r="K58" s="735"/>
      <c r="L58" s="735"/>
      <c r="M58" s="735"/>
      <c r="N58" s="735"/>
      <c r="O58" s="735"/>
      <c r="P58" s="735"/>
      <c r="Q58" s="735"/>
      <c r="AY58" s="462"/>
      <c r="AZ58" s="462"/>
      <c r="BA58" s="462"/>
      <c r="BB58" s="462"/>
      <c r="BC58" s="462"/>
      <c r="BD58" s="601"/>
      <c r="BE58" s="601"/>
      <c r="BF58" s="601"/>
      <c r="BG58" s="462"/>
      <c r="BH58" s="462"/>
      <c r="BI58" s="462"/>
      <c r="BJ58" s="462"/>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06"/>
      <c r="BE59" s="606"/>
      <c r="BF59" s="606"/>
      <c r="BG59" s="335"/>
      <c r="BH59" s="335"/>
      <c r="BI59" s="335"/>
      <c r="BJ59" s="335"/>
      <c r="BK59" s="335"/>
      <c r="BL59" s="335"/>
      <c r="BM59" s="335"/>
      <c r="BN59" s="335"/>
      <c r="BO59" s="335"/>
      <c r="BP59" s="335"/>
      <c r="BQ59" s="335"/>
      <c r="BR59" s="335"/>
      <c r="BS59" s="335"/>
      <c r="BT59" s="335"/>
      <c r="BU59" s="335"/>
      <c r="BV59" s="335"/>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06"/>
      <c r="BE60" s="606"/>
      <c r="BF60" s="606"/>
      <c r="BG60" s="335"/>
      <c r="BH60" s="335"/>
      <c r="BI60" s="335"/>
      <c r="BJ60" s="335"/>
      <c r="BK60" s="335"/>
      <c r="BL60" s="335"/>
      <c r="BM60" s="335"/>
      <c r="BN60" s="335"/>
      <c r="BO60" s="335"/>
      <c r="BP60" s="335"/>
      <c r="BQ60" s="335"/>
      <c r="BR60" s="335"/>
      <c r="BS60" s="335"/>
      <c r="BT60" s="335"/>
      <c r="BU60" s="335"/>
      <c r="BV60" s="335"/>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06"/>
      <c r="BE61" s="606"/>
      <c r="BF61" s="606"/>
      <c r="BG61" s="335"/>
      <c r="BH61" s="335"/>
      <c r="BI61" s="335"/>
      <c r="BJ61" s="335"/>
      <c r="BK61" s="335"/>
      <c r="BL61" s="335"/>
      <c r="BM61" s="335"/>
      <c r="BN61" s="335"/>
      <c r="BO61" s="335"/>
      <c r="BP61" s="335"/>
      <c r="BQ61" s="335"/>
      <c r="BR61" s="335"/>
      <c r="BS61" s="335"/>
      <c r="BT61" s="335"/>
      <c r="BU61" s="335"/>
      <c r="BV61" s="335"/>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06"/>
      <c r="BE62" s="606"/>
      <c r="BF62" s="606"/>
      <c r="BG62" s="335"/>
      <c r="BH62" s="335"/>
      <c r="BI62" s="335"/>
      <c r="BJ62" s="335"/>
      <c r="BK62" s="335"/>
      <c r="BL62" s="335"/>
      <c r="BM62" s="335"/>
      <c r="BN62" s="335"/>
      <c r="BO62" s="335"/>
      <c r="BP62" s="335"/>
      <c r="BQ62" s="335"/>
      <c r="BR62" s="335"/>
      <c r="BS62" s="335"/>
      <c r="BT62" s="335"/>
      <c r="BU62" s="335"/>
      <c r="BV62" s="335"/>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06"/>
      <c r="BE63" s="606"/>
      <c r="BF63" s="606"/>
      <c r="BG63" s="335"/>
      <c r="BH63" s="335"/>
      <c r="BI63" s="335"/>
      <c r="BJ63" s="335"/>
      <c r="BK63" s="335"/>
      <c r="BL63" s="335"/>
      <c r="BM63" s="335"/>
      <c r="BN63" s="335"/>
      <c r="BO63" s="335"/>
      <c r="BP63" s="335"/>
      <c r="BQ63" s="335"/>
      <c r="BR63" s="335"/>
      <c r="BS63" s="335"/>
      <c r="BT63" s="335"/>
      <c r="BU63" s="335"/>
      <c r="BV63" s="335"/>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06"/>
      <c r="BE64" s="606"/>
      <c r="BF64" s="606"/>
      <c r="BG64" s="335"/>
      <c r="BH64" s="335"/>
      <c r="BI64" s="335"/>
      <c r="BJ64" s="335"/>
      <c r="BK64" s="335"/>
      <c r="BL64" s="335"/>
      <c r="BM64" s="335"/>
      <c r="BN64" s="335"/>
      <c r="BO64" s="335"/>
      <c r="BP64" s="335"/>
      <c r="BQ64" s="335"/>
      <c r="BR64" s="335"/>
      <c r="BS64" s="335"/>
      <c r="BT64" s="335"/>
      <c r="BU64" s="335"/>
      <c r="BV64" s="335"/>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06"/>
      <c r="BE65" s="606"/>
      <c r="BF65" s="606"/>
      <c r="BG65" s="335"/>
      <c r="BH65" s="335"/>
      <c r="BI65" s="335"/>
      <c r="BJ65" s="335"/>
      <c r="BK65" s="335"/>
      <c r="BL65" s="335"/>
      <c r="BM65" s="335"/>
      <c r="BN65" s="335"/>
      <c r="BO65" s="335"/>
      <c r="BP65" s="335"/>
      <c r="BQ65" s="335"/>
      <c r="BR65" s="335"/>
      <c r="BS65" s="335"/>
      <c r="BT65" s="335"/>
      <c r="BU65" s="335"/>
      <c r="BV65" s="335"/>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06"/>
      <c r="BE66" s="606"/>
      <c r="BF66" s="606"/>
      <c r="BG66" s="335"/>
      <c r="BH66" s="335"/>
      <c r="BI66" s="335"/>
      <c r="BJ66" s="335"/>
      <c r="BK66" s="335"/>
      <c r="BL66" s="335"/>
      <c r="BM66" s="335"/>
      <c r="BN66" s="335"/>
      <c r="BO66" s="335"/>
      <c r="BP66" s="335"/>
      <c r="BQ66" s="335"/>
      <c r="BR66" s="335"/>
      <c r="BS66" s="335"/>
      <c r="BT66" s="335"/>
      <c r="BU66" s="335"/>
      <c r="BV66" s="335"/>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06"/>
      <c r="BE67" s="606"/>
      <c r="BF67" s="606"/>
      <c r="BG67" s="335"/>
      <c r="BH67" s="335"/>
      <c r="BI67" s="335"/>
      <c r="BJ67" s="335"/>
      <c r="BK67" s="335"/>
      <c r="BL67" s="335"/>
      <c r="BM67" s="335"/>
      <c r="BN67" s="335"/>
      <c r="BO67" s="335"/>
      <c r="BP67" s="335"/>
      <c r="BQ67" s="335"/>
      <c r="BR67" s="335"/>
      <c r="BS67" s="335"/>
      <c r="BT67" s="335"/>
      <c r="BU67" s="335"/>
      <c r="BV67" s="335"/>
    </row>
    <row r="68" spans="1:74" x14ac:dyDescent="0.25">
      <c r="BK68" s="336"/>
      <c r="BL68" s="336"/>
      <c r="BM68" s="336"/>
      <c r="BN68" s="336"/>
      <c r="BO68" s="336"/>
      <c r="BP68" s="336"/>
      <c r="BQ68" s="336"/>
      <c r="BR68" s="336"/>
      <c r="BS68" s="336"/>
      <c r="BT68" s="336"/>
      <c r="BU68" s="336"/>
      <c r="BV68" s="336"/>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06"/>
      <c r="BE69" s="606"/>
      <c r="BF69" s="606"/>
      <c r="BG69" s="335"/>
      <c r="BH69" s="335"/>
      <c r="BI69" s="335"/>
      <c r="BJ69" s="335"/>
      <c r="BK69" s="335"/>
      <c r="BL69" s="335"/>
      <c r="BM69" s="335"/>
      <c r="BN69" s="335"/>
      <c r="BO69" s="335"/>
      <c r="BP69" s="335"/>
      <c r="BQ69" s="335"/>
      <c r="BR69" s="335"/>
      <c r="BS69" s="335"/>
      <c r="BT69" s="335"/>
      <c r="BU69" s="335"/>
      <c r="BV69" s="335"/>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06"/>
      <c r="BE70" s="606"/>
      <c r="BF70" s="606"/>
      <c r="BG70" s="335"/>
      <c r="BH70" s="335"/>
      <c r="BI70" s="335"/>
      <c r="BJ70" s="335"/>
      <c r="BK70" s="335"/>
      <c r="BL70" s="335"/>
      <c r="BM70" s="335"/>
      <c r="BN70" s="335"/>
      <c r="BO70" s="335"/>
      <c r="BP70" s="335"/>
      <c r="BQ70" s="335"/>
      <c r="BR70" s="335"/>
      <c r="BS70" s="335"/>
      <c r="BT70" s="335"/>
      <c r="BU70" s="335"/>
      <c r="BV70" s="335"/>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06"/>
      <c r="BE71" s="606"/>
      <c r="BF71" s="606"/>
      <c r="BG71" s="335"/>
      <c r="BH71" s="335"/>
      <c r="BI71" s="335"/>
      <c r="BJ71" s="335"/>
      <c r="BK71" s="335"/>
      <c r="BL71" s="335"/>
      <c r="BM71" s="335"/>
      <c r="BN71" s="335"/>
      <c r="BO71" s="335"/>
      <c r="BP71" s="335"/>
      <c r="BQ71" s="335"/>
      <c r="BR71" s="335"/>
      <c r="BS71" s="335"/>
      <c r="BT71" s="335"/>
      <c r="BU71" s="335"/>
      <c r="BV71" s="335"/>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06"/>
      <c r="BE72" s="606"/>
      <c r="BF72" s="606"/>
      <c r="BG72" s="335"/>
      <c r="BH72" s="335"/>
      <c r="BI72" s="335"/>
      <c r="BJ72" s="335"/>
      <c r="BK72" s="335"/>
      <c r="BL72" s="335"/>
      <c r="BM72" s="335"/>
      <c r="BN72" s="335"/>
      <c r="BO72" s="335"/>
      <c r="BP72" s="335"/>
      <c r="BQ72" s="335"/>
      <c r="BR72" s="335"/>
      <c r="BS72" s="335"/>
      <c r="BT72" s="335"/>
      <c r="BU72" s="335"/>
      <c r="BV72" s="335"/>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06"/>
      <c r="BE73" s="606"/>
      <c r="BF73" s="606"/>
      <c r="BG73" s="335"/>
      <c r="BH73" s="335"/>
      <c r="BI73" s="335"/>
      <c r="BJ73" s="335"/>
      <c r="BK73" s="335"/>
      <c r="BL73" s="335"/>
      <c r="BM73" s="335"/>
      <c r="BN73" s="335"/>
      <c r="BO73" s="335"/>
      <c r="BP73" s="335"/>
      <c r="BQ73" s="335"/>
      <c r="BR73" s="335"/>
      <c r="BS73" s="335"/>
      <c r="BT73" s="335"/>
      <c r="BU73" s="335"/>
      <c r="BV73" s="335"/>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06"/>
      <c r="BE74" s="606"/>
      <c r="BF74" s="606"/>
      <c r="BG74" s="335"/>
      <c r="BH74" s="335"/>
      <c r="BI74" s="335"/>
      <c r="BJ74" s="335"/>
      <c r="BK74" s="335"/>
      <c r="BL74" s="335"/>
      <c r="BM74" s="335"/>
      <c r="BN74" s="335"/>
      <c r="BO74" s="335"/>
      <c r="BP74" s="335"/>
      <c r="BQ74" s="335"/>
      <c r="BR74" s="335"/>
      <c r="BS74" s="335"/>
      <c r="BT74" s="335"/>
      <c r="BU74" s="335"/>
      <c r="BV74" s="335"/>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06"/>
      <c r="BE75" s="606"/>
      <c r="BF75" s="606"/>
      <c r="BG75" s="335"/>
      <c r="BH75" s="335"/>
      <c r="BI75" s="335"/>
      <c r="BJ75" s="335"/>
      <c r="BK75" s="335"/>
      <c r="BL75" s="335"/>
      <c r="BM75" s="335"/>
      <c r="BN75" s="335"/>
      <c r="BO75" s="335"/>
      <c r="BP75" s="335"/>
      <c r="BQ75" s="335"/>
      <c r="BR75" s="335"/>
      <c r="BS75" s="335"/>
      <c r="BT75" s="335"/>
      <c r="BU75" s="335"/>
      <c r="BV75" s="335"/>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06"/>
      <c r="BE76" s="606"/>
      <c r="BF76" s="606"/>
      <c r="BG76" s="335"/>
      <c r="BH76" s="335"/>
      <c r="BI76" s="335"/>
      <c r="BJ76" s="335"/>
      <c r="BK76" s="335"/>
      <c r="BL76" s="335"/>
      <c r="BM76" s="335"/>
      <c r="BN76" s="335"/>
      <c r="BO76" s="335"/>
      <c r="BP76" s="335"/>
      <c r="BQ76" s="335"/>
      <c r="BR76" s="335"/>
      <c r="BS76" s="335"/>
      <c r="BT76" s="335"/>
      <c r="BU76" s="335"/>
      <c r="BV76" s="335"/>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06"/>
      <c r="BE77" s="606"/>
      <c r="BF77" s="606"/>
      <c r="BG77" s="335"/>
      <c r="BH77" s="335"/>
      <c r="BI77" s="335"/>
      <c r="BJ77" s="335"/>
      <c r="BK77" s="335"/>
      <c r="BL77" s="335"/>
      <c r="BM77" s="335"/>
      <c r="BN77" s="335"/>
      <c r="BO77" s="335"/>
      <c r="BP77" s="335"/>
      <c r="BQ77" s="335"/>
      <c r="BR77" s="335"/>
      <c r="BS77" s="335"/>
      <c r="BT77" s="335"/>
      <c r="BU77" s="335"/>
      <c r="BV77" s="335"/>
    </row>
    <row r="78" spans="1:74" x14ac:dyDescent="0.25">
      <c r="BK78" s="336"/>
      <c r="BL78" s="336"/>
      <c r="BM78" s="336"/>
      <c r="BN78" s="336"/>
      <c r="BO78" s="336"/>
      <c r="BP78" s="336"/>
      <c r="BQ78" s="336"/>
      <c r="BR78" s="336"/>
      <c r="BS78" s="336"/>
      <c r="BT78" s="336"/>
      <c r="BU78" s="336"/>
      <c r="BV78" s="336"/>
    </row>
    <row r="79" spans="1:74" x14ac:dyDescent="0.25">
      <c r="BK79" s="336"/>
      <c r="BL79" s="336"/>
      <c r="BM79" s="336"/>
      <c r="BN79" s="336"/>
      <c r="BO79" s="336"/>
      <c r="BP79" s="336"/>
      <c r="BQ79" s="336"/>
      <c r="BR79" s="336"/>
      <c r="BS79" s="336"/>
      <c r="BT79" s="336"/>
      <c r="BU79" s="336"/>
      <c r="BV79" s="336"/>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07"/>
      <c r="BE80" s="607"/>
      <c r="BF80" s="607"/>
      <c r="BG80" s="337"/>
      <c r="BH80" s="337"/>
      <c r="BI80" s="337"/>
      <c r="BJ80" s="337"/>
      <c r="BK80" s="337"/>
      <c r="BL80" s="337"/>
      <c r="BM80" s="337"/>
      <c r="BN80" s="337"/>
      <c r="BO80" s="337"/>
      <c r="BP80" s="337"/>
      <c r="BQ80" s="337"/>
      <c r="BR80" s="337"/>
      <c r="BS80" s="337"/>
      <c r="BT80" s="337"/>
      <c r="BU80" s="337"/>
      <c r="BV80" s="337"/>
    </row>
    <row r="81" spans="3:74" x14ac:dyDescent="0.25">
      <c r="BK81" s="336"/>
      <c r="BL81" s="336"/>
      <c r="BM81" s="336"/>
      <c r="BN81" s="336"/>
      <c r="BO81" s="336"/>
      <c r="BP81" s="336"/>
      <c r="BQ81" s="336"/>
      <c r="BR81" s="336"/>
      <c r="BS81" s="336"/>
      <c r="BT81" s="336"/>
      <c r="BU81" s="336"/>
      <c r="BV81" s="336"/>
    </row>
    <row r="82" spans="3:74" x14ac:dyDescent="0.25">
      <c r="BK82" s="336"/>
      <c r="BL82" s="336"/>
      <c r="BM82" s="336"/>
      <c r="BN82" s="336"/>
      <c r="BO82" s="336"/>
      <c r="BP82" s="336"/>
      <c r="BQ82" s="336"/>
      <c r="BR82" s="336"/>
      <c r="BS82" s="336"/>
      <c r="BT82" s="336"/>
      <c r="BU82" s="336"/>
      <c r="BV82" s="336"/>
    </row>
    <row r="83" spans="3:74" x14ac:dyDescent="0.25">
      <c r="BK83" s="336"/>
      <c r="BL83" s="336"/>
      <c r="BM83" s="336"/>
      <c r="BN83" s="336"/>
      <c r="BO83" s="336"/>
      <c r="BP83" s="336"/>
      <c r="BQ83" s="336"/>
      <c r="BR83" s="336"/>
      <c r="BS83" s="336"/>
      <c r="BT83" s="336"/>
      <c r="BU83" s="336"/>
      <c r="BV83" s="336"/>
    </row>
    <row r="84" spans="3:74" x14ac:dyDescent="0.25">
      <c r="BK84" s="336"/>
      <c r="BL84" s="336"/>
      <c r="BM84" s="336"/>
      <c r="BN84" s="336"/>
      <c r="BO84" s="336"/>
      <c r="BP84" s="336"/>
      <c r="BQ84" s="336"/>
      <c r="BR84" s="336"/>
      <c r="BS84" s="336"/>
      <c r="BT84" s="336"/>
      <c r="BU84" s="336"/>
      <c r="BV84" s="336"/>
    </row>
    <row r="85" spans="3:74" x14ac:dyDescent="0.25">
      <c r="BK85" s="336"/>
      <c r="BL85" s="336"/>
      <c r="BM85" s="336"/>
      <c r="BN85" s="336"/>
      <c r="BO85" s="336"/>
      <c r="BP85" s="336"/>
      <c r="BQ85" s="336"/>
      <c r="BR85" s="336"/>
      <c r="BS85" s="336"/>
      <c r="BT85" s="336"/>
      <c r="BU85" s="336"/>
      <c r="BV85" s="336"/>
    </row>
    <row r="86" spans="3:74" x14ac:dyDescent="0.25">
      <c r="BK86" s="336"/>
      <c r="BL86" s="336"/>
      <c r="BM86" s="336"/>
      <c r="BN86" s="336"/>
      <c r="BO86" s="336"/>
      <c r="BP86" s="336"/>
      <c r="BQ86" s="336"/>
      <c r="BR86" s="336"/>
      <c r="BS86" s="336"/>
      <c r="BT86" s="336"/>
      <c r="BU86" s="336"/>
      <c r="BV86" s="336"/>
    </row>
    <row r="87" spans="3:74" x14ac:dyDescent="0.25">
      <c r="BK87" s="336"/>
      <c r="BL87" s="336"/>
      <c r="BM87" s="336"/>
      <c r="BN87" s="336"/>
      <c r="BO87" s="336"/>
      <c r="BP87" s="336"/>
      <c r="BQ87" s="336"/>
      <c r="BR87" s="336"/>
      <c r="BS87" s="336"/>
      <c r="BT87" s="336"/>
      <c r="BU87" s="336"/>
      <c r="BV87" s="336"/>
    </row>
    <row r="88" spans="3:74" x14ac:dyDescent="0.25">
      <c r="BK88" s="336"/>
      <c r="BL88" s="336"/>
      <c r="BM88" s="336"/>
      <c r="BN88" s="336"/>
      <c r="BO88" s="336"/>
      <c r="BP88" s="336"/>
      <c r="BQ88" s="336"/>
      <c r="BR88" s="336"/>
      <c r="BS88" s="336"/>
      <c r="BT88" s="336"/>
      <c r="BU88" s="336"/>
      <c r="BV88" s="336"/>
    </row>
    <row r="89" spans="3:74" x14ac:dyDescent="0.25">
      <c r="BK89" s="336"/>
      <c r="BL89" s="336"/>
      <c r="BM89" s="336"/>
      <c r="BN89" s="336"/>
      <c r="BO89" s="336"/>
      <c r="BP89" s="336"/>
      <c r="BQ89" s="336"/>
      <c r="BR89" s="336"/>
      <c r="BS89" s="336"/>
      <c r="BT89" s="336"/>
      <c r="BU89" s="336"/>
      <c r="BV89" s="336"/>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08"/>
      <c r="BE90" s="608"/>
      <c r="BF90" s="608"/>
      <c r="BG90" s="338"/>
      <c r="BH90" s="338"/>
      <c r="BI90" s="338"/>
      <c r="BJ90" s="338"/>
      <c r="BK90" s="338"/>
      <c r="BL90" s="338"/>
      <c r="BM90" s="338"/>
      <c r="BN90" s="338"/>
      <c r="BO90" s="338"/>
      <c r="BP90" s="338"/>
      <c r="BQ90" s="338"/>
      <c r="BR90" s="338"/>
      <c r="BS90" s="338"/>
      <c r="BT90" s="338"/>
      <c r="BU90" s="338"/>
      <c r="BV90" s="338"/>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08"/>
      <c r="BE91" s="608"/>
      <c r="BF91" s="608"/>
      <c r="BG91" s="338"/>
      <c r="BH91" s="338"/>
      <c r="BI91" s="338"/>
      <c r="BJ91" s="338"/>
      <c r="BK91" s="338"/>
      <c r="BL91" s="338"/>
      <c r="BM91" s="338"/>
      <c r="BN91" s="338"/>
      <c r="BO91" s="338"/>
      <c r="BP91" s="338"/>
      <c r="BQ91" s="338"/>
      <c r="BR91" s="338"/>
      <c r="BS91" s="338"/>
      <c r="BT91" s="338"/>
      <c r="BU91" s="338"/>
      <c r="BV91" s="338"/>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08"/>
      <c r="BE92" s="608"/>
      <c r="BF92" s="608"/>
      <c r="BG92" s="338"/>
      <c r="BH92" s="338"/>
      <c r="BI92" s="338"/>
      <c r="BJ92" s="338"/>
      <c r="BK92" s="338"/>
      <c r="BL92" s="338"/>
      <c r="BM92" s="338"/>
      <c r="BN92" s="338"/>
      <c r="BO92" s="338"/>
      <c r="BP92" s="338"/>
      <c r="BQ92" s="338"/>
      <c r="BR92" s="338"/>
      <c r="BS92" s="338"/>
      <c r="BT92" s="338"/>
      <c r="BU92" s="338"/>
      <c r="BV92" s="338"/>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08"/>
      <c r="BE93" s="608"/>
      <c r="BF93" s="608"/>
      <c r="BG93" s="338"/>
      <c r="BH93" s="338"/>
      <c r="BI93" s="338"/>
      <c r="BJ93" s="338"/>
      <c r="BK93" s="338"/>
      <c r="BL93" s="338"/>
      <c r="BM93" s="338"/>
      <c r="BN93" s="338"/>
      <c r="BO93" s="338"/>
      <c r="BP93" s="338"/>
      <c r="BQ93" s="338"/>
      <c r="BR93" s="338"/>
      <c r="BS93" s="338"/>
      <c r="BT93" s="338"/>
      <c r="BU93" s="338"/>
      <c r="BV93" s="338"/>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08"/>
      <c r="BE94" s="608"/>
      <c r="BF94" s="608"/>
      <c r="BG94" s="338"/>
      <c r="BH94" s="338"/>
      <c r="BI94" s="338"/>
      <c r="BJ94" s="338"/>
      <c r="BK94" s="338"/>
      <c r="BL94" s="338"/>
      <c r="BM94" s="338"/>
      <c r="BN94" s="338"/>
      <c r="BO94" s="338"/>
      <c r="BP94" s="338"/>
      <c r="BQ94" s="338"/>
      <c r="BR94" s="338"/>
      <c r="BS94" s="338"/>
      <c r="BT94" s="338"/>
      <c r="BU94" s="338"/>
      <c r="BV94" s="338"/>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08"/>
      <c r="BE95" s="608"/>
      <c r="BF95" s="608"/>
      <c r="BG95" s="338"/>
      <c r="BH95" s="338"/>
      <c r="BI95" s="338"/>
      <c r="BJ95" s="338"/>
      <c r="BK95" s="338"/>
      <c r="BL95" s="338"/>
      <c r="BM95" s="338"/>
      <c r="BN95" s="338"/>
      <c r="BO95" s="338"/>
      <c r="BP95" s="338"/>
      <c r="BQ95" s="338"/>
      <c r="BR95" s="338"/>
      <c r="BS95" s="338"/>
      <c r="BT95" s="338"/>
      <c r="BU95" s="338"/>
      <c r="BV95" s="338"/>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08"/>
      <c r="BE96" s="608"/>
      <c r="BF96" s="608"/>
      <c r="BG96" s="338"/>
      <c r="BH96" s="338"/>
      <c r="BI96" s="338"/>
      <c r="BJ96" s="338"/>
      <c r="BK96" s="338"/>
      <c r="BL96" s="338"/>
      <c r="BM96" s="338"/>
      <c r="BN96" s="338"/>
      <c r="BO96" s="338"/>
      <c r="BP96" s="338"/>
      <c r="BQ96" s="338"/>
      <c r="BR96" s="338"/>
      <c r="BS96" s="338"/>
      <c r="BT96" s="338"/>
      <c r="BU96" s="338"/>
      <c r="BV96" s="338"/>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08"/>
      <c r="BE97" s="608"/>
      <c r="BF97" s="608"/>
      <c r="BG97" s="338"/>
      <c r="BH97" s="338"/>
      <c r="BI97" s="338"/>
      <c r="BJ97" s="338"/>
      <c r="BK97" s="338"/>
      <c r="BL97" s="338"/>
      <c r="BM97" s="338"/>
      <c r="BN97" s="338"/>
      <c r="BO97" s="338"/>
      <c r="BP97" s="338"/>
      <c r="BQ97" s="338"/>
      <c r="BR97" s="338"/>
      <c r="BS97" s="338"/>
      <c r="BT97" s="338"/>
      <c r="BU97" s="338"/>
      <c r="BV97" s="338"/>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08"/>
      <c r="BE98" s="608"/>
      <c r="BF98" s="608"/>
      <c r="BG98" s="338"/>
      <c r="BH98" s="338"/>
      <c r="BI98" s="338"/>
      <c r="BJ98" s="338"/>
      <c r="BK98" s="338"/>
      <c r="BL98" s="338"/>
      <c r="BM98" s="338"/>
      <c r="BN98" s="338"/>
      <c r="BO98" s="338"/>
      <c r="BP98" s="338"/>
      <c r="BQ98" s="338"/>
      <c r="BR98" s="338"/>
      <c r="BS98" s="338"/>
      <c r="BT98" s="338"/>
      <c r="BU98" s="338"/>
      <c r="BV98" s="338"/>
    </row>
    <row r="99" spans="3:74" x14ac:dyDescent="0.25">
      <c r="BK99" s="336"/>
      <c r="BL99" s="336"/>
      <c r="BM99" s="336"/>
      <c r="BN99" s="336"/>
      <c r="BO99" s="336"/>
      <c r="BP99" s="336"/>
      <c r="BQ99" s="336"/>
      <c r="BR99" s="336"/>
      <c r="BS99" s="336"/>
      <c r="BT99" s="336"/>
      <c r="BU99" s="336"/>
      <c r="BV99" s="336"/>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09"/>
      <c r="BE100" s="609"/>
      <c r="BF100" s="609"/>
      <c r="BG100" s="339"/>
      <c r="BH100" s="339"/>
      <c r="BI100" s="339"/>
      <c r="BJ100" s="339"/>
      <c r="BK100" s="339"/>
      <c r="BL100" s="339"/>
      <c r="BM100" s="339"/>
      <c r="BN100" s="339"/>
      <c r="BO100" s="339"/>
      <c r="BP100" s="339"/>
      <c r="BQ100" s="339"/>
      <c r="BR100" s="339"/>
      <c r="BS100" s="339"/>
      <c r="BT100" s="339"/>
      <c r="BU100" s="339"/>
      <c r="BV100" s="339"/>
    </row>
    <row r="101" spans="3:74" x14ac:dyDescent="0.25">
      <c r="BK101" s="336"/>
      <c r="BL101" s="336"/>
      <c r="BM101" s="336"/>
      <c r="BN101" s="336"/>
      <c r="BO101" s="336"/>
      <c r="BP101" s="336"/>
      <c r="BQ101" s="336"/>
      <c r="BR101" s="336"/>
      <c r="BS101" s="336"/>
      <c r="BT101" s="336"/>
      <c r="BU101" s="336"/>
      <c r="BV101" s="336"/>
    </row>
    <row r="102" spans="3:74" x14ac:dyDescent="0.25">
      <c r="BK102" s="336"/>
      <c r="BL102" s="336"/>
      <c r="BM102" s="336"/>
      <c r="BN102" s="336"/>
      <c r="BO102" s="336"/>
      <c r="BP102" s="336"/>
      <c r="BQ102" s="336"/>
      <c r="BR102" s="336"/>
      <c r="BS102" s="336"/>
      <c r="BT102" s="336"/>
      <c r="BU102" s="336"/>
      <c r="BV102" s="336"/>
    </row>
    <row r="103" spans="3:74" x14ac:dyDescent="0.25">
      <c r="BK103" s="336"/>
      <c r="BL103" s="336"/>
      <c r="BM103" s="336"/>
      <c r="BN103" s="336"/>
      <c r="BO103" s="336"/>
      <c r="BP103" s="336"/>
      <c r="BQ103" s="336"/>
      <c r="BR103" s="336"/>
      <c r="BS103" s="336"/>
      <c r="BT103" s="336"/>
      <c r="BU103" s="336"/>
      <c r="BV103" s="336"/>
    </row>
    <row r="104" spans="3:74" x14ac:dyDescent="0.25">
      <c r="BK104" s="336"/>
      <c r="BL104" s="336"/>
      <c r="BM104" s="336"/>
      <c r="BN104" s="336"/>
      <c r="BO104" s="336"/>
      <c r="BP104" s="336"/>
      <c r="BQ104" s="336"/>
      <c r="BR104" s="336"/>
      <c r="BS104" s="336"/>
      <c r="BT104" s="336"/>
      <c r="BU104" s="336"/>
      <c r="BV104" s="336"/>
    </row>
    <row r="105" spans="3:74" x14ac:dyDescent="0.25">
      <c r="BK105" s="336"/>
      <c r="BL105" s="336"/>
      <c r="BM105" s="336"/>
      <c r="BN105" s="336"/>
      <c r="BO105" s="336"/>
      <c r="BP105" s="336"/>
      <c r="BQ105" s="336"/>
      <c r="BR105" s="336"/>
      <c r="BS105" s="336"/>
      <c r="BT105" s="336"/>
      <c r="BU105" s="336"/>
      <c r="BV105" s="336"/>
    </row>
    <row r="106" spans="3:74" x14ac:dyDescent="0.25">
      <c r="BK106" s="336"/>
      <c r="BL106" s="336"/>
      <c r="BM106" s="336"/>
      <c r="BN106" s="336"/>
      <c r="BO106" s="336"/>
      <c r="BP106" s="336"/>
      <c r="BQ106" s="336"/>
      <c r="BR106" s="336"/>
      <c r="BS106" s="336"/>
      <c r="BT106" s="336"/>
      <c r="BU106" s="336"/>
      <c r="BV106" s="336"/>
    </row>
    <row r="107" spans="3:74" x14ac:dyDescent="0.25">
      <c r="BK107" s="336"/>
      <c r="BL107" s="336"/>
      <c r="BM107" s="336"/>
      <c r="BN107" s="336"/>
      <c r="BO107" s="336"/>
      <c r="BP107" s="336"/>
      <c r="BQ107" s="336"/>
      <c r="BR107" s="336"/>
      <c r="BS107" s="336"/>
      <c r="BT107" s="336"/>
      <c r="BU107" s="336"/>
      <c r="BV107" s="336"/>
    </row>
    <row r="108" spans="3:74" x14ac:dyDescent="0.25">
      <c r="BK108" s="336"/>
      <c r="BL108" s="336"/>
      <c r="BM108" s="336"/>
      <c r="BN108" s="336"/>
      <c r="BO108" s="336"/>
      <c r="BP108" s="336"/>
      <c r="BQ108" s="336"/>
      <c r="BR108" s="336"/>
      <c r="BS108" s="336"/>
      <c r="BT108" s="336"/>
      <c r="BU108" s="336"/>
      <c r="BV108" s="336"/>
    </row>
    <row r="109" spans="3:74" x14ac:dyDescent="0.25">
      <c r="BK109" s="336"/>
      <c r="BL109" s="336"/>
      <c r="BM109" s="336"/>
      <c r="BN109" s="336"/>
      <c r="BO109" s="336"/>
      <c r="BP109" s="336"/>
      <c r="BQ109" s="336"/>
      <c r="BR109" s="336"/>
      <c r="BS109" s="336"/>
      <c r="BT109" s="336"/>
      <c r="BU109" s="336"/>
      <c r="BV109" s="336"/>
    </row>
    <row r="110" spans="3:74" x14ac:dyDescent="0.25">
      <c r="BK110" s="336"/>
      <c r="BL110" s="336"/>
      <c r="BM110" s="336"/>
      <c r="BN110" s="336"/>
      <c r="BO110" s="336"/>
      <c r="BP110" s="336"/>
      <c r="BQ110" s="336"/>
      <c r="BR110" s="336"/>
      <c r="BS110" s="336"/>
      <c r="BT110" s="336"/>
      <c r="BU110" s="336"/>
      <c r="BV110" s="336"/>
    </row>
    <row r="111" spans="3:74" x14ac:dyDescent="0.25">
      <c r="BK111" s="336"/>
      <c r="BL111" s="336"/>
      <c r="BM111" s="336"/>
      <c r="BN111" s="336"/>
      <c r="BO111" s="336"/>
      <c r="BP111" s="336"/>
      <c r="BQ111" s="336"/>
      <c r="BR111" s="336"/>
      <c r="BS111" s="336"/>
      <c r="BT111" s="336"/>
      <c r="BU111" s="336"/>
      <c r="BV111" s="336"/>
    </row>
    <row r="112" spans="3:74" x14ac:dyDescent="0.25">
      <c r="BK112" s="336"/>
      <c r="BL112" s="336"/>
      <c r="BM112" s="336"/>
      <c r="BN112" s="336"/>
      <c r="BO112" s="336"/>
      <c r="BP112" s="336"/>
      <c r="BQ112" s="336"/>
      <c r="BR112" s="336"/>
      <c r="BS112" s="336"/>
      <c r="BT112" s="336"/>
      <c r="BU112" s="336"/>
      <c r="BV112" s="336"/>
    </row>
    <row r="113" spans="63:74" x14ac:dyDescent="0.25">
      <c r="BK113" s="336"/>
      <c r="BL113" s="336"/>
      <c r="BM113" s="336"/>
      <c r="BN113" s="336"/>
      <c r="BO113" s="336"/>
      <c r="BP113" s="336"/>
      <c r="BQ113" s="336"/>
      <c r="BR113" s="336"/>
      <c r="BS113" s="336"/>
      <c r="BT113" s="336"/>
      <c r="BU113" s="336"/>
      <c r="BV113" s="336"/>
    </row>
    <row r="114" spans="63:74" x14ac:dyDescent="0.25">
      <c r="BK114" s="336"/>
      <c r="BL114" s="336"/>
      <c r="BM114" s="336"/>
      <c r="BN114" s="336"/>
      <c r="BO114" s="336"/>
      <c r="BP114" s="336"/>
      <c r="BQ114" s="336"/>
      <c r="BR114" s="336"/>
      <c r="BS114" s="336"/>
      <c r="BT114" s="336"/>
      <c r="BU114" s="336"/>
      <c r="BV114" s="336"/>
    </row>
    <row r="115" spans="63:74" x14ac:dyDescent="0.25">
      <c r="BK115" s="336"/>
      <c r="BL115" s="336"/>
      <c r="BM115" s="336"/>
      <c r="BN115" s="336"/>
      <c r="BO115" s="336"/>
      <c r="BP115" s="336"/>
      <c r="BQ115" s="336"/>
      <c r="BR115" s="336"/>
      <c r="BS115" s="336"/>
      <c r="BT115" s="336"/>
      <c r="BU115" s="336"/>
      <c r="BV115" s="336"/>
    </row>
    <row r="116" spans="63:74" x14ac:dyDescent="0.25">
      <c r="BK116" s="336"/>
      <c r="BL116" s="336"/>
      <c r="BM116" s="336"/>
      <c r="BN116" s="336"/>
      <c r="BO116" s="336"/>
      <c r="BP116" s="336"/>
      <c r="BQ116" s="336"/>
      <c r="BR116" s="336"/>
      <c r="BS116" s="336"/>
      <c r="BT116" s="336"/>
      <c r="BU116" s="336"/>
      <c r="BV116" s="336"/>
    </row>
    <row r="117" spans="63:74" x14ac:dyDescent="0.25">
      <c r="BK117" s="336"/>
      <c r="BL117" s="336"/>
      <c r="BM117" s="336"/>
      <c r="BN117" s="336"/>
      <c r="BO117" s="336"/>
      <c r="BP117" s="336"/>
      <c r="BQ117" s="336"/>
      <c r="BR117" s="336"/>
      <c r="BS117" s="336"/>
      <c r="BT117" s="336"/>
      <c r="BU117" s="336"/>
      <c r="BV117" s="336"/>
    </row>
    <row r="118" spans="63:74" x14ac:dyDescent="0.25">
      <c r="BK118" s="336"/>
      <c r="BL118" s="336"/>
      <c r="BM118" s="336"/>
      <c r="BN118" s="336"/>
      <c r="BO118" s="336"/>
      <c r="BP118" s="336"/>
      <c r="BQ118" s="336"/>
      <c r="BR118" s="336"/>
      <c r="BS118" s="336"/>
      <c r="BT118" s="336"/>
      <c r="BU118" s="336"/>
      <c r="BV118" s="336"/>
    </row>
    <row r="119" spans="63:74" x14ac:dyDescent="0.25">
      <c r="BK119" s="336"/>
      <c r="BL119" s="336"/>
      <c r="BM119" s="336"/>
      <c r="BN119" s="336"/>
      <c r="BO119" s="336"/>
      <c r="BP119" s="336"/>
      <c r="BQ119" s="336"/>
      <c r="BR119" s="336"/>
      <c r="BS119" s="336"/>
      <c r="BT119" s="336"/>
      <c r="BU119" s="336"/>
      <c r="BV119" s="336"/>
    </row>
    <row r="120" spans="63:74" x14ac:dyDescent="0.25">
      <c r="BK120" s="336"/>
      <c r="BL120" s="336"/>
      <c r="BM120" s="336"/>
      <c r="BN120" s="336"/>
      <c r="BO120" s="336"/>
      <c r="BP120" s="336"/>
      <c r="BQ120" s="336"/>
      <c r="BR120" s="336"/>
      <c r="BS120" s="336"/>
      <c r="BT120" s="336"/>
      <c r="BU120" s="336"/>
      <c r="BV120" s="336"/>
    </row>
    <row r="121" spans="63:74" x14ac:dyDescent="0.25">
      <c r="BK121" s="336"/>
      <c r="BL121" s="336"/>
      <c r="BM121" s="336"/>
      <c r="BN121" s="336"/>
      <c r="BO121" s="336"/>
      <c r="BP121" s="336"/>
      <c r="BQ121" s="336"/>
      <c r="BR121" s="336"/>
      <c r="BS121" s="336"/>
      <c r="BT121" s="336"/>
      <c r="BU121" s="336"/>
      <c r="BV121" s="336"/>
    </row>
    <row r="122" spans="63:74" x14ac:dyDescent="0.25">
      <c r="BK122" s="336"/>
      <c r="BL122" s="336"/>
      <c r="BM122" s="336"/>
      <c r="BN122" s="336"/>
      <c r="BO122" s="336"/>
      <c r="BP122" s="336"/>
      <c r="BQ122" s="336"/>
      <c r="BR122" s="336"/>
      <c r="BS122" s="336"/>
      <c r="BT122" s="336"/>
      <c r="BU122" s="336"/>
      <c r="BV122" s="336"/>
    </row>
    <row r="123" spans="63:74" x14ac:dyDescent="0.25">
      <c r="BK123" s="336"/>
      <c r="BL123" s="336"/>
      <c r="BM123" s="336"/>
      <c r="BN123" s="336"/>
      <c r="BO123" s="336"/>
      <c r="BP123" s="336"/>
      <c r="BQ123" s="336"/>
      <c r="BR123" s="336"/>
      <c r="BS123" s="336"/>
      <c r="BT123" s="336"/>
      <c r="BU123" s="336"/>
      <c r="BV123" s="336"/>
    </row>
    <row r="124" spans="63:74" x14ac:dyDescent="0.25">
      <c r="BK124" s="336"/>
      <c r="BL124" s="336"/>
      <c r="BM124" s="336"/>
      <c r="BN124" s="336"/>
      <c r="BO124" s="336"/>
      <c r="BP124" s="336"/>
      <c r="BQ124" s="336"/>
      <c r="BR124" s="336"/>
      <c r="BS124" s="336"/>
      <c r="BT124" s="336"/>
      <c r="BU124" s="336"/>
      <c r="BV124" s="336"/>
    </row>
    <row r="125" spans="63:74" x14ac:dyDescent="0.25">
      <c r="BK125" s="336"/>
      <c r="BL125" s="336"/>
      <c r="BM125" s="336"/>
      <c r="BN125" s="336"/>
      <c r="BO125" s="336"/>
      <c r="BP125" s="336"/>
      <c r="BQ125" s="336"/>
      <c r="BR125" s="336"/>
      <c r="BS125" s="336"/>
      <c r="BT125" s="336"/>
      <c r="BU125" s="336"/>
      <c r="BV125" s="336"/>
    </row>
    <row r="126" spans="63:74" x14ac:dyDescent="0.25">
      <c r="BK126" s="336"/>
      <c r="BL126" s="336"/>
      <c r="BM126" s="336"/>
      <c r="BN126" s="336"/>
      <c r="BO126" s="336"/>
      <c r="BP126" s="336"/>
      <c r="BQ126" s="336"/>
      <c r="BR126" s="336"/>
      <c r="BS126" s="336"/>
      <c r="BT126" s="336"/>
      <c r="BU126" s="336"/>
      <c r="BV126" s="336"/>
    </row>
    <row r="127" spans="63:74" x14ac:dyDescent="0.25">
      <c r="BK127" s="336"/>
      <c r="BL127" s="336"/>
      <c r="BM127" s="336"/>
      <c r="BN127" s="336"/>
      <c r="BO127" s="336"/>
      <c r="BP127" s="336"/>
      <c r="BQ127" s="336"/>
      <c r="BR127" s="336"/>
      <c r="BS127" s="336"/>
      <c r="BT127" s="336"/>
      <c r="BU127" s="336"/>
      <c r="BV127" s="336"/>
    </row>
    <row r="128" spans="63:74" x14ac:dyDescent="0.25">
      <c r="BK128" s="336"/>
      <c r="BL128" s="336"/>
      <c r="BM128" s="336"/>
      <c r="BN128" s="336"/>
      <c r="BO128" s="336"/>
      <c r="BP128" s="336"/>
      <c r="BQ128" s="336"/>
      <c r="BR128" s="336"/>
      <c r="BS128" s="336"/>
      <c r="BT128" s="336"/>
      <c r="BU128" s="336"/>
      <c r="BV128" s="336"/>
    </row>
    <row r="129" spans="63:74" x14ac:dyDescent="0.25">
      <c r="BK129" s="336"/>
      <c r="BL129" s="336"/>
      <c r="BM129" s="336"/>
      <c r="BN129" s="336"/>
      <c r="BO129" s="336"/>
      <c r="BP129" s="336"/>
      <c r="BQ129" s="336"/>
      <c r="BR129" s="336"/>
      <c r="BS129" s="336"/>
      <c r="BT129" s="336"/>
      <c r="BU129" s="336"/>
      <c r="BV129" s="336"/>
    </row>
    <row r="130" spans="63:74" x14ac:dyDescent="0.25">
      <c r="BK130" s="336"/>
      <c r="BL130" s="336"/>
      <c r="BM130" s="336"/>
      <c r="BN130" s="336"/>
      <c r="BO130" s="336"/>
      <c r="BP130" s="336"/>
      <c r="BQ130" s="336"/>
      <c r="BR130" s="336"/>
      <c r="BS130" s="336"/>
      <c r="BT130" s="336"/>
      <c r="BU130" s="336"/>
      <c r="BV130" s="336"/>
    </row>
    <row r="131" spans="63:74" x14ac:dyDescent="0.25">
      <c r="BK131" s="336"/>
      <c r="BL131" s="336"/>
      <c r="BM131" s="336"/>
      <c r="BN131" s="336"/>
      <c r="BO131" s="336"/>
      <c r="BP131" s="336"/>
      <c r="BQ131" s="336"/>
      <c r="BR131" s="336"/>
      <c r="BS131" s="336"/>
      <c r="BT131" s="336"/>
      <c r="BU131" s="336"/>
      <c r="BV131" s="336"/>
    </row>
    <row r="132" spans="63:74" x14ac:dyDescent="0.25">
      <c r="BK132" s="336"/>
      <c r="BL132" s="336"/>
      <c r="BM132" s="336"/>
      <c r="BN132" s="336"/>
      <c r="BO132" s="336"/>
      <c r="BP132" s="336"/>
      <c r="BQ132" s="336"/>
      <c r="BR132" s="336"/>
      <c r="BS132" s="336"/>
      <c r="BT132" s="336"/>
      <c r="BU132" s="336"/>
      <c r="BV132" s="336"/>
    </row>
    <row r="133" spans="63:74" x14ac:dyDescent="0.25">
      <c r="BK133" s="336"/>
      <c r="BL133" s="336"/>
      <c r="BM133" s="336"/>
      <c r="BN133" s="336"/>
      <c r="BO133" s="336"/>
      <c r="BP133" s="336"/>
      <c r="BQ133" s="336"/>
      <c r="BR133" s="336"/>
      <c r="BS133" s="336"/>
      <c r="BT133" s="336"/>
      <c r="BU133" s="336"/>
      <c r="BV133" s="336"/>
    </row>
    <row r="134" spans="63:74" x14ac:dyDescent="0.25">
      <c r="BK134" s="336"/>
      <c r="BL134" s="336"/>
      <c r="BM134" s="336"/>
      <c r="BN134" s="336"/>
      <c r="BO134" s="336"/>
      <c r="BP134" s="336"/>
      <c r="BQ134" s="336"/>
      <c r="BR134" s="336"/>
      <c r="BS134" s="336"/>
      <c r="BT134" s="336"/>
      <c r="BU134" s="336"/>
      <c r="BV134" s="336"/>
    </row>
    <row r="135" spans="63:74" x14ac:dyDescent="0.25">
      <c r="BK135" s="336"/>
      <c r="BL135" s="336"/>
      <c r="BM135" s="336"/>
      <c r="BN135" s="336"/>
      <c r="BO135" s="336"/>
      <c r="BP135" s="336"/>
      <c r="BQ135" s="336"/>
      <c r="BR135" s="336"/>
      <c r="BS135" s="336"/>
      <c r="BT135" s="336"/>
      <c r="BU135" s="336"/>
      <c r="BV135" s="336"/>
    </row>
    <row r="136" spans="63:74" x14ac:dyDescent="0.25">
      <c r="BK136" s="336"/>
      <c r="BL136" s="336"/>
      <c r="BM136" s="336"/>
      <c r="BN136" s="336"/>
      <c r="BO136" s="336"/>
      <c r="BP136" s="336"/>
      <c r="BQ136" s="336"/>
      <c r="BR136" s="336"/>
      <c r="BS136" s="336"/>
      <c r="BT136" s="336"/>
      <c r="BU136" s="336"/>
      <c r="BV136" s="336"/>
    </row>
    <row r="137" spans="63:74" x14ac:dyDescent="0.25">
      <c r="BK137" s="336"/>
      <c r="BL137" s="336"/>
      <c r="BM137" s="336"/>
      <c r="BN137" s="336"/>
      <c r="BO137" s="336"/>
      <c r="BP137" s="336"/>
      <c r="BQ137" s="336"/>
      <c r="BR137" s="336"/>
      <c r="BS137" s="336"/>
      <c r="BT137" s="336"/>
      <c r="BU137" s="336"/>
      <c r="BV137" s="336"/>
    </row>
    <row r="138" spans="63:74" x14ac:dyDescent="0.25">
      <c r="BK138" s="336"/>
      <c r="BL138" s="336"/>
      <c r="BM138" s="336"/>
      <c r="BN138" s="336"/>
      <c r="BO138" s="336"/>
      <c r="BP138" s="336"/>
      <c r="BQ138" s="336"/>
      <c r="BR138" s="336"/>
      <c r="BS138" s="336"/>
      <c r="BT138" s="336"/>
      <c r="BU138" s="336"/>
      <c r="BV138" s="336"/>
    </row>
    <row r="139" spans="63:74" x14ac:dyDescent="0.25">
      <c r="BK139" s="336"/>
      <c r="BL139" s="336"/>
      <c r="BM139" s="336"/>
      <c r="BN139" s="336"/>
      <c r="BO139" s="336"/>
      <c r="BP139" s="336"/>
      <c r="BQ139" s="336"/>
      <c r="BR139" s="336"/>
      <c r="BS139" s="336"/>
      <c r="BT139" s="336"/>
      <c r="BU139" s="336"/>
      <c r="BV139" s="336"/>
    </row>
    <row r="140" spans="63:74" x14ac:dyDescent="0.25">
      <c r="BK140" s="336"/>
      <c r="BL140" s="336"/>
      <c r="BM140" s="336"/>
      <c r="BN140" s="336"/>
      <c r="BO140" s="336"/>
      <c r="BP140" s="336"/>
      <c r="BQ140" s="336"/>
      <c r="BR140" s="336"/>
      <c r="BS140" s="336"/>
      <c r="BT140" s="336"/>
      <c r="BU140" s="336"/>
      <c r="BV140" s="336"/>
    </row>
    <row r="141" spans="63:74" x14ac:dyDescent="0.25">
      <c r="BK141" s="336"/>
      <c r="BL141" s="336"/>
      <c r="BM141" s="336"/>
      <c r="BN141" s="336"/>
      <c r="BO141" s="336"/>
      <c r="BP141" s="336"/>
      <c r="BQ141" s="336"/>
      <c r="BR141" s="336"/>
      <c r="BS141" s="336"/>
      <c r="BT141" s="336"/>
      <c r="BU141" s="336"/>
      <c r="BV141" s="336"/>
    </row>
    <row r="142" spans="63:74" x14ac:dyDescent="0.25">
      <c r="BK142" s="336"/>
      <c r="BL142" s="336"/>
      <c r="BM142" s="336"/>
      <c r="BN142" s="336"/>
      <c r="BO142" s="336"/>
      <c r="BP142" s="336"/>
      <c r="BQ142" s="336"/>
      <c r="BR142" s="336"/>
      <c r="BS142" s="336"/>
      <c r="BT142" s="336"/>
      <c r="BU142" s="336"/>
      <c r="BV142" s="336"/>
    </row>
    <row r="143" spans="63:74" x14ac:dyDescent="0.25">
      <c r="BK143" s="336"/>
      <c r="BL143" s="336"/>
      <c r="BM143" s="336"/>
      <c r="BN143" s="336"/>
      <c r="BO143" s="336"/>
      <c r="BP143" s="336"/>
      <c r="BQ143" s="336"/>
      <c r="BR143" s="336"/>
      <c r="BS143" s="336"/>
      <c r="BT143" s="336"/>
      <c r="BU143" s="336"/>
      <c r="BV143" s="336"/>
    </row>
    <row r="144" spans="63:74" x14ac:dyDescent="0.25">
      <c r="BK144" s="336"/>
      <c r="BL144" s="336"/>
      <c r="BM144" s="336"/>
      <c r="BN144" s="336"/>
      <c r="BO144" s="336"/>
      <c r="BP144" s="336"/>
      <c r="BQ144" s="336"/>
      <c r="BR144" s="336"/>
      <c r="BS144" s="336"/>
      <c r="BT144" s="336"/>
      <c r="BU144" s="336"/>
      <c r="BV144" s="336"/>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xr:uid="{00000000-0004-0000-10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E6" sqref="BE6:BE64"/>
    </sheetView>
  </sheetViews>
  <sheetFormatPr defaultColWidth="11" defaultRowHeight="10.5" x14ac:dyDescent="0.25"/>
  <cols>
    <col min="1" max="1" width="10.54296875" style="491" customWidth="1"/>
    <col min="2" max="2" width="27" style="491" customWidth="1"/>
    <col min="3" max="55" width="6.54296875" style="491" customWidth="1"/>
    <col min="56" max="58" width="6.54296875" style="618" customWidth="1"/>
    <col min="59" max="74" width="6.54296875" style="491" customWidth="1"/>
    <col min="75" max="238" width="11" style="491"/>
    <col min="239" max="239" width="1.54296875" style="491" customWidth="1"/>
    <col min="240" max="16384" width="11" style="491"/>
  </cols>
  <sheetData>
    <row r="1" spans="1:74" ht="12.75" customHeight="1" x14ac:dyDescent="0.3">
      <c r="A1" s="759" t="s">
        <v>790</v>
      </c>
      <c r="B1" s="490" t="s">
        <v>1307</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60"/>
      <c r="B2" s="486" t="str">
        <f>"U.S. Energy Information Administration  |  Short-Term Energy Outlook  - "&amp;Dates!D1</f>
        <v>U.S. Energy Information Administration  |  Short-Term Energy Outlook  - August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493"/>
      <c r="B3" s="494"/>
      <c r="C3" s="762">
        <f>Dates!D3</f>
        <v>2018</v>
      </c>
      <c r="D3" s="763"/>
      <c r="E3" s="763"/>
      <c r="F3" s="763"/>
      <c r="G3" s="763"/>
      <c r="H3" s="763"/>
      <c r="I3" s="763"/>
      <c r="J3" s="763"/>
      <c r="K3" s="763"/>
      <c r="L3" s="763"/>
      <c r="M3" s="763"/>
      <c r="N3" s="815"/>
      <c r="O3" s="762">
        <f>C3+1</f>
        <v>2019</v>
      </c>
      <c r="P3" s="763"/>
      <c r="Q3" s="763"/>
      <c r="R3" s="763"/>
      <c r="S3" s="763"/>
      <c r="T3" s="763"/>
      <c r="U3" s="763"/>
      <c r="V3" s="763"/>
      <c r="W3" s="763"/>
      <c r="X3" s="763"/>
      <c r="Y3" s="763"/>
      <c r="Z3" s="815"/>
      <c r="AA3" s="762">
        <f>O3+1</f>
        <v>2020</v>
      </c>
      <c r="AB3" s="763"/>
      <c r="AC3" s="763"/>
      <c r="AD3" s="763"/>
      <c r="AE3" s="763"/>
      <c r="AF3" s="763"/>
      <c r="AG3" s="763"/>
      <c r="AH3" s="763"/>
      <c r="AI3" s="763"/>
      <c r="AJ3" s="763"/>
      <c r="AK3" s="763"/>
      <c r="AL3" s="815"/>
      <c r="AM3" s="762">
        <f>AA3+1</f>
        <v>2021</v>
      </c>
      <c r="AN3" s="763"/>
      <c r="AO3" s="763"/>
      <c r="AP3" s="763"/>
      <c r="AQ3" s="763"/>
      <c r="AR3" s="763"/>
      <c r="AS3" s="763"/>
      <c r="AT3" s="763"/>
      <c r="AU3" s="763"/>
      <c r="AV3" s="763"/>
      <c r="AW3" s="763"/>
      <c r="AX3" s="815"/>
      <c r="AY3" s="762">
        <f>AM3+1</f>
        <v>2022</v>
      </c>
      <c r="AZ3" s="763"/>
      <c r="BA3" s="763"/>
      <c r="BB3" s="763"/>
      <c r="BC3" s="763"/>
      <c r="BD3" s="763"/>
      <c r="BE3" s="763"/>
      <c r="BF3" s="763"/>
      <c r="BG3" s="763"/>
      <c r="BH3" s="763"/>
      <c r="BI3" s="763"/>
      <c r="BJ3" s="815"/>
      <c r="BK3" s="762">
        <f>AY3+1</f>
        <v>2023</v>
      </c>
      <c r="BL3" s="763"/>
      <c r="BM3" s="763"/>
      <c r="BN3" s="763"/>
      <c r="BO3" s="763"/>
      <c r="BP3" s="763"/>
      <c r="BQ3" s="763"/>
      <c r="BR3" s="763"/>
      <c r="BS3" s="763"/>
      <c r="BT3" s="763"/>
      <c r="BU3" s="763"/>
      <c r="BV3" s="815"/>
    </row>
    <row r="4" spans="1:74" ht="12.75" customHeight="1" x14ac:dyDescent="0.25">
      <c r="A4" s="493"/>
      <c r="B4" s="495"/>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493"/>
      <c r="B5" s="129" t="s">
        <v>337</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5" customHeight="1" x14ac:dyDescent="0.25">
      <c r="A6" s="499" t="s">
        <v>1181</v>
      </c>
      <c r="B6" s="500" t="s">
        <v>81</v>
      </c>
      <c r="C6" s="690">
        <v>101.46884383</v>
      </c>
      <c r="D6" s="690">
        <v>90.701945471000002</v>
      </c>
      <c r="E6" s="690">
        <v>98.596730418999996</v>
      </c>
      <c r="F6" s="690">
        <v>90.614381231999999</v>
      </c>
      <c r="G6" s="690">
        <v>107.01353236</v>
      </c>
      <c r="H6" s="690">
        <v>122.17188350000001</v>
      </c>
      <c r="I6" s="690">
        <v>155.26442144999999</v>
      </c>
      <c r="J6" s="690">
        <v>152.15037243</v>
      </c>
      <c r="K6" s="690">
        <v>132.99212682999999</v>
      </c>
      <c r="L6" s="690">
        <v>114.53268342</v>
      </c>
      <c r="M6" s="690">
        <v>99.418949646000002</v>
      </c>
      <c r="N6" s="690">
        <v>100.89623151000001</v>
      </c>
      <c r="O6" s="690">
        <v>112.14362267999999</v>
      </c>
      <c r="P6" s="690">
        <v>103.94932439</v>
      </c>
      <c r="Q6" s="690">
        <v>107.124385</v>
      </c>
      <c r="R6" s="690">
        <v>95.860548606999998</v>
      </c>
      <c r="S6" s="690">
        <v>108.44487992000001</v>
      </c>
      <c r="T6" s="690">
        <v>128.92958418000001</v>
      </c>
      <c r="U6" s="690">
        <v>162.24936177000001</v>
      </c>
      <c r="V6" s="690">
        <v>165.14040041999999</v>
      </c>
      <c r="W6" s="690">
        <v>140.48253201</v>
      </c>
      <c r="X6" s="690">
        <v>121.93402791</v>
      </c>
      <c r="Y6" s="690">
        <v>108.68300562</v>
      </c>
      <c r="Z6" s="690">
        <v>122.19755222000001</v>
      </c>
      <c r="AA6" s="690">
        <v>126.25650424</v>
      </c>
      <c r="AB6" s="690">
        <v>119.04781773000001</v>
      </c>
      <c r="AC6" s="690">
        <v>117.05947457000001</v>
      </c>
      <c r="AD6" s="690">
        <v>102.38126719</v>
      </c>
      <c r="AE6" s="690">
        <v>108.91838454000001</v>
      </c>
      <c r="AF6" s="690">
        <v>134.23975368000001</v>
      </c>
      <c r="AG6" s="690">
        <v>171.97088640000001</v>
      </c>
      <c r="AH6" s="690">
        <v>164.07358886</v>
      </c>
      <c r="AI6" s="690">
        <v>132.78554051</v>
      </c>
      <c r="AJ6" s="690">
        <v>123.08867028</v>
      </c>
      <c r="AK6" s="690">
        <v>101.45832052</v>
      </c>
      <c r="AL6" s="690">
        <v>118.39610107</v>
      </c>
      <c r="AM6" s="690">
        <v>116.59661709</v>
      </c>
      <c r="AN6" s="690">
        <v>103.85622197000001</v>
      </c>
      <c r="AO6" s="690">
        <v>98.821855170000006</v>
      </c>
      <c r="AP6" s="690">
        <v>99.318467897000005</v>
      </c>
      <c r="AQ6" s="690">
        <v>106.13505929999999</v>
      </c>
      <c r="AR6" s="690">
        <v>140.28163185</v>
      </c>
      <c r="AS6" s="690">
        <v>160.41128573</v>
      </c>
      <c r="AT6" s="690">
        <v>163.68224099</v>
      </c>
      <c r="AU6" s="690">
        <v>129.81307362000001</v>
      </c>
      <c r="AV6" s="690">
        <v>122.99712536</v>
      </c>
      <c r="AW6" s="690">
        <v>113.70979653000001</v>
      </c>
      <c r="AX6" s="690">
        <v>118.01187375000001</v>
      </c>
      <c r="AY6" s="690">
        <v>126.91533391999999</v>
      </c>
      <c r="AZ6" s="690">
        <v>107.49144334</v>
      </c>
      <c r="BA6" s="690">
        <v>103.45004652</v>
      </c>
      <c r="BB6" s="690">
        <v>98.136451554000004</v>
      </c>
      <c r="BC6" s="690">
        <v>119.80955658000001</v>
      </c>
      <c r="BD6" s="690">
        <v>141.56489999999999</v>
      </c>
      <c r="BE6" s="690">
        <v>166.631</v>
      </c>
      <c r="BF6" s="691">
        <v>157.60120000000001</v>
      </c>
      <c r="BG6" s="691">
        <v>127.7128</v>
      </c>
      <c r="BH6" s="691">
        <v>117.16889999999999</v>
      </c>
      <c r="BI6" s="691">
        <v>102.0009</v>
      </c>
      <c r="BJ6" s="691">
        <v>119.4653</v>
      </c>
      <c r="BK6" s="691">
        <v>121.0793</v>
      </c>
      <c r="BL6" s="691">
        <v>103.7911</v>
      </c>
      <c r="BM6" s="691">
        <v>107.923</v>
      </c>
      <c r="BN6" s="691">
        <v>94.980890000000002</v>
      </c>
      <c r="BO6" s="691">
        <v>108.37860000000001</v>
      </c>
      <c r="BP6" s="691">
        <v>134.2929</v>
      </c>
      <c r="BQ6" s="691">
        <v>159.0977</v>
      </c>
      <c r="BR6" s="691">
        <v>157.1593</v>
      </c>
      <c r="BS6" s="691">
        <v>129.1645</v>
      </c>
      <c r="BT6" s="691">
        <v>117.337</v>
      </c>
      <c r="BU6" s="691">
        <v>102.88039999999999</v>
      </c>
      <c r="BV6" s="691">
        <v>118.59739999999999</v>
      </c>
    </row>
    <row r="7" spans="1:74" ht="11.15" customHeight="1" x14ac:dyDescent="0.25">
      <c r="A7" s="499" t="s">
        <v>1182</v>
      </c>
      <c r="B7" s="500" t="s">
        <v>80</v>
      </c>
      <c r="C7" s="690">
        <v>118.55718843</v>
      </c>
      <c r="D7" s="690">
        <v>81.399063036000001</v>
      </c>
      <c r="E7" s="690">
        <v>79.982640982000007</v>
      </c>
      <c r="F7" s="690">
        <v>72.787438085000005</v>
      </c>
      <c r="G7" s="690">
        <v>84.633934697000001</v>
      </c>
      <c r="H7" s="690">
        <v>100.89371229</v>
      </c>
      <c r="I7" s="690">
        <v>114.74880582</v>
      </c>
      <c r="J7" s="690">
        <v>114.51628681</v>
      </c>
      <c r="K7" s="690">
        <v>95.961853060999999</v>
      </c>
      <c r="L7" s="690">
        <v>86.736176536000002</v>
      </c>
      <c r="M7" s="690">
        <v>92.257715325000007</v>
      </c>
      <c r="N7" s="690">
        <v>99.698195503999997</v>
      </c>
      <c r="O7" s="690">
        <v>100.29441031</v>
      </c>
      <c r="P7" s="690">
        <v>79.381749474000003</v>
      </c>
      <c r="Q7" s="690">
        <v>77.819348923999996</v>
      </c>
      <c r="R7" s="690">
        <v>59.426201405</v>
      </c>
      <c r="S7" s="690">
        <v>71.387602418</v>
      </c>
      <c r="T7" s="690">
        <v>78.042789175999999</v>
      </c>
      <c r="U7" s="690">
        <v>100.22471278</v>
      </c>
      <c r="V7" s="690">
        <v>93.516602250999995</v>
      </c>
      <c r="W7" s="690">
        <v>85.215956883999993</v>
      </c>
      <c r="X7" s="690">
        <v>66.311207828999997</v>
      </c>
      <c r="Y7" s="690">
        <v>75.046173737999993</v>
      </c>
      <c r="Z7" s="690">
        <v>72.065240101000001</v>
      </c>
      <c r="AA7" s="690">
        <v>64.563948737000004</v>
      </c>
      <c r="AB7" s="690">
        <v>55.665121610999996</v>
      </c>
      <c r="AC7" s="690">
        <v>50.230395651999999</v>
      </c>
      <c r="AD7" s="690">
        <v>40.233843508</v>
      </c>
      <c r="AE7" s="690">
        <v>46.090292931</v>
      </c>
      <c r="AF7" s="690">
        <v>64.863443848000003</v>
      </c>
      <c r="AG7" s="690">
        <v>89.245923423999997</v>
      </c>
      <c r="AH7" s="690">
        <v>90.695629866999994</v>
      </c>
      <c r="AI7" s="690">
        <v>67.924857051000004</v>
      </c>
      <c r="AJ7" s="690">
        <v>59.338810713000001</v>
      </c>
      <c r="AK7" s="690">
        <v>60.748456773999997</v>
      </c>
      <c r="AL7" s="690">
        <v>78.100861441000006</v>
      </c>
      <c r="AM7" s="690">
        <v>81.011720847000007</v>
      </c>
      <c r="AN7" s="690">
        <v>87.399156980000001</v>
      </c>
      <c r="AO7" s="690">
        <v>61.575755113</v>
      </c>
      <c r="AP7" s="690">
        <v>53.548991868999998</v>
      </c>
      <c r="AQ7" s="690">
        <v>63.416443581000003</v>
      </c>
      <c r="AR7" s="690">
        <v>86.849916563999997</v>
      </c>
      <c r="AS7" s="690">
        <v>101.09221939</v>
      </c>
      <c r="AT7" s="690">
        <v>101.41276136</v>
      </c>
      <c r="AU7" s="690">
        <v>78.370599313</v>
      </c>
      <c r="AV7" s="690">
        <v>62.127487614000003</v>
      </c>
      <c r="AW7" s="690">
        <v>56.625886893000001</v>
      </c>
      <c r="AX7" s="690">
        <v>59.373083844999996</v>
      </c>
      <c r="AY7" s="690">
        <v>86.986205913000006</v>
      </c>
      <c r="AZ7" s="690">
        <v>70.292769587999999</v>
      </c>
      <c r="BA7" s="690">
        <v>60.249827758000002</v>
      </c>
      <c r="BB7" s="690">
        <v>54.606400569999998</v>
      </c>
      <c r="BC7" s="690">
        <v>61.778348835000003</v>
      </c>
      <c r="BD7" s="690">
        <v>81.707380000000001</v>
      </c>
      <c r="BE7" s="690">
        <v>96.415639999999996</v>
      </c>
      <c r="BF7" s="691">
        <v>96.798169999999999</v>
      </c>
      <c r="BG7" s="691">
        <v>78.934640000000002</v>
      </c>
      <c r="BH7" s="691">
        <v>61.341909999999999</v>
      </c>
      <c r="BI7" s="691">
        <v>62.646360000000001</v>
      </c>
      <c r="BJ7" s="691">
        <v>70.612300000000005</v>
      </c>
      <c r="BK7" s="691">
        <v>83.426689999999994</v>
      </c>
      <c r="BL7" s="691">
        <v>64.820229999999995</v>
      </c>
      <c r="BM7" s="691">
        <v>53.816189999999999</v>
      </c>
      <c r="BN7" s="691">
        <v>46.476320000000001</v>
      </c>
      <c r="BO7" s="691">
        <v>53.637689999999999</v>
      </c>
      <c r="BP7" s="691">
        <v>73.592169999999996</v>
      </c>
      <c r="BQ7" s="691">
        <v>88.665450000000007</v>
      </c>
      <c r="BR7" s="691">
        <v>88.207859999999997</v>
      </c>
      <c r="BS7" s="691">
        <v>68.03</v>
      </c>
      <c r="BT7" s="691">
        <v>54.123649999999998</v>
      </c>
      <c r="BU7" s="691">
        <v>55.99241</v>
      </c>
      <c r="BV7" s="691">
        <v>65.903199999999998</v>
      </c>
    </row>
    <row r="8" spans="1:74" ht="11.15" customHeight="1" x14ac:dyDescent="0.25">
      <c r="A8" s="501" t="s">
        <v>1183</v>
      </c>
      <c r="B8" s="502" t="s">
        <v>83</v>
      </c>
      <c r="C8" s="690">
        <v>74.649039999999999</v>
      </c>
      <c r="D8" s="690">
        <v>64.790030000000002</v>
      </c>
      <c r="E8" s="690">
        <v>67.032656000000003</v>
      </c>
      <c r="F8" s="690">
        <v>59.133155000000002</v>
      </c>
      <c r="G8" s="690">
        <v>67.320248000000007</v>
      </c>
      <c r="H8" s="690">
        <v>69.687556000000001</v>
      </c>
      <c r="I8" s="690">
        <v>72.456008999999995</v>
      </c>
      <c r="J8" s="690">
        <v>72.282466999999997</v>
      </c>
      <c r="K8" s="690">
        <v>64.724753000000007</v>
      </c>
      <c r="L8" s="690">
        <v>59.396904999999997</v>
      </c>
      <c r="M8" s="690">
        <v>63.954369999999997</v>
      </c>
      <c r="N8" s="690">
        <v>71.657287999999994</v>
      </c>
      <c r="O8" s="690">
        <v>73.700844000000004</v>
      </c>
      <c r="P8" s="690">
        <v>64.714894000000001</v>
      </c>
      <c r="Q8" s="690">
        <v>65.079690999999997</v>
      </c>
      <c r="R8" s="690">
        <v>60.580927000000003</v>
      </c>
      <c r="S8" s="690">
        <v>67.123546000000005</v>
      </c>
      <c r="T8" s="690">
        <v>68.804879</v>
      </c>
      <c r="U8" s="690">
        <v>72.198594999999997</v>
      </c>
      <c r="V8" s="690">
        <v>71.910684000000003</v>
      </c>
      <c r="W8" s="690">
        <v>66.063580000000002</v>
      </c>
      <c r="X8" s="690">
        <v>62.032622000000003</v>
      </c>
      <c r="Y8" s="690">
        <v>64.125425000000007</v>
      </c>
      <c r="Z8" s="690">
        <v>73.073575000000005</v>
      </c>
      <c r="AA8" s="690">
        <v>74.169646</v>
      </c>
      <c r="AB8" s="690">
        <v>65.910573999999997</v>
      </c>
      <c r="AC8" s="690">
        <v>63.997210000000003</v>
      </c>
      <c r="AD8" s="690">
        <v>59.170015999999997</v>
      </c>
      <c r="AE8" s="690">
        <v>64.337969999999999</v>
      </c>
      <c r="AF8" s="690">
        <v>67.205083000000002</v>
      </c>
      <c r="AG8" s="690">
        <v>69.385440000000003</v>
      </c>
      <c r="AH8" s="690">
        <v>68.982186999999996</v>
      </c>
      <c r="AI8" s="690">
        <v>65.727316999999999</v>
      </c>
      <c r="AJ8" s="690">
        <v>59.362465</v>
      </c>
      <c r="AK8" s="690">
        <v>61.759976999999999</v>
      </c>
      <c r="AL8" s="690">
        <v>69.870977999999994</v>
      </c>
      <c r="AM8" s="690">
        <v>71.732462999999996</v>
      </c>
      <c r="AN8" s="690">
        <v>62.954160000000002</v>
      </c>
      <c r="AO8" s="690">
        <v>63.708238000000001</v>
      </c>
      <c r="AP8" s="690">
        <v>57.092024000000002</v>
      </c>
      <c r="AQ8" s="690">
        <v>63.394114999999999</v>
      </c>
      <c r="AR8" s="690">
        <v>66.070373000000004</v>
      </c>
      <c r="AS8" s="690">
        <v>68.831592999999998</v>
      </c>
      <c r="AT8" s="690">
        <v>69.471331000000006</v>
      </c>
      <c r="AU8" s="690">
        <v>64.483542999999997</v>
      </c>
      <c r="AV8" s="690">
        <v>56.944504999999999</v>
      </c>
      <c r="AW8" s="690">
        <v>62.749318000000002</v>
      </c>
      <c r="AX8" s="690">
        <v>70.719836999999998</v>
      </c>
      <c r="AY8" s="690">
        <v>70.576875000000001</v>
      </c>
      <c r="AZ8" s="690">
        <v>61.861902999999998</v>
      </c>
      <c r="BA8" s="690">
        <v>63.153700999999998</v>
      </c>
      <c r="BB8" s="690">
        <v>55.289540000000002</v>
      </c>
      <c r="BC8" s="690">
        <v>63.38162449</v>
      </c>
      <c r="BD8" s="690">
        <v>66.133920000000003</v>
      </c>
      <c r="BE8" s="690">
        <v>69.041240000000002</v>
      </c>
      <c r="BF8" s="691">
        <v>69.423550000000006</v>
      </c>
      <c r="BG8" s="691">
        <v>64.454400000000007</v>
      </c>
      <c r="BH8" s="691">
        <v>59.097499999999997</v>
      </c>
      <c r="BI8" s="691">
        <v>62.470759999999999</v>
      </c>
      <c r="BJ8" s="691">
        <v>69.668419999999998</v>
      </c>
      <c r="BK8" s="691">
        <v>69.672110000000004</v>
      </c>
      <c r="BL8" s="691">
        <v>61.874929999999999</v>
      </c>
      <c r="BM8" s="691">
        <v>62.426070000000003</v>
      </c>
      <c r="BN8" s="691">
        <v>55.457450000000001</v>
      </c>
      <c r="BO8" s="691">
        <v>64.746660000000006</v>
      </c>
      <c r="BP8" s="691">
        <v>67.576189999999997</v>
      </c>
      <c r="BQ8" s="691">
        <v>70.482579999999999</v>
      </c>
      <c r="BR8" s="691">
        <v>70.489350000000002</v>
      </c>
      <c r="BS8" s="691">
        <v>66.345979999999997</v>
      </c>
      <c r="BT8" s="691">
        <v>61.891190000000002</v>
      </c>
      <c r="BU8" s="691">
        <v>64.851460000000003</v>
      </c>
      <c r="BV8" s="691">
        <v>71.148399999999995</v>
      </c>
    </row>
    <row r="9" spans="1:74" ht="11.15" customHeight="1" x14ac:dyDescent="0.25">
      <c r="A9" s="501" t="s">
        <v>1184</v>
      </c>
      <c r="B9" s="502" t="s">
        <v>346</v>
      </c>
      <c r="C9" s="690">
        <v>58.013594380999997</v>
      </c>
      <c r="D9" s="690">
        <v>55.688148927999997</v>
      </c>
      <c r="E9" s="690">
        <v>61.296909888999998</v>
      </c>
      <c r="F9" s="690">
        <v>63.984727444999997</v>
      </c>
      <c r="G9" s="690">
        <v>64.913725088999996</v>
      </c>
      <c r="H9" s="690">
        <v>63.460733873000002</v>
      </c>
      <c r="I9" s="690">
        <v>52.246438075</v>
      </c>
      <c r="J9" s="690">
        <v>52.438896819999997</v>
      </c>
      <c r="K9" s="690">
        <v>47.185778225999996</v>
      </c>
      <c r="L9" s="690">
        <v>49.249546043999999</v>
      </c>
      <c r="M9" s="690">
        <v>51.297141826000001</v>
      </c>
      <c r="N9" s="690">
        <v>53.962943154000001</v>
      </c>
      <c r="O9" s="690">
        <v>56.377086194</v>
      </c>
      <c r="P9" s="690">
        <v>52.632515523999999</v>
      </c>
      <c r="Q9" s="690">
        <v>61.476279128000002</v>
      </c>
      <c r="R9" s="690">
        <v>66.545574664</v>
      </c>
      <c r="S9" s="690">
        <v>68.324300437999995</v>
      </c>
      <c r="T9" s="690">
        <v>61.904381397999998</v>
      </c>
      <c r="U9" s="690">
        <v>58.801177152999998</v>
      </c>
      <c r="V9" s="690">
        <v>54.198077822000002</v>
      </c>
      <c r="W9" s="690">
        <v>53.395862393999998</v>
      </c>
      <c r="X9" s="690">
        <v>55.206970798</v>
      </c>
      <c r="Y9" s="690">
        <v>52.807539712000001</v>
      </c>
      <c r="Z9" s="690">
        <v>54.993731965999999</v>
      </c>
      <c r="AA9" s="690">
        <v>60.458993206000002</v>
      </c>
      <c r="AB9" s="690">
        <v>63.771547431999998</v>
      </c>
      <c r="AC9" s="690">
        <v>63.025730893999999</v>
      </c>
      <c r="AD9" s="690">
        <v>64.074704686999993</v>
      </c>
      <c r="AE9" s="690">
        <v>71.287911554000004</v>
      </c>
      <c r="AF9" s="690">
        <v>70.944862358999998</v>
      </c>
      <c r="AG9" s="690">
        <v>63.583396364999999</v>
      </c>
      <c r="AH9" s="690">
        <v>59.122898124000002</v>
      </c>
      <c r="AI9" s="690">
        <v>52.804779717000002</v>
      </c>
      <c r="AJ9" s="690">
        <v>57.833716844000001</v>
      </c>
      <c r="AK9" s="690">
        <v>63.065824614999997</v>
      </c>
      <c r="AL9" s="690">
        <v>62.026754752000002</v>
      </c>
      <c r="AM9" s="690">
        <v>65.516313819000004</v>
      </c>
      <c r="AN9" s="690">
        <v>58.183047002999999</v>
      </c>
      <c r="AO9" s="690">
        <v>74.209317326999994</v>
      </c>
      <c r="AP9" s="690">
        <v>69.213292163000006</v>
      </c>
      <c r="AQ9" s="690">
        <v>72.04735617</v>
      </c>
      <c r="AR9" s="690">
        <v>66.046587243000005</v>
      </c>
      <c r="AS9" s="690">
        <v>59.113444622999999</v>
      </c>
      <c r="AT9" s="690">
        <v>63.117309716000001</v>
      </c>
      <c r="AU9" s="690">
        <v>61.107793768000001</v>
      </c>
      <c r="AV9" s="690">
        <v>62.975638242000002</v>
      </c>
      <c r="AW9" s="690">
        <v>67.410455161000002</v>
      </c>
      <c r="AX9" s="690">
        <v>76.214618643999998</v>
      </c>
      <c r="AY9" s="690">
        <v>76.702310298</v>
      </c>
      <c r="AZ9" s="690">
        <v>74.270641427000001</v>
      </c>
      <c r="BA9" s="690">
        <v>84.546180546000002</v>
      </c>
      <c r="BB9" s="690">
        <v>82.828559279000004</v>
      </c>
      <c r="BC9" s="690">
        <v>84.277896032000001</v>
      </c>
      <c r="BD9" s="690">
        <v>75.899500000000003</v>
      </c>
      <c r="BE9" s="690">
        <v>69.786940000000001</v>
      </c>
      <c r="BF9" s="691">
        <v>68.115189999999998</v>
      </c>
      <c r="BG9" s="691">
        <v>66.855789999999999</v>
      </c>
      <c r="BH9" s="691">
        <v>68.120779999999996</v>
      </c>
      <c r="BI9" s="691">
        <v>71.116119999999995</v>
      </c>
      <c r="BJ9" s="691">
        <v>76.772199999999998</v>
      </c>
      <c r="BK9" s="691">
        <v>78.033940000000001</v>
      </c>
      <c r="BL9" s="691">
        <v>76.388540000000006</v>
      </c>
      <c r="BM9" s="691">
        <v>89.547920000000005</v>
      </c>
      <c r="BN9" s="691">
        <v>92.787899999999993</v>
      </c>
      <c r="BO9" s="691">
        <v>95.476420000000005</v>
      </c>
      <c r="BP9" s="691">
        <v>82.359219999999993</v>
      </c>
      <c r="BQ9" s="691">
        <v>74.209299999999999</v>
      </c>
      <c r="BR9" s="691">
        <v>75.029669999999996</v>
      </c>
      <c r="BS9" s="691">
        <v>73.192760000000007</v>
      </c>
      <c r="BT9" s="691">
        <v>74.120909999999995</v>
      </c>
      <c r="BU9" s="691">
        <v>76.021360000000001</v>
      </c>
      <c r="BV9" s="691">
        <v>82.575329999999994</v>
      </c>
    </row>
    <row r="10" spans="1:74" ht="11.15" customHeight="1" x14ac:dyDescent="0.25">
      <c r="A10" s="501" t="s">
        <v>1185</v>
      </c>
      <c r="B10" s="502" t="s">
        <v>348</v>
      </c>
      <c r="C10" s="690">
        <v>24.96201993</v>
      </c>
      <c r="D10" s="690">
        <v>24.793710240999999</v>
      </c>
      <c r="E10" s="690">
        <v>25.752148085000002</v>
      </c>
      <c r="F10" s="690">
        <v>27.989979192</v>
      </c>
      <c r="G10" s="690">
        <v>30.318598342000001</v>
      </c>
      <c r="H10" s="690">
        <v>27.502186480999999</v>
      </c>
      <c r="I10" s="690">
        <v>25.002925764</v>
      </c>
      <c r="J10" s="690">
        <v>21.908293526000001</v>
      </c>
      <c r="K10" s="690">
        <v>19.059726191999999</v>
      </c>
      <c r="L10" s="690">
        <v>19.426419968000001</v>
      </c>
      <c r="M10" s="690">
        <v>21.780770564000001</v>
      </c>
      <c r="N10" s="690">
        <v>22.650886192000002</v>
      </c>
      <c r="O10" s="690">
        <v>24.657851542</v>
      </c>
      <c r="P10" s="690">
        <v>22.772000198000001</v>
      </c>
      <c r="Q10" s="690">
        <v>26.207664605000002</v>
      </c>
      <c r="R10" s="690">
        <v>27.695002240000001</v>
      </c>
      <c r="S10" s="690">
        <v>31.856523539000001</v>
      </c>
      <c r="T10" s="690">
        <v>27.964864186</v>
      </c>
      <c r="U10" s="690">
        <v>24.787959910000001</v>
      </c>
      <c r="V10" s="690">
        <v>22.504343480999999</v>
      </c>
      <c r="W10" s="690">
        <v>18.461390473000002</v>
      </c>
      <c r="X10" s="690">
        <v>18.232079965</v>
      </c>
      <c r="Y10" s="690">
        <v>20.138658313000001</v>
      </c>
      <c r="Z10" s="690">
        <v>21.373703252999999</v>
      </c>
      <c r="AA10" s="690">
        <v>24.378466810999999</v>
      </c>
      <c r="AB10" s="690">
        <v>25.741441330000001</v>
      </c>
      <c r="AC10" s="690">
        <v>23.683213074000001</v>
      </c>
      <c r="AD10" s="690">
        <v>23.066096221999999</v>
      </c>
      <c r="AE10" s="690">
        <v>29.851186449</v>
      </c>
      <c r="AF10" s="690">
        <v>27.904505568000001</v>
      </c>
      <c r="AG10" s="690">
        <v>26.657362586000001</v>
      </c>
      <c r="AH10" s="690">
        <v>23.203464775</v>
      </c>
      <c r="AI10" s="690">
        <v>18.610584712000001</v>
      </c>
      <c r="AJ10" s="690">
        <v>18.74334953</v>
      </c>
      <c r="AK10" s="690">
        <v>20.810550576000001</v>
      </c>
      <c r="AL10" s="690">
        <v>21.409093505000001</v>
      </c>
      <c r="AM10" s="690">
        <v>25.697800163</v>
      </c>
      <c r="AN10" s="690">
        <v>21.526870825</v>
      </c>
      <c r="AO10" s="690">
        <v>21.468689744999999</v>
      </c>
      <c r="AP10" s="690">
        <v>19.101013442999999</v>
      </c>
      <c r="AQ10" s="690">
        <v>22.691375356999998</v>
      </c>
      <c r="AR10" s="690">
        <v>23.975517815</v>
      </c>
      <c r="AS10" s="690">
        <v>22.014031374999998</v>
      </c>
      <c r="AT10" s="690">
        <v>20.856296612000001</v>
      </c>
      <c r="AU10" s="690">
        <v>17.876240170999999</v>
      </c>
      <c r="AV10" s="690">
        <v>17.90735652</v>
      </c>
      <c r="AW10" s="690">
        <v>20.361906028</v>
      </c>
      <c r="AX10" s="690">
        <v>25.538786339000001</v>
      </c>
      <c r="AY10" s="690">
        <v>26.905297057999999</v>
      </c>
      <c r="AZ10" s="690">
        <v>23.570554098999999</v>
      </c>
      <c r="BA10" s="690">
        <v>26.027488294000001</v>
      </c>
      <c r="BB10" s="690">
        <v>20.097965821999999</v>
      </c>
      <c r="BC10" s="690">
        <v>23.845427798999999</v>
      </c>
      <c r="BD10" s="690">
        <v>27.826180000000001</v>
      </c>
      <c r="BE10" s="690">
        <v>26.414470000000001</v>
      </c>
      <c r="BF10" s="691">
        <v>20.681329999999999</v>
      </c>
      <c r="BG10" s="691">
        <v>17.101040000000001</v>
      </c>
      <c r="BH10" s="691">
        <v>17.18515</v>
      </c>
      <c r="BI10" s="691">
        <v>19.20241</v>
      </c>
      <c r="BJ10" s="691">
        <v>21.415679999999998</v>
      </c>
      <c r="BK10" s="691">
        <v>24.373799999999999</v>
      </c>
      <c r="BL10" s="691">
        <v>21.880179999999999</v>
      </c>
      <c r="BM10" s="691">
        <v>24.496320000000001</v>
      </c>
      <c r="BN10" s="691">
        <v>24.65944</v>
      </c>
      <c r="BO10" s="691">
        <v>28.420999999999999</v>
      </c>
      <c r="BP10" s="691">
        <v>27.969190000000001</v>
      </c>
      <c r="BQ10" s="691">
        <v>25.816579999999998</v>
      </c>
      <c r="BR10" s="691">
        <v>21.96397</v>
      </c>
      <c r="BS10" s="691">
        <v>18.37998</v>
      </c>
      <c r="BT10" s="691">
        <v>18.182120000000001</v>
      </c>
      <c r="BU10" s="691">
        <v>20.23272</v>
      </c>
      <c r="BV10" s="691">
        <v>22.502770000000002</v>
      </c>
    </row>
    <row r="11" spans="1:74" ht="11.15" customHeight="1" x14ac:dyDescent="0.25">
      <c r="A11" s="499" t="s">
        <v>1186</v>
      </c>
      <c r="B11" s="503" t="s">
        <v>85</v>
      </c>
      <c r="C11" s="690">
        <v>25.570053029</v>
      </c>
      <c r="D11" s="690">
        <v>23.165020077000001</v>
      </c>
      <c r="E11" s="690">
        <v>26.435018839000001</v>
      </c>
      <c r="F11" s="690">
        <v>26.406190840000001</v>
      </c>
      <c r="G11" s="690">
        <v>23.931575471999999</v>
      </c>
      <c r="H11" s="690">
        <v>24.682764404</v>
      </c>
      <c r="I11" s="690">
        <v>16.431642070999999</v>
      </c>
      <c r="J11" s="690">
        <v>19.830204000999998</v>
      </c>
      <c r="K11" s="690">
        <v>18.501795234999999</v>
      </c>
      <c r="L11" s="690">
        <v>21.169635316000001</v>
      </c>
      <c r="M11" s="690">
        <v>21.991019413</v>
      </c>
      <c r="N11" s="690">
        <v>24.281509159999999</v>
      </c>
      <c r="O11" s="690">
        <v>24.273044141</v>
      </c>
      <c r="P11" s="690">
        <v>22.598255909999999</v>
      </c>
      <c r="Q11" s="690">
        <v>25.745924749</v>
      </c>
      <c r="R11" s="690">
        <v>28.887737320999999</v>
      </c>
      <c r="S11" s="690">
        <v>25.756669664</v>
      </c>
      <c r="T11" s="690">
        <v>22.426099435000001</v>
      </c>
      <c r="U11" s="690">
        <v>22.084403556000002</v>
      </c>
      <c r="V11" s="690">
        <v>19.963513459000001</v>
      </c>
      <c r="W11" s="690">
        <v>24.494216560000002</v>
      </c>
      <c r="X11" s="690">
        <v>27.598531194</v>
      </c>
      <c r="Y11" s="690">
        <v>25.159643384999999</v>
      </c>
      <c r="Z11" s="690">
        <v>26.615985436999999</v>
      </c>
      <c r="AA11" s="690">
        <v>28.097183625</v>
      </c>
      <c r="AB11" s="690">
        <v>29.085602094999999</v>
      </c>
      <c r="AC11" s="690">
        <v>29.294104785999998</v>
      </c>
      <c r="AD11" s="690">
        <v>29.726316482000001</v>
      </c>
      <c r="AE11" s="690">
        <v>28.354006102</v>
      </c>
      <c r="AF11" s="690">
        <v>30.137789464000001</v>
      </c>
      <c r="AG11" s="690">
        <v>22.787481359000001</v>
      </c>
      <c r="AH11" s="690">
        <v>22.962044226</v>
      </c>
      <c r="AI11" s="690">
        <v>23.101733179</v>
      </c>
      <c r="AJ11" s="690">
        <v>28.716803453000001</v>
      </c>
      <c r="AK11" s="690">
        <v>33.010522897999998</v>
      </c>
      <c r="AL11" s="690">
        <v>31.879334530000001</v>
      </c>
      <c r="AM11" s="690">
        <v>30.344754390999999</v>
      </c>
      <c r="AN11" s="690">
        <v>26.759059704999999</v>
      </c>
      <c r="AO11" s="690">
        <v>39.853115314999997</v>
      </c>
      <c r="AP11" s="690">
        <v>36.081587300000002</v>
      </c>
      <c r="AQ11" s="690">
        <v>33.477790687999999</v>
      </c>
      <c r="AR11" s="690">
        <v>26.533945812999999</v>
      </c>
      <c r="AS11" s="690">
        <v>21.480919591999999</v>
      </c>
      <c r="AT11" s="690">
        <v>26.700918443999999</v>
      </c>
      <c r="AU11" s="690">
        <v>28.607929801000001</v>
      </c>
      <c r="AV11" s="690">
        <v>32.329412411</v>
      </c>
      <c r="AW11" s="690">
        <v>35.916043324</v>
      </c>
      <c r="AX11" s="690">
        <v>40.540458285</v>
      </c>
      <c r="AY11" s="690">
        <v>38.163262523999997</v>
      </c>
      <c r="AZ11" s="690">
        <v>38.131327194999997</v>
      </c>
      <c r="BA11" s="690">
        <v>43.196570465999997</v>
      </c>
      <c r="BB11" s="690">
        <v>46.182796126</v>
      </c>
      <c r="BC11" s="690">
        <v>41.862341792000002</v>
      </c>
      <c r="BD11" s="690">
        <v>30.22963</v>
      </c>
      <c r="BE11" s="690">
        <v>24.776240000000001</v>
      </c>
      <c r="BF11" s="691">
        <v>28.909179999999999</v>
      </c>
      <c r="BG11" s="691">
        <v>32.50235</v>
      </c>
      <c r="BH11" s="691">
        <v>35.708019999999998</v>
      </c>
      <c r="BI11" s="691">
        <v>39.076300000000003</v>
      </c>
      <c r="BJ11" s="691">
        <v>43.536990000000003</v>
      </c>
      <c r="BK11" s="691">
        <v>40.052930000000003</v>
      </c>
      <c r="BL11" s="691">
        <v>40.19556</v>
      </c>
      <c r="BM11" s="691">
        <v>46.242829999999998</v>
      </c>
      <c r="BN11" s="691">
        <v>48.09592</v>
      </c>
      <c r="BO11" s="691">
        <v>44.226080000000003</v>
      </c>
      <c r="BP11" s="691">
        <v>31.770489999999999</v>
      </c>
      <c r="BQ11" s="691">
        <v>25.673169999999999</v>
      </c>
      <c r="BR11" s="691">
        <v>30.365390000000001</v>
      </c>
      <c r="BS11" s="691">
        <v>34.248309999999996</v>
      </c>
      <c r="BT11" s="691">
        <v>37.412019999999998</v>
      </c>
      <c r="BU11" s="691">
        <v>40.215089999999996</v>
      </c>
      <c r="BV11" s="691">
        <v>45.700949999999999</v>
      </c>
    </row>
    <row r="12" spans="1:74" ht="11.15" customHeight="1" x14ac:dyDescent="0.25">
      <c r="A12" s="499" t="s">
        <v>1187</v>
      </c>
      <c r="B12" s="500" t="s">
        <v>1297</v>
      </c>
      <c r="C12" s="690">
        <v>3.2878416119999998</v>
      </c>
      <c r="D12" s="690">
        <v>3.8627098800000002</v>
      </c>
      <c r="E12" s="690">
        <v>5.0091136260000004</v>
      </c>
      <c r="F12" s="690">
        <v>6.0023991329999999</v>
      </c>
      <c r="G12" s="690">
        <v>6.7877235330000003</v>
      </c>
      <c r="H12" s="690">
        <v>7.3474853590000002</v>
      </c>
      <c r="I12" s="690">
        <v>6.6913066490000004</v>
      </c>
      <c r="J12" s="690">
        <v>6.6335512349999997</v>
      </c>
      <c r="K12" s="690">
        <v>5.9109024379999999</v>
      </c>
      <c r="L12" s="690">
        <v>4.9262669890000002</v>
      </c>
      <c r="M12" s="690">
        <v>3.7110033420000001</v>
      </c>
      <c r="N12" s="690">
        <v>3.08252302</v>
      </c>
      <c r="O12" s="690">
        <v>3.5460793819999998</v>
      </c>
      <c r="P12" s="690">
        <v>3.7976078690000001</v>
      </c>
      <c r="Q12" s="690">
        <v>5.8412723309999999</v>
      </c>
      <c r="R12" s="690">
        <v>6.6901811899999997</v>
      </c>
      <c r="S12" s="690">
        <v>7.0954023929999996</v>
      </c>
      <c r="T12" s="690">
        <v>7.8981032239999998</v>
      </c>
      <c r="U12" s="690">
        <v>8.0531010710000004</v>
      </c>
      <c r="V12" s="690">
        <v>7.8027319049999999</v>
      </c>
      <c r="W12" s="690">
        <v>6.7537196369999997</v>
      </c>
      <c r="X12" s="690">
        <v>6.0401778430000004</v>
      </c>
      <c r="Y12" s="690">
        <v>4.3229624820000003</v>
      </c>
      <c r="Z12" s="690">
        <v>3.4234071180000001</v>
      </c>
      <c r="AA12" s="690">
        <v>4.4229060579999997</v>
      </c>
      <c r="AB12" s="690">
        <v>5.5184411139999998</v>
      </c>
      <c r="AC12" s="690">
        <v>6.2971697119999996</v>
      </c>
      <c r="AD12" s="690">
        <v>7.8583712969999997</v>
      </c>
      <c r="AE12" s="690">
        <v>9.5755289730000008</v>
      </c>
      <c r="AF12" s="690">
        <v>9.5756096119999992</v>
      </c>
      <c r="AG12" s="690">
        <v>10.527688213999999</v>
      </c>
      <c r="AH12" s="690">
        <v>9.2458384430000002</v>
      </c>
      <c r="AI12" s="690">
        <v>7.6728804139999998</v>
      </c>
      <c r="AJ12" s="690">
        <v>7.0342844749999998</v>
      </c>
      <c r="AK12" s="690">
        <v>5.7245923249999997</v>
      </c>
      <c r="AL12" s="690">
        <v>5.0581372690000004</v>
      </c>
      <c r="AM12" s="690">
        <v>5.683218052</v>
      </c>
      <c r="AN12" s="690">
        <v>6.3701421710000004</v>
      </c>
      <c r="AO12" s="690">
        <v>9.2035618570000004</v>
      </c>
      <c r="AP12" s="690">
        <v>10.751438001</v>
      </c>
      <c r="AQ12" s="690">
        <v>12.206851619</v>
      </c>
      <c r="AR12" s="690">
        <v>11.763598681</v>
      </c>
      <c r="AS12" s="690">
        <v>11.832854617000001</v>
      </c>
      <c r="AT12" s="690">
        <v>11.733500169999999</v>
      </c>
      <c r="AU12" s="690">
        <v>11.029491965</v>
      </c>
      <c r="AV12" s="690">
        <v>9.1769147699999998</v>
      </c>
      <c r="AW12" s="690">
        <v>7.8128022399999999</v>
      </c>
      <c r="AX12" s="690">
        <v>6.3068878289999999</v>
      </c>
      <c r="AY12" s="690">
        <v>7.9496396469999997</v>
      </c>
      <c r="AZ12" s="690">
        <v>9.1417130039999996</v>
      </c>
      <c r="BA12" s="690">
        <v>11.810164442</v>
      </c>
      <c r="BB12" s="690">
        <v>13.390751012999999</v>
      </c>
      <c r="BC12" s="690">
        <v>15.053568796</v>
      </c>
      <c r="BD12" s="690">
        <v>14.33009</v>
      </c>
      <c r="BE12" s="690">
        <v>14.84679</v>
      </c>
      <c r="BF12" s="691">
        <v>14.759499999999999</v>
      </c>
      <c r="BG12" s="691">
        <v>13.74377</v>
      </c>
      <c r="BH12" s="691">
        <v>11.721959999999999</v>
      </c>
      <c r="BI12" s="691">
        <v>9.4976149999999997</v>
      </c>
      <c r="BJ12" s="691">
        <v>8.1331249999999997</v>
      </c>
      <c r="BK12" s="691">
        <v>9.9103560000000002</v>
      </c>
      <c r="BL12" s="691">
        <v>11.043060000000001</v>
      </c>
      <c r="BM12" s="691">
        <v>15.351940000000001</v>
      </c>
      <c r="BN12" s="691">
        <v>17.088830000000002</v>
      </c>
      <c r="BO12" s="691">
        <v>19.380220000000001</v>
      </c>
      <c r="BP12" s="691">
        <v>19.040990000000001</v>
      </c>
      <c r="BQ12" s="691">
        <v>18.9498</v>
      </c>
      <c r="BR12" s="691">
        <v>18.952359999999999</v>
      </c>
      <c r="BS12" s="691">
        <v>17.088830000000002</v>
      </c>
      <c r="BT12" s="691">
        <v>15.115629999999999</v>
      </c>
      <c r="BU12" s="691">
        <v>12.31555</v>
      </c>
      <c r="BV12" s="691">
        <v>10.79759</v>
      </c>
    </row>
    <row r="13" spans="1:74" ht="11.15" customHeight="1" x14ac:dyDescent="0.25">
      <c r="A13" s="499" t="s">
        <v>1188</v>
      </c>
      <c r="B13" s="500" t="s">
        <v>1043</v>
      </c>
      <c r="C13" s="690">
        <v>2.8523723859999999</v>
      </c>
      <c r="D13" s="690">
        <v>2.5926161539999999</v>
      </c>
      <c r="E13" s="690">
        <v>2.7338763109999999</v>
      </c>
      <c r="F13" s="690">
        <v>2.3982216439999999</v>
      </c>
      <c r="G13" s="690">
        <v>2.4932074919999998</v>
      </c>
      <c r="H13" s="690">
        <v>2.6284628470000002</v>
      </c>
      <c r="I13" s="690">
        <v>2.7509522959999999</v>
      </c>
      <c r="J13" s="690">
        <v>2.6997930210000001</v>
      </c>
      <c r="K13" s="690">
        <v>2.3854466699999999</v>
      </c>
      <c r="L13" s="690">
        <v>2.4541334840000002</v>
      </c>
      <c r="M13" s="690">
        <v>2.4835048789999998</v>
      </c>
      <c r="N13" s="690">
        <v>2.535385416</v>
      </c>
      <c r="O13" s="690">
        <v>2.5522215799999999</v>
      </c>
      <c r="P13" s="690">
        <v>2.2127163950000002</v>
      </c>
      <c r="Q13" s="690">
        <v>2.3030809250000002</v>
      </c>
      <c r="R13" s="690">
        <v>2.0456035400000001</v>
      </c>
      <c r="S13" s="690">
        <v>2.3112592250000001</v>
      </c>
      <c r="T13" s="690">
        <v>2.3209862870000002</v>
      </c>
      <c r="U13" s="690">
        <v>2.5337459560000002</v>
      </c>
      <c r="V13" s="690">
        <v>2.5650765739999999</v>
      </c>
      <c r="W13" s="690">
        <v>2.3484427440000002</v>
      </c>
      <c r="X13" s="690">
        <v>2.2332982010000002</v>
      </c>
      <c r="Y13" s="690">
        <v>2.2448919159999998</v>
      </c>
      <c r="Z13" s="690">
        <v>2.4403968869999999</v>
      </c>
      <c r="AA13" s="690">
        <v>2.448295313</v>
      </c>
      <c r="AB13" s="690">
        <v>2.2369082109999998</v>
      </c>
      <c r="AC13" s="690">
        <v>2.3291789139999999</v>
      </c>
      <c r="AD13" s="690">
        <v>2.0843933909999999</v>
      </c>
      <c r="AE13" s="690">
        <v>2.1835995069999998</v>
      </c>
      <c r="AF13" s="690">
        <v>2.0864692319999998</v>
      </c>
      <c r="AG13" s="690">
        <v>2.310001298</v>
      </c>
      <c r="AH13" s="690">
        <v>2.4187885819999999</v>
      </c>
      <c r="AI13" s="690">
        <v>2.165280718</v>
      </c>
      <c r="AJ13" s="690">
        <v>2.0901303370000002</v>
      </c>
      <c r="AK13" s="690">
        <v>2.1621946749999998</v>
      </c>
      <c r="AL13" s="690">
        <v>2.3214391280000002</v>
      </c>
      <c r="AM13" s="690">
        <v>2.462610298</v>
      </c>
      <c r="AN13" s="690">
        <v>2.2518643859999998</v>
      </c>
      <c r="AO13" s="690">
        <v>2.4523795239999999</v>
      </c>
      <c r="AP13" s="690">
        <v>2.021938199</v>
      </c>
      <c r="AQ13" s="690">
        <v>2.3561403259999998</v>
      </c>
      <c r="AR13" s="690">
        <v>2.3999959529999999</v>
      </c>
      <c r="AS13" s="690">
        <v>2.429851341</v>
      </c>
      <c r="AT13" s="690">
        <v>2.5056764070000002</v>
      </c>
      <c r="AU13" s="690">
        <v>2.2780062399999998</v>
      </c>
      <c r="AV13" s="690">
        <v>2.2997445550000002</v>
      </c>
      <c r="AW13" s="690">
        <v>2.0166750709999999</v>
      </c>
      <c r="AX13" s="690">
        <v>2.4310294699999999</v>
      </c>
      <c r="AY13" s="690">
        <v>2.2410407920000002</v>
      </c>
      <c r="AZ13" s="690">
        <v>2.2251023719999998</v>
      </c>
      <c r="BA13" s="690">
        <v>2.231690859</v>
      </c>
      <c r="BB13" s="690">
        <v>1.9317267250000001</v>
      </c>
      <c r="BC13" s="690">
        <v>2.2279118040000001</v>
      </c>
      <c r="BD13" s="690">
        <v>2.1429130000000001</v>
      </c>
      <c r="BE13" s="690">
        <v>2.3012380000000001</v>
      </c>
      <c r="BF13" s="691">
        <v>2.3705829999999999</v>
      </c>
      <c r="BG13" s="691">
        <v>2.1463580000000002</v>
      </c>
      <c r="BH13" s="691">
        <v>2.1053269999999999</v>
      </c>
      <c r="BI13" s="691">
        <v>2.0377260000000001</v>
      </c>
      <c r="BJ13" s="691">
        <v>2.2708050000000002</v>
      </c>
      <c r="BK13" s="691">
        <v>2.2770670000000002</v>
      </c>
      <c r="BL13" s="691">
        <v>2.122814</v>
      </c>
      <c r="BM13" s="691">
        <v>2.2399469999999999</v>
      </c>
      <c r="BN13" s="691">
        <v>1.944366</v>
      </c>
      <c r="BO13" s="691">
        <v>2.180536</v>
      </c>
      <c r="BP13" s="691">
        <v>2.141696</v>
      </c>
      <c r="BQ13" s="691">
        <v>2.269774</v>
      </c>
      <c r="BR13" s="691">
        <v>2.3528690000000001</v>
      </c>
      <c r="BS13" s="691">
        <v>2.1207250000000002</v>
      </c>
      <c r="BT13" s="691">
        <v>2.087888</v>
      </c>
      <c r="BU13" s="691">
        <v>1.9946790000000001</v>
      </c>
      <c r="BV13" s="691">
        <v>2.2593209999999999</v>
      </c>
    </row>
    <row r="14" spans="1:74" ht="11.15" customHeight="1" x14ac:dyDescent="0.25">
      <c r="A14" s="499" t="s">
        <v>1189</v>
      </c>
      <c r="B14" s="500" t="s">
        <v>84</v>
      </c>
      <c r="C14" s="690">
        <v>1.341307424</v>
      </c>
      <c r="D14" s="690">
        <v>1.2740925759999999</v>
      </c>
      <c r="E14" s="690">
        <v>1.366753028</v>
      </c>
      <c r="F14" s="690">
        <v>1.1879366360000001</v>
      </c>
      <c r="G14" s="690">
        <v>1.38262025</v>
      </c>
      <c r="H14" s="690">
        <v>1.299834782</v>
      </c>
      <c r="I14" s="690">
        <v>1.3696112949999999</v>
      </c>
      <c r="J14" s="690">
        <v>1.3670550370000001</v>
      </c>
      <c r="K14" s="690">
        <v>1.3279076910000001</v>
      </c>
      <c r="L14" s="690">
        <v>1.273090287</v>
      </c>
      <c r="M14" s="690">
        <v>1.330843628</v>
      </c>
      <c r="N14" s="690">
        <v>1.4126393660000001</v>
      </c>
      <c r="O14" s="690">
        <v>1.347889549</v>
      </c>
      <c r="P14" s="690">
        <v>1.2519351519999999</v>
      </c>
      <c r="Q14" s="690">
        <v>1.378336518</v>
      </c>
      <c r="R14" s="690">
        <v>1.227050373</v>
      </c>
      <c r="S14" s="690">
        <v>1.3044456170000001</v>
      </c>
      <c r="T14" s="690">
        <v>1.2943282659999999</v>
      </c>
      <c r="U14" s="690">
        <v>1.34196666</v>
      </c>
      <c r="V14" s="690">
        <v>1.362412403</v>
      </c>
      <c r="W14" s="690">
        <v>1.3380929800000001</v>
      </c>
      <c r="X14" s="690">
        <v>1.102883595</v>
      </c>
      <c r="Y14" s="690">
        <v>0.94138361599999998</v>
      </c>
      <c r="Z14" s="690">
        <v>1.140239271</v>
      </c>
      <c r="AA14" s="690">
        <v>1.112141399</v>
      </c>
      <c r="AB14" s="690">
        <v>1.1891546820000001</v>
      </c>
      <c r="AC14" s="690">
        <v>1.422064408</v>
      </c>
      <c r="AD14" s="690">
        <v>1.3395272949999999</v>
      </c>
      <c r="AE14" s="690">
        <v>1.323590523</v>
      </c>
      <c r="AF14" s="690">
        <v>1.240488483</v>
      </c>
      <c r="AG14" s="690">
        <v>1.300862908</v>
      </c>
      <c r="AH14" s="690">
        <v>1.2927620980000001</v>
      </c>
      <c r="AI14" s="690">
        <v>1.2543006940000001</v>
      </c>
      <c r="AJ14" s="690">
        <v>1.2491490489999999</v>
      </c>
      <c r="AK14" s="690">
        <v>1.3579641410000001</v>
      </c>
      <c r="AL14" s="690">
        <v>1.35875032</v>
      </c>
      <c r="AM14" s="690">
        <v>1.327930915</v>
      </c>
      <c r="AN14" s="690">
        <v>1.2751099159999999</v>
      </c>
      <c r="AO14" s="690">
        <v>1.2315708860000001</v>
      </c>
      <c r="AP14" s="690">
        <v>1.25731522</v>
      </c>
      <c r="AQ14" s="690">
        <v>1.3151981800000001</v>
      </c>
      <c r="AR14" s="690">
        <v>1.373528981</v>
      </c>
      <c r="AS14" s="690">
        <v>1.3557876980000001</v>
      </c>
      <c r="AT14" s="690">
        <v>1.320918083</v>
      </c>
      <c r="AU14" s="690">
        <v>1.316125591</v>
      </c>
      <c r="AV14" s="690">
        <v>1.262209986</v>
      </c>
      <c r="AW14" s="690">
        <v>1.303028498</v>
      </c>
      <c r="AX14" s="690">
        <v>1.397456721</v>
      </c>
      <c r="AY14" s="690">
        <v>1.4430702769999999</v>
      </c>
      <c r="AZ14" s="690">
        <v>1.2019447569999999</v>
      </c>
      <c r="BA14" s="690">
        <v>1.2802664850000001</v>
      </c>
      <c r="BB14" s="690">
        <v>1.225319593</v>
      </c>
      <c r="BC14" s="690">
        <v>1.2886458409999999</v>
      </c>
      <c r="BD14" s="690">
        <v>1.370684</v>
      </c>
      <c r="BE14" s="690">
        <v>1.448199</v>
      </c>
      <c r="BF14" s="691">
        <v>1.3946019999999999</v>
      </c>
      <c r="BG14" s="691">
        <v>1.3622669999999999</v>
      </c>
      <c r="BH14" s="691">
        <v>1.4003270000000001</v>
      </c>
      <c r="BI14" s="691">
        <v>1.3020780000000001</v>
      </c>
      <c r="BJ14" s="691">
        <v>1.4155979999999999</v>
      </c>
      <c r="BK14" s="691">
        <v>1.4197850000000001</v>
      </c>
      <c r="BL14" s="691">
        <v>1.146922</v>
      </c>
      <c r="BM14" s="691">
        <v>1.216888</v>
      </c>
      <c r="BN14" s="691">
        <v>0.99934509999999999</v>
      </c>
      <c r="BO14" s="691">
        <v>1.2685770000000001</v>
      </c>
      <c r="BP14" s="691">
        <v>1.436852</v>
      </c>
      <c r="BQ14" s="691">
        <v>1.4999720000000001</v>
      </c>
      <c r="BR14" s="691">
        <v>1.395078</v>
      </c>
      <c r="BS14" s="691">
        <v>1.3549169999999999</v>
      </c>
      <c r="BT14" s="691">
        <v>1.323258</v>
      </c>
      <c r="BU14" s="691">
        <v>1.2633239999999999</v>
      </c>
      <c r="BV14" s="691">
        <v>1.314692</v>
      </c>
    </row>
    <row r="15" spans="1:74" ht="11.15" customHeight="1" x14ac:dyDescent="0.25">
      <c r="A15" s="499" t="s">
        <v>1190</v>
      </c>
      <c r="B15" s="500" t="s">
        <v>349</v>
      </c>
      <c r="C15" s="690">
        <v>-0.54733100000000001</v>
      </c>
      <c r="D15" s="690">
        <v>-0.31514399999999998</v>
      </c>
      <c r="E15" s="690">
        <v>-0.48996200000000001</v>
      </c>
      <c r="F15" s="690">
        <v>-0.37689800000000001</v>
      </c>
      <c r="G15" s="690">
        <v>-0.39008300000000001</v>
      </c>
      <c r="H15" s="690">
        <v>-0.43332399999999999</v>
      </c>
      <c r="I15" s="690">
        <v>-0.64446899999999996</v>
      </c>
      <c r="J15" s="690">
        <v>-0.74723499999999998</v>
      </c>
      <c r="K15" s="690">
        <v>-0.60311300000000001</v>
      </c>
      <c r="L15" s="690">
        <v>-0.49220199999999997</v>
      </c>
      <c r="M15" s="690">
        <v>-0.34270699999999998</v>
      </c>
      <c r="N15" s="690">
        <v>-0.52207099999999995</v>
      </c>
      <c r="O15" s="690">
        <v>-0.32300899999999999</v>
      </c>
      <c r="P15" s="690">
        <v>-0.38871899999999998</v>
      </c>
      <c r="Q15" s="690">
        <v>-0.40894200000000003</v>
      </c>
      <c r="R15" s="690">
        <v>-0.10322099999999999</v>
      </c>
      <c r="S15" s="690">
        <v>-0.36828100000000003</v>
      </c>
      <c r="T15" s="690">
        <v>-0.38529600000000003</v>
      </c>
      <c r="U15" s="690">
        <v>-0.62234699999999998</v>
      </c>
      <c r="V15" s="690">
        <v>-0.57901199999999997</v>
      </c>
      <c r="W15" s="690">
        <v>-0.67121399999999998</v>
      </c>
      <c r="X15" s="690">
        <v>-0.372614</v>
      </c>
      <c r="Y15" s="690">
        <v>-0.50877499999999998</v>
      </c>
      <c r="Z15" s="690">
        <v>-0.52931399999999995</v>
      </c>
      <c r="AA15" s="690">
        <v>-0.37679099999999999</v>
      </c>
      <c r="AB15" s="690">
        <v>-0.24667700000000001</v>
      </c>
      <c r="AC15" s="690">
        <v>-0.35306399999999999</v>
      </c>
      <c r="AD15" s="690">
        <v>-0.32502999999999999</v>
      </c>
      <c r="AE15" s="690">
        <v>-0.36673299999999998</v>
      </c>
      <c r="AF15" s="690">
        <v>-0.49893100000000001</v>
      </c>
      <c r="AG15" s="690">
        <v>-0.68562599999999996</v>
      </c>
      <c r="AH15" s="690">
        <v>-0.78363799999999995</v>
      </c>
      <c r="AI15" s="690">
        <v>-0.524729</v>
      </c>
      <c r="AJ15" s="690">
        <v>-0.42324299999999998</v>
      </c>
      <c r="AK15" s="690">
        <v>-0.36922199999999999</v>
      </c>
      <c r="AL15" s="690">
        <v>-0.36752099999999999</v>
      </c>
      <c r="AM15" s="690">
        <v>-0.424346</v>
      </c>
      <c r="AN15" s="690">
        <v>-0.42507</v>
      </c>
      <c r="AO15" s="690">
        <v>-0.23558100000000001</v>
      </c>
      <c r="AP15" s="690">
        <v>-0.19721900000000001</v>
      </c>
      <c r="AQ15" s="690">
        <v>-0.416186</v>
      </c>
      <c r="AR15" s="690">
        <v>-0.37557000000000001</v>
      </c>
      <c r="AS15" s="690">
        <v>-0.68474999999999997</v>
      </c>
      <c r="AT15" s="690">
        <v>-0.66975099999999999</v>
      </c>
      <c r="AU15" s="690">
        <v>-0.43384299999999998</v>
      </c>
      <c r="AV15" s="690">
        <v>-0.42677199999999998</v>
      </c>
      <c r="AW15" s="690">
        <v>-0.37747999999999998</v>
      </c>
      <c r="AX15" s="690">
        <v>-0.44511600000000001</v>
      </c>
      <c r="AY15" s="690">
        <v>-0.49331000000000003</v>
      </c>
      <c r="AZ15" s="690">
        <v>-0.41225800000000001</v>
      </c>
      <c r="BA15" s="690">
        <v>-0.31750800000000001</v>
      </c>
      <c r="BB15" s="690">
        <v>-0.26522600000000002</v>
      </c>
      <c r="BC15" s="690">
        <v>-0.46674599999999999</v>
      </c>
      <c r="BD15" s="690">
        <v>-0.46208129999999997</v>
      </c>
      <c r="BE15" s="690">
        <v>-0.66423480000000001</v>
      </c>
      <c r="BF15" s="691">
        <v>-0.64729579999999998</v>
      </c>
      <c r="BG15" s="691">
        <v>-0.48333179999999998</v>
      </c>
      <c r="BH15" s="691">
        <v>-0.474551</v>
      </c>
      <c r="BI15" s="691">
        <v>-0.44851010000000002</v>
      </c>
      <c r="BJ15" s="691">
        <v>-0.45014080000000001</v>
      </c>
      <c r="BK15" s="691">
        <v>-0.45977859999999998</v>
      </c>
      <c r="BL15" s="691">
        <v>-0.40861130000000001</v>
      </c>
      <c r="BM15" s="691">
        <v>-0.34537689999999999</v>
      </c>
      <c r="BN15" s="691">
        <v>-0.25318950000000001</v>
      </c>
      <c r="BO15" s="691">
        <v>-0.53054920000000005</v>
      </c>
      <c r="BP15" s="691">
        <v>-0.4748153</v>
      </c>
      <c r="BQ15" s="691">
        <v>-0.66283349999999996</v>
      </c>
      <c r="BR15" s="691">
        <v>-0.62724150000000001</v>
      </c>
      <c r="BS15" s="691">
        <v>-0.48246719999999998</v>
      </c>
      <c r="BT15" s="691">
        <v>-0.50962790000000002</v>
      </c>
      <c r="BU15" s="691">
        <v>-0.3935246</v>
      </c>
      <c r="BV15" s="691">
        <v>-0.40141729999999998</v>
      </c>
    </row>
    <row r="16" spans="1:74" ht="11.15" customHeight="1" x14ac:dyDescent="0.25">
      <c r="A16" s="499" t="s">
        <v>1191</v>
      </c>
      <c r="B16" s="500" t="s">
        <v>1298</v>
      </c>
      <c r="C16" s="690">
        <v>6.3480329759999998</v>
      </c>
      <c r="D16" s="690">
        <v>1.4507449690000001</v>
      </c>
      <c r="E16" s="690">
        <v>1.3684092489999999</v>
      </c>
      <c r="F16" s="690">
        <v>1.4462465250000001</v>
      </c>
      <c r="G16" s="690">
        <v>1.4528908540000001</v>
      </c>
      <c r="H16" s="690">
        <v>1.7950194420000001</v>
      </c>
      <c r="I16" s="690">
        <v>1.7836900849999999</v>
      </c>
      <c r="J16" s="690">
        <v>1.828892162</v>
      </c>
      <c r="K16" s="690">
        <v>1.7615771179999999</v>
      </c>
      <c r="L16" s="690">
        <v>1.4725601479999999</v>
      </c>
      <c r="M16" s="690">
        <v>1.5649049239999999</v>
      </c>
      <c r="N16" s="690">
        <v>1.655497333</v>
      </c>
      <c r="O16" s="690">
        <v>2.104261766</v>
      </c>
      <c r="P16" s="690">
        <v>1.419914047</v>
      </c>
      <c r="Q16" s="690">
        <v>1.3070546080000001</v>
      </c>
      <c r="R16" s="690">
        <v>1.089438699</v>
      </c>
      <c r="S16" s="690">
        <v>1.596676387</v>
      </c>
      <c r="T16" s="690">
        <v>1.4346788450000001</v>
      </c>
      <c r="U16" s="690">
        <v>1.652331684</v>
      </c>
      <c r="V16" s="690">
        <v>1.6363307819999999</v>
      </c>
      <c r="W16" s="690">
        <v>1.416527144</v>
      </c>
      <c r="X16" s="690">
        <v>1.056425588</v>
      </c>
      <c r="Y16" s="690">
        <v>1.145774385</v>
      </c>
      <c r="Z16" s="690">
        <v>1.3607375289999999</v>
      </c>
      <c r="AA16" s="690">
        <v>1.4537891810000001</v>
      </c>
      <c r="AB16" s="690">
        <v>1.198387766</v>
      </c>
      <c r="AC16" s="690">
        <v>1.317688006</v>
      </c>
      <c r="AD16" s="690">
        <v>1.1613695470000001</v>
      </c>
      <c r="AE16" s="690">
        <v>1.225930172</v>
      </c>
      <c r="AF16" s="690">
        <v>1.5386176</v>
      </c>
      <c r="AG16" s="690">
        <v>1.6669135900000001</v>
      </c>
      <c r="AH16" s="690">
        <v>1.594435364</v>
      </c>
      <c r="AI16" s="690">
        <v>1.115905981</v>
      </c>
      <c r="AJ16" s="690">
        <v>1.1386484349999999</v>
      </c>
      <c r="AK16" s="690">
        <v>1.3232204809999999</v>
      </c>
      <c r="AL16" s="690">
        <v>1.5985234239999999</v>
      </c>
      <c r="AM16" s="690">
        <v>1.5169688020000001</v>
      </c>
      <c r="AN16" s="690">
        <v>2.2940525269999998</v>
      </c>
      <c r="AO16" s="690">
        <v>1.346742981</v>
      </c>
      <c r="AP16" s="690">
        <v>1.0759060739999999</v>
      </c>
      <c r="AQ16" s="690">
        <v>1.229360689</v>
      </c>
      <c r="AR16" s="690">
        <v>1.2355442089999999</v>
      </c>
      <c r="AS16" s="690">
        <v>1.4303375</v>
      </c>
      <c r="AT16" s="690">
        <v>1.829460461</v>
      </c>
      <c r="AU16" s="690">
        <v>1.4768450900000001</v>
      </c>
      <c r="AV16" s="690">
        <v>1.4189849640000001</v>
      </c>
      <c r="AW16" s="690">
        <v>1.5428212910000001</v>
      </c>
      <c r="AX16" s="690">
        <v>1.4008427720000001</v>
      </c>
      <c r="AY16" s="690">
        <v>3.6813005240000001</v>
      </c>
      <c r="AZ16" s="690">
        <v>1.5197789500000001</v>
      </c>
      <c r="BA16" s="690">
        <v>1.3542829519999999</v>
      </c>
      <c r="BB16" s="690">
        <v>1.169414323</v>
      </c>
      <c r="BC16" s="690">
        <v>1.443331557</v>
      </c>
      <c r="BD16" s="690">
        <v>1.34893</v>
      </c>
      <c r="BE16" s="690">
        <v>1.5324040000000001</v>
      </c>
      <c r="BF16" s="691">
        <v>1.6041799999999999</v>
      </c>
      <c r="BG16" s="691">
        <v>1.3084340000000001</v>
      </c>
      <c r="BH16" s="691">
        <v>1.1676249999999999</v>
      </c>
      <c r="BI16" s="691">
        <v>1.3158350000000001</v>
      </c>
      <c r="BJ16" s="691">
        <v>1.444256</v>
      </c>
      <c r="BK16" s="691">
        <v>2.1886429999999999</v>
      </c>
      <c r="BL16" s="691">
        <v>1.70821</v>
      </c>
      <c r="BM16" s="691">
        <v>1.305612</v>
      </c>
      <c r="BN16" s="691">
        <v>1.1327069999999999</v>
      </c>
      <c r="BO16" s="691">
        <v>1.2735399999999999</v>
      </c>
      <c r="BP16" s="691">
        <v>1.2997129999999999</v>
      </c>
      <c r="BQ16" s="691">
        <v>1.4897400000000001</v>
      </c>
      <c r="BR16" s="691">
        <v>1.609013</v>
      </c>
      <c r="BS16" s="691">
        <v>1.2790410000000001</v>
      </c>
      <c r="BT16" s="691">
        <v>1.200016</v>
      </c>
      <c r="BU16" s="691">
        <v>1.37764</v>
      </c>
      <c r="BV16" s="691">
        <v>1.478523</v>
      </c>
    </row>
    <row r="17" spans="1:74" ht="11.15" customHeight="1" x14ac:dyDescent="0.25">
      <c r="A17" s="499" t="s">
        <v>1192</v>
      </c>
      <c r="B17" s="500" t="s">
        <v>82</v>
      </c>
      <c r="C17" s="690">
        <v>0.34419586099999999</v>
      </c>
      <c r="D17" s="690">
        <v>0.33699916099999999</v>
      </c>
      <c r="E17" s="690">
        <v>0.34759251099999999</v>
      </c>
      <c r="F17" s="690">
        <v>0.35411205099999998</v>
      </c>
      <c r="G17" s="690">
        <v>0.38927535899999999</v>
      </c>
      <c r="H17" s="690">
        <v>0.31618175599999998</v>
      </c>
      <c r="I17" s="690">
        <v>0.35894971599999997</v>
      </c>
      <c r="J17" s="690">
        <v>0.39247206699999998</v>
      </c>
      <c r="K17" s="690">
        <v>0.33171762999999999</v>
      </c>
      <c r="L17" s="690">
        <v>0.25432616299999999</v>
      </c>
      <c r="M17" s="690">
        <v>0.31103460199999999</v>
      </c>
      <c r="N17" s="690">
        <v>0.34920659599999998</v>
      </c>
      <c r="O17" s="690">
        <v>0.360177366</v>
      </c>
      <c r="P17" s="690">
        <v>0.35055665200000002</v>
      </c>
      <c r="Q17" s="690">
        <v>0.38328604500000002</v>
      </c>
      <c r="R17" s="690">
        <v>0.32851513799999998</v>
      </c>
      <c r="S17" s="690">
        <v>0.32437474999999999</v>
      </c>
      <c r="T17" s="690">
        <v>0.32890024299999998</v>
      </c>
      <c r="U17" s="690">
        <v>0.37243416800000001</v>
      </c>
      <c r="V17" s="690">
        <v>0.37724755199999999</v>
      </c>
      <c r="W17" s="690">
        <v>0.341987294</v>
      </c>
      <c r="X17" s="690">
        <v>0.189449443</v>
      </c>
      <c r="Y17" s="690">
        <v>0.32581763899999999</v>
      </c>
      <c r="Z17" s="690">
        <v>0.35392033699999997</v>
      </c>
      <c r="AA17" s="690">
        <v>0.35677856600000002</v>
      </c>
      <c r="AB17" s="690">
        <v>0.36767422300000002</v>
      </c>
      <c r="AC17" s="690">
        <v>0.29244732800000001</v>
      </c>
      <c r="AD17" s="690">
        <v>0.17151190799999999</v>
      </c>
      <c r="AE17" s="690">
        <v>0.17937564</v>
      </c>
      <c r="AF17" s="690">
        <v>0.15687128</v>
      </c>
      <c r="AG17" s="690">
        <v>0.182107727</v>
      </c>
      <c r="AH17" s="690">
        <v>0.31636439599999999</v>
      </c>
      <c r="AI17" s="690">
        <v>0.29541064900000003</v>
      </c>
      <c r="AJ17" s="690">
        <v>0.21293578299999999</v>
      </c>
      <c r="AK17" s="690">
        <v>0.296102056</v>
      </c>
      <c r="AL17" s="690">
        <v>0.34676670500000001</v>
      </c>
      <c r="AM17" s="690">
        <v>0.33291773299999999</v>
      </c>
      <c r="AN17" s="690">
        <v>0.19783799099999999</v>
      </c>
      <c r="AO17" s="690">
        <v>0.199342941</v>
      </c>
      <c r="AP17" s="690">
        <v>0.250516187</v>
      </c>
      <c r="AQ17" s="690">
        <v>0.260974337</v>
      </c>
      <c r="AR17" s="690">
        <v>0.30161989099999997</v>
      </c>
      <c r="AS17" s="690">
        <v>0.30118170999999999</v>
      </c>
      <c r="AT17" s="690">
        <v>0.32187853</v>
      </c>
      <c r="AU17" s="690">
        <v>0.28601417200000001</v>
      </c>
      <c r="AV17" s="690">
        <v>0.32552561000000002</v>
      </c>
      <c r="AW17" s="690">
        <v>0.180465184</v>
      </c>
      <c r="AX17" s="690">
        <v>0.21518786600000001</v>
      </c>
      <c r="AY17" s="690">
        <v>0.27124669400000001</v>
      </c>
      <c r="AZ17" s="690">
        <v>0.229733943</v>
      </c>
      <c r="BA17" s="690">
        <v>0.25054058000000001</v>
      </c>
      <c r="BB17" s="690">
        <v>0.27414007299999998</v>
      </c>
      <c r="BC17" s="690">
        <v>0.36177537199999998</v>
      </c>
      <c r="BD17" s="690">
        <v>0.26246380000000002</v>
      </c>
      <c r="BE17" s="690">
        <v>0.28524119999999997</v>
      </c>
      <c r="BF17" s="691">
        <v>0.33849679999999999</v>
      </c>
      <c r="BG17" s="691">
        <v>0.30780400000000002</v>
      </c>
      <c r="BH17" s="691">
        <v>0.24263689999999999</v>
      </c>
      <c r="BI17" s="691">
        <v>0.26746160000000002</v>
      </c>
      <c r="BJ17" s="691">
        <v>0.3052916</v>
      </c>
      <c r="BK17" s="691">
        <v>0.3203143</v>
      </c>
      <c r="BL17" s="691">
        <v>0.26339560000000001</v>
      </c>
      <c r="BM17" s="691">
        <v>0.24744360000000001</v>
      </c>
      <c r="BN17" s="691">
        <v>0.23205609999999999</v>
      </c>
      <c r="BO17" s="691">
        <v>0.26737509999999998</v>
      </c>
      <c r="BP17" s="691">
        <v>0.24031830000000001</v>
      </c>
      <c r="BQ17" s="691">
        <v>0.25617689999999999</v>
      </c>
      <c r="BR17" s="691">
        <v>0.32557989999999998</v>
      </c>
      <c r="BS17" s="691">
        <v>0.2964096</v>
      </c>
      <c r="BT17" s="691">
        <v>0.26036609999999999</v>
      </c>
      <c r="BU17" s="691">
        <v>0.2480096</v>
      </c>
      <c r="BV17" s="691">
        <v>0.28908210000000001</v>
      </c>
    </row>
    <row r="18" spans="1:74" ht="11.15" customHeight="1" x14ac:dyDescent="0.25">
      <c r="A18" s="499" t="s">
        <v>1310</v>
      </c>
      <c r="B18" s="502" t="s">
        <v>1299</v>
      </c>
      <c r="C18" s="690">
        <v>0.61521048099999998</v>
      </c>
      <c r="D18" s="690">
        <v>0.58157888400000002</v>
      </c>
      <c r="E18" s="690">
        <v>0.61166877399999997</v>
      </c>
      <c r="F18" s="690">
        <v>0.56632562600000003</v>
      </c>
      <c r="G18" s="690">
        <v>0.57109849099999999</v>
      </c>
      <c r="H18" s="690">
        <v>0.631504073</v>
      </c>
      <c r="I18" s="690">
        <v>0.64017125200000002</v>
      </c>
      <c r="J18" s="690">
        <v>0.63509555299999998</v>
      </c>
      <c r="K18" s="690">
        <v>0.56221997300000004</v>
      </c>
      <c r="L18" s="690">
        <v>0.59973774899999999</v>
      </c>
      <c r="M18" s="690">
        <v>0.60104939400000001</v>
      </c>
      <c r="N18" s="690">
        <v>0.62275288100000004</v>
      </c>
      <c r="O18" s="690">
        <v>0.66630020599999995</v>
      </c>
      <c r="P18" s="690">
        <v>0.574537403</v>
      </c>
      <c r="Q18" s="690">
        <v>0.60402022099999997</v>
      </c>
      <c r="R18" s="690">
        <v>0.58054531099999995</v>
      </c>
      <c r="S18" s="690">
        <v>0.66446814700000001</v>
      </c>
      <c r="T18" s="690">
        <v>0.64869579700000002</v>
      </c>
      <c r="U18" s="690">
        <v>0.67071058100000003</v>
      </c>
      <c r="V18" s="690">
        <v>0.70391899999999996</v>
      </c>
      <c r="W18" s="690">
        <v>0.64926117000000005</v>
      </c>
      <c r="X18" s="690">
        <v>0.64054294000000001</v>
      </c>
      <c r="Y18" s="690">
        <v>0.62768589100000005</v>
      </c>
      <c r="Z18" s="690">
        <v>0.65812180899999995</v>
      </c>
      <c r="AA18" s="690">
        <v>0.65972980599999997</v>
      </c>
      <c r="AB18" s="690">
        <v>0.59439536599999998</v>
      </c>
      <c r="AC18" s="690">
        <v>0.67064996300000002</v>
      </c>
      <c r="AD18" s="690">
        <v>0.63660203599999998</v>
      </c>
      <c r="AE18" s="690">
        <v>0.63047914599999999</v>
      </c>
      <c r="AF18" s="690">
        <v>0.57768242199999997</v>
      </c>
      <c r="AG18" s="690">
        <v>0.65390537000000004</v>
      </c>
      <c r="AH18" s="690">
        <v>0.66595797199999995</v>
      </c>
      <c r="AI18" s="690">
        <v>0.60531663700000005</v>
      </c>
      <c r="AJ18" s="690">
        <v>0.60802774000000004</v>
      </c>
      <c r="AK18" s="690">
        <v>0.61056316499999996</v>
      </c>
      <c r="AL18" s="690">
        <v>0.67592273400000003</v>
      </c>
      <c r="AM18" s="690">
        <v>0.64517648800000005</v>
      </c>
      <c r="AN18" s="690">
        <v>0.56572220699999998</v>
      </c>
      <c r="AO18" s="690">
        <v>0.63260723500000005</v>
      </c>
      <c r="AP18" s="690">
        <v>0.57936663899999996</v>
      </c>
      <c r="AQ18" s="690">
        <v>0.591935455</v>
      </c>
      <c r="AR18" s="690">
        <v>0.59662308900000005</v>
      </c>
      <c r="AS18" s="690">
        <v>0.60368228700000004</v>
      </c>
      <c r="AT18" s="690">
        <v>0.601903466</v>
      </c>
      <c r="AU18" s="690">
        <v>0.58223221999999997</v>
      </c>
      <c r="AV18" s="690">
        <v>0.58857210699999996</v>
      </c>
      <c r="AW18" s="690">
        <v>0.55920504800000004</v>
      </c>
      <c r="AX18" s="690">
        <v>0.63274507000000002</v>
      </c>
      <c r="AY18" s="690">
        <v>0.563751895</v>
      </c>
      <c r="AZ18" s="690">
        <v>0.49255534699999998</v>
      </c>
      <c r="BA18" s="690">
        <v>0.52757610700000002</v>
      </c>
      <c r="BB18" s="690">
        <v>0.51520276099999995</v>
      </c>
      <c r="BC18" s="690">
        <v>0.52795868099999999</v>
      </c>
      <c r="BD18" s="690">
        <v>0.52142719999999998</v>
      </c>
      <c r="BE18" s="690">
        <v>0.6164887</v>
      </c>
      <c r="BF18" s="691">
        <v>0.55653129999999995</v>
      </c>
      <c r="BG18" s="691">
        <v>0.56546149999999995</v>
      </c>
      <c r="BH18" s="691">
        <v>0.59603790000000001</v>
      </c>
      <c r="BI18" s="691">
        <v>0.5082873</v>
      </c>
      <c r="BJ18" s="691">
        <v>0.63510330000000004</v>
      </c>
      <c r="BK18" s="691">
        <v>0.51902619999999999</v>
      </c>
      <c r="BL18" s="691">
        <v>0.45542589999999999</v>
      </c>
      <c r="BM18" s="691">
        <v>0.52496640000000006</v>
      </c>
      <c r="BN18" s="691">
        <v>0.48848079999999999</v>
      </c>
      <c r="BO18" s="691">
        <v>0.50999000000000005</v>
      </c>
      <c r="BP18" s="691">
        <v>0.52514249999999996</v>
      </c>
      <c r="BQ18" s="691">
        <v>0.58061830000000003</v>
      </c>
      <c r="BR18" s="691">
        <v>0.54054190000000002</v>
      </c>
      <c r="BS18" s="691">
        <v>0.5334892</v>
      </c>
      <c r="BT18" s="691">
        <v>0.57989520000000006</v>
      </c>
      <c r="BU18" s="691">
        <v>0.49166870000000001</v>
      </c>
      <c r="BV18" s="691">
        <v>0.64423459999999999</v>
      </c>
    </row>
    <row r="19" spans="1:74" ht="11.15" customHeight="1" x14ac:dyDescent="0.25">
      <c r="A19" s="499" t="s">
        <v>1193</v>
      </c>
      <c r="B19" s="500" t="s">
        <v>347</v>
      </c>
      <c r="C19" s="690">
        <v>359.44877494999997</v>
      </c>
      <c r="D19" s="690">
        <v>294.63336644999998</v>
      </c>
      <c r="E19" s="690">
        <v>308.74664582000003</v>
      </c>
      <c r="F19" s="690">
        <v>288.50948796</v>
      </c>
      <c r="G19" s="690">
        <v>325.90462185000001</v>
      </c>
      <c r="H19" s="690">
        <v>358.52326692999998</v>
      </c>
      <c r="I19" s="690">
        <v>396.85401639999998</v>
      </c>
      <c r="J19" s="690">
        <v>393.49724782999999</v>
      </c>
      <c r="K19" s="690">
        <v>342.91691284000001</v>
      </c>
      <c r="L19" s="690">
        <v>311.74973305999998</v>
      </c>
      <c r="M19" s="690">
        <v>309.06245872</v>
      </c>
      <c r="N19" s="690">
        <v>328.32004397999998</v>
      </c>
      <c r="O19" s="690">
        <v>345.32369352000001</v>
      </c>
      <c r="P19" s="690">
        <v>302.63477248999999</v>
      </c>
      <c r="Q19" s="690">
        <v>313.38512293000002</v>
      </c>
      <c r="R19" s="690">
        <v>284.30852981999999</v>
      </c>
      <c r="S19" s="690">
        <v>317.49756705999999</v>
      </c>
      <c r="T19" s="690">
        <v>339.70861264000001</v>
      </c>
      <c r="U19" s="690">
        <v>395.54697613000002</v>
      </c>
      <c r="V19" s="690">
        <v>386.90424983000003</v>
      </c>
      <c r="W19" s="690">
        <v>346.89449289999999</v>
      </c>
      <c r="X19" s="690">
        <v>306.99863250999999</v>
      </c>
      <c r="Y19" s="690">
        <v>302.25264699000002</v>
      </c>
      <c r="Z19" s="690">
        <v>324.17356496000002</v>
      </c>
      <c r="AA19" s="690">
        <v>327.54259874000002</v>
      </c>
      <c r="AB19" s="690">
        <v>306.30884113000002</v>
      </c>
      <c r="AC19" s="690">
        <v>296.24053241000001</v>
      </c>
      <c r="AD19" s="690">
        <v>267.50428488</v>
      </c>
      <c r="AE19" s="690">
        <v>292.30361098999998</v>
      </c>
      <c r="AF19" s="690">
        <v>339.02738319000002</v>
      </c>
      <c r="AG19" s="690">
        <v>396.00294688000002</v>
      </c>
      <c r="AH19" s="690">
        <v>384.66742357999999</v>
      </c>
      <c r="AI19" s="690">
        <v>320.73439853999997</v>
      </c>
      <c r="AJ19" s="690">
        <v>301.16003179000001</v>
      </c>
      <c r="AK19" s="690">
        <v>288.89324261000002</v>
      </c>
      <c r="AL19" s="690">
        <v>330.64838713</v>
      </c>
      <c r="AM19" s="690">
        <v>336.92783178000002</v>
      </c>
      <c r="AN19" s="690">
        <v>315.02512868000002</v>
      </c>
      <c r="AO19" s="690">
        <v>300.25827777000001</v>
      </c>
      <c r="AP19" s="690">
        <v>280.88134582999999</v>
      </c>
      <c r="AQ19" s="690">
        <v>306.65905852999998</v>
      </c>
      <c r="AR19" s="690">
        <v>361.00672585000001</v>
      </c>
      <c r="AS19" s="690">
        <v>391.09899424000002</v>
      </c>
      <c r="AT19" s="690">
        <v>399.76713452000001</v>
      </c>
      <c r="AU19" s="690">
        <v>335.68625817999998</v>
      </c>
      <c r="AV19" s="690">
        <v>306.9510669</v>
      </c>
      <c r="AW19" s="690">
        <v>302.40046811000002</v>
      </c>
      <c r="AX19" s="690">
        <v>326.12307294999999</v>
      </c>
      <c r="AY19" s="690">
        <v>365.20371425000002</v>
      </c>
      <c r="AZ19" s="690">
        <v>315.74656758999998</v>
      </c>
      <c r="BA19" s="690">
        <v>313.21464745999998</v>
      </c>
      <c r="BB19" s="690">
        <v>292.55448256</v>
      </c>
      <c r="BC19" s="690">
        <v>331.11374554999998</v>
      </c>
      <c r="BD19" s="690">
        <v>366.97640000000001</v>
      </c>
      <c r="BE19" s="690">
        <v>403.6447</v>
      </c>
      <c r="BF19" s="691">
        <v>393.79</v>
      </c>
      <c r="BG19" s="691">
        <v>339.65600000000001</v>
      </c>
      <c r="BH19" s="691">
        <v>307.26080000000002</v>
      </c>
      <c r="BI19" s="691">
        <v>299.87720000000002</v>
      </c>
      <c r="BJ19" s="691">
        <v>338.45269999999999</v>
      </c>
      <c r="BK19" s="691">
        <v>354.78030000000001</v>
      </c>
      <c r="BL19" s="691">
        <v>308.89319999999998</v>
      </c>
      <c r="BM19" s="691">
        <v>315.44580000000002</v>
      </c>
      <c r="BN19" s="691">
        <v>291.30259999999998</v>
      </c>
      <c r="BO19" s="691">
        <v>323.75979999999998</v>
      </c>
      <c r="BP19" s="691">
        <v>359.41090000000003</v>
      </c>
      <c r="BQ19" s="691">
        <v>394.11880000000002</v>
      </c>
      <c r="BR19" s="691">
        <v>392.73410000000001</v>
      </c>
      <c r="BS19" s="691">
        <v>338.35980000000001</v>
      </c>
      <c r="BT19" s="691">
        <v>309.0034</v>
      </c>
      <c r="BU19" s="691">
        <v>301.46949999999998</v>
      </c>
      <c r="BV19" s="691">
        <v>340.23469999999998</v>
      </c>
    </row>
    <row r="20" spans="1:74" ht="11.15" customHeight="1" x14ac:dyDescent="0.25">
      <c r="A20" s="493"/>
      <c r="B20" s="131" t="s">
        <v>1300</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333"/>
      <c r="BG20" s="333"/>
      <c r="BH20" s="333"/>
      <c r="BI20" s="333"/>
      <c r="BJ20" s="333"/>
      <c r="BK20" s="333"/>
      <c r="BL20" s="333"/>
      <c r="BM20" s="333"/>
      <c r="BN20" s="333"/>
      <c r="BO20" s="333"/>
      <c r="BP20" s="333"/>
      <c r="BQ20" s="333"/>
      <c r="BR20" s="333"/>
      <c r="BS20" s="333"/>
      <c r="BT20" s="333"/>
      <c r="BU20" s="333"/>
      <c r="BV20" s="333"/>
    </row>
    <row r="21" spans="1:74" ht="11.15" customHeight="1" x14ac:dyDescent="0.25">
      <c r="A21" s="499" t="s">
        <v>1194</v>
      </c>
      <c r="B21" s="500" t="s">
        <v>81</v>
      </c>
      <c r="C21" s="690">
        <v>3.2698505230000001</v>
      </c>
      <c r="D21" s="690">
        <v>3.1358951720000001</v>
      </c>
      <c r="E21" s="690">
        <v>3.6535897880000001</v>
      </c>
      <c r="F21" s="690">
        <v>2.8681725230000001</v>
      </c>
      <c r="G21" s="690">
        <v>2.9351015220000001</v>
      </c>
      <c r="H21" s="690">
        <v>4.0441167260000004</v>
      </c>
      <c r="I21" s="690">
        <v>6.0469096609999999</v>
      </c>
      <c r="J21" s="690">
        <v>6.5923124160000004</v>
      </c>
      <c r="K21" s="690">
        <v>4.7342538269999999</v>
      </c>
      <c r="L21" s="690">
        <v>4.630660217</v>
      </c>
      <c r="M21" s="690">
        <v>3.5570985159999999</v>
      </c>
      <c r="N21" s="690">
        <v>3.5544108539999999</v>
      </c>
      <c r="O21" s="690">
        <v>3.6804454099999999</v>
      </c>
      <c r="P21" s="690">
        <v>3.1469889279999999</v>
      </c>
      <c r="Q21" s="690">
        <v>3.4340791400000001</v>
      </c>
      <c r="R21" s="690">
        <v>3.2540318099999999</v>
      </c>
      <c r="S21" s="690">
        <v>2.909958332</v>
      </c>
      <c r="T21" s="690">
        <v>3.6252321219999999</v>
      </c>
      <c r="U21" s="690">
        <v>6.350583018</v>
      </c>
      <c r="V21" s="690">
        <v>5.3193565720000002</v>
      </c>
      <c r="W21" s="690">
        <v>3.610639833</v>
      </c>
      <c r="X21" s="690">
        <v>3.6915430310000001</v>
      </c>
      <c r="Y21" s="690">
        <v>3.4386043449999999</v>
      </c>
      <c r="Z21" s="690">
        <v>4.193226299</v>
      </c>
      <c r="AA21" s="690">
        <v>4.1098701469999996</v>
      </c>
      <c r="AB21" s="690">
        <v>3.7334824530000001</v>
      </c>
      <c r="AC21" s="690">
        <v>2.8574423179999999</v>
      </c>
      <c r="AD21" s="690">
        <v>3.1440908670000001</v>
      </c>
      <c r="AE21" s="690">
        <v>2.6959840690000001</v>
      </c>
      <c r="AF21" s="690">
        <v>4.655647117</v>
      </c>
      <c r="AG21" s="690">
        <v>6.6681605360000002</v>
      </c>
      <c r="AH21" s="690">
        <v>5.5522695090000003</v>
      </c>
      <c r="AI21" s="690">
        <v>4.3177679419999997</v>
      </c>
      <c r="AJ21" s="690">
        <v>3.8922456080000001</v>
      </c>
      <c r="AK21" s="690">
        <v>3.57192847</v>
      </c>
      <c r="AL21" s="690">
        <v>3.8991281990000002</v>
      </c>
      <c r="AM21" s="690">
        <v>4.4535186080000004</v>
      </c>
      <c r="AN21" s="690">
        <v>4.1587768599999997</v>
      </c>
      <c r="AO21" s="690">
        <v>3.5546949649999999</v>
      </c>
      <c r="AP21" s="690">
        <v>2.6722777199999999</v>
      </c>
      <c r="AQ21" s="690">
        <v>3.2319390860000001</v>
      </c>
      <c r="AR21" s="690">
        <v>5.0956424230000001</v>
      </c>
      <c r="AS21" s="690">
        <v>5.3174767479999998</v>
      </c>
      <c r="AT21" s="690">
        <v>5.9396289700000002</v>
      </c>
      <c r="AU21" s="690">
        <v>4.4310029479999997</v>
      </c>
      <c r="AV21" s="690">
        <v>4.4294686419999998</v>
      </c>
      <c r="AW21" s="690">
        <v>4.2299064629999998</v>
      </c>
      <c r="AX21" s="690">
        <v>3.963279945</v>
      </c>
      <c r="AY21" s="690">
        <v>4.3057811749999999</v>
      </c>
      <c r="AZ21" s="690">
        <v>3.681466345</v>
      </c>
      <c r="BA21" s="690">
        <v>3.8541940389999998</v>
      </c>
      <c r="BB21" s="690">
        <v>3.4602427840000001</v>
      </c>
      <c r="BC21" s="690">
        <v>4.2263542410000001</v>
      </c>
      <c r="BD21" s="690">
        <v>4.2803630000000004</v>
      </c>
      <c r="BE21" s="690">
        <v>7.4437800000000003</v>
      </c>
      <c r="BF21" s="691">
        <v>5.7241929999999996</v>
      </c>
      <c r="BG21" s="691">
        <v>4.4586069999999998</v>
      </c>
      <c r="BH21" s="691">
        <v>3.5651730000000001</v>
      </c>
      <c r="BI21" s="691">
        <v>3.0875240000000002</v>
      </c>
      <c r="BJ21" s="691">
        <v>4.8287990000000001</v>
      </c>
      <c r="BK21" s="691">
        <v>4.2535429999999996</v>
      </c>
      <c r="BL21" s="691">
        <v>3.9421580000000001</v>
      </c>
      <c r="BM21" s="691">
        <v>4.1144299999999996</v>
      </c>
      <c r="BN21" s="691">
        <v>3.815267</v>
      </c>
      <c r="BO21" s="691">
        <v>3.1381519999999998</v>
      </c>
      <c r="BP21" s="691">
        <v>4.2507320000000002</v>
      </c>
      <c r="BQ21" s="691">
        <v>5.7423590000000004</v>
      </c>
      <c r="BR21" s="691">
        <v>5.2810629999999996</v>
      </c>
      <c r="BS21" s="691">
        <v>3.780475</v>
      </c>
      <c r="BT21" s="691">
        <v>3.8805489999999998</v>
      </c>
      <c r="BU21" s="691">
        <v>3.2863479999999998</v>
      </c>
      <c r="BV21" s="691">
        <v>4.9099719999999998</v>
      </c>
    </row>
    <row r="22" spans="1:74" ht="11.15" customHeight="1" x14ac:dyDescent="0.25">
      <c r="A22" s="499" t="s">
        <v>1195</v>
      </c>
      <c r="B22" s="500" t="s">
        <v>80</v>
      </c>
      <c r="C22" s="690">
        <v>0.411736404</v>
      </c>
      <c r="D22" s="690">
        <v>0.114478596</v>
      </c>
      <c r="E22" s="690">
        <v>4.0078091000000003E-2</v>
      </c>
      <c r="F22" s="690">
        <v>0.13414657899999999</v>
      </c>
      <c r="G22" s="690">
        <v>2.982831E-3</v>
      </c>
      <c r="H22" s="690">
        <v>1.6183525000000001E-2</v>
      </c>
      <c r="I22" s="690">
        <v>5.4801917999999998E-2</v>
      </c>
      <c r="J22" s="690">
        <v>3.9129690000000002E-2</v>
      </c>
      <c r="K22" s="690">
        <v>2.4889398E-2</v>
      </c>
      <c r="L22" s="690">
        <v>7.0670100000000001E-4</v>
      </c>
      <c r="M22" s="690">
        <v>7.0091991000000006E-2</v>
      </c>
      <c r="N22" s="690">
        <v>0.13706673</v>
      </c>
      <c r="O22" s="690">
        <v>0.17624726700000001</v>
      </c>
      <c r="P22" s="690">
        <v>3.1579263000000003E-2</v>
      </c>
      <c r="Q22" s="690">
        <v>4.8330579999999998E-2</v>
      </c>
      <c r="R22" s="690">
        <v>2.8616700000000002E-3</v>
      </c>
      <c r="S22" s="690">
        <v>1.6658930000000001E-3</v>
      </c>
      <c r="T22" s="690">
        <v>3.6460326000000001E-2</v>
      </c>
      <c r="U22" s="690">
        <v>3.7802548999999998E-2</v>
      </c>
      <c r="V22" s="690">
        <v>2.0012615000000001E-2</v>
      </c>
      <c r="W22" s="690">
        <v>1.5698549999999999E-2</v>
      </c>
      <c r="X22" s="690">
        <v>1.1486727E-2</v>
      </c>
      <c r="Y22" s="690">
        <v>2.4133214E-2</v>
      </c>
      <c r="Z22" s="690">
        <v>5.0313710999999997E-2</v>
      </c>
      <c r="AA22" s="690">
        <v>2.8377423999999998E-2</v>
      </c>
      <c r="AB22" s="690">
        <v>2.9363568E-2</v>
      </c>
      <c r="AC22" s="690">
        <v>1.2913689999999999E-3</v>
      </c>
      <c r="AD22" s="690">
        <v>6.8995899999999997E-4</v>
      </c>
      <c r="AE22" s="690">
        <v>1.391623E-3</v>
      </c>
      <c r="AF22" s="690">
        <v>6.2023770000000002E-3</v>
      </c>
      <c r="AG22" s="690">
        <v>3.1684679999999998E-3</v>
      </c>
      <c r="AH22" s="690">
        <v>2.1349979999999999E-3</v>
      </c>
      <c r="AI22" s="690">
        <v>2.3138450000000001E-3</v>
      </c>
      <c r="AJ22" s="690">
        <v>6.8073989999999996E-3</v>
      </c>
      <c r="AK22" s="690">
        <v>8.1290549999999996E-3</v>
      </c>
      <c r="AL22" s="690">
        <v>6.6456096000000006E-2</v>
      </c>
      <c r="AM22" s="690">
        <v>0.174569587</v>
      </c>
      <c r="AN22" s="690">
        <v>0.255268312</v>
      </c>
      <c r="AO22" s="690">
        <v>4.8117300000000002E-2</v>
      </c>
      <c r="AP22" s="690">
        <v>-1.1234300000000001E-4</v>
      </c>
      <c r="AQ22" s="690">
        <v>2.851601E-3</v>
      </c>
      <c r="AR22" s="690">
        <v>2.2246559999999999E-2</v>
      </c>
      <c r="AS22" s="690">
        <v>1.7308212999999999E-2</v>
      </c>
      <c r="AT22" s="690">
        <v>2.4954101999999999E-2</v>
      </c>
      <c r="AU22" s="690">
        <v>6.4342519999999997E-3</v>
      </c>
      <c r="AV22" s="690">
        <v>3.8076799999999999E-3</v>
      </c>
      <c r="AW22" s="690">
        <v>2.8467739999999998E-3</v>
      </c>
      <c r="AX22" s="690">
        <v>2.0514774E-2</v>
      </c>
      <c r="AY22" s="690">
        <v>0.15433516799999999</v>
      </c>
      <c r="AZ22" s="690">
        <v>9.1760670000000003E-2</v>
      </c>
      <c r="BA22" s="690">
        <v>1.3233144000000001E-2</v>
      </c>
      <c r="BB22" s="690">
        <v>4.16885E-3</v>
      </c>
      <c r="BC22" s="690">
        <v>6.7032029999999996E-3</v>
      </c>
      <c r="BD22" s="690">
        <v>6.4206600000000003E-2</v>
      </c>
      <c r="BE22" s="690">
        <v>1.7308199999999999E-2</v>
      </c>
      <c r="BF22" s="691">
        <v>2.49541E-2</v>
      </c>
      <c r="BG22" s="691">
        <v>6.2334300000000002E-2</v>
      </c>
      <c r="BH22" s="691">
        <v>4.6167699999999999E-2</v>
      </c>
      <c r="BI22" s="691">
        <v>2.8467700000000002E-3</v>
      </c>
      <c r="BJ22" s="691">
        <v>2.05848E-2</v>
      </c>
      <c r="BK22" s="691">
        <v>0.2007852</v>
      </c>
      <c r="BL22" s="691">
        <v>0.13021070000000001</v>
      </c>
      <c r="BM22" s="691">
        <v>2.2233099999999999E-2</v>
      </c>
      <c r="BN22" s="691">
        <v>1.0528900000000001E-2</v>
      </c>
      <c r="BO22" s="691">
        <v>5.5493199999999999E-2</v>
      </c>
      <c r="BP22" s="691">
        <v>8.3576600000000001E-2</v>
      </c>
      <c r="BQ22" s="691">
        <v>8.1708199999999995E-2</v>
      </c>
      <c r="BR22" s="691">
        <v>9.0024099999999996E-2</v>
      </c>
      <c r="BS22" s="691">
        <v>2.25343E-2</v>
      </c>
      <c r="BT22" s="691">
        <v>5.17677E-2</v>
      </c>
      <c r="BU22" s="691">
        <v>3.5767699999999999E-3</v>
      </c>
      <c r="BV22" s="691">
        <v>2.0834800000000001E-2</v>
      </c>
    </row>
    <row r="23" spans="1:74" ht="11.15" customHeight="1" x14ac:dyDescent="0.25">
      <c r="A23" s="499" t="s">
        <v>1196</v>
      </c>
      <c r="B23" s="502" t="s">
        <v>83</v>
      </c>
      <c r="C23" s="690">
        <v>2.8859530000000002</v>
      </c>
      <c r="D23" s="690">
        <v>2.7043279999999998</v>
      </c>
      <c r="E23" s="690">
        <v>2.5698279999999998</v>
      </c>
      <c r="F23" s="690">
        <v>2.5188130000000002</v>
      </c>
      <c r="G23" s="690">
        <v>2.9253170000000002</v>
      </c>
      <c r="H23" s="690">
        <v>2.8376739999999998</v>
      </c>
      <c r="I23" s="690">
        <v>2.958923</v>
      </c>
      <c r="J23" s="690">
        <v>2.847172</v>
      </c>
      <c r="K23" s="690">
        <v>2.5871469999999999</v>
      </c>
      <c r="L23" s="690">
        <v>1.3420240000000001</v>
      </c>
      <c r="M23" s="690">
        <v>2.235544</v>
      </c>
      <c r="N23" s="690">
        <v>2.9720279999999999</v>
      </c>
      <c r="O23" s="690">
        <v>2.9352330000000002</v>
      </c>
      <c r="P23" s="690">
        <v>2.7001740000000001</v>
      </c>
      <c r="Q23" s="690">
        <v>2.968493</v>
      </c>
      <c r="R23" s="690">
        <v>2.1317759999999999</v>
      </c>
      <c r="S23" s="690">
        <v>2.2666149999999998</v>
      </c>
      <c r="T23" s="690">
        <v>2.4008630000000002</v>
      </c>
      <c r="U23" s="690">
        <v>2.464915</v>
      </c>
      <c r="V23" s="690">
        <v>2.4621689999999998</v>
      </c>
      <c r="W23" s="690">
        <v>2.38035</v>
      </c>
      <c r="X23" s="690">
        <v>2.4668909999999999</v>
      </c>
      <c r="Y23" s="690">
        <v>2.3858109999999999</v>
      </c>
      <c r="Z23" s="690">
        <v>2.254235</v>
      </c>
      <c r="AA23" s="690">
        <v>2.4839150000000001</v>
      </c>
      <c r="AB23" s="690">
        <v>2.3291620000000002</v>
      </c>
      <c r="AC23" s="690">
        <v>2.4775450000000001</v>
      </c>
      <c r="AD23" s="690">
        <v>1.041372</v>
      </c>
      <c r="AE23" s="690">
        <v>1.76756</v>
      </c>
      <c r="AF23" s="690">
        <v>2.113524</v>
      </c>
      <c r="AG23" s="690">
        <v>2.4715370000000001</v>
      </c>
      <c r="AH23" s="690">
        <v>2.4385620000000001</v>
      </c>
      <c r="AI23" s="690">
        <v>2.3892000000000002</v>
      </c>
      <c r="AJ23" s="690">
        <v>1.5923560000000001</v>
      </c>
      <c r="AK23" s="690">
        <v>2.0348350000000002</v>
      </c>
      <c r="AL23" s="690">
        <v>2.440483</v>
      </c>
      <c r="AM23" s="690">
        <v>2.3273169999999999</v>
      </c>
      <c r="AN23" s="690">
        <v>2.2517390000000002</v>
      </c>
      <c r="AO23" s="690">
        <v>2.4931589999999999</v>
      </c>
      <c r="AP23" s="690">
        <v>2.4123830000000002</v>
      </c>
      <c r="AQ23" s="690">
        <v>2.4901870000000002</v>
      </c>
      <c r="AR23" s="690">
        <v>2.160364</v>
      </c>
      <c r="AS23" s="690">
        <v>2.4736359999999999</v>
      </c>
      <c r="AT23" s="690">
        <v>2.4537969999999998</v>
      </c>
      <c r="AU23" s="690">
        <v>2.3843839999999998</v>
      </c>
      <c r="AV23" s="690">
        <v>1.0638080000000001</v>
      </c>
      <c r="AW23" s="690">
        <v>2.0740970000000001</v>
      </c>
      <c r="AX23" s="690">
        <v>2.4877549999999999</v>
      </c>
      <c r="AY23" s="690">
        <v>2.351677</v>
      </c>
      <c r="AZ23" s="690">
        <v>2.2473770000000002</v>
      </c>
      <c r="BA23" s="690">
        <v>2.483851</v>
      </c>
      <c r="BB23" s="690">
        <v>1.7011769999999999</v>
      </c>
      <c r="BC23" s="690">
        <v>1.573663</v>
      </c>
      <c r="BD23" s="690">
        <v>2.2996400000000001</v>
      </c>
      <c r="BE23" s="690">
        <v>2.4802399999999998</v>
      </c>
      <c r="BF23" s="691">
        <v>2.44861</v>
      </c>
      <c r="BG23" s="691">
        <v>2.3696199999999998</v>
      </c>
      <c r="BH23" s="691">
        <v>2.44861</v>
      </c>
      <c r="BI23" s="691">
        <v>2.3696199999999998</v>
      </c>
      <c r="BJ23" s="691">
        <v>2.44861</v>
      </c>
      <c r="BK23" s="691">
        <v>2.44861</v>
      </c>
      <c r="BL23" s="691">
        <v>2.2116500000000001</v>
      </c>
      <c r="BM23" s="691">
        <v>2.44861</v>
      </c>
      <c r="BN23" s="691">
        <v>1.00238</v>
      </c>
      <c r="BO23" s="691">
        <v>2.25488</v>
      </c>
      <c r="BP23" s="691">
        <v>2.3696199999999998</v>
      </c>
      <c r="BQ23" s="691">
        <v>2.44861</v>
      </c>
      <c r="BR23" s="691">
        <v>2.44861</v>
      </c>
      <c r="BS23" s="691">
        <v>2.3696199999999998</v>
      </c>
      <c r="BT23" s="691">
        <v>1.7032700000000001</v>
      </c>
      <c r="BU23" s="691">
        <v>2.0269200000000001</v>
      </c>
      <c r="BV23" s="691">
        <v>2.44861</v>
      </c>
    </row>
    <row r="24" spans="1:74" ht="11.15" customHeight="1" x14ac:dyDescent="0.25">
      <c r="A24" s="499" t="s">
        <v>1197</v>
      </c>
      <c r="B24" s="502" t="s">
        <v>1198</v>
      </c>
      <c r="C24" s="690">
        <v>0.64713758499999996</v>
      </c>
      <c r="D24" s="690">
        <v>0.69247122000000005</v>
      </c>
      <c r="E24" s="690">
        <v>0.76747903699999998</v>
      </c>
      <c r="F24" s="690">
        <v>0.919852844</v>
      </c>
      <c r="G24" s="690">
        <v>0.75106772200000005</v>
      </c>
      <c r="H24" s="690">
        <v>0.34313967499999998</v>
      </c>
      <c r="I24" s="690">
        <v>0.29663284099999998</v>
      </c>
      <c r="J24" s="690">
        <v>0.40846261900000003</v>
      </c>
      <c r="K24" s="690">
        <v>0.39179349499999999</v>
      </c>
      <c r="L24" s="690">
        <v>0.58365508700000002</v>
      </c>
      <c r="M24" s="690">
        <v>0.80321369600000003</v>
      </c>
      <c r="N24" s="690">
        <v>0.860234956</v>
      </c>
      <c r="O24" s="690">
        <v>0.84618852200000005</v>
      </c>
      <c r="P24" s="690">
        <v>0.78578130300000004</v>
      </c>
      <c r="Q24" s="690">
        <v>0.82941081800000005</v>
      </c>
      <c r="R24" s="690">
        <v>0.89930413399999998</v>
      </c>
      <c r="S24" s="690">
        <v>0.95542758900000002</v>
      </c>
      <c r="T24" s="690">
        <v>0.68034820900000004</v>
      </c>
      <c r="U24" s="690">
        <v>0.41323180500000001</v>
      </c>
      <c r="V24" s="690">
        <v>0.23285988399999999</v>
      </c>
      <c r="W24" s="690">
        <v>0.20686868999999999</v>
      </c>
      <c r="X24" s="690">
        <v>0.450806602</v>
      </c>
      <c r="Y24" s="690">
        <v>0.54965013399999996</v>
      </c>
      <c r="Z24" s="690">
        <v>0.74538159000000004</v>
      </c>
      <c r="AA24" s="690">
        <v>0.75935424399999996</v>
      </c>
      <c r="AB24" s="690">
        <v>0.64705111900000001</v>
      </c>
      <c r="AC24" s="690">
        <v>0.882870339</v>
      </c>
      <c r="AD24" s="690">
        <v>0.95268624700000004</v>
      </c>
      <c r="AE24" s="690">
        <v>0.85851040499999998</v>
      </c>
      <c r="AF24" s="690">
        <v>0.28434881400000001</v>
      </c>
      <c r="AG24" s="690">
        <v>0.36120232800000002</v>
      </c>
      <c r="AH24" s="690">
        <v>0.19527572200000001</v>
      </c>
      <c r="AI24" s="690">
        <v>0.111149912</v>
      </c>
      <c r="AJ24" s="690">
        <v>0.41260286299999999</v>
      </c>
      <c r="AK24" s="690">
        <v>0.48643651999999998</v>
      </c>
      <c r="AL24" s="690">
        <v>0.65697561699999996</v>
      </c>
      <c r="AM24" s="690">
        <v>0.56542560900000005</v>
      </c>
      <c r="AN24" s="690">
        <v>0.48240633599999999</v>
      </c>
      <c r="AO24" s="690">
        <v>0.62045267800000004</v>
      </c>
      <c r="AP24" s="690">
        <v>0.53624847600000003</v>
      </c>
      <c r="AQ24" s="690">
        <v>0.50992339099999995</v>
      </c>
      <c r="AR24" s="690">
        <v>0.48704197999999999</v>
      </c>
      <c r="AS24" s="690">
        <v>0.52012023399999996</v>
      </c>
      <c r="AT24" s="690">
        <v>0.50543010200000005</v>
      </c>
      <c r="AU24" s="690">
        <v>0.50897326600000004</v>
      </c>
      <c r="AV24" s="690">
        <v>0.51625925800000005</v>
      </c>
      <c r="AW24" s="690">
        <v>0.50528561000000005</v>
      </c>
      <c r="AX24" s="690">
        <v>0.52230951199999998</v>
      </c>
      <c r="AY24" s="690">
        <v>0.53899065899999998</v>
      </c>
      <c r="AZ24" s="690">
        <v>0.524359083</v>
      </c>
      <c r="BA24" s="690">
        <v>0.63847899299999999</v>
      </c>
      <c r="BB24" s="690">
        <v>0.54879365899999999</v>
      </c>
      <c r="BC24" s="690">
        <v>0.48859036099999997</v>
      </c>
      <c r="BD24" s="690">
        <v>0.43884980000000001</v>
      </c>
      <c r="BE24" s="690">
        <v>0.39783390000000002</v>
      </c>
      <c r="BF24" s="691">
        <v>0.33972079999999999</v>
      </c>
      <c r="BG24" s="691">
        <v>0.33092939999999998</v>
      </c>
      <c r="BH24" s="691">
        <v>0.49474000000000001</v>
      </c>
      <c r="BI24" s="691">
        <v>0.56664789999999998</v>
      </c>
      <c r="BJ24" s="691">
        <v>0.68069559999999996</v>
      </c>
      <c r="BK24" s="691">
        <v>0.67697960000000001</v>
      </c>
      <c r="BL24" s="691">
        <v>0.59429869999999996</v>
      </c>
      <c r="BM24" s="691">
        <v>0.72536</v>
      </c>
      <c r="BN24" s="691">
        <v>0.83380679999999996</v>
      </c>
      <c r="BO24" s="691">
        <v>0.78534170000000003</v>
      </c>
      <c r="BP24" s="691">
        <v>0.58645329999999996</v>
      </c>
      <c r="BQ24" s="691">
        <v>0.47637429999999997</v>
      </c>
      <c r="BR24" s="691">
        <v>0.38028600000000001</v>
      </c>
      <c r="BS24" s="691">
        <v>0.35143210000000003</v>
      </c>
      <c r="BT24" s="691">
        <v>0.50636170000000003</v>
      </c>
      <c r="BU24" s="691">
        <v>0.57318159999999996</v>
      </c>
      <c r="BV24" s="691">
        <v>0.68343430000000005</v>
      </c>
    </row>
    <row r="25" spans="1:74" ht="11.15" customHeight="1" x14ac:dyDescent="0.25">
      <c r="A25" s="499" t="s">
        <v>1199</v>
      </c>
      <c r="B25" s="502" t="s">
        <v>1301</v>
      </c>
      <c r="C25" s="690">
        <v>0.98721702899999997</v>
      </c>
      <c r="D25" s="690">
        <v>0.865229468</v>
      </c>
      <c r="E25" s="690">
        <v>1.0056774390000001</v>
      </c>
      <c r="F25" s="690">
        <v>0.79277875399999997</v>
      </c>
      <c r="G25" s="690">
        <v>0.757431148</v>
      </c>
      <c r="H25" s="690">
        <v>0.81795138899999997</v>
      </c>
      <c r="I25" s="690">
        <v>0.844236816</v>
      </c>
      <c r="J25" s="690">
        <v>0.75528789299999999</v>
      </c>
      <c r="K25" s="690">
        <v>0.71876103000000002</v>
      </c>
      <c r="L25" s="690">
        <v>0.85677958200000004</v>
      </c>
      <c r="M25" s="690">
        <v>0.80250426200000002</v>
      </c>
      <c r="N25" s="690">
        <v>0.91204483599999997</v>
      </c>
      <c r="O25" s="690">
        <v>0.907905552</v>
      </c>
      <c r="P25" s="690">
        <v>0.88901158199999997</v>
      </c>
      <c r="Q25" s="690">
        <v>0.93889913899999999</v>
      </c>
      <c r="R25" s="690">
        <v>0.83095936599999998</v>
      </c>
      <c r="S25" s="690">
        <v>0.73309111100000002</v>
      </c>
      <c r="T25" s="690">
        <v>0.71151302900000002</v>
      </c>
      <c r="U25" s="690">
        <v>0.76712556499999995</v>
      </c>
      <c r="V25" s="690">
        <v>0.73680377600000002</v>
      </c>
      <c r="W25" s="690">
        <v>0.74472988399999995</v>
      </c>
      <c r="X25" s="690">
        <v>0.73170508899999998</v>
      </c>
      <c r="Y25" s="690">
        <v>0.86242028199999998</v>
      </c>
      <c r="Z25" s="690">
        <v>0.920231205</v>
      </c>
      <c r="AA25" s="690">
        <v>0.79772429199999995</v>
      </c>
      <c r="AB25" s="690">
        <v>0.76760733800000003</v>
      </c>
      <c r="AC25" s="690">
        <v>0.95461972900000003</v>
      </c>
      <c r="AD25" s="690">
        <v>0.90707987199999995</v>
      </c>
      <c r="AE25" s="690">
        <v>0.96798325399999996</v>
      </c>
      <c r="AF25" s="690">
        <v>0.77652804799999997</v>
      </c>
      <c r="AG25" s="690">
        <v>0.79425407299999995</v>
      </c>
      <c r="AH25" s="690">
        <v>0.82367074699999998</v>
      </c>
      <c r="AI25" s="690">
        <v>0.80573772099999996</v>
      </c>
      <c r="AJ25" s="690">
        <v>0.80002652600000002</v>
      </c>
      <c r="AK25" s="690">
        <v>0.87123339099999997</v>
      </c>
      <c r="AL25" s="690">
        <v>0.882541142</v>
      </c>
      <c r="AM25" s="690">
        <v>0.89737187500000004</v>
      </c>
      <c r="AN25" s="690">
        <v>0.82629766999999998</v>
      </c>
      <c r="AO25" s="690">
        <v>1.125189499</v>
      </c>
      <c r="AP25" s="690">
        <v>0.93003298099999998</v>
      </c>
      <c r="AQ25" s="690">
        <v>0.99721944100000004</v>
      </c>
      <c r="AR25" s="690">
        <v>0.97992754400000004</v>
      </c>
      <c r="AS25" s="690">
        <v>0.88111932400000004</v>
      </c>
      <c r="AT25" s="690">
        <v>0.86479283799999995</v>
      </c>
      <c r="AU25" s="690">
        <v>0.90096383999999996</v>
      </c>
      <c r="AV25" s="690">
        <v>0.92847765999999998</v>
      </c>
      <c r="AW25" s="690">
        <v>0.91374173199999997</v>
      </c>
      <c r="AX25" s="690">
        <v>1.0047772930000001</v>
      </c>
      <c r="AY25" s="690">
        <v>0.98052413199999999</v>
      </c>
      <c r="AZ25" s="690">
        <v>1.009513154</v>
      </c>
      <c r="BA25" s="690">
        <v>1.1589884459999999</v>
      </c>
      <c r="BB25" s="690">
        <v>1.098442433</v>
      </c>
      <c r="BC25" s="690">
        <v>1.0341731110000001</v>
      </c>
      <c r="BD25" s="690">
        <v>1.0098959999999999</v>
      </c>
      <c r="BE25" s="690">
        <v>0.93266000000000004</v>
      </c>
      <c r="BF25" s="691">
        <v>0.89678179999999996</v>
      </c>
      <c r="BG25" s="691">
        <v>0.92726560000000002</v>
      </c>
      <c r="BH25" s="691">
        <v>0.89550470000000004</v>
      </c>
      <c r="BI25" s="691">
        <v>0.99032540000000002</v>
      </c>
      <c r="BJ25" s="691">
        <v>0.94814350000000003</v>
      </c>
      <c r="BK25" s="691">
        <v>1.0176480000000001</v>
      </c>
      <c r="BL25" s="691">
        <v>0.97553129999999999</v>
      </c>
      <c r="BM25" s="691">
        <v>1.169878</v>
      </c>
      <c r="BN25" s="691">
        <v>1.127416</v>
      </c>
      <c r="BO25" s="691">
        <v>1.095494</v>
      </c>
      <c r="BP25" s="691">
        <v>1.0211669999999999</v>
      </c>
      <c r="BQ25" s="691">
        <v>0.94003760000000003</v>
      </c>
      <c r="BR25" s="691">
        <v>0.9341739</v>
      </c>
      <c r="BS25" s="691">
        <v>0.91113279999999996</v>
      </c>
      <c r="BT25" s="691">
        <v>0.91940869999999997</v>
      </c>
      <c r="BU25" s="691">
        <v>1.0026740000000001</v>
      </c>
      <c r="BV25" s="691">
        <v>0.95300099999999999</v>
      </c>
    </row>
    <row r="26" spans="1:74" ht="11.15" customHeight="1" x14ac:dyDescent="0.25">
      <c r="A26" s="499" t="s">
        <v>1200</v>
      </c>
      <c r="B26" s="500" t="s">
        <v>1302</v>
      </c>
      <c r="C26" s="690">
        <v>1.125006167</v>
      </c>
      <c r="D26" s="690">
        <v>8.3797447999999997E-2</v>
      </c>
      <c r="E26" s="690">
        <v>0.103145817</v>
      </c>
      <c r="F26" s="690">
        <v>9.7520577999999997E-2</v>
      </c>
      <c r="G26" s="690">
        <v>8.8129470000000001E-2</v>
      </c>
      <c r="H26" s="690">
        <v>0.138822379</v>
      </c>
      <c r="I26" s="690">
        <v>0.11532582500000001</v>
      </c>
      <c r="J26" s="690">
        <v>0.112596034</v>
      </c>
      <c r="K26" s="690">
        <v>9.4359643000000007E-2</v>
      </c>
      <c r="L26" s="690">
        <v>9.3389121000000005E-2</v>
      </c>
      <c r="M26" s="690">
        <v>0.109227912</v>
      </c>
      <c r="N26" s="690">
        <v>9.8492999999999997E-2</v>
      </c>
      <c r="O26" s="690">
        <v>0.152991667</v>
      </c>
      <c r="P26" s="690">
        <v>9.5792741000000001E-2</v>
      </c>
      <c r="Q26" s="690">
        <v>9.8677666999999997E-2</v>
      </c>
      <c r="R26" s="690">
        <v>0.106436633</v>
      </c>
      <c r="S26" s="690">
        <v>0.11520148199999999</v>
      </c>
      <c r="T26" s="690">
        <v>0.10977368699999999</v>
      </c>
      <c r="U26" s="690">
        <v>0.12260478599999999</v>
      </c>
      <c r="V26" s="690">
        <v>0.116889381</v>
      </c>
      <c r="W26" s="690">
        <v>0.105015231</v>
      </c>
      <c r="X26" s="690">
        <v>0.12230234600000001</v>
      </c>
      <c r="Y26" s="690">
        <v>0.12336768400000001</v>
      </c>
      <c r="Z26" s="690">
        <v>0.141478459</v>
      </c>
      <c r="AA26" s="690">
        <v>0.13604313500000001</v>
      </c>
      <c r="AB26" s="690">
        <v>0.108216241</v>
      </c>
      <c r="AC26" s="690">
        <v>0.103679756</v>
      </c>
      <c r="AD26" s="690">
        <v>0.118909696</v>
      </c>
      <c r="AE26" s="690">
        <v>0.11367258700000001</v>
      </c>
      <c r="AF26" s="690">
        <v>0.105723999</v>
      </c>
      <c r="AG26" s="690">
        <v>0.124566758</v>
      </c>
      <c r="AH26" s="690">
        <v>0.10172434</v>
      </c>
      <c r="AI26" s="690">
        <v>0.117616807</v>
      </c>
      <c r="AJ26" s="690">
        <v>0.116574279</v>
      </c>
      <c r="AK26" s="690">
        <v>0.103958593</v>
      </c>
      <c r="AL26" s="690">
        <v>0.18217488500000001</v>
      </c>
      <c r="AM26" s="690">
        <v>0.14311596300000001</v>
      </c>
      <c r="AN26" s="690">
        <v>0.189743408</v>
      </c>
      <c r="AO26" s="690">
        <v>9.9711156999999995E-2</v>
      </c>
      <c r="AP26" s="690">
        <v>9.2814600999999997E-2</v>
      </c>
      <c r="AQ26" s="690">
        <v>0.117270051</v>
      </c>
      <c r="AR26" s="690">
        <v>0.13217477699999999</v>
      </c>
      <c r="AS26" s="690">
        <v>0.106565455</v>
      </c>
      <c r="AT26" s="690">
        <v>0.119538872</v>
      </c>
      <c r="AU26" s="690">
        <v>0.10972266999999999</v>
      </c>
      <c r="AV26" s="690">
        <v>0.105561868</v>
      </c>
      <c r="AW26" s="690">
        <v>0.12185283500000001</v>
      </c>
      <c r="AX26" s="690">
        <v>0.16220137600000001</v>
      </c>
      <c r="AY26" s="690">
        <v>1.0776523309999999</v>
      </c>
      <c r="AZ26" s="690">
        <v>0.208797644</v>
      </c>
      <c r="BA26" s="690">
        <v>0.120443866</v>
      </c>
      <c r="BB26" s="690">
        <v>0.11046384200000001</v>
      </c>
      <c r="BC26" s="690">
        <v>0.123994959</v>
      </c>
      <c r="BD26" s="690">
        <v>8.3482500000000001E-2</v>
      </c>
      <c r="BE26" s="690">
        <v>0.13839190000000001</v>
      </c>
      <c r="BF26" s="691">
        <v>8.2818299999999997E-2</v>
      </c>
      <c r="BG26" s="691">
        <v>9.7514900000000002E-2</v>
      </c>
      <c r="BH26" s="691">
        <v>0.1147304</v>
      </c>
      <c r="BI26" s="691">
        <v>7.4507100000000007E-2</v>
      </c>
      <c r="BJ26" s="691">
        <v>0.16972570000000001</v>
      </c>
      <c r="BK26" s="691">
        <v>0.44692330000000002</v>
      </c>
      <c r="BL26" s="691">
        <v>0.13552900000000001</v>
      </c>
      <c r="BM26" s="691">
        <v>8.7967000000000004E-2</v>
      </c>
      <c r="BN26" s="691">
        <v>0.10564610000000001</v>
      </c>
      <c r="BO26" s="691">
        <v>9.9995700000000007E-2</v>
      </c>
      <c r="BP26" s="691">
        <v>8.98452E-2</v>
      </c>
      <c r="BQ26" s="691">
        <v>9.0854199999999996E-2</v>
      </c>
      <c r="BR26" s="691">
        <v>8.2723099999999994E-2</v>
      </c>
      <c r="BS26" s="691">
        <v>7.7398599999999998E-2</v>
      </c>
      <c r="BT26" s="691">
        <v>8.6642700000000003E-2</v>
      </c>
      <c r="BU26" s="691">
        <v>8.2741599999999998E-2</v>
      </c>
      <c r="BV26" s="691">
        <v>0.1740958</v>
      </c>
    </row>
    <row r="27" spans="1:74" ht="11.15" customHeight="1" x14ac:dyDescent="0.25">
      <c r="A27" s="499" t="s">
        <v>1201</v>
      </c>
      <c r="B27" s="502" t="s">
        <v>1202</v>
      </c>
      <c r="C27" s="690">
        <v>9.3269007080000002</v>
      </c>
      <c r="D27" s="690">
        <v>7.5961999039999997</v>
      </c>
      <c r="E27" s="690">
        <v>8.1397981720000008</v>
      </c>
      <c r="F27" s="690">
        <v>7.331284278</v>
      </c>
      <c r="G27" s="690">
        <v>7.4600296930000001</v>
      </c>
      <c r="H27" s="690">
        <v>8.1978876940000003</v>
      </c>
      <c r="I27" s="690">
        <v>10.316830060999999</v>
      </c>
      <c r="J27" s="690">
        <v>10.754960651999999</v>
      </c>
      <c r="K27" s="690">
        <v>8.5512043930000008</v>
      </c>
      <c r="L27" s="690">
        <v>7.5072147080000002</v>
      </c>
      <c r="M27" s="690">
        <v>7.5776803770000001</v>
      </c>
      <c r="N27" s="690">
        <v>8.5342783759999996</v>
      </c>
      <c r="O27" s="690">
        <v>8.6990114179999996</v>
      </c>
      <c r="P27" s="690">
        <v>7.6493278169999996</v>
      </c>
      <c r="Q27" s="690">
        <v>8.3178903440000003</v>
      </c>
      <c r="R27" s="690">
        <v>7.2253696129999998</v>
      </c>
      <c r="S27" s="690">
        <v>6.9819594069999997</v>
      </c>
      <c r="T27" s="690">
        <v>7.5641903729999997</v>
      </c>
      <c r="U27" s="690">
        <v>10.156262722999999</v>
      </c>
      <c r="V27" s="690">
        <v>8.8880912280000004</v>
      </c>
      <c r="W27" s="690">
        <v>7.0633021879999998</v>
      </c>
      <c r="X27" s="690">
        <v>7.4747347949999998</v>
      </c>
      <c r="Y27" s="690">
        <v>7.3839866589999996</v>
      </c>
      <c r="Z27" s="690">
        <v>8.3048662639999993</v>
      </c>
      <c r="AA27" s="690">
        <v>8.3152842420000006</v>
      </c>
      <c r="AB27" s="690">
        <v>7.6148827189999997</v>
      </c>
      <c r="AC27" s="690">
        <v>7.2774485110000002</v>
      </c>
      <c r="AD27" s="690">
        <v>6.1648286409999997</v>
      </c>
      <c r="AE27" s="690">
        <v>6.4051019379999996</v>
      </c>
      <c r="AF27" s="690">
        <v>7.9419743550000002</v>
      </c>
      <c r="AG27" s="690">
        <v>10.422889163000001</v>
      </c>
      <c r="AH27" s="690">
        <v>9.1136373160000002</v>
      </c>
      <c r="AI27" s="690">
        <v>7.7437862270000002</v>
      </c>
      <c r="AJ27" s="690">
        <v>6.8206126749999996</v>
      </c>
      <c r="AK27" s="690">
        <v>7.0765210290000002</v>
      </c>
      <c r="AL27" s="690">
        <v>8.1277589389999996</v>
      </c>
      <c r="AM27" s="690">
        <v>8.5613186419999998</v>
      </c>
      <c r="AN27" s="690">
        <v>8.1642315859999997</v>
      </c>
      <c r="AO27" s="690">
        <v>7.9413245989999997</v>
      </c>
      <c r="AP27" s="690">
        <v>6.6436444349999997</v>
      </c>
      <c r="AQ27" s="690">
        <v>7.3493905699999997</v>
      </c>
      <c r="AR27" s="690">
        <v>8.8773972840000006</v>
      </c>
      <c r="AS27" s="690">
        <v>9.316225974</v>
      </c>
      <c r="AT27" s="690">
        <v>9.9081418840000008</v>
      </c>
      <c r="AU27" s="690">
        <v>8.3414809759999997</v>
      </c>
      <c r="AV27" s="690">
        <v>7.047383108</v>
      </c>
      <c r="AW27" s="690">
        <v>7.8477304139999999</v>
      </c>
      <c r="AX27" s="690">
        <v>8.1608379000000006</v>
      </c>
      <c r="AY27" s="690">
        <v>9.4089604649999998</v>
      </c>
      <c r="AZ27" s="690">
        <v>7.7632738960000003</v>
      </c>
      <c r="BA27" s="690">
        <v>8.2691894880000003</v>
      </c>
      <c r="BB27" s="690">
        <v>6.9232885680000003</v>
      </c>
      <c r="BC27" s="690">
        <v>7.4534788750000001</v>
      </c>
      <c r="BD27" s="690">
        <v>8.1764390000000002</v>
      </c>
      <c r="BE27" s="690">
        <v>11.410209999999999</v>
      </c>
      <c r="BF27" s="691">
        <v>9.5170779999999997</v>
      </c>
      <c r="BG27" s="691">
        <v>8.2462710000000001</v>
      </c>
      <c r="BH27" s="691">
        <v>7.5649259999999998</v>
      </c>
      <c r="BI27" s="691">
        <v>7.0914720000000004</v>
      </c>
      <c r="BJ27" s="691">
        <v>9.0965579999999999</v>
      </c>
      <c r="BK27" s="691">
        <v>9.0444890000000004</v>
      </c>
      <c r="BL27" s="691">
        <v>7.9893780000000003</v>
      </c>
      <c r="BM27" s="691">
        <v>8.5684780000000007</v>
      </c>
      <c r="BN27" s="691">
        <v>6.8950449999999996</v>
      </c>
      <c r="BO27" s="691">
        <v>7.4293570000000004</v>
      </c>
      <c r="BP27" s="691">
        <v>8.4013930000000006</v>
      </c>
      <c r="BQ27" s="691">
        <v>9.7799440000000004</v>
      </c>
      <c r="BR27" s="691">
        <v>9.2168799999999997</v>
      </c>
      <c r="BS27" s="691">
        <v>7.5125929999999999</v>
      </c>
      <c r="BT27" s="691">
        <v>7.1479999999999997</v>
      </c>
      <c r="BU27" s="691">
        <v>6.9754420000000001</v>
      </c>
      <c r="BV27" s="691">
        <v>9.1899479999999993</v>
      </c>
    </row>
    <row r="28" spans="1:74" ht="11.15" customHeight="1" x14ac:dyDescent="0.25">
      <c r="A28" s="499" t="s">
        <v>1203</v>
      </c>
      <c r="B28" s="500" t="s">
        <v>1303</v>
      </c>
      <c r="C28" s="690">
        <v>11.258449079</v>
      </c>
      <c r="D28" s="690">
        <v>9.1210420564000003</v>
      </c>
      <c r="E28" s="690">
        <v>9.5791995775000007</v>
      </c>
      <c r="F28" s="690">
        <v>8.6189798017000001</v>
      </c>
      <c r="G28" s="690">
        <v>8.7155655212000003</v>
      </c>
      <c r="H28" s="690">
        <v>9.4985412311000008</v>
      </c>
      <c r="I28" s="690">
        <v>11.934689172000001</v>
      </c>
      <c r="J28" s="690">
        <v>12.229770029000001</v>
      </c>
      <c r="K28" s="690">
        <v>9.7298300598999994</v>
      </c>
      <c r="L28" s="690">
        <v>9.1595683359999995</v>
      </c>
      <c r="M28" s="690">
        <v>9.4449835068999999</v>
      </c>
      <c r="N28" s="690">
        <v>10.233305992</v>
      </c>
      <c r="O28" s="690">
        <v>10.768920946</v>
      </c>
      <c r="P28" s="690">
        <v>9.4023463436999997</v>
      </c>
      <c r="Q28" s="690">
        <v>9.5220058304999995</v>
      </c>
      <c r="R28" s="690">
        <v>8.3069591622000001</v>
      </c>
      <c r="S28" s="690">
        <v>8.4519827703000008</v>
      </c>
      <c r="T28" s="690">
        <v>9.1470112360000009</v>
      </c>
      <c r="U28" s="690">
        <v>11.888087079</v>
      </c>
      <c r="V28" s="690">
        <v>10.844231766</v>
      </c>
      <c r="W28" s="690">
        <v>8.8335186862999997</v>
      </c>
      <c r="X28" s="690">
        <v>8.6800916159000003</v>
      </c>
      <c r="Y28" s="690">
        <v>9.1016511988000008</v>
      </c>
      <c r="Z28" s="690">
        <v>10.353625502</v>
      </c>
      <c r="AA28" s="690">
        <v>10.070356847999999</v>
      </c>
      <c r="AB28" s="690">
        <v>9.1571411410000003</v>
      </c>
      <c r="AC28" s="690">
        <v>8.8337323795000007</v>
      </c>
      <c r="AD28" s="690">
        <v>7.9247348400000002</v>
      </c>
      <c r="AE28" s="690">
        <v>7.9215009945999997</v>
      </c>
      <c r="AF28" s="690">
        <v>9.5055672273000003</v>
      </c>
      <c r="AG28" s="690">
        <v>11.793076274000001</v>
      </c>
      <c r="AH28" s="690">
        <v>11.134742381000001</v>
      </c>
      <c r="AI28" s="690">
        <v>9.0215730323999992</v>
      </c>
      <c r="AJ28" s="690">
        <v>8.5772009574000005</v>
      </c>
      <c r="AK28" s="690">
        <v>8.8168629880000005</v>
      </c>
      <c r="AL28" s="690">
        <v>10.321101842999999</v>
      </c>
      <c r="AM28" s="690">
        <v>10.386989677000001</v>
      </c>
      <c r="AN28" s="690">
        <v>9.7026653630999995</v>
      </c>
      <c r="AO28" s="690">
        <v>9.2880196303000009</v>
      </c>
      <c r="AP28" s="690">
        <v>8.0975940530999999</v>
      </c>
      <c r="AQ28" s="690">
        <v>8.3530128482000006</v>
      </c>
      <c r="AR28" s="690">
        <v>10.504072603999999</v>
      </c>
      <c r="AS28" s="690">
        <v>10.895775966</v>
      </c>
      <c r="AT28" s="690">
        <v>11.995942982000001</v>
      </c>
      <c r="AU28" s="690">
        <v>9.5792308857999995</v>
      </c>
      <c r="AV28" s="690">
        <v>8.7047411211999997</v>
      </c>
      <c r="AW28" s="690">
        <v>8.9217511599999995</v>
      </c>
      <c r="AX28" s="690">
        <v>9.9317072669000002</v>
      </c>
      <c r="AY28" s="690">
        <v>11.243145665</v>
      </c>
      <c r="AZ28" s="690">
        <v>9.5827598672000001</v>
      </c>
      <c r="BA28" s="690">
        <v>9.3285093856000003</v>
      </c>
      <c r="BB28" s="690">
        <v>7.9852856986000003</v>
      </c>
      <c r="BC28" s="690">
        <v>8.7111188404999993</v>
      </c>
      <c r="BD28" s="690">
        <v>9.2376437150000008</v>
      </c>
      <c r="BE28" s="690">
        <v>11.629990181</v>
      </c>
      <c r="BF28" s="691">
        <v>11.247389999999999</v>
      </c>
      <c r="BG28" s="691">
        <v>9.4007889999999996</v>
      </c>
      <c r="BH28" s="691">
        <v>8.8188180000000003</v>
      </c>
      <c r="BI28" s="691">
        <v>8.9280840000000001</v>
      </c>
      <c r="BJ28" s="691">
        <v>10.186389999999999</v>
      </c>
      <c r="BK28" s="691">
        <v>10.740769999999999</v>
      </c>
      <c r="BL28" s="691">
        <v>9.3485820000000004</v>
      </c>
      <c r="BM28" s="691">
        <v>9.7009799999999995</v>
      </c>
      <c r="BN28" s="691">
        <v>8.6076779999999999</v>
      </c>
      <c r="BO28" s="691">
        <v>9.1516439999999992</v>
      </c>
      <c r="BP28" s="691">
        <v>10.035640000000001</v>
      </c>
      <c r="BQ28" s="691">
        <v>11.46523</v>
      </c>
      <c r="BR28" s="691">
        <v>11.4034</v>
      </c>
      <c r="BS28" s="691">
        <v>9.6277869999999997</v>
      </c>
      <c r="BT28" s="691">
        <v>9.1071229999999996</v>
      </c>
      <c r="BU28" s="691">
        <v>9.1787620000000008</v>
      </c>
      <c r="BV28" s="691">
        <v>10.429449999999999</v>
      </c>
    </row>
    <row r="29" spans="1:74" ht="11.15" customHeight="1" x14ac:dyDescent="0.25">
      <c r="A29" s="493"/>
      <c r="B29" s="131" t="s">
        <v>1304</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333"/>
      <c r="BG29" s="333"/>
      <c r="BH29" s="333"/>
      <c r="BI29" s="333"/>
      <c r="BJ29" s="333"/>
      <c r="BK29" s="333"/>
      <c r="BL29" s="333"/>
      <c r="BM29" s="333"/>
      <c r="BN29" s="333"/>
      <c r="BO29" s="333"/>
      <c r="BP29" s="333"/>
      <c r="BQ29" s="333"/>
      <c r="BR29" s="333"/>
      <c r="BS29" s="333"/>
      <c r="BT29" s="333"/>
      <c r="BU29" s="333"/>
      <c r="BV29" s="333"/>
    </row>
    <row r="30" spans="1:74" ht="11.15" customHeight="1" x14ac:dyDescent="0.25">
      <c r="A30" s="499" t="s">
        <v>1204</v>
      </c>
      <c r="B30" s="500" t="s">
        <v>81</v>
      </c>
      <c r="C30" s="690">
        <v>3.7171738049999998</v>
      </c>
      <c r="D30" s="690">
        <v>3.3063524470000001</v>
      </c>
      <c r="E30" s="690">
        <v>3.688857906</v>
      </c>
      <c r="F30" s="690">
        <v>3.7722633249999999</v>
      </c>
      <c r="G30" s="690">
        <v>4.0107189160000001</v>
      </c>
      <c r="H30" s="690">
        <v>4.6881039260000001</v>
      </c>
      <c r="I30" s="690">
        <v>6.8053906739999999</v>
      </c>
      <c r="J30" s="690">
        <v>7.1654403220000003</v>
      </c>
      <c r="K30" s="690">
        <v>5.5523413039999996</v>
      </c>
      <c r="L30" s="690">
        <v>4.6901622999999999</v>
      </c>
      <c r="M30" s="690">
        <v>4.0698204259999997</v>
      </c>
      <c r="N30" s="690">
        <v>4.0835915700000003</v>
      </c>
      <c r="O30" s="690">
        <v>4.2043621949999999</v>
      </c>
      <c r="P30" s="690">
        <v>3.9874665899999999</v>
      </c>
      <c r="Q30" s="690">
        <v>3.7444050309999999</v>
      </c>
      <c r="R30" s="690">
        <v>3.2866763959999998</v>
      </c>
      <c r="S30" s="690">
        <v>3.176671539</v>
      </c>
      <c r="T30" s="690">
        <v>4.2076790419999996</v>
      </c>
      <c r="U30" s="690">
        <v>7.1765515669999997</v>
      </c>
      <c r="V30" s="690">
        <v>6.2025141530000001</v>
      </c>
      <c r="W30" s="690">
        <v>4.3962844399999996</v>
      </c>
      <c r="X30" s="690">
        <v>3.7630127670000002</v>
      </c>
      <c r="Y30" s="690">
        <v>3.86022643</v>
      </c>
      <c r="Z30" s="690">
        <v>4.3588084020000002</v>
      </c>
      <c r="AA30" s="690">
        <v>4.3259720970000002</v>
      </c>
      <c r="AB30" s="690">
        <v>4.0040926880000001</v>
      </c>
      <c r="AC30" s="690">
        <v>3.890320419</v>
      </c>
      <c r="AD30" s="690">
        <v>2.8541326069999999</v>
      </c>
      <c r="AE30" s="690">
        <v>3.2596785150000001</v>
      </c>
      <c r="AF30" s="690">
        <v>5.3796860339999997</v>
      </c>
      <c r="AG30" s="690">
        <v>7.9983687750000003</v>
      </c>
      <c r="AH30" s="690">
        <v>7.063430404</v>
      </c>
      <c r="AI30" s="690">
        <v>5.3591588809999999</v>
      </c>
      <c r="AJ30" s="690">
        <v>4.1443655379999997</v>
      </c>
      <c r="AK30" s="690">
        <v>4.2748023929999999</v>
      </c>
      <c r="AL30" s="690">
        <v>4.579847752</v>
      </c>
      <c r="AM30" s="690">
        <v>4.7637038040000004</v>
      </c>
      <c r="AN30" s="690">
        <v>4.1056452070000002</v>
      </c>
      <c r="AO30" s="690">
        <v>3.9943749949999998</v>
      </c>
      <c r="AP30" s="690">
        <v>3.4462770659999999</v>
      </c>
      <c r="AQ30" s="690">
        <v>4.3761296249999999</v>
      </c>
      <c r="AR30" s="690">
        <v>6.3141811580000002</v>
      </c>
      <c r="AS30" s="690">
        <v>6.9209494679999999</v>
      </c>
      <c r="AT30" s="690">
        <v>7.5563451580000001</v>
      </c>
      <c r="AU30" s="690">
        <v>5.2329263590000004</v>
      </c>
      <c r="AV30" s="690">
        <v>5.1861482739999998</v>
      </c>
      <c r="AW30" s="690">
        <v>4.9810672780000003</v>
      </c>
      <c r="AX30" s="690">
        <v>4.9959564179999996</v>
      </c>
      <c r="AY30" s="690">
        <v>5.0640991160000004</v>
      </c>
      <c r="AZ30" s="690">
        <v>4.7512898059999999</v>
      </c>
      <c r="BA30" s="690">
        <v>4.2255655240000003</v>
      </c>
      <c r="BB30" s="690">
        <v>4.3933258930000001</v>
      </c>
      <c r="BC30" s="690">
        <v>5.257454632</v>
      </c>
      <c r="BD30" s="690">
        <v>4.9241010000000003</v>
      </c>
      <c r="BE30" s="690">
        <v>6.6445800000000004</v>
      </c>
      <c r="BF30" s="691">
        <v>6.998596</v>
      </c>
      <c r="BG30" s="691">
        <v>5.9099050000000002</v>
      </c>
      <c r="BH30" s="691">
        <v>5.0811310000000001</v>
      </c>
      <c r="BI30" s="691">
        <v>4.7120480000000002</v>
      </c>
      <c r="BJ30" s="691">
        <v>5.0916920000000001</v>
      </c>
      <c r="BK30" s="691">
        <v>5.7034609999999999</v>
      </c>
      <c r="BL30" s="691">
        <v>4.030767</v>
      </c>
      <c r="BM30" s="691">
        <v>4.370215</v>
      </c>
      <c r="BN30" s="691">
        <v>4.1434870000000004</v>
      </c>
      <c r="BO30" s="691">
        <v>5.1154679999999999</v>
      </c>
      <c r="BP30" s="691">
        <v>5.3822260000000002</v>
      </c>
      <c r="BQ30" s="691">
        <v>6.6144699999999998</v>
      </c>
      <c r="BR30" s="691">
        <v>6.4344349999999997</v>
      </c>
      <c r="BS30" s="691">
        <v>5.0218489999999996</v>
      </c>
      <c r="BT30" s="691">
        <v>4.3318190000000003</v>
      </c>
      <c r="BU30" s="691">
        <v>4.4261119999999998</v>
      </c>
      <c r="BV30" s="691">
        <v>4.5131949999999996</v>
      </c>
    </row>
    <row r="31" spans="1:74" ht="11.15" customHeight="1" x14ac:dyDescent="0.25">
      <c r="A31" s="499" t="s">
        <v>1205</v>
      </c>
      <c r="B31" s="502" t="s">
        <v>80</v>
      </c>
      <c r="C31" s="690">
        <v>0.24289661700000001</v>
      </c>
      <c r="D31" s="690">
        <v>9.7376819999999992E-3</v>
      </c>
      <c r="E31" s="690">
        <v>0.12035467399999999</v>
      </c>
      <c r="F31" s="690">
        <v>0</v>
      </c>
      <c r="G31" s="690">
        <v>1.6406330000000001E-3</v>
      </c>
      <c r="H31" s="690">
        <v>1.2763309E-2</v>
      </c>
      <c r="I31" s="690">
        <v>0.12514661899999999</v>
      </c>
      <c r="J31" s="690">
        <v>4.1528969999999998E-2</v>
      </c>
      <c r="K31" s="690">
        <v>5.2352208999999997E-2</v>
      </c>
      <c r="L31" s="690">
        <v>2.8067999999999999E-3</v>
      </c>
      <c r="M31" s="690">
        <v>3.0106360000000001E-3</v>
      </c>
      <c r="N31" s="690">
        <v>6.7204091999999993E-2</v>
      </c>
      <c r="O31" s="690">
        <v>0.21217448899999999</v>
      </c>
      <c r="P31" s="690">
        <v>5.5326017999999998E-2</v>
      </c>
      <c r="Q31" s="690">
        <v>6.5540195999999995E-2</v>
      </c>
      <c r="R31" s="690">
        <v>8.8565190000000002E-3</v>
      </c>
      <c r="S31" s="690">
        <v>0</v>
      </c>
      <c r="T31" s="690">
        <v>6.9337999999999995E-4</v>
      </c>
      <c r="U31" s="690">
        <v>4.2948964999999999E-2</v>
      </c>
      <c r="V31" s="690">
        <v>3.6411827000000001E-2</v>
      </c>
      <c r="W31" s="690">
        <v>0</v>
      </c>
      <c r="X31" s="690">
        <v>0</v>
      </c>
      <c r="Y31" s="690">
        <v>0</v>
      </c>
      <c r="Z31" s="690">
        <v>0</v>
      </c>
      <c r="AA31" s="690">
        <v>2.079568E-2</v>
      </c>
      <c r="AB31" s="690">
        <v>2.6068313999999999E-2</v>
      </c>
      <c r="AC31" s="690">
        <v>9.6827539000000004E-2</v>
      </c>
      <c r="AD31" s="690">
        <v>0</v>
      </c>
      <c r="AE31" s="690">
        <v>0</v>
      </c>
      <c r="AF31" s="690">
        <v>0</v>
      </c>
      <c r="AG31" s="690">
        <v>0</v>
      </c>
      <c r="AH31" s="690">
        <v>0</v>
      </c>
      <c r="AI31" s="690">
        <v>0</v>
      </c>
      <c r="AJ31" s="690">
        <v>0</v>
      </c>
      <c r="AK31" s="690">
        <v>0</v>
      </c>
      <c r="AL31" s="690">
        <v>0</v>
      </c>
      <c r="AM31" s="690">
        <v>0</v>
      </c>
      <c r="AN31" s="690">
        <v>0</v>
      </c>
      <c r="AO31" s="690">
        <v>0</v>
      </c>
      <c r="AP31" s="690">
        <v>0</v>
      </c>
      <c r="AQ31" s="690">
        <v>0</v>
      </c>
      <c r="AR31" s="690">
        <v>0</v>
      </c>
      <c r="AS31" s="690">
        <v>0</v>
      </c>
      <c r="AT31" s="690">
        <v>0</v>
      </c>
      <c r="AU31" s="690">
        <v>0</v>
      </c>
      <c r="AV31" s="690">
        <v>0</v>
      </c>
      <c r="AW31" s="690">
        <v>0</v>
      </c>
      <c r="AX31" s="690">
        <v>0</v>
      </c>
      <c r="AY31" s="690">
        <v>0</v>
      </c>
      <c r="AZ31" s="690">
        <v>0</v>
      </c>
      <c r="BA31" s="690">
        <v>0</v>
      </c>
      <c r="BB31" s="690">
        <v>0</v>
      </c>
      <c r="BC31" s="690">
        <v>0</v>
      </c>
      <c r="BD31" s="690">
        <v>0</v>
      </c>
      <c r="BE31" s="690">
        <v>0</v>
      </c>
      <c r="BF31" s="691">
        <v>0</v>
      </c>
      <c r="BG31" s="691">
        <v>0</v>
      </c>
      <c r="BH31" s="691">
        <v>0</v>
      </c>
      <c r="BI31" s="691">
        <v>0</v>
      </c>
      <c r="BJ31" s="691">
        <v>0</v>
      </c>
      <c r="BK31" s="691">
        <v>0</v>
      </c>
      <c r="BL31" s="691">
        <v>0</v>
      </c>
      <c r="BM31" s="691">
        <v>0</v>
      </c>
      <c r="BN31" s="691">
        <v>0</v>
      </c>
      <c r="BO31" s="691">
        <v>0</v>
      </c>
      <c r="BP31" s="691">
        <v>0</v>
      </c>
      <c r="BQ31" s="691">
        <v>0</v>
      </c>
      <c r="BR31" s="691">
        <v>0</v>
      </c>
      <c r="BS31" s="691">
        <v>0</v>
      </c>
      <c r="BT31" s="691">
        <v>0</v>
      </c>
      <c r="BU31" s="691">
        <v>0</v>
      </c>
      <c r="BV31" s="691">
        <v>0</v>
      </c>
    </row>
    <row r="32" spans="1:74" ht="11.15" customHeight="1" x14ac:dyDescent="0.25">
      <c r="A32" s="499" t="s">
        <v>1206</v>
      </c>
      <c r="B32" s="502" t="s">
        <v>83</v>
      </c>
      <c r="C32" s="690">
        <v>4.0296589999999997</v>
      </c>
      <c r="D32" s="690">
        <v>3.3176290000000002</v>
      </c>
      <c r="E32" s="690">
        <v>3.5725760000000002</v>
      </c>
      <c r="F32" s="690">
        <v>2.8647649999999998</v>
      </c>
      <c r="G32" s="690">
        <v>3.4178609999999998</v>
      </c>
      <c r="H32" s="690">
        <v>3.763258</v>
      </c>
      <c r="I32" s="690">
        <v>3.862212</v>
      </c>
      <c r="J32" s="690">
        <v>3.717708</v>
      </c>
      <c r="K32" s="690">
        <v>2.9617640000000001</v>
      </c>
      <c r="L32" s="690">
        <v>3.6389480000000001</v>
      </c>
      <c r="M32" s="690">
        <v>3.7842470000000001</v>
      </c>
      <c r="N32" s="690">
        <v>3.9883839999999999</v>
      </c>
      <c r="O32" s="690">
        <v>4.0311719999999998</v>
      </c>
      <c r="P32" s="690">
        <v>3.6121789999999998</v>
      </c>
      <c r="Q32" s="690">
        <v>2.7963490000000002</v>
      </c>
      <c r="R32" s="690">
        <v>3.1027659999999999</v>
      </c>
      <c r="S32" s="690">
        <v>3.9197679999999999</v>
      </c>
      <c r="T32" s="690">
        <v>3.8089810000000002</v>
      </c>
      <c r="U32" s="690">
        <v>3.922358</v>
      </c>
      <c r="V32" s="690">
        <v>3.9163239999999999</v>
      </c>
      <c r="W32" s="690">
        <v>3.9167399999999999</v>
      </c>
      <c r="X32" s="690">
        <v>3.9579870000000001</v>
      </c>
      <c r="Y32" s="690">
        <v>3.8852630000000001</v>
      </c>
      <c r="Z32" s="690">
        <v>3.9951310000000002</v>
      </c>
      <c r="AA32" s="690">
        <v>4.0071940000000001</v>
      </c>
      <c r="AB32" s="690">
        <v>3.5162409999999999</v>
      </c>
      <c r="AC32" s="690">
        <v>3.1279089999999998</v>
      </c>
      <c r="AD32" s="690">
        <v>3.1975500000000001</v>
      </c>
      <c r="AE32" s="690">
        <v>2.8957039999999998</v>
      </c>
      <c r="AF32" s="690">
        <v>3.1186989999999999</v>
      </c>
      <c r="AG32" s="690">
        <v>3.164209</v>
      </c>
      <c r="AH32" s="690">
        <v>3.1246719999999999</v>
      </c>
      <c r="AI32" s="690">
        <v>2.7108289999999999</v>
      </c>
      <c r="AJ32" s="690">
        <v>3.1341990000000002</v>
      </c>
      <c r="AK32" s="690">
        <v>3.1689349999999998</v>
      </c>
      <c r="AL32" s="690">
        <v>3.263935</v>
      </c>
      <c r="AM32" s="690">
        <v>3.2741229999999999</v>
      </c>
      <c r="AN32" s="690">
        <v>2.9367179999999999</v>
      </c>
      <c r="AO32" s="690">
        <v>3.0706630000000001</v>
      </c>
      <c r="AP32" s="690">
        <v>2.830031</v>
      </c>
      <c r="AQ32" s="690">
        <v>2.475368</v>
      </c>
      <c r="AR32" s="690">
        <v>2.3699210000000002</v>
      </c>
      <c r="AS32" s="690">
        <v>2.4680550000000001</v>
      </c>
      <c r="AT32" s="690">
        <v>2.407</v>
      </c>
      <c r="AU32" s="690">
        <v>2.3418960000000002</v>
      </c>
      <c r="AV32" s="690">
        <v>2.105477</v>
      </c>
      <c r="AW32" s="690">
        <v>2.3819910000000002</v>
      </c>
      <c r="AX32" s="690">
        <v>2.4791340000000002</v>
      </c>
      <c r="AY32" s="690">
        <v>2.4766319999999999</v>
      </c>
      <c r="AZ32" s="690">
        <v>2.129934</v>
      </c>
      <c r="BA32" s="690">
        <v>1.759827</v>
      </c>
      <c r="BB32" s="690">
        <v>2.2480720000000001</v>
      </c>
      <c r="BC32" s="690">
        <v>2.449576</v>
      </c>
      <c r="BD32" s="690">
        <v>2.32612</v>
      </c>
      <c r="BE32" s="690">
        <v>2.3710399999999998</v>
      </c>
      <c r="BF32" s="691">
        <v>2.3569200000000001</v>
      </c>
      <c r="BG32" s="691">
        <v>1.85721</v>
      </c>
      <c r="BH32" s="691">
        <v>2.2352300000000001</v>
      </c>
      <c r="BI32" s="691">
        <v>2.2808899999999999</v>
      </c>
      <c r="BJ32" s="691">
        <v>2.3569200000000001</v>
      </c>
      <c r="BK32" s="691">
        <v>2.3569200000000001</v>
      </c>
      <c r="BL32" s="691">
        <v>2.1288299999999998</v>
      </c>
      <c r="BM32" s="691">
        <v>2.1705800000000002</v>
      </c>
      <c r="BN32" s="691">
        <v>1.8185199999999999</v>
      </c>
      <c r="BO32" s="691">
        <v>2.3569200000000001</v>
      </c>
      <c r="BP32" s="691">
        <v>2.2808899999999999</v>
      </c>
      <c r="BQ32" s="691">
        <v>2.3569200000000001</v>
      </c>
      <c r="BR32" s="691">
        <v>2.3569200000000001</v>
      </c>
      <c r="BS32" s="691">
        <v>2.2808899999999999</v>
      </c>
      <c r="BT32" s="691">
        <v>2.3569200000000001</v>
      </c>
      <c r="BU32" s="691">
        <v>2.2808899999999999</v>
      </c>
      <c r="BV32" s="691">
        <v>2.3569200000000001</v>
      </c>
    </row>
    <row r="33" spans="1:74" ht="11.15" customHeight="1" x14ac:dyDescent="0.25">
      <c r="A33" s="499" t="s">
        <v>1207</v>
      </c>
      <c r="B33" s="502" t="s">
        <v>1198</v>
      </c>
      <c r="C33" s="690">
        <v>2.2633759439999999</v>
      </c>
      <c r="D33" s="690">
        <v>2.2386177969999999</v>
      </c>
      <c r="E33" s="690">
        <v>2.6723782809999999</v>
      </c>
      <c r="F33" s="690">
        <v>2.4438542299999999</v>
      </c>
      <c r="G33" s="690">
        <v>2.5812495759999998</v>
      </c>
      <c r="H33" s="690">
        <v>2.4797395510000002</v>
      </c>
      <c r="I33" s="690">
        <v>2.5353012100000001</v>
      </c>
      <c r="J33" s="690">
        <v>2.471020658</v>
      </c>
      <c r="K33" s="690">
        <v>2.2933338509999999</v>
      </c>
      <c r="L33" s="690">
        <v>2.3732849730000001</v>
      </c>
      <c r="M33" s="690">
        <v>2.5598215839999998</v>
      </c>
      <c r="N33" s="690">
        <v>2.6465953450000002</v>
      </c>
      <c r="O33" s="690">
        <v>2.541015754</v>
      </c>
      <c r="P33" s="690">
        <v>2.242034672</v>
      </c>
      <c r="Q33" s="690">
        <v>2.6348551279999999</v>
      </c>
      <c r="R33" s="690">
        <v>2.2957411510000001</v>
      </c>
      <c r="S33" s="690">
        <v>2.5997156320000001</v>
      </c>
      <c r="T33" s="690">
        <v>2.536030679</v>
      </c>
      <c r="U33" s="690">
        <v>2.7123652329999999</v>
      </c>
      <c r="V33" s="690">
        <v>2.669632666</v>
      </c>
      <c r="W33" s="690">
        <v>2.5651962159999999</v>
      </c>
      <c r="X33" s="690">
        <v>2.5093131880000001</v>
      </c>
      <c r="Y33" s="690">
        <v>2.4929213319999999</v>
      </c>
      <c r="Z33" s="690">
        <v>2.7482953750000001</v>
      </c>
      <c r="AA33" s="690">
        <v>2.5383984929999999</v>
      </c>
      <c r="AB33" s="690">
        <v>2.3637195480000002</v>
      </c>
      <c r="AC33" s="690">
        <v>2.5126768030000002</v>
      </c>
      <c r="AD33" s="690">
        <v>2.4584600750000001</v>
      </c>
      <c r="AE33" s="690">
        <v>2.5740743909999999</v>
      </c>
      <c r="AF33" s="690">
        <v>2.4206127940000002</v>
      </c>
      <c r="AG33" s="690">
        <v>2.5416630809999998</v>
      </c>
      <c r="AH33" s="690">
        <v>2.493076233</v>
      </c>
      <c r="AI33" s="690">
        <v>2.3698172290000001</v>
      </c>
      <c r="AJ33" s="690">
        <v>2.3814373760000001</v>
      </c>
      <c r="AK33" s="690">
        <v>2.3517225150000001</v>
      </c>
      <c r="AL33" s="690">
        <v>2.4744136349999999</v>
      </c>
      <c r="AM33" s="690">
        <v>2.4982345459999999</v>
      </c>
      <c r="AN33" s="690">
        <v>2.0369506350000002</v>
      </c>
      <c r="AO33" s="690">
        <v>2.4143056989999998</v>
      </c>
      <c r="AP33" s="690">
        <v>2.2574608650000001</v>
      </c>
      <c r="AQ33" s="690">
        <v>2.2911649160000001</v>
      </c>
      <c r="AR33" s="690">
        <v>2.2601689440000001</v>
      </c>
      <c r="AS33" s="690">
        <v>2.3548567130000002</v>
      </c>
      <c r="AT33" s="690">
        <v>2.3546779889999998</v>
      </c>
      <c r="AU33" s="690">
        <v>2.213497888</v>
      </c>
      <c r="AV33" s="690">
        <v>2.3023849369999998</v>
      </c>
      <c r="AW33" s="690">
        <v>2.3834196689999998</v>
      </c>
      <c r="AX33" s="690">
        <v>2.5279613419999998</v>
      </c>
      <c r="AY33" s="690">
        <v>2.3711367719999998</v>
      </c>
      <c r="AZ33" s="690">
        <v>2.1916055399999999</v>
      </c>
      <c r="BA33" s="690">
        <v>2.5230306279999999</v>
      </c>
      <c r="BB33" s="690">
        <v>2.1793123140000001</v>
      </c>
      <c r="BC33" s="690">
        <v>2.237550073</v>
      </c>
      <c r="BD33" s="690">
        <v>2.1890369999999999</v>
      </c>
      <c r="BE33" s="690">
        <v>2.29643</v>
      </c>
      <c r="BF33" s="691">
        <v>2.2469239999999999</v>
      </c>
      <c r="BG33" s="691">
        <v>2.105353</v>
      </c>
      <c r="BH33" s="691">
        <v>2.1551390000000001</v>
      </c>
      <c r="BI33" s="691">
        <v>2.3242370000000001</v>
      </c>
      <c r="BJ33" s="691">
        <v>2.4158400000000002</v>
      </c>
      <c r="BK33" s="691">
        <v>2.450504</v>
      </c>
      <c r="BL33" s="691">
        <v>2.2075290000000001</v>
      </c>
      <c r="BM33" s="691">
        <v>2.5615610000000002</v>
      </c>
      <c r="BN33" s="691">
        <v>2.3610289999999998</v>
      </c>
      <c r="BO33" s="691">
        <v>2.4929790000000001</v>
      </c>
      <c r="BP33" s="691">
        <v>2.4249869999999998</v>
      </c>
      <c r="BQ33" s="691">
        <v>2.5313970000000001</v>
      </c>
      <c r="BR33" s="691">
        <v>2.46835</v>
      </c>
      <c r="BS33" s="691">
        <v>2.3064360000000002</v>
      </c>
      <c r="BT33" s="691">
        <v>2.354285</v>
      </c>
      <c r="BU33" s="691">
        <v>2.5286749999999998</v>
      </c>
      <c r="BV33" s="691">
        <v>2.6221899999999998</v>
      </c>
    </row>
    <row r="34" spans="1:74" ht="11.15" customHeight="1" x14ac:dyDescent="0.25">
      <c r="A34" s="499" t="s">
        <v>1208</v>
      </c>
      <c r="B34" s="502" t="s">
        <v>1301</v>
      </c>
      <c r="C34" s="690">
        <v>0.59971467899999997</v>
      </c>
      <c r="D34" s="690">
        <v>0.56495740100000003</v>
      </c>
      <c r="E34" s="690">
        <v>0.46898621499999998</v>
      </c>
      <c r="F34" s="690">
        <v>0.52702901599999996</v>
      </c>
      <c r="G34" s="690">
        <v>0.49122581799999998</v>
      </c>
      <c r="H34" s="690">
        <v>0.42455236200000002</v>
      </c>
      <c r="I34" s="690">
        <v>0.43086473199999997</v>
      </c>
      <c r="J34" s="690">
        <v>0.42956484</v>
      </c>
      <c r="K34" s="690">
        <v>0.42624578499999999</v>
      </c>
      <c r="L34" s="690">
        <v>0.55496000000000001</v>
      </c>
      <c r="M34" s="690">
        <v>0.552177955</v>
      </c>
      <c r="N34" s="690">
        <v>0.55996437700000001</v>
      </c>
      <c r="O34" s="690">
        <v>0.61858933800000004</v>
      </c>
      <c r="P34" s="690">
        <v>0.56649201699999996</v>
      </c>
      <c r="Q34" s="690">
        <v>0.63154422300000002</v>
      </c>
      <c r="R34" s="690">
        <v>0.572375101</v>
      </c>
      <c r="S34" s="690">
        <v>0.47657223900000001</v>
      </c>
      <c r="T34" s="690">
        <v>0.51815586499999999</v>
      </c>
      <c r="U34" s="690">
        <v>0.44554561500000001</v>
      </c>
      <c r="V34" s="690">
        <v>0.45733439599999998</v>
      </c>
      <c r="W34" s="690">
        <v>0.46364782199999999</v>
      </c>
      <c r="X34" s="690">
        <v>0.56975654499999995</v>
      </c>
      <c r="Y34" s="690">
        <v>0.55105126999999998</v>
      </c>
      <c r="Z34" s="690">
        <v>0.64736818799999996</v>
      </c>
      <c r="AA34" s="690">
        <v>0.55604105400000003</v>
      </c>
      <c r="AB34" s="690">
        <v>0.568946269</v>
      </c>
      <c r="AC34" s="690">
        <v>0.675254197</v>
      </c>
      <c r="AD34" s="690">
        <v>0.64904775999999997</v>
      </c>
      <c r="AE34" s="690">
        <v>0.55314084500000005</v>
      </c>
      <c r="AF34" s="690">
        <v>0.46401141800000001</v>
      </c>
      <c r="AG34" s="690">
        <v>0.49904348199999998</v>
      </c>
      <c r="AH34" s="690">
        <v>0.46676637100000001</v>
      </c>
      <c r="AI34" s="690">
        <v>0.55559442400000003</v>
      </c>
      <c r="AJ34" s="690">
        <v>0.56890435399999995</v>
      </c>
      <c r="AK34" s="690">
        <v>0.74342156299999995</v>
      </c>
      <c r="AL34" s="690">
        <v>0.63309783200000003</v>
      </c>
      <c r="AM34" s="690">
        <v>0.51126909899999995</v>
      </c>
      <c r="AN34" s="690">
        <v>0.56068303799999997</v>
      </c>
      <c r="AO34" s="690">
        <v>0.76396322500000002</v>
      </c>
      <c r="AP34" s="690">
        <v>0.61051191199999999</v>
      </c>
      <c r="AQ34" s="690">
        <v>0.59141381100000001</v>
      </c>
      <c r="AR34" s="690">
        <v>0.59899928199999997</v>
      </c>
      <c r="AS34" s="690">
        <v>0.49341715899999999</v>
      </c>
      <c r="AT34" s="690">
        <v>0.48998946100000002</v>
      </c>
      <c r="AU34" s="690">
        <v>0.58262494499999995</v>
      </c>
      <c r="AV34" s="690">
        <v>0.58897670800000002</v>
      </c>
      <c r="AW34" s="690">
        <v>0.61766717199999999</v>
      </c>
      <c r="AX34" s="690">
        <v>0.722590752</v>
      </c>
      <c r="AY34" s="690">
        <v>0.66658276699999996</v>
      </c>
      <c r="AZ34" s="690">
        <v>0.71413229300000003</v>
      </c>
      <c r="BA34" s="690">
        <v>0.78197621699999997</v>
      </c>
      <c r="BB34" s="690">
        <v>0.77331155100000004</v>
      </c>
      <c r="BC34" s="690">
        <v>0.66712505700000002</v>
      </c>
      <c r="BD34" s="690">
        <v>0.65269580000000005</v>
      </c>
      <c r="BE34" s="690">
        <v>0.53662069999999995</v>
      </c>
      <c r="BF34" s="691">
        <v>0.5360975</v>
      </c>
      <c r="BG34" s="691">
        <v>0.65469480000000002</v>
      </c>
      <c r="BH34" s="691">
        <v>0.6750486</v>
      </c>
      <c r="BI34" s="691">
        <v>0.7201552</v>
      </c>
      <c r="BJ34" s="691">
        <v>0.82474190000000003</v>
      </c>
      <c r="BK34" s="691">
        <v>0.71279630000000005</v>
      </c>
      <c r="BL34" s="691">
        <v>0.86138000000000003</v>
      </c>
      <c r="BM34" s="691">
        <v>0.90086500000000003</v>
      </c>
      <c r="BN34" s="691">
        <v>1.138755</v>
      </c>
      <c r="BO34" s="691">
        <v>0.91255920000000001</v>
      </c>
      <c r="BP34" s="691">
        <v>0.69652049999999999</v>
      </c>
      <c r="BQ34" s="691">
        <v>0.64177059999999997</v>
      </c>
      <c r="BR34" s="691">
        <v>0.68536569999999997</v>
      </c>
      <c r="BS34" s="691">
        <v>0.74217529999999998</v>
      </c>
      <c r="BT34" s="691">
        <v>0.78460719999999995</v>
      </c>
      <c r="BU34" s="691">
        <v>0.74337260000000005</v>
      </c>
      <c r="BV34" s="691">
        <v>1.2800279999999999</v>
      </c>
    </row>
    <row r="35" spans="1:74" ht="11.15" customHeight="1" x14ac:dyDescent="0.25">
      <c r="A35" s="499" t="s">
        <v>1209</v>
      </c>
      <c r="B35" s="500" t="s">
        <v>1302</v>
      </c>
      <c r="C35" s="690">
        <v>1.4075142469999999</v>
      </c>
      <c r="D35" s="690">
        <v>4.5483309E-2</v>
      </c>
      <c r="E35" s="690">
        <v>3.7333226999999997E-2</v>
      </c>
      <c r="F35" s="690">
        <v>4.9897672999999997E-2</v>
      </c>
      <c r="G35" s="690">
        <v>6.4839989000000001E-2</v>
      </c>
      <c r="H35" s="690">
        <v>2.7684779999999999E-2</v>
      </c>
      <c r="I35" s="690">
        <v>4.3189312000000001E-2</v>
      </c>
      <c r="J35" s="690">
        <v>6.3242337999999995E-2</v>
      </c>
      <c r="K35" s="690">
        <v>2.5799375999999999E-2</v>
      </c>
      <c r="L35" s="690">
        <v>2.6768594999999999E-2</v>
      </c>
      <c r="M35" s="690">
        <v>4.3492146000000002E-2</v>
      </c>
      <c r="N35" s="690">
        <v>3.3764875999999999E-2</v>
      </c>
      <c r="O35" s="690">
        <v>0.383799689</v>
      </c>
      <c r="P35" s="690">
        <v>0.11114611100000001</v>
      </c>
      <c r="Q35" s="690">
        <v>1.7319477E-2</v>
      </c>
      <c r="R35" s="690">
        <v>-2.8059040000000001E-3</v>
      </c>
      <c r="S35" s="690">
        <v>4.5998155999999998E-2</v>
      </c>
      <c r="T35" s="690">
        <v>4.3071423999999997E-2</v>
      </c>
      <c r="U35" s="690">
        <v>6.2411135999999999E-2</v>
      </c>
      <c r="V35" s="690">
        <v>4.1215344000000001E-2</v>
      </c>
      <c r="W35" s="690">
        <v>4.3998270999999999E-2</v>
      </c>
      <c r="X35" s="690">
        <v>4.0158036000000001E-2</v>
      </c>
      <c r="Y35" s="690">
        <v>3.8099938999999999E-2</v>
      </c>
      <c r="Z35" s="690">
        <v>8.0465094000000001E-2</v>
      </c>
      <c r="AA35" s="690">
        <v>7.9098932999999996E-2</v>
      </c>
      <c r="AB35" s="690">
        <v>6.9025095999999994E-2</v>
      </c>
      <c r="AC35" s="690">
        <v>7.2007570000000007E-2</v>
      </c>
      <c r="AD35" s="690">
        <v>5.6986938000000001E-2</v>
      </c>
      <c r="AE35" s="690">
        <v>7.3385586000000003E-2</v>
      </c>
      <c r="AF35" s="690">
        <v>4.0627436000000003E-2</v>
      </c>
      <c r="AG35" s="690">
        <v>5.7498475E-2</v>
      </c>
      <c r="AH35" s="690">
        <v>4.7226678000000001E-2</v>
      </c>
      <c r="AI35" s="690">
        <v>5.2539475000000002E-2</v>
      </c>
      <c r="AJ35" s="690">
        <v>5.4941416999999999E-2</v>
      </c>
      <c r="AK35" s="690">
        <v>5.2636744999999999E-2</v>
      </c>
      <c r="AL35" s="690">
        <v>9.4480037000000003E-2</v>
      </c>
      <c r="AM35" s="690">
        <v>0.16161562800000001</v>
      </c>
      <c r="AN35" s="690">
        <v>0.34823922899999998</v>
      </c>
      <c r="AO35" s="690">
        <v>5.4886721999999999E-2</v>
      </c>
      <c r="AP35" s="690">
        <v>5.8234660000000001E-2</v>
      </c>
      <c r="AQ35" s="690">
        <v>4.1034057999999998E-2</v>
      </c>
      <c r="AR35" s="690">
        <v>7.7570218999999996E-2</v>
      </c>
      <c r="AS35" s="690">
        <v>6.5853256999999998E-2</v>
      </c>
      <c r="AT35" s="690">
        <v>0.215271932</v>
      </c>
      <c r="AU35" s="690">
        <v>0.14080399299999999</v>
      </c>
      <c r="AV35" s="690">
        <v>2.9811244000000001E-2</v>
      </c>
      <c r="AW35" s="690">
        <v>3.5876072000000002E-2</v>
      </c>
      <c r="AX35" s="690">
        <v>3.6350062000000002E-2</v>
      </c>
      <c r="AY35" s="690">
        <v>1.1521780479999999</v>
      </c>
      <c r="AZ35" s="690">
        <v>0.14194536899999999</v>
      </c>
      <c r="BA35" s="690">
        <v>7.1934848999999995E-2</v>
      </c>
      <c r="BB35" s="690">
        <v>3.6511973000000003E-2</v>
      </c>
      <c r="BC35" s="690">
        <v>4.8658184E-2</v>
      </c>
      <c r="BD35" s="690">
        <v>4.2887799999999997E-2</v>
      </c>
      <c r="BE35" s="690">
        <v>5.56648E-2</v>
      </c>
      <c r="BF35" s="691">
        <v>9.221E-2</v>
      </c>
      <c r="BG35" s="691">
        <v>7.9774999999999999E-2</v>
      </c>
      <c r="BH35" s="691">
        <v>2.7640499999999998E-2</v>
      </c>
      <c r="BI35" s="691">
        <v>3.3555300000000003E-2</v>
      </c>
      <c r="BJ35" s="691">
        <v>4.7939000000000002E-2</v>
      </c>
      <c r="BK35" s="691">
        <v>0.45111519999999999</v>
      </c>
      <c r="BL35" s="691">
        <v>0.17119090000000001</v>
      </c>
      <c r="BM35" s="691">
        <v>6.3433199999999995E-2</v>
      </c>
      <c r="BN35" s="691">
        <v>3.4995600000000002E-2</v>
      </c>
      <c r="BO35" s="691">
        <v>4.84225E-2</v>
      </c>
      <c r="BP35" s="691">
        <v>5.4728800000000001E-2</v>
      </c>
      <c r="BQ35" s="691">
        <v>6.0124400000000001E-2</v>
      </c>
      <c r="BR35" s="691">
        <v>0.11705459999999999</v>
      </c>
      <c r="BS35" s="691">
        <v>7.9482700000000003E-2</v>
      </c>
      <c r="BT35" s="691">
        <v>2.2592999999999999E-2</v>
      </c>
      <c r="BU35" s="691">
        <v>2.9308399999999998E-2</v>
      </c>
      <c r="BV35" s="691">
        <v>4.7844400000000002E-2</v>
      </c>
    </row>
    <row r="36" spans="1:74" ht="11.15" customHeight="1" x14ac:dyDescent="0.25">
      <c r="A36" s="499" t="s">
        <v>1210</v>
      </c>
      <c r="B36" s="502" t="s">
        <v>1202</v>
      </c>
      <c r="C36" s="690">
        <v>12.260334292</v>
      </c>
      <c r="D36" s="690">
        <v>9.4827776359999998</v>
      </c>
      <c r="E36" s="690">
        <v>10.560486302999999</v>
      </c>
      <c r="F36" s="690">
        <v>9.6578092439999992</v>
      </c>
      <c r="G36" s="690">
        <v>10.567535932</v>
      </c>
      <c r="H36" s="690">
        <v>11.396101928</v>
      </c>
      <c r="I36" s="690">
        <v>13.802104547000001</v>
      </c>
      <c r="J36" s="690">
        <v>13.888505128</v>
      </c>
      <c r="K36" s="690">
        <v>11.311836525</v>
      </c>
      <c r="L36" s="690">
        <v>11.286930668</v>
      </c>
      <c r="M36" s="690">
        <v>11.012569747000001</v>
      </c>
      <c r="N36" s="690">
        <v>11.379504259999999</v>
      </c>
      <c r="O36" s="690">
        <v>11.991113465</v>
      </c>
      <c r="P36" s="690">
        <v>10.574644407999999</v>
      </c>
      <c r="Q36" s="690">
        <v>9.8900130550000007</v>
      </c>
      <c r="R36" s="690">
        <v>9.2636092629999993</v>
      </c>
      <c r="S36" s="690">
        <v>10.218725566</v>
      </c>
      <c r="T36" s="690">
        <v>11.11461139</v>
      </c>
      <c r="U36" s="690">
        <v>14.362180516</v>
      </c>
      <c r="V36" s="690">
        <v>13.323432386</v>
      </c>
      <c r="W36" s="690">
        <v>11.385866749</v>
      </c>
      <c r="X36" s="690">
        <v>10.840227536</v>
      </c>
      <c r="Y36" s="690">
        <v>10.827561971</v>
      </c>
      <c r="Z36" s="690">
        <v>11.830068059</v>
      </c>
      <c r="AA36" s="690">
        <v>11.527500257</v>
      </c>
      <c r="AB36" s="690">
        <v>10.548092915</v>
      </c>
      <c r="AC36" s="690">
        <v>10.374995527999999</v>
      </c>
      <c r="AD36" s="690">
        <v>9.2161773799999995</v>
      </c>
      <c r="AE36" s="690">
        <v>9.3559833369999996</v>
      </c>
      <c r="AF36" s="690">
        <v>11.423636682</v>
      </c>
      <c r="AG36" s="690">
        <v>14.260782813000001</v>
      </c>
      <c r="AH36" s="690">
        <v>13.195171686</v>
      </c>
      <c r="AI36" s="690">
        <v>11.047939009</v>
      </c>
      <c r="AJ36" s="690">
        <v>10.283847685</v>
      </c>
      <c r="AK36" s="690">
        <v>10.591518216000001</v>
      </c>
      <c r="AL36" s="690">
        <v>11.045774256</v>
      </c>
      <c r="AM36" s="690">
        <v>11.208946077</v>
      </c>
      <c r="AN36" s="690">
        <v>9.9882361090000007</v>
      </c>
      <c r="AO36" s="690">
        <v>10.298193640999999</v>
      </c>
      <c r="AP36" s="690">
        <v>9.2025155030000008</v>
      </c>
      <c r="AQ36" s="690">
        <v>9.7751104099999999</v>
      </c>
      <c r="AR36" s="690">
        <v>11.620840603</v>
      </c>
      <c r="AS36" s="690">
        <v>12.303131597</v>
      </c>
      <c r="AT36" s="690">
        <v>13.023284540000001</v>
      </c>
      <c r="AU36" s="690">
        <v>10.511749184999999</v>
      </c>
      <c r="AV36" s="690">
        <v>10.212798163</v>
      </c>
      <c r="AW36" s="690">
        <v>10.400021191</v>
      </c>
      <c r="AX36" s="690">
        <v>10.761992574000001</v>
      </c>
      <c r="AY36" s="690">
        <v>11.730628703000001</v>
      </c>
      <c r="AZ36" s="690">
        <v>9.9289070079999995</v>
      </c>
      <c r="BA36" s="690">
        <v>9.3623342180000009</v>
      </c>
      <c r="BB36" s="690">
        <v>9.6305337309999999</v>
      </c>
      <c r="BC36" s="690">
        <v>10.660363946</v>
      </c>
      <c r="BD36" s="690">
        <v>10.134840000000001</v>
      </c>
      <c r="BE36" s="690">
        <v>11.904339999999999</v>
      </c>
      <c r="BF36" s="691">
        <v>12.23075</v>
      </c>
      <c r="BG36" s="691">
        <v>10.60694</v>
      </c>
      <c r="BH36" s="691">
        <v>10.174189999999999</v>
      </c>
      <c r="BI36" s="691">
        <v>10.07089</v>
      </c>
      <c r="BJ36" s="691">
        <v>10.737130000000001</v>
      </c>
      <c r="BK36" s="691">
        <v>11.674799999999999</v>
      </c>
      <c r="BL36" s="691">
        <v>9.3996960000000005</v>
      </c>
      <c r="BM36" s="691">
        <v>10.066649999999999</v>
      </c>
      <c r="BN36" s="691">
        <v>9.4967869999999994</v>
      </c>
      <c r="BO36" s="691">
        <v>10.926349999999999</v>
      </c>
      <c r="BP36" s="691">
        <v>10.83935</v>
      </c>
      <c r="BQ36" s="691">
        <v>12.20468</v>
      </c>
      <c r="BR36" s="691">
        <v>12.06212</v>
      </c>
      <c r="BS36" s="691">
        <v>10.43083</v>
      </c>
      <c r="BT36" s="691">
        <v>9.8502240000000008</v>
      </c>
      <c r="BU36" s="691">
        <v>10.00836</v>
      </c>
      <c r="BV36" s="691">
        <v>10.820180000000001</v>
      </c>
    </row>
    <row r="37" spans="1:74" ht="11.15" customHeight="1" x14ac:dyDescent="0.25">
      <c r="A37" s="499" t="s">
        <v>1211</v>
      </c>
      <c r="B37" s="500" t="s">
        <v>1303</v>
      </c>
      <c r="C37" s="690">
        <v>13.966116816</v>
      </c>
      <c r="D37" s="690">
        <v>11.609173638</v>
      </c>
      <c r="E37" s="690">
        <v>12.353857647</v>
      </c>
      <c r="F37" s="690">
        <v>11.221152893999999</v>
      </c>
      <c r="G37" s="690">
        <v>11.713106703999999</v>
      </c>
      <c r="H37" s="690">
        <v>12.988212112999999</v>
      </c>
      <c r="I37" s="690">
        <v>15.876700349</v>
      </c>
      <c r="J37" s="690">
        <v>16.156685634999999</v>
      </c>
      <c r="K37" s="690">
        <v>13.285536919</v>
      </c>
      <c r="L37" s="690">
        <v>11.991113571</v>
      </c>
      <c r="M37" s="690">
        <v>11.98598812</v>
      </c>
      <c r="N37" s="690">
        <v>12.854908172</v>
      </c>
      <c r="O37" s="690">
        <v>13.540335854</v>
      </c>
      <c r="P37" s="690">
        <v>11.877677798000001</v>
      </c>
      <c r="Q37" s="690">
        <v>12.262781199999999</v>
      </c>
      <c r="R37" s="690">
        <v>10.712045429</v>
      </c>
      <c r="S37" s="690">
        <v>11.160597387999999</v>
      </c>
      <c r="T37" s="690">
        <v>12.516947402</v>
      </c>
      <c r="U37" s="690">
        <v>16.042442564000002</v>
      </c>
      <c r="V37" s="690">
        <v>14.573933232</v>
      </c>
      <c r="W37" s="690">
        <v>12.190236412999999</v>
      </c>
      <c r="X37" s="690">
        <v>11.386489687999999</v>
      </c>
      <c r="Y37" s="690">
        <v>11.571480352</v>
      </c>
      <c r="Z37" s="690">
        <v>12.847841904999999</v>
      </c>
      <c r="AA37" s="690">
        <v>12.686310158</v>
      </c>
      <c r="AB37" s="690">
        <v>11.659225077</v>
      </c>
      <c r="AC37" s="690">
        <v>11.155912143</v>
      </c>
      <c r="AD37" s="690">
        <v>9.8879535181999998</v>
      </c>
      <c r="AE37" s="690">
        <v>10.270672206</v>
      </c>
      <c r="AF37" s="690">
        <v>12.43700372</v>
      </c>
      <c r="AG37" s="690">
        <v>15.75566491</v>
      </c>
      <c r="AH37" s="690">
        <v>14.694563631999999</v>
      </c>
      <c r="AI37" s="690">
        <v>11.949358306000001</v>
      </c>
      <c r="AJ37" s="690">
        <v>11.019545596</v>
      </c>
      <c r="AK37" s="690">
        <v>11.067560532</v>
      </c>
      <c r="AL37" s="690">
        <v>12.726045531</v>
      </c>
      <c r="AM37" s="690">
        <v>12.862458069000001</v>
      </c>
      <c r="AN37" s="690">
        <v>12.09332908</v>
      </c>
      <c r="AO37" s="690">
        <v>11.649985698</v>
      </c>
      <c r="AP37" s="690">
        <v>10.293103654999999</v>
      </c>
      <c r="AQ37" s="690">
        <v>10.920423706999999</v>
      </c>
      <c r="AR37" s="690">
        <v>13.473895492</v>
      </c>
      <c r="AS37" s="690">
        <v>14.787660669999999</v>
      </c>
      <c r="AT37" s="690">
        <v>15.504823094000001</v>
      </c>
      <c r="AU37" s="690">
        <v>12.502101869000001</v>
      </c>
      <c r="AV37" s="690">
        <v>11.352255829000001</v>
      </c>
      <c r="AW37" s="690">
        <v>11.38686008</v>
      </c>
      <c r="AX37" s="690">
        <v>12.198667878</v>
      </c>
      <c r="AY37" s="690">
        <v>13.925925793999999</v>
      </c>
      <c r="AZ37" s="690">
        <v>11.932662447</v>
      </c>
      <c r="BA37" s="690">
        <v>11.761771955</v>
      </c>
      <c r="BB37" s="690">
        <v>10.380066558999999</v>
      </c>
      <c r="BC37" s="690">
        <v>11.228595464</v>
      </c>
      <c r="BD37" s="690">
        <v>12.309194429</v>
      </c>
      <c r="BE37" s="690">
        <v>15.722729293</v>
      </c>
      <c r="BF37" s="691">
        <v>14.84911</v>
      </c>
      <c r="BG37" s="691">
        <v>12.38053</v>
      </c>
      <c r="BH37" s="691">
        <v>11.33718</v>
      </c>
      <c r="BI37" s="691">
        <v>11.32992</v>
      </c>
      <c r="BJ37" s="691">
        <v>12.630890000000001</v>
      </c>
      <c r="BK37" s="691">
        <v>13.21665</v>
      </c>
      <c r="BL37" s="691">
        <v>11.461539999999999</v>
      </c>
      <c r="BM37" s="691">
        <v>11.897740000000001</v>
      </c>
      <c r="BN37" s="691">
        <v>10.768140000000001</v>
      </c>
      <c r="BO37" s="691">
        <v>11.48981</v>
      </c>
      <c r="BP37" s="691">
        <v>13.140409999999999</v>
      </c>
      <c r="BQ37" s="691">
        <v>15.04833</v>
      </c>
      <c r="BR37" s="691">
        <v>14.730779999999999</v>
      </c>
      <c r="BS37" s="691">
        <v>12.300700000000001</v>
      </c>
      <c r="BT37" s="691">
        <v>11.362920000000001</v>
      </c>
      <c r="BU37" s="691">
        <v>11.339309999999999</v>
      </c>
      <c r="BV37" s="691">
        <v>12.65178</v>
      </c>
    </row>
    <row r="38" spans="1:74" ht="11.15" customHeight="1" x14ac:dyDescent="0.25">
      <c r="A38" s="493"/>
      <c r="B38" s="131" t="s">
        <v>1305</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333"/>
      <c r="BG38" s="333"/>
      <c r="BH38" s="333"/>
      <c r="BI38" s="333"/>
      <c r="BJ38" s="333"/>
      <c r="BK38" s="333"/>
      <c r="BL38" s="333"/>
      <c r="BM38" s="333"/>
      <c r="BN38" s="333"/>
      <c r="BO38" s="333"/>
      <c r="BP38" s="333"/>
      <c r="BQ38" s="333"/>
      <c r="BR38" s="333"/>
      <c r="BS38" s="333"/>
      <c r="BT38" s="333"/>
      <c r="BU38" s="333"/>
      <c r="BV38" s="333"/>
    </row>
    <row r="39" spans="1:74" ht="11.15" customHeight="1" x14ac:dyDescent="0.25">
      <c r="A39" s="499" t="s">
        <v>1212</v>
      </c>
      <c r="B39" s="500" t="s">
        <v>81</v>
      </c>
      <c r="C39" s="690">
        <v>17.856907496000002</v>
      </c>
      <c r="D39" s="690">
        <v>18.007398051999999</v>
      </c>
      <c r="E39" s="690">
        <v>19.835081129999999</v>
      </c>
      <c r="F39" s="690">
        <v>16.618383300000001</v>
      </c>
      <c r="G39" s="690">
        <v>18.296445446</v>
      </c>
      <c r="H39" s="690">
        <v>21.798990437</v>
      </c>
      <c r="I39" s="690">
        <v>26.397471823</v>
      </c>
      <c r="J39" s="690">
        <v>27.688134263999999</v>
      </c>
      <c r="K39" s="690">
        <v>24.651835641000002</v>
      </c>
      <c r="L39" s="690">
        <v>20.38082872</v>
      </c>
      <c r="M39" s="690">
        <v>19.499185719</v>
      </c>
      <c r="N39" s="690">
        <v>21.277946833000001</v>
      </c>
      <c r="O39" s="690">
        <v>23.435271385</v>
      </c>
      <c r="P39" s="690">
        <v>23.332585303999998</v>
      </c>
      <c r="Q39" s="690">
        <v>23.493376654999999</v>
      </c>
      <c r="R39" s="690">
        <v>18.970734359000001</v>
      </c>
      <c r="S39" s="690">
        <v>20.502851672999999</v>
      </c>
      <c r="T39" s="690">
        <v>25.607726799999998</v>
      </c>
      <c r="U39" s="690">
        <v>32.988511672000001</v>
      </c>
      <c r="V39" s="690">
        <v>31.411151861</v>
      </c>
      <c r="W39" s="690">
        <v>26.324839862000001</v>
      </c>
      <c r="X39" s="690">
        <v>23.043245843000001</v>
      </c>
      <c r="Y39" s="690">
        <v>21.853505769000002</v>
      </c>
      <c r="Z39" s="690">
        <v>26.075723537999998</v>
      </c>
      <c r="AA39" s="690">
        <v>28.313081084</v>
      </c>
      <c r="AB39" s="690">
        <v>26.188578873000001</v>
      </c>
      <c r="AC39" s="690">
        <v>26.098538926</v>
      </c>
      <c r="AD39" s="690">
        <v>21.734367092999999</v>
      </c>
      <c r="AE39" s="690">
        <v>21.463736522000001</v>
      </c>
      <c r="AF39" s="690">
        <v>27.439904335000001</v>
      </c>
      <c r="AG39" s="690">
        <v>36.322351845999997</v>
      </c>
      <c r="AH39" s="690">
        <v>33.276293633000002</v>
      </c>
      <c r="AI39" s="690">
        <v>26.541967398000001</v>
      </c>
      <c r="AJ39" s="690">
        <v>23.980353406999999</v>
      </c>
      <c r="AK39" s="690">
        <v>20.212509800999999</v>
      </c>
      <c r="AL39" s="690">
        <v>25.651549503999998</v>
      </c>
      <c r="AM39" s="690">
        <v>25.734712791</v>
      </c>
      <c r="AN39" s="690">
        <v>23.085331865000001</v>
      </c>
      <c r="AO39" s="690">
        <v>23.913838799000001</v>
      </c>
      <c r="AP39" s="690">
        <v>21.338389566</v>
      </c>
      <c r="AQ39" s="690">
        <v>22.183743311000001</v>
      </c>
      <c r="AR39" s="690">
        <v>27.254040942</v>
      </c>
      <c r="AS39" s="690">
        <v>30.964794850000001</v>
      </c>
      <c r="AT39" s="690">
        <v>32.366013068999997</v>
      </c>
      <c r="AU39" s="690">
        <v>25.550692294000001</v>
      </c>
      <c r="AV39" s="690">
        <v>25.816972641</v>
      </c>
      <c r="AW39" s="690">
        <v>25.373699803000001</v>
      </c>
      <c r="AX39" s="690">
        <v>27.311617306999999</v>
      </c>
      <c r="AY39" s="690">
        <v>26.914757302000002</v>
      </c>
      <c r="AZ39" s="690">
        <v>24.250327606999999</v>
      </c>
      <c r="BA39" s="690">
        <v>25.745025776999999</v>
      </c>
      <c r="BB39" s="690">
        <v>20.253687653</v>
      </c>
      <c r="BC39" s="690">
        <v>24.061007786000001</v>
      </c>
      <c r="BD39" s="690">
        <v>28.131900000000002</v>
      </c>
      <c r="BE39" s="690">
        <v>33.07873</v>
      </c>
      <c r="BF39" s="691">
        <v>32.646819999999998</v>
      </c>
      <c r="BG39" s="691">
        <v>25.456779999999998</v>
      </c>
      <c r="BH39" s="691">
        <v>28.579889999999999</v>
      </c>
      <c r="BI39" s="691">
        <v>24.35716</v>
      </c>
      <c r="BJ39" s="691">
        <v>25.240349999999999</v>
      </c>
      <c r="BK39" s="691">
        <v>23.605429999999998</v>
      </c>
      <c r="BL39" s="691">
        <v>24.00714</v>
      </c>
      <c r="BM39" s="691">
        <v>28.602419999999999</v>
      </c>
      <c r="BN39" s="691">
        <v>22.828489999999999</v>
      </c>
      <c r="BO39" s="691">
        <v>28.19434</v>
      </c>
      <c r="BP39" s="691">
        <v>31.797190000000001</v>
      </c>
      <c r="BQ39" s="691">
        <v>36.524610000000003</v>
      </c>
      <c r="BR39" s="691">
        <v>36.500399999999999</v>
      </c>
      <c r="BS39" s="691">
        <v>30.44631</v>
      </c>
      <c r="BT39" s="691">
        <v>32.005249999999997</v>
      </c>
      <c r="BU39" s="691">
        <v>25.69135</v>
      </c>
      <c r="BV39" s="691">
        <v>28.95776</v>
      </c>
    </row>
    <row r="40" spans="1:74" ht="11.15" customHeight="1" x14ac:dyDescent="0.25">
      <c r="A40" s="499" t="s">
        <v>1213</v>
      </c>
      <c r="B40" s="502" t="s">
        <v>80</v>
      </c>
      <c r="C40" s="690">
        <v>26.218818358</v>
      </c>
      <c r="D40" s="690">
        <v>17.235104842999998</v>
      </c>
      <c r="E40" s="690">
        <v>18.540511127999999</v>
      </c>
      <c r="F40" s="690">
        <v>15.530596149000001</v>
      </c>
      <c r="G40" s="690">
        <v>16.756243374</v>
      </c>
      <c r="H40" s="690">
        <v>19.258195006000001</v>
      </c>
      <c r="I40" s="690">
        <v>22.456825106</v>
      </c>
      <c r="J40" s="690">
        <v>23.010925725</v>
      </c>
      <c r="K40" s="690">
        <v>16.794681686000001</v>
      </c>
      <c r="L40" s="690">
        <v>15.306007267</v>
      </c>
      <c r="M40" s="690">
        <v>16.494740970999999</v>
      </c>
      <c r="N40" s="690">
        <v>18.907411406000001</v>
      </c>
      <c r="O40" s="690">
        <v>21.747715916000001</v>
      </c>
      <c r="P40" s="690">
        <v>15.292684415</v>
      </c>
      <c r="Q40" s="690">
        <v>16.307267370000002</v>
      </c>
      <c r="R40" s="690">
        <v>11.771934763000001</v>
      </c>
      <c r="S40" s="690">
        <v>13.657118228</v>
      </c>
      <c r="T40" s="690">
        <v>14.294750832</v>
      </c>
      <c r="U40" s="690">
        <v>20.030178351</v>
      </c>
      <c r="V40" s="690">
        <v>16.674341817999998</v>
      </c>
      <c r="W40" s="690">
        <v>14.876386153</v>
      </c>
      <c r="X40" s="690">
        <v>10.562555604</v>
      </c>
      <c r="Y40" s="690">
        <v>14.433888047</v>
      </c>
      <c r="Z40" s="690">
        <v>13.645176169999999</v>
      </c>
      <c r="AA40" s="690">
        <v>12.442781044</v>
      </c>
      <c r="AB40" s="690">
        <v>11.977560064</v>
      </c>
      <c r="AC40" s="690">
        <v>9.3370079760000007</v>
      </c>
      <c r="AD40" s="690">
        <v>7.313116076</v>
      </c>
      <c r="AE40" s="690">
        <v>9.0785404520000004</v>
      </c>
      <c r="AF40" s="690">
        <v>13.251508526</v>
      </c>
      <c r="AG40" s="690">
        <v>18.817444277</v>
      </c>
      <c r="AH40" s="690">
        <v>16.887344279000001</v>
      </c>
      <c r="AI40" s="690">
        <v>10.882438966</v>
      </c>
      <c r="AJ40" s="690">
        <v>9.6242066919999996</v>
      </c>
      <c r="AK40" s="690">
        <v>12.151286494000001</v>
      </c>
      <c r="AL40" s="690">
        <v>16.18249101</v>
      </c>
      <c r="AM40" s="690">
        <v>16.981647772999999</v>
      </c>
      <c r="AN40" s="690">
        <v>20.792567982000001</v>
      </c>
      <c r="AO40" s="690">
        <v>12.754581167</v>
      </c>
      <c r="AP40" s="690">
        <v>10.475158104</v>
      </c>
      <c r="AQ40" s="690">
        <v>11.482558084000001</v>
      </c>
      <c r="AR40" s="690">
        <v>17.909354277999999</v>
      </c>
      <c r="AS40" s="690">
        <v>21.289065897</v>
      </c>
      <c r="AT40" s="690">
        <v>20.801539581</v>
      </c>
      <c r="AU40" s="690">
        <v>13.358080038000001</v>
      </c>
      <c r="AV40" s="690">
        <v>9.0427360369999992</v>
      </c>
      <c r="AW40" s="690">
        <v>9.0628415879999995</v>
      </c>
      <c r="AX40" s="690">
        <v>11.410112027</v>
      </c>
      <c r="AY40" s="690">
        <v>21.396451967000001</v>
      </c>
      <c r="AZ40" s="690">
        <v>15.583276722000001</v>
      </c>
      <c r="BA40" s="690">
        <v>11.652888389999999</v>
      </c>
      <c r="BB40" s="690">
        <v>11.209276947999999</v>
      </c>
      <c r="BC40" s="690">
        <v>11.256481956</v>
      </c>
      <c r="BD40" s="690">
        <v>14.70571</v>
      </c>
      <c r="BE40" s="690">
        <v>18.50656</v>
      </c>
      <c r="BF40" s="691">
        <v>18.185700000000001</v>
      </c>
      <c r="BG40" s="691">
        <v>11.791230000000001</v>
      </c>
      <c r="BH40" s="691">
        <v>8.4115590000000005</v>
      </c>
      <c r="BI40" s="691">
        <v>11.27375</v>
      </c>
      <c r="BJ40" s="691">
        <v>14.08436</v>
      </c>
      <c r="BK40" s="691">
        <v>18.603100000000001</v>
      </c>
      <c r="BL40" s="691">
        <v>13.06898</v>
      </c>
      <c r="BM40" s="691">
        <v>10.86309</v>
      </c>
      <c r="BN40" s="691">
        <v>9.386552</v>
      </c>
      <c r="BO40" s="691">
        <v>9.5086040000000001</v>
      </c>
      <c r="BP40" s="691">
        <v>14.539099999999999</v>
      </c>
      <c r="BQ40" s="691">
        <v>17.13335</v>
      </c>
      <c r="BR40" s="691">
        <v>17.007020000000001</v>
      </c>
      <c r="BS40" s="691">
        <v>10.160880000000001</v>
      </c>
      <c r="BT40" s="691">
        <v>7.1331619999999996</v>
      </c>
      <c r="BU40" s="691">
        <v>10.09951</v>
      </c>
      <c r="BV40" s="691">
        <v>12.76774</v>
      </c>
    </row>
    <row r="41" spans="1:74" ht="11.15" customHeight="1" x14ac:dyDescent="0.25">
      <c r="A41" s="499" t="s">
        <v>1214</v>
      </c>
      <c r="B41" s="502" t="s">
        <v>83</v>
      </c>
      <c r="C41" s="690">
        <v>26.296500999999999</v>
      </c>
      <c r="D41" s="690">
        <v>22.914876</v>
      </c>
      <c r="E41" s="690">
        <v>22.497935999999999</v>
      </c>
      <c r="F41" s="690">
        <v>20.571363000000002</v>
      </c>
      <c r="G41" s="690">
        <v>23.991274000000001</v>
      </c>
      <c r="H41" s="690">
        <v>24.602101000000001</v>
      </c>
      <c r="I41" s="690">
        <v>25.186368000000002</v>
      </c>
      <c r="J41" s="690">
        <v>24.820713000000001</v>
      </c>
      <c r="K41" s="690">
        <v>23.146605999999998</v>
      </c>
      <c r="L41" s="690">
        <v>22.415308</v>
      </c>
      <c r="M41" s="690">
        <v>23.336442000000002</v>
      </c>
      <c r="N41" s="690">
        <v>25.599620999999999</v>
      </c>
      <c r="O41" s="690">
        <v>25.511693000000001</v>
      </c>
      <c r="P41" s="690">
        <v>22.232628999999999</v>
      </c>
      <c r="Q41" s="690">
        <v>21.816561</v>
      </c>
      <c r="R41" s="690">
        <v>20.985571</v>
      </c>
      <c r="S41" s="690">
        <v>23.905849</v>
      </c>
      <c r="T41" s="690">
        <v>23.655968999999999</v>
      </c>
      <c r="U41" s="690">
        <v>24.594460000000002</v>
      </c>
      <c r="V41" s="690">
        <v>24.391673999999998</v>
      </c>
      <c r="W41" s="690">
        <v>22.711638000000001</v>
      </c>
      <c r="X41" s="690">
        <v>21.379864000000001</v>
      </c>
      <c r="Y41" s="690">
        <v>21.870892999999999</v>
      </c>
      <c r="Z41" s="690">
        <v>24.861221</v>
      </c>
      <c r="AA41" s="690">
        <v>24.934111000000001</v>
      </c>
      <c r="AB41" s="690">
        <v>22.001196</v>
      </c>
      <c r="AC41" s="690">
        <v>21.964994999999998</v>
      </c>
      <c r="AD41" s="690">
        <v>20.822652000000001</v>
      </c>
      <c r="AE41" s="690">
        <v>22.672436000000001</v>
      </c>
      <c r="AF41" s="690">
        <v>23.568380999999999</v>
      </c>
      <c r="AG41" s="690">
        <v>24.085398999999999</v>
      </c>
      <c r="AH41" s="690">
        <v>24.138093000000001</v>
      </c>
      <c r="AI41" s="690">
        <v>22.629688000000002</v>
      </c>
      <c r="AJ41" s="690">
        <v>21.771270000000001</v>
      </c>
      <c r="AK41" s="690">
        <v>22.651841999999998</v>
      </c>
      <c r="AL41" s="690">
        <v>24.509457000000001</v>
      </c>
      <c r="AM41" s="690">
        <v>25.059024999999998</v>
      </c>
      <c r="AN41" s="690">
        <v>22.059631</v>
      </c>
      <c r="AO41" s="690">
        <v>21.140552</v>
      </c>
      <c r="AP41" s="690">
        <v>19.603925</v>
      </c>
      <c r="AQ41" s="690">
        <v>21.749980999999998</v>
      </c>
      <c r="AR41" s="690">
        <v>23.295214999999999</v>
      </c>
      <c r="AS41" s="690">
        <v>23.527076999999998</v>
      </c>
      <c r="AT41" s="690">
        <v>24.210357999999999</v>
      </c>
      <c r="AU41" s="690">
        <v>22.780801</v>
      </c>
      <c r="AV41" s="690">
        <v>21.486812</v>
      </c>
      <c r="AW41" s="690">
        <v>21.970548000000001</v>
      </c>
      <c r="AX41" s="690">
        <v>24.808299999999999</v>
      </c>
      <c r="AY41" s="690">
        <v>24.976103999999999</v>
      </c>
      <c r="AZ41" s="690">
        <v>21.677513999999999</v>
      </c>
      <c r="BA41" s="690">
        <v>22.356406</v>
      </c>
      <c r="BB41" s="690">
        <v>19.338346000000001</v>
      </c>
      <c r="BC41" s="690">
        <v>22.62135</v>
      </c>
      <c r="BD41" s="690">
        <v>23.178329999999999</v>
      </c>
      <c r="BE41" s="690">
        <v>24.040980000000001</v>
      </c>
      <c r="BF41" s="691">
        <v>24.488710000000001</v>
      </c>
      <c r="BG41" s="691">
        <v>23.27703</v>
      </c>
      <c r="BH41" s="691">
        <v>21.13411</v>
      </c>
      <c r="BI41" s="691">
        <v>21.177980000000002</v>
      </c>
      <c r="BJ41" s="691">
        <v>24.488710000000001</v>
      </c>
      <c r="BK41" s="691">
        <v>24.488710000000001</v>
      </c>
      <c r="BL41" s="691">
        <v>21.90625</v>
      </c>
      <c r="BM41" s="691">
        <v>21.492730000000002</v>
      </c>
      <c r="BN41" s="691">
        <v>20.657109999999999</v>
      </c>
      <c r="BO41" s="691">
        <v>22.79421</v>
      </c>
      <c r="BP41" s="691">
        <v>23.69875</v>
      </c>
      <c r="BQ41" s="691">
        <v>24.488710000000001</v>
      </c>
      <c r="BR41" s="691">
        <v>24.488710000000001</v>
      </c>
      <c r="BS41" s="691">
        <v>23.113679999999999</v>
      </c>
      <c r="BT41" s="691">
        <v>22.034420000000001</v>
      </c>
      <c r="BU41" s="691">
        <v>22.20073</v>
      </c>
      <c r="BV41" s="691">
        <v>24.488710000000001</v>
      </c>
    </row>
    <row r="42" spans="1:74" ht="11.15" customHeight="1" x14ac:dyDescent="0.25">
      <c r="A42" s="499" t="s">
        <v>1215</v>
      </c>
      <c r="B42" s="502" t="s">
        <v>1198</v>
      </c>
      <c r="C42" s="690">
        <v>0.811087958</v>
      </c>
      <c r="D42" s="690">
        <v>0.89665849200000003</v>
      </c>
      <c r="E42" s="690">
        <v>0.89191040099999996</v>
      </c>
      <c r="F42" s="690">
        <v>1.064679479</v>
      </c>
      <c r="G42" s="690">
        <v>1.077067341</v>
      </c>
      <c r="H42" s="690">
        <v>0.79407940700000001</v>
      </c>
      <c r="I42" s="690">
        <v>0.82247784300000004</v>
      </c>
      <c r="J42" s="690">
        <v>1.0318456380000001</v>
      </c>
      <c r="K42" s="690">
        <v>0.98764116700000004</v>
      </c>
      <c r="L42" s="690">
        <v>1.073724675</v>
      </c>
      <c r="M42" s="690">
        <v>1.1616064850000001</v>
      </c>
      <c r="N42" s="690">
        <v>1.258055114</v>
      </c>
      <c r="O42" s="690">
        <v>1.207606612</v>
      </c>
      <c r="P42" s="690">
        <v>0.92531664199999997</v>
      </c>
      <c r="Q42" s="690">
        <v>1.0474000409999999</v>
      </c>
      <c r="R42" s="690">
        <v>1.01866908</v>
      </c>
      <c r="S42" s="690">
        <v>1.0066494109999999</v>
      </c>
      <c r="T42" s="690">
        <v>0.92454915900000001</v>
      </c>
      <c r="U42" s="690">
        <v>0.74882807299999998</v>
      </c>
      <c r="V42" s="690">
        <v>0.64692022000000005</v>
      </c>
      <c r="W42" s="690">
        <v>0.56300937200000001</v>
      </c>
      <c r="X42" s="690">
        <v>0.60812718399999999</v>
      </c>
      <c r="Y42" s="690">
        <v>0.63696984999999995</v>
      </c>
      <c r="Z42" s="690">
        <v>0.89523295599999997</v>
      </c>
      <c r="AA42" s="690">
        <v>0.93949220899999997</v>
      </c>
      <c r="AB42" s="690">
        <v>1.0188192709999999</v>
      </c>
      <c r="AC42" s="690">
        <v>1.0669614650000001</v>
      </c>
      <c r="AD42" s="690">
        <v>0.99442952399999995</v>
      </c>
      <c r="AE42" s="690">
        <v>0.98901821899999998</v>
      </c>
      <c r="AF42" s="690">
        <v>0.76655817500000001</v>
      </c>
      <c r="AG42" s="690">
        <v>0.63732705099999998</v>
      </c>
      <c r="AH42" s="690">
        <v>0.62380544900000001</v>
      </c>
      <c r="AI42" s="690">
        <v>0.53583539599999996</v>
      </c>
      <c r="AJ42" s="690">
        <v>0.48072120099999999</v>
      </c>
      <c r="AK42" s="690">
        <v>0.57964233899999995</v>
      </c>
      <c r="AL42" s="690">
        <v>0.73478606099999999</v>
      </c>
      <c r="AM42" s="690">
        <v>0.83691295499999996</v>
      </c>
      <c r="AN42" s="690">
        <v>0.69479303199999998</v>
      </c>
      <c r="AO42" s="690">
        <v>1.0495957339999999</v>
      </c>
      <c r="AP42" s="690">
        <v>0.82062615900000002</v>
      </c>
      <c r="AQ42" s="690">
        <v>0.78775784800000004</v>
      </c>
      <c r="AR42" s="690">
        <v>0.66707428700000004</v>
      </c>
      <c r="AS42" s="690">
        <v>0.76266853499999998</v>
      </c>
      <c r="AT42" s="690">
        <v>0.702099574</v>
      </c>
      <c r="AU42" s="690">
        <v>0.77015615900000001</v>
      </c>
      <c r="AV42" s="690">
        <v>0.73154395100000003</v>
      </c>
      <c r="AW42" s="690">
        <v>0.76627662900000004</v>
      </c>
      <c r="AX42" s="690">
        <v>0.683579991</v>
      </c>
      <c r="AY42" s="690">
        <v>0.749253485</v>
      </c>
      <c r="AZ42" s="690">
        <v>0.80739377099999998</v>
      </c>
      <c r="BA42" s="690">
        <v>1.0427806049999999</v>
      </c>
      <c r="BB42" s="690">
        <v>0.915153777</v>
      </c>
      <c r="BC42" s="690">
        <v>0.75559309200000002</v>
      </c>
      <c r="BD42" s="690">
        <v>0.60546580000000005</v>
      </c>
      <c r="BE42" s="690">
        <v>0.57534560000000001</v>
      </c>
      <c r="BF42" s="691">
        <v>0.51678040000000003</v>
      </c>
      <c r="BG42" s="691">
        <v>0.47781600000000002</v>
      </c>
      <c r="BH42" s="691">
        <v>0.60264059999999997</v>
      </c>
      <c r="BI42" s="691">
        <v>0.64351029999999998</v>
      </c>
      <c r="BJ42" s="691">
        <v>0.83894150000000001</v>
      </c>
      <c r="BK42" s="691">
        <v>0.87041089999999999</v>
      </c>
      <c r="BL42" s="691">
        <v>0.773787</v>
      </c>
      <c r="BM42" s="691">
        <v>0.99213620000000002</v>
      </c>
      <c r="BN42" s="691">
        <v>0.98074150000000004</v>
      </c>
      <c r="BO42" s="691">
        <v>0.94853869999999996</v>
      </c>
      <c r="BP42" s="691">
        <v>0.70868750000000003</v>
      </c>
      <c r="BQ42" s="691">
        <v>0.63430969999999998</v>
      </c>
      <c r="BR42" s="691">
        <v>0.54937639999999999</v>
      </c>
      <c r="BS42" s="691">
        <v>0.49606800000000001</v>
      </c>
      <c r="BT42" s="691">
        <v>0.61360870000000001</v>
      </c>
      <c r="BU42" s="691">
        <v>0.64990559999999997</v>
      </c>
      <c r="BV42" s="691">
        <v>0.84336940000000005</v>
      </c>
    </row>
    <row r="43" spans="1:74" ht="11.15" customHeight="1" x14ac:dyDescent="0.25">
      <c r="A43" s="499" t="s">
        <v>1216</v>
      </c>
      <c r="B43" s="502" t="s">
        <v>1301</v>
      </c>
      <c r="C43" s="690">
        <v>3.5469997320000002</v>
      </c>
      <c r="D43" s="690">
        <v>2.8723530529999999</v>
      </c>
      <c r="E43" s="690">
        <v>3.1915773920000001</v>
      </c>
      <c r="F43" s="690">
        <v>2.8782846059999998</v>
      </c>
      <c r="G43" s="690">
        <v>2.5886281179999999</v>
      </c>
      <c r="H43" s="690">
        <v>2.1860811600000001</v>
      </c>
      <c r="I43" s="690">
        <v>2.006996408</v>
      </c>
      <c r="J43" s="690">
        <v>2.0618294989999999</v>
      </c>
      <c r="K43" s="690">
        <v>1.979550586</v>
      </c>
      <c r="L43" s="690">
        <v>2.8417748170000001</v>
      </c>
      <c r="M43" s="690">
        <v>2.740455726</v>
      </c>
      <c r="N43" s="690">
        <v>2.9400788709999999</v>
      </c>
      <c r="O43" s="690">
        <v>3.29020431</v>
      </c>
      <c r="P43" s="690">
        <v>2.902195538</v>
      </c>
      <c r="Q43" s="690">
        <v>3.3687249860000001</v>
      </c>
      <c r="R43" s="690">
        <v>3.5398405780000002</v>
      </c>
      <c r="S43" s="690">
        <v>2.8797917879999999</v>
      </c>
      <c r="T43" s="690">
        <v>2.7316174950000001</v>
      </c>
      <c r="U43" s="690">
        <v>2.2322015309999999</v>
      </c>
      <c r="V43" s="690">
        <v>2.023152048</v>
      </c>
      <c r="W43" s="690">
        <v>2.366585766</v>
      </c>
      <c r="X43" s="690">
        <v>2.9860838260000002</v>
      </c>
      <c r="Y43" s="690">
        <v>2.809927064</v>
      </c>
      <c r="Z43" s="690">
        <v>3.5456450180000001</v>
      </c>
      <c r="AA43" s="690">
        <v>3.3140700860000001</v>
      </c>
      <c r="AB43" s="690">
        <v>3.3258166259999999</v>
      </c>
      <c r="AC43" s="690">
        <v>3.6917432680000002</v>
      </c>
      <c r="AD43" s="690">
        <v>3.695524174</v>
      </c>
      <c r="AE43" s="690">
        <v>3.379923346</v>
      </c>
      <c r="AF43" s="690">
        <v>2.750406602</v>
      </c>
      <c r="AG43" s="690">
        <v>2.1634261920000002</v>
      </c>
      <c r="AH43" s="690">
        <v>1.982678943</v>
      </c>
      <c r="AI43" s="690">
        <v>2.5467741529999999</v>
      </c>
      <c r="AJ43" s="690">
        <v>3.2090289529999998</v>
      </c>
      <c r="AK43" s="690">
        <v>4.0851077250000003</v>
      </c>
      <c r="AL43" s="690">
        <v>3.6278745400000001</v>
      </c>
      <c r="AM43" s="690">
        <v>3.2504043720000002</v>
      </c>
      <c r="AN43" s="690">
        <v>3.3393838119999999</v>
      </c>
      <c r="AO43" s="690">
        <v>4.4117059430000003</v>
      </c>
      <c r="AP43" s="690">
        <v>3.9183835560000002</v>
      </c>
      <c r="AQ43" s="690">
        <v>3.6158042500000001</v>
      </c>
      <c r="AR43" s="690">
        <v>3.2113393760000002</v>
      </c>
      <c r="AS43" s="690">
        <v>2.8134193459999999</v>
      </c>
      <c r="AT43" s="690">
        <v>2.8223811400000001</v>
      </c>
      <c r="AU43" s="690">
        <v>3.5573330570000001</v>
      </c>
      <c r="AV43" s="690">
        <v>3.4505305719999999</v>
      </c>
      <c r="AW43" s="690">
        <v>3.8923837589999999</v>
      </c>
      <c r="AX43" s="690">
        <v>4.1363846649999996</v>
      </c>
      <c r="AY43" s="690">
        <v>4.1100887229999996</v>
      </c>
      <c r="AZ43" s="690">
        <v>4.331112353</v>
      </c>
      <c r="BA43" s="690">
        <v>4.7311188020000001</v>
      </c>
      <c r="BB43" s="690">
        <v>4.8408570930000003</v>
      </c>
      <c r="BC43" s="690">
        <v>4.3711825119999999</v>
      </c>
      <c r="BD43" s="690">
        <v>3.6708810000000001</v>
      </c>
      <c r="BE43" s="690">
        <v>3.2502409999999999</v>
      </c>
      <c r="BF43" s="691">
        <v>3.0537890000000001</v>
      </c>
      <c r="BG43" s="691">
        <v>3.9002819999999998</v>
      </c>
      <c r="BH43" s="691">
        <v>3.7001710000000001</v>
      </c>
      <c r="BI43" s="691">
        <v>4.1045220000000002</v>
      </c>
      <c r="BJ43" s="691">
        <v>4.4695470000000004</v>
      </c>
      <c r="BK43" s="691">
        <v>4.3318320000000003</v>
      </c>
      <c r="BL43" s="691">
        <v>4.6911259999999997</v>
      </c>
      <c r="BM43" s="691">
        <v>5.2849769999999996</v>
      </c>
      <c r="BN43" s="691">
        <v>5.17591</v>
      </c>
      <c r="BO43" s="691">
        <v>4.8502609999999997</v>
      </c>
      <c r="BP43" s="691">
        <v>4.2129310000000002</v>
      </c>
      <c r="BQ43" s="691">
        <v>3.641124</v>
      </c>
      <c r="BR43" s="691">
        <v>3.6169660000000001</v>
      </c>
      <c r="BS43" s="691">
        <v>4.413748</v>
      </c>
      <c r="BT43" s="691">
        <v>4.0884070000000001</v>
      </c>
      <c r="BU43" s="691">
        <v>4.5403729999999998</v>
      </c>
      <c r="BV43" s="691">
        <v>5.0130600000000003</v>
      </c>
    </row>
    <row r="44" spans="1:74" ht="11.15" customHeight="1" x14ac:dyDescent="0.25">
      <c r="A44" s="499" t="s">
        <v>1217</v>
      </c>
      <c r="B44" s="500" t="s">
        <v>1302</v>
      </c>
      <c r="C44" s="690">
        <v>1.634717939</v>
      </c>
      <c r="D44" s="690">
        <v>0.21452505099999999</v>
      </c>
      <c r="E44" s="690">
        <v>0.15956369500000001</v>
      </c>
      <c r="F44" s="690">
        <v>0.22991208499999999</v>
      </c>
      <c r="G44" s="690">
        <v>0.25073255</v>
      </c>
      <c r="H44" s="690">
        <v>0.25162770899999998</v>
      </c>
      <c r="I44" s="690">
        <v>0.117848968</v>
      </c>
      <c r="J44" s="690">
        <v>0.13185066000000001</v>
      </c>
      <c r="K44" s="690">
        <v>0.16007829000000001</v>
      </c>
      <c r="L44" s="690">
        <v>0.23788077999999999</v>
      </c>
      <c r="M44" s="690">
        <v>0.30973266700000002</v>
      </c>
      <c r="N44" s="690">
        <v>0.300918291</v>
      </c>
      <c r="O44" s="690">
        <v>0.37256593500000001</v>
      </c>
      <c r="P44" s="690">
        <v>0.20109909200000001</v>
      </c>
      <c r="Q44" s="690">
        <v>0.119212945</v>
      </c>
      <c r="R44" s="690">
        <v>0.18479230799999999</v>
      </c>
      <c r="S44" s="690">
        <v>0.24279518899999999</v>
      </c>
      <c r="T44" s="690">
        <v>0.22083216899999999</v>
      </c>
      <c r="U44" s="690">
        <v>0.179178912</v>
      </c>
      <c r="V44" s="690">
        <v>0.227516521</v>
      </c>
      <c r="W44" s="690">
        <v>0.11899725799999999</v>
      </c>
      <c r="X44" s="690">
        <v>0.102443535</v>
      </c>
      <c r="Y44" s="690">
        <v>0.12408551299999999</v>
      </c>
      <c r="Z44" s="690">
        <v>0.19846838999999999</v>
      </c>
      <c r="AA44" s="690">
        <v>0.212039225</v>
      </c>
      <c r="AB44" s="690">
        <v>0.223980293</v>
      </c>
      <c r="AC44" s="690">
        <v>0.25260438499999999</v>
      </c>
      <c r="AD44" s="690">
        <v>0.24162708599999999</v>
      </c>
      <c r="AE44" s="690">
        <v>0.19252097100000001</v>
      </c>
      <c r="AF44" s="690">
        <v>0.17367027800000001</v>
      </c>
      <c r="AG44" s="690">
        <v>0.143495185</v>
      </c>
      <c r="AH44" s="690">
        <v>0.134289562</v>
      </c>
      <c r="AI44" s="690">
        <v>0.157093493</v>
      </c>
      <c r="AJ44" s="690">
        <v>0.178143524</v>
      </c>
      <c r="AK44" s="690">
        <v>0.248418263</v>
      </c>
      <c r="AL44" s="690">
        <v>0.27803732799999997</v>
      </c>
      <c r="AM44" s="690">
        <v>0.229304589</v>
      </c>
      <c r="AN44" s="690">
        <v>0.35349725999999998</v>
      </c>
      <c r="AO44" s="690">
        <v>0.28916995499999998</v>
      </c>
      <c r="AP44" s="690">
        <v>0.24784369000000001</v>
      </c>
      <c r="AQ44" s="690">
        <v>0.17205382299999999</v>
      </c>
      <c r="AR44" s="690">
        <v>0.13369708899999999</v>
      </c>
      <c r="AS44" s="690">
        <v>0.107488415</v>
      </c>
      <c r="AT44" s="690">
        <v>0.15411773000000001</v>
      </c>
      <c r="AU44" s="690">
        <v>0.13709719100000001</v>
      </c>
      <c r="AV44" s="690">
        <v>0.156631251</v>
      </c>
      <c r="AW44" s="690">
        <v>0.26480589199999999</v>
      </c>
      <c r="AX44" s="690">
        <v>0.22059516800000001</v>
      </c>
      <c r="AY44" s="690">
        <v>0.35363011500000002</v>
      </c>
      <c r="AZ44" s="690">
        <v>0.160655099</v>
      </c>
      <c r="BA44" s="690">
        <v>0.127098775</v>
      </c>
      <c r="BB44" s="690">
        <v>0.12911123099999999</v>
      </c>
      <c r="BC44" s="690">
        <v>0.184202897</v>
      </c>
      <c r="BD44" s="690">
        <v>7.2616399999999998E-2</v>
      </c>
      <c r="BE44" s="690">
        <v>0.1037478</v>
      </c>
      <c r="BF44" s="691">
        <v>0.1305974</v>
      </c>
      <c r="BG44" s="691">
        <v>0.1120703</v>
      </c>
      <c r="BH44" s="691">
        <v>0.1272963</v>
      </c>
      <c r="BI44" s="691">
        <v>0.2100833</v>
      </c>
      <c r="BJ44" s="691">
        <v>0.19852439999999999</v>
      </c>
      <c r="BK44" s="691">
        <v>0.21497759999999999</v>
      </c>
      <c r="BL44" s="691">
        <v>0.2269169</v>
      </c>
      <c r="BM44" s="691">
        <v>0.16602249999999999</v>
      </c>
      <c r="BN44" s="691">
        <v>0.14085020000000001</v>
      </c>
      <c r="BO44" s="691">
        <v>0.16619719999999999</v>
      </c>
      <c r="BP44" s="691">
        <v>6.5594299999999994E-2</v>
      </c>
      <c r="BQ44" s="691">
        <v>0.10421560000000001</v>
      </c>
      <c r="BR44" s="691">
        <v>0.13758300000000001</v>
      </c>
      <c r="BS44" s="691">
        <v>0.13313150000000001</v>
      </c>
      <c r="BT44" s="691">
        <v>0.15285770000000001</v>
      </c>
      <c r="BU44" s="691">
        <v>0.24487529999999999</v>
      </c>
      <c r="BV44" s="691">
        <v>0.2145686</v>
      </c>
    </row>
    <row r="45" spans="1:74" ht="11.15" customHeight="1" x14ac:dyDescent="0.25">
      <c r="A45" s="499" t="s">
        <v>1218</v>
      </c>
      <c r="B45" s="502" t="s">
        <v>1202</v>
      </c>
      <c r="C45" s="690">
        <v>76.365032482999993</v>
      </c>
      <c r="D45" s="690">
        <v>62.140915491000001</v>
      </c>
      <c r="E45" s="690">
        <v>65.116579745999999</v>
      </c>
      <c r="F45" s="690">
        <v>56.893218619000002</v>
      </c>
      <c r="G45" s="690">
        <v>62.960390828999998</v>
      </c>
      <c r="H45" s="690">
        <v>68.891074719000002</v>
      </c>
      <c r="I45" s="690">
        <v>76.987988147999999</v>
      </c>
      <c r="J45" s="690">
        <v>78.745298786000006</v>
      </c>
      <c r="K45" s="690">
        <v>67.720393369999996</v>
      </c>
      <c r="L45" s="690">
        <v>62.255524258999998</v>
      </c>
      <c r="M45" s="690">
        <v>63.542163567999999</v>
      </c>
      <c r="N45" s="690">
        <v>70.284031514999995</v>
      </c>
      <c r="O45" s="690">
        <v>75.565057158000002</v>
      </c>
      <c r="P45" s="690">
        <v>64.886509990999997</v>
      </c>
      <c r="Q45" s="690">
        <v>66.152542996999998</v>
      </c>
      <c r="R45" s="690">
        <v>56.471542088</v>
      </c>
      <c r="S45" s="690">
        <v>62.195055289000003</v>
      </c>
      <c r="T45" s="690">
        <v>67.435445455000007</v>
      </c>
      <c r="U45" s="690">
        <v>80.773358539</v>
      </c>
      <c r="V45" s="690">
        <v>75.374756468000001</v>
      </c>
      <c r="W45" s="690">
        <v>66.961456411</v>
      </c>
      <c r="X45" s="690">
        <v>58.682319991999996</v>
      </c>
      <c r="Y45" s="690">
        <v>61.729269242999997</v>
      </c>
      <c r="Z45" s="690">
        <v>69.221467071999996</v>
      </c>
      <c r="AA45" s="690">
        <v>70.155574647999998</v>
      </c>
      <c r="AB45" s="690">
        <v>64.735951127000007</v>
      </c>
      <c r="AC45" s="690">
        <v>62.41185102</v>
      </c>
      <c r="AD45" s="690">
        <v>54.801715952999999</v>
      </c>
      <c r="AE45" s="690">
        <v>57.776175510000002</v>
      </c>
      <c r="AF45" s="690">
        <v>67.950428916000007</v>
      </c>
      <c r="AG45" s="690">
        <v>82.169443551000001</v>
      </c>
      <c r="AH45" s="690">
        <v>77.042504866000002</v>
      </c>
      <c r="AI45" s="690">
        <v>63.293797406000003</v>
      </c>
      <c r="AJ45" s="690">
        <v>59.243723777</v>
      </c>
      <c r="AK45" s="690">
        <v>59.928806622000003</v>
      </c>
      <c r="AL45" s="690">
        <v>70.984195443000004</v>
      </c>
      <c r="AM45" s="690">
        <v>72.092007480000007</v>
      </c>
      <c r="AN45" s="690">
        <v>70.325204951000003</v>
      </c>
      <c r="AO45" s="690">
        <v>63.559443598000001</v>
      </c>
      <c r="AP45" s="690">
        <v>56.404326075</v>
      </c>
      <c r="AQ45" s="690">
        <v>59.991898315999997</v>
      </c>
      <c r="AR45" s="690">
        <v>72.470720971999995</v>
      </c>
      <c r="AS45" s="690">
        <v>79.464514042999994</v>
      </c>
      <c r="AT45" s="690">
        <v>81.056509094000006</v>
      </c>
      <c r="AU45" s="690">
        <v>66.154159738999994</v>
      </c>
      <c r="AV45" s="690">
        <v>60.685226452000002</v>
      </c>
      <c r="AW45" s="690">
        <v>61.330555670999999</v>
      </c>
      <c r="AX45" s="690">
        <v>68.570589158000004</v>
      </c>
      <c r="AY45" s="690">
        <v>78.500285591999997</v>
      </c>
      <c r="AZ45" s="690">
        <v>66.810279551999997</v>
      </c>
      <c r="BA45" s="690">
        <v>65.655318348999998</v>
      </c>
      <c r="BB45" s="690">
        <v>56.686432701999998</v>
      </c>
      <c r="BC45" s="690">
        <v>63.249818243</v>
      </c>
      <c r="BD45" s="690">
        <v>70.364909999999995</v>
      </c>
      <c r="BE45" s="690">
        <v>79.555599999999998</v>
      </c>
      <c r="BF45" s="691">
        <v>79.022400000000005</v>
      </c>
      <c r="BG45" s="691">
        <v>65.015209999999996</v>
      </c>
      <c r="BH45" s="691">
        <v>62.555669999999999</v>
      </c>
      <c r="BI45" s="691">
        <v>61.767000000000003</v>
      </c>
      <c r="BJ45" s="691">
        <v>69.320430000000002</v>
      </c>
      <c r="BK45" s="691">
        <v>72.114459999999994</v>
      </c>
      <c r="BL45" s="691">
        <v>64.674199999999999</v>
      </c>
      <c r="BM45" s="691">
        <v>67.401380000000003</v>
      </c>
      <c r="BN45" s="691">
        <v>59.16966</v>
      </c>
      <c r="BO45" s="691">
        <v>66.462149999999994</v>
      </c>
      <c r="BP45" s="691">
        <v>75.02225</v>
      </c>
      <c r="BQ45" s="691">
        <v>82.526309999999995</v>
      </c>
      <c r="BR45" s="691">
        <v>82.300060000000002</v>
      </c>
      <c r="BS45" s="691">
        <v>68.763810000000007</v>
      </c>
      <c r="BT45" s="691">
        <v>66.027709999999999</v>
      </c>
      <c r="BU45" s="691">
        <v>63.426740000000002</v>
      </c>
      <c r="BV45" s="691">
        <v>72.285210000000006</v>
      </c>
    </row>
    <row r="46" spans="1:74" ht="11.15" customHeight="1" x14ac:dyDescent="0.25">
      <c r="A46" s="499" t="s">
        <v>1219</v>
      </c>
      <c r="B46" s="500" t="s">
        <v>1303</v>
      </c>
      <c r="C46" s="690">
        <v>74.783111235999996</v>
      </c>
      <c r="D46" s="690">
        <v>59.641248238999999</v>
      </c>
      <c r="E46" s="690">
        <v>63.769605222999999</v>
      </c>
      <c r="F46" s="690">
        <v>55.564443486000002</v>
      </c>
      <c r="G46" s="690">
        <v>60.031779081000003</v>
      </c>
      <c r="H46" s="690">
        <v>65.700107498999998</v>
      </c>
      <c r="I46" s="690">
        <v>73.945877620999994</v>
      </c>
      <c r="J46" s="690">
        <v>75.211387772999998</v>
      </c>
      <c r="K46" s="690">
        <v>64.514412516999997</v>
      </c>
      <c r="L46" s="690">
        <v>59.660473664999998</v>
      </c>
      <c r="M46" s="690">
        <v>61.125741763999997</v>
      </c>
      <c r="N46" s="690">
        <v>66.637385472999995</v>
      </c>
      <c r="O46" s="690">
        <v>71.990484430999999</v>
      </c>
      <c r="P46" s="690">
        <v>61.782536503000003</v>
      </c>
      <c r="Q46" s="690">
        <v>63.042643572999999</v>
      </c>
      <c r="R46" s="690">
        <v>52.906514354000002</v>
      </c>
      <c r="S46" s="690">
        <v>58.036497531999999</v>
      </c>
      <c r="T46" s="690">
        <v>62.504576778999997</v>
      </c>
      <c r="U46" s="690">
        <v>76.581420468999994</v>
      </c>
      <c r="V46" s="690">
        <v>70.937780989000004</v>
      </c>
      <c r="W46" s="690">
        <v>62.552432904</v>
      </c>
      <c r="X46" s="690">
        <v>56.308688492999998</v>
      </c>
      <c r="Y46" s="690">
        <v>59.485241516000002</v>
      </c>
      <c r="Z46" s="690">
        <v>65.335749503000002</v>
      </c>
      <c r="AA46" s="690">
        <v>65.951798492999998</v>
      </c>
      <c r="AB46" s="690">
        <v>60.666662819999999</v>
      </c>
      <c r="AC46" s="690">
        <v>57.031782370000002</v>
      </c>
      <c r="AD46" s="690">
        <v>49.620855112000001</v>
      </c>
      <c r="AE46" s="690">
        <v>52.294201364000003</v>
      </c>
      <c r="AF46" s="690">
        <v>62.427492833999999</v>
      </c>
      <c r="AG46" s="690">
        <v>76.954494873000002</v>
      </c>
      <c r="AH46" s="690">
        <v>71.563866681999997</v>
      </c>
      <c r="AI46" s="690">
        <v>58.401323529000003</v>
      </c>
      <c r="AJ46" s="690">
        <v>54.373344813999999</v>
      </c>
      <c r="AK46" s="690">
        <v>55.848613145999998</v>
      </c>
      <c r="AL46" s="690">
        <v>67.547266402999995</v>
      </c>
      <c r="AM46" s="690">
        <v>68.812256300000001</v>
      </c>
      <c r="AN46" s="690">
        <v>65.863057069999996</v>
      </c>
      <c r="AO46" s="690">
        <v>59.803311553999997</v>
      </c>
      <c r="AP46" s="690">
        <v>53.353970607000001</v>
      </c>
      <c r="AQ46" s="690">
        <v>56.4959597</v>
      </c>
      <c r="AR46" s="690">
        <v>67.737560668</v>
      </c>
      <c r="AS46" s="690">
        <v>75.007524724000007</v>
      </c>
      <c r="AT46" s="690">
        <v>77.256022904000005</v>
      </c>
      <c r="AU46" s="690">
        <v>63.053933612000002</v>
      </c>
      <c r="AV46" s="690">
        <v>57.543525316</v>
      </c>
      <c r="AW46" s="690">
        <v>59.882956555</v>
      </c>
      <c r="AX46" s="690">
        <v>65.434445042999997</v>
      </c>
      <c r="AY46" s="690">
        <v>76.155852449999998</v>
      </c>
      <c r="AZ46" s="690">
        <v>63.605736444000001</v>
      </c>
      <c r="BA46" s="690">
        <v>61.163651518000002</v>
      </c>
      <c r="BB46" s="690">
        <v>54.468207925000002</v>
      </c>
      <c r="BC46" s="690">
        <v>59.449265582999999</v>
      </c>
      <c r="BD46" s="690">
        <v>65.889542153999997</v>
      </c>
      <c r="BE46" s="690">
        <v>75.464861303000006</v>
      </c>
      <c r="BF46" s="691">
        <v>74.075450000000004</v>
      </c>
      <c r="BG46" s="691">
        <v>62.39161</v>
      </c>
      <c r="BH46" s="691">
        <v>58.046100000000003</v>
      </c>
      <c r="BI46" s="691">
        <v>58.890799999999999</v>
      </c>
      <c r="BJ46" s="691">
        <v>68.097750000000005</v>
      </c>
      <c r="BK46" s="691">
        <v>73.144490000000005</v>
      </c>
      <c r="BL46" s="691">
        <v>63.28116</v>
      </c>
      <c r="BM46" s="691">
        <v>63.277290000000001</v>
      </c>
      <c r="BN46" s="691">
        <v>54.995139999999999</v>
      </c>
      <c r="BO46" s="691">
        <v>59.801639999999999</v>
      </c>
      <c r="BP46" s="691">
        <v>67.541719999999998</v>
      </c>
      <c r="BQ46" s="691">
        <v>74.677700000000002</v>
      </c>
      <c r="BR46" s="691">
        <v>73.836690000000004</v>
      </c>
      <c r="BS46" s="691">
        <v>62.207340000000002</v>
      </c>
      <c r="BT46" s="691">
        <v>58.373379999999997</v>
      </c>
      <c r="BU46" s="691">
        <v>59.136009999999999</v>
      </c>
      <c r="BV46" s="691">
        <v>68.464950000000002</v>
      </c>
    </row>
    <row r="47" spans="1:74" ht="11.15" customHeight="1" x14ac:dyDescent="0.25">
      <c r="A47" s="493"/>
      <c r="B47" s="131" t="s">
        <v>1220</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333"/>
      <c r="BG47" s="333"/>
      <c r="BH47" s="333"/>
      <c r="BI47" s="333"/>
      <c r="BJ47" s="333"/>
      <c r="BK47" s="333"/>
      <c r="BL47" s="333"/>
      <c r="BM47" s="333"/>
      <c r="BN47" s="333"/>
      <c r="BO47" s="333"/>
      <c r="BP47" s="333"/>
      <c r="BQ47" s="333"/>
      <c r="BR47" s="333"/>
      <c r="BS47" s="333"/>
      <c r="BT47" s="333"/>
      <c r="BU47" s="333"/>
      <c r="BV47" s="333"/>
    </row>
    <row r="48" spans="1:74" ht="11.15" customHeight="1" x14ac:dyDescent="0.25">
      <c r="A48" s="499" t="s">
        <v>1221</v>
      </c>
      <c r="B48" s="500" t="s">
        <v>81</v>
      </c>
      <c r="C48" s="690">
        <v>21.111847431000001</v>
      </c>
      <c r="D48" s="690">
        <v>16.842808183999999</v>
      </c>
      <c r="E48" s="690">
        <v>18.815603347</v>
      </c>
      <c r="F48" s="690">
        <v>16.569318773999999</v>
      </c>
      <c r="G48" s="690">
        <v>19.468083912000001</v>
      </c>
      <c r="H48" s="690">
        <v>21.745044674999999</v>
      </c>
      <c r="I48" s="690">
        <v>25.440577935</v>
      </c>
      <c r="J48" s="690">
        <v>24.849993065</v>
      </c>
      <c r="K48" s="690">
        <v>23.696181516999999</v>
      </c>
      <c r="L48" s="690">
        <v>20.017831301000001</v>
      </c>
      <c r="M48" s="690">
        <v>18.806005965000001</v>
      </c>
      <c r="N48" s="690">
        <v>17.241582118</v>
      </c>
      <c r="O48" s="690">
        <v>19.566168769000001</v>
      </c>
      <c r="P48" s="690">
        <v>18.75059478</v>
      </c>
      <c r="Q48" s="690">
        <v>19.214730939999999</v>
      </c>
      <c r="R48" s="690">
        <v>16.422428592999999</v>
      </c>
      <c r="S48" s="690">
        <v>20.632168356000001</v>
      </c>
      <c r="T48" s="690">
        <v>22.031366667</v>
      </c>
      <c r="U48" s="690">
        <v>25.625671627999999</v>
      </c>
      <c r="V48" s="690">
        <v>26.066586714</v>
      </c>
      <c r="W48" s="690">
        <v>24.203025386</v>
      </c>
      <c r="X48" s="690">
        <v>20.539608568999999</v>
      </c>
      <c r="Y48" s="690">
        <v>19.223671639999999</v>
      </c>
      <c r="Z48" s="690">
        <v>20.074597221000001</v>
      </c>
      <c r="AA48" s="690">
        <v>21.829198731999998</v>
      </c>
      <c r="AB48" s="690">
        <v>22.298677219999998</v>
      </c>
      <c r="AC48" s="690">
        <v>18.999464283999998</v>
      </c>
      <c r="AD48" s="690">
        <v>15.913345143000001</v>
      </c>
      <c r="AE48" s="690">
        <v>20.356350396</v>
      </c>
      <c r="AF48" s="690">
        <v>23.013706450000001</v>
      </c>
      <c r="AG48" s="690">
        <v>27.479775710999998</v>
      </c>
      <c r="AH48" s="690">
        <v>25.270728081000001</v>
      </c>
      <c r="AI48" s="690">
        <v>20.523459862999999</v>
      </c>
      <c r="AJ48" s="690">
        <v>19.142515945</v>
      </c>
      <c r="AK48" s="690">
        <v>17.596132727000001</v>
      </c>
      <c r="AL48" s="690">
        <v>22.026352547999998</v>
      </c>
      <c r="AM48" s="690">
        <v>23.145446531000001</v>
      </c>
      <c r="AN48" s="690">
        <v>18.104139424</v>
      </c>
      <c r="AO48" s="690">
        <v>16.333945183000001</v>
      </c>
      <c r="AP48" s="690">
        <v>16.288751682000001</v>
      </c>
      <c r="AQ48" s="690">
        <v>18.065507030999999</v>
      </c>
      <c r="AR48" s="690">
        <v>22.861731445</v>
      </c>
      <c r="AS48" s="690">
        <v>25.675935266</v>
      </c>
      <c r="AT48" s="690">
        <v>26.277572643999999</v>
      </c>
      <c r="AU48" s="690">
        <v>21.221199519999999</v>
      </c>
      <c r="AV48" s="690">
        <v>20.644216401000001</v>
      </c>
      <c r="AW48" s="690">
        <v>21.614922055000001</v>
      </c>
      <c r="AX48" s="690">
        <v>22.069046154999999</v>
      </c>
      <c r="AY48" s="690">
        <v>24.768008804000001</v>
      </c>
      <c r="AZ48" s="690">
        <v>20.322205301</v>
      </c>
      <c r="BA48" s="690">
        <v>19.039770737000001</v>
      </c>
      <c r="BB48" s="690">
        <v>17.129693559</v>
      </c>
      <c r="BC48" s="690">
        <v>22.028755229000001</v>
      </c>
      <c r="BD48" s="690">
        <v>26.50056</v>
      </c>
      <c r="BE48" s="690">
        <v>27.276910000000001</v>
      </c>
      <c r="BF48" s="691">
        <v>24.284749999999999</v>
      </c>
      <c r="BG48" s="691">
        <v>18.16328</v>
      </c>
      <c r="BH48" s="691">
        <v>17.73376</v>
      </c>
      <c r="BI48" s="691">
        <v>15.786849999999999</v>
      </c>
      <c r="BJ48" s="691">
        <v>22.797560000000001</v>
      </c>
      <c r="BK48" s="691">
        <v>24.416160000000001</v>
      </c>
      <c r="BL48" s="691">
        <v>20.248139999999999</v>
      </c>
      <c r="BM48" s="691">
        <v>19.210529999999999</v>
      </c>
      <c r="BN48" s="691">
        <v>15.967029999999999</v>
      </c>
      <c r="BO48" s="691">
        <v>20.137049999999999</v>
      </c>
      <c r="BP48" s="691">
        <v>23.66966</v>
      </c>
      <c r="BQ48" s="691">
        <v>25.986889999999999</v>
      </c>
      <c r="BR48" s="691">
        <v>25.259229999999999</v>
      </c>
      <c r="BS48" s="691">
        <v>19.603619999999999</v>
      </c>
      <c r="BT48" s="691">
        <v>17.684380000000001</v>
      </c>
      <c r="BU48" s="691">
        <v>16.50732</v>
      </c>
      <c r="BV48" s="691">
        <v>22.56597</v>
      </c>
    </row>
    <row r="49" spans="1:74" ht="11.15" customHeight="1" x14ac:dyDescent="0.25">
      <c r="A49" s="499" t="s">
        <v>1222</v>
      </c>
      <c r="B49" s="502" t="s">
        <v>80</v>
      </c>
      <c r="C49" s="690">
        <v>21.974256937</v>
      </c>
      <c r="D49" s="690">
        <v>10.79221823</v>
      </c>
      <c r="E49" s="690">
        <v>11.484672120999999</v>
      </c>
      <c r="F49" s="690">
        <v>10.505463726</v>
      </c>
      <c r="G49" s="690">
        <v>15.148293511</v>
      </c>
      <c r="H49" s="690">
        <v>19.356741023000001</v>
      </c>
      <c r="I49" s="690">
        <v>18.855354074000001</v>
      </c>
      <c r="J49" s="690">
        <v>18.496230815000001</v>
      </c>
      <c r="K49" s="690">
        <v>16.554136192000001</v>
      </c>
      <c r="L49" s="690">
        <v>13.660126096999999</v>
      </c>
      <c r="M49" s="690">
        <v>13.983456367</v>
      </c>
      <c r="N49" s="690">
        <v>14.688913333</v>
      </c>
      <c r="O49" s="690">
        <v>14.935958747999999</v>
      </c>
      <c r="P49" s="690">
        <v>8.9798332379999994</v>
      </c>
      <c r="Q49" s="690">
        <v>11.153107417999999</v>
      </c>
      <c r="R49" s="690">
        <v>9.8626930080000008</v>
      </c>
      <c r="S49" s="690">
        <v>14.126700984999999</v>
      </c>
      <c r="T49" s="690">
        <v>14.033393421</v>
      </c>
      <c r="U49" s="690">
        <v>18.356220172</v>
      </c>
      <c r="V49" s="690">
        <v>17.482441949999998</v>
      </c>
      <c r="W49" s="690">
        <v>17.446216704000001</v>
      </c>
      <c r="X49" s="690">
        <v>11.237416222</v>
      </c>
      <c r="Y49" s="690">
        <v>11.577909407</v>
      </c>
      <c r="Z49" s="690">
        <v>10.642608989999999</v>
      </c>
      <c r="AA49" s="690">
        <v>9.2578089830000003</v>
      </c>
      <c r="AB49" s="690">
        <v>7.1305350499999998</v>
      </c>
      <c r="AC49" s="690">
        <v>7.3710632980000002</v>
      </c>
      <c r="AD49" s="690">
        <v>4.8364365979999997</v>
      </c>
      <c r="AE49" s="690">
        <v>6.1472956190000003</v>
      </c>
      <c r="AF49" s="690">
        <v>11.164512327000001</v>
      </c>
      <c r="AG49" s="690">
        <v>16.161089513</v>
      </c>
      <c r="AH49" s="690">
        <v>16.526285273999999</v>
      </c>
      <c r="AI49" s="690">
        <v>11.707046948</v>
      </c>
      <c r="AJ49" s="690">
        <v>7.952245885</v>
      </c>
      <c r="AK49" s="690">
        <v>7.9375904200000003</v>
      </c>
      <c r="AL49" s="690">
        <v>12.086746728</v>
      </c>
      <c r="AM49" s="690">
        <v>11.647750309999999</v>
      </c>
      <c r="AN49" s="690">
        <v>15.154973752</v>
      </c>
      <c r="AO49" s="690">
        <v>9.4838357260000006</v>
      </c>
      <c r="AP49" s="690">
        <v>8.8773331130000006</v>
      </c>
      <c r="AQ49" s="690">
        <v>10.850094249</v>
      </c>
      <c r="AR49" s="690">
        <v>13.999787378000001</v>
      </c>
      <c r="AS49" s="690">
        <v>15.939976949</v>
      </c>
      <c r="AT49" s="690">
        <v>16.867741472999999</v>
      </c>
      <c r="AU49" s="690">
        <v>11.497792859</v>
      </c>
      <c r="AV49" s="690">
        <v>7.7290044309999999</v>
      </c>
      <c r="AW49" s="690">
        <v>8.5729405720000003</v>
      </c>
      <c r="AX49" s="690">
        <v>7.0302237810000001</v>
      </c>
      <c r="AY49" s="690">
        <v>13.893273689999999</v>
      </c>
      <c r="AZ49" s="690">
        <v>9.6664751679999998</v>
      </c>
      <c r="BA49" s="690">
        <v>8.6912002479999995</v>
      </c>
      <c r="BB49" s="690">
        <v>9.0284514710000003</v>
      </c>
      <c r="BC49" s="690">
        <v>11.580649838999999</v>
      </c>
      <c r="BD49" s="690">
        <v>13.27327</v>
      </c>
      <c r="BE49" s="690">
        <v>14.69984</v>
      </c>
      <c r="BF49" s="691">
        <v>15.14869</v>
      </c>
      <c r="BG49" s="691">
        <v>14.70843</v>
      </c>
      <c r="BH49" s="691">
        <v>8.9036980000000003</v>
      </c>
      <c r="BI49" s="691">
        <v>9.0970560000000003</v>
      </c>
      <c r="BJ49" s="691">
        <v>10.396839999999999</v>
      </c>
      <c r="BK49" s="691">
        <v>15.26286</v>
      </c>
      <c r="BL49" s="691">
        <v>9.7470389999999991</v>
      </c>
      <c r="BM49" s="691">
        <v>7.6947400000000004</v>
      </c>
      <c r="BN49" s="691">
        <v>6.9203349999999997</v>
      </c>
      <c r="BO49" s="691">
        <v>9.4789739999999991</v>
      </c>
      <c r="BP49" s="691">
        <v>11.3209</v>
      </c>
      <c r="BQ49" s="691">
        <v>14.244210000000001</v>
      </c>
      <c r="BR49" s="691">
        <v>14.05273</v>
      </c>
      <c r="BS49" s="691">
        <v>12.71088</v>
      </c>
      <c r="BT49" s="691">
        <v>8.2355</v>
      </c>
      <c r="BU49" s="691">
        <v>8.6441149999999993</v>
      </c>
      <c r="BV49" s="691">
        <v>10.48873</v>
      </c>
    </row>
    <row r="50" spans="1:74" ht="11.15" customHeight="1" x14ac:dyDescent="0.25">
      <c r="A50" s="499" t="s">
        <v>1223</v>
      </c>
      <c r="B50" s="502" t="s">
        <v>83</v>
      </c>
      <c r="C50" s="690">
        <v>19.088445</v>
      </c>
      <c r="D50" s="690">
        <v>15.952855</v>
      </c>
      <c r="E50" s="690">
        <v>16.991759999999999</v>
      </c>
      <c r="F50" s="690">
        <v>15.538569000000001</v>
      </c>
      <c r="G50" s="690">
        <v>17.415361000000001</v>
      </c>
      <c r="H50" s="690">
        <v>17.77965</v>
      </c>
      <c r="I50" s="690">
        <v>18.820608</v>
      </c>
      <c r="J50" s="690">
        <v>18.670936999999999</v>
      </c>
      <c r="K50" s="690">
        <v>16.038767</v>
      </c>
      <c r="L50" s="690">
        <v>14.656088</v>
      </c>
      <c r="M50" s="690">
        <v>15.363988000000001</v>
      </c>
      <c r="N50" s="690">
        <v>18.478275</v>
      </c>
      <c r="O50" s="690">
        <v>19.464435999999999</v>
      </c>
      <c r="P50" s="690">
        <v>16.682307999999999</v>
      </c>
      <c r="Q50" s="690">
        <v>16.179718000000001</v>
      </c>
      <c r="R50" s="690">
        <v>15.775627</v>
      </c>
      <c r="S50" s="690">
        <v>18.466839</v>
      </c>
      <c r="T50" s="690">
        <v>18.562017999999998</v>
      </c>
      <c r="U50" s="690">
        <v>18.935409</v>
      </c>
      <c r="V50" s="690">
        <v>18.617035999999999</v>
      </c>
      <c r="W50" s="690">
        <v>16.152846</v>
      </c>
      <c r="X50" s="690">
        <v>16.408214999999998</v>
      </c>
      <c r="Y50" s="690">
        <v>16.521829</v>
      </c>
      <c r="Z50" s="690">
        <v>19.220815000000002</v>
      </c>
      <c r="AA50" s="690">
        <v>19.340544000000001</v>
      </c>
      <c r="AB50" s="690">
        <v>17.202967000000001</v>
      </c>
      <c r="AC50" s="690">
        <v>16.429819999999999</v>
      </c>
      <c r="AD50" s="690">
        <v>16.481005</v>
      </c>
      <c r="AE50" s="690">
        <v>16.382496</v>
      </c>
      <c r="AF50" s="690">
        <v>17.664995999999999</v>
      </c>
      <c r="AG50" s="690">
        <v>18.529578999999998</v>
      </c>
      <c r="AH50" s="690">
        <v>18.085519999999999</v>
      </c>
      <c r="AI50" s="690">
        <v>17.502645999999999</v>
      </c>
      <c r="AJ50" s="690">
        <v>16.755226</v>
      </c>
      <c r="AK50" s="690">
        <v>16.615877000000001</v>
      </c>
      <c r="AL50" s="690">
        <v>19.153713</v>
      </c>
      <c r="AM50" s="690">
        <v>19.530722999999998</v>
      </c>
      <c r="AN50" s="690">
        <v>16.982538999999999</v>
      </c>
      <c r="AO50" s="690">
        <v>17.324390000000001</v>
      </c>
      <c r="AP50" s="690">
        <v>15.76116</v>
      </c>
      <c r="AQ50" s="690">
        <v>18.088152999999998</v>
      </c>
      <c r="AR50" s="690">
        <v>18.365967000000001</v>
      </c>
      <c r="AS50" s="690">
        <v>18.954926</v>
      </c>
      <c r="AT50" s="690">
        <v>18.491440999999998</v>
      </c>
      <c r="AU50" s="690">
        <v>16.658725</v>
      </c>
      <c r="AV50" s="690">
        <v>16.633362999999999</v>
      </c>
      <c r="AW50" s="690">
        <v>16.663706999999999</v>
      </c>
      <c r="AX50" s="690">
        <v>18.752912999999999</v>
      </c>
      <c r="AY50" s="690">
        <v>19.091163000000002</v>
      </c>
      <c r="AZ50" s="690">
        <v>16.057859000000001</v>
      </c>
      <c r="BA50" s="690">
        <v>16.294006</v>
      </c>
      <c r="BB50" s="690">
        <v>16.011775</v>
      </c>
      <c r="BC50" s="690">
        <v>17.476329</v>
      </c>
      <c r="BD50" s="690">
        <v>17.803190000000001</v>
      </c>
      <c r="BE50" s="690">
        <v>19.153929999999999</v>
      </c>
      <c r="BF50" s="691">
        <v>19.000109999999999</v>
      </c>
      <c r="BG50" s="691">
        <v>17.438009999999998</v>
      </c>
      <c r="BH50" s="691">
        <v>16.079190000000001</v>
      </c>
      <c r="BI50" s="691">
        <v>17.320740000000001</v>
      </c>
      <c r="BJ50" s="691">
        <v>19.000109999999999</v>
      </c>
      <c r="BK50" s="691">
        <v>19.003799999999998</v>
      </c>
      <c r="BL50" s="691">
        <v>16.59862</v>
      </c>
      <c r="BM50" s="691">
        <v>16.986139999999999</v>
      </c>
      <c r="BN50" s="691">
        <v>16.5853</v>
      </c>
      <c r="BO50" s="691">
        <v>18.31643</v>
      </c>
      <c r="BP50" s="691">
        <v>19.044989999999999</v>
      </c>
      <c r="BQ50" s="691">
        <v>19.81427</v>
      </c>
      <c r="BR50" s="691">
        <v>19.82104</v>
      </c>
      <c r="BS50" s="691">
        <v>18.572839999999999</v>
      </c>
      <c r="BT50" s="691">
        <v>19.076779999999999</v>
      </c>
      <c r="BU50" s="691">
        <v>19.507570000000001</v>
      </c>
      <c r="BV50" s="691">
        <v>20.480090000000001</v>
      </c>
    </row>
    <row r="51" spans="1:74" ht="11.15" customHeight="1" x14ac:dyDescent="0.25">
      <c r="A51" s="499" t="s">
        <v>1224</v>
      </c>
      <c r="B51" s="502" t="s">
        <v>1198</v>
      </c>
      <c r="C51" s="690">
        <v>3.021052735</v>
      </c>
      <c r="D51" s="690">
        <v>3.1246986589999999</v>
      </c>
      <c r="E51" s="690">
        <v>3.0737684230000002</v>
      </c>
      <c r="F51" s="690">
        <v>3.3489936039999999</v>
      </c>
      <c r="G51" s="690">
        <v>3.5831225130000002</v>
      </c>
      <c r="H51" s="690">
        <v>3.2497962899999999</v>
      </c>
      <c r="I51" s="690">
        <v>2.8376627430000001</v>
      </c>
      <c r="J51" s="690">
        <v>2.7873631510000001</v>
      </c>
      <c r="K51" s="690">
        <v>2.6089647789999999</v>
      </c>
      <c r="L51" s="690">
        <v>2.7162941960000002</v>
      </c>
      <c r="M51" s="690">
        <v>3.1906393240000002</v>
      </c>
      <c r="N51" s="690">
        <v>3.641462583</v>
      </c>
      <c r="O51" s="690">
        <v>4.2847657269999999</v>
      </c>
      <c r="P51" s="690">
        <v>3.160581928</v>
      </c>
      <c r="Q51" s="690">
        <v>3.360832711</v>
      </c>
      <c r="R51" s="690">
        <v>3.6019993000000001</v>
      </c>
      <c r="S51" s="690">
        <v>3.795982725</v>
      </c>
      <c r="T51" s="690">
        <v>3.4045171359999999</v>
      </c>
      <c r="U51" s="690">
        <v>2.7580952160000001</v>
      </c>
      <c r="V51" s="690">
        <v>2.6434004139999998</v>
      </c>
      <c r="W51" s="690">
        <v>2.100999523</v>
      </c>
      <c r="X51" s="690">
        <v>2.0600046519999999</v>
      </c>
      <c r="Y51" s="690">
        <v>2.6366538620000002</v>
      </c>
      <c r="Z51" s="690">
        <v>3.1959433210000001</v>
      </c>
      <c r="AA51" s="690">
        <v>4.26294358</v>
      </c>
      <c r="AB51" s="690">
        <v>4.6452358159999996</v>
      </c>
      <c r="AC51" s="690">
        <v>4.5990997819999997</v>
      </c>
      <c r="AD51" s="690">
        <v>3.7711147779999998</v>
      </c>
      <c r="AE51" s="690">
        <v>4.3247778669999999</v>
      </c>
      <c r="AF51" s="690">
        <v>4.0797222250000003</v>
      </c>
      <c r="AG51" s="690">
        <v>3.8064122650000001</v>
      </c>
      <c r="AH51" s="690">
        <v>3.521669395</v>
      </c>
      <c r="AI51" s="690">
        <v>3.0796764040000002</v>
      </c>
      <c r="AJ51" s="690">
        <v>2.9351726089999999</v>
      </c>
      <c r="AK51" s="690">
        <v>3.5275855059999999</v>
      </c>
      <c r="AL51" s="690">
        <v>3.5702815430000001</v>
      </c>
      <c r="AM51" s="690">
        <v>3.948743624</v>
      </c>
      <c r="AN51" s="690">
        <v>3.4628835219999998</v>
      </c>
      <c r="AO51" s="690">
        <v>4.1755078909999996</v>
      </c>
      <c r="AP51" s="690">
        <v>3.6112400500000001</v>
      </c>
      <c r="AQ51" s="690">
        <v>3.456392761</v>
      </c>
      <c r="AR51" s="690">
        <v>3.3689760120000001</v>
      </c>
      <c r="AS51" s="690">
        <v>3.547700233</v>
      </c>
      <c r="AT51" s="690">
        <v>3.621281867</v>
      </c>
      <c r="AU51" s="690">
        <v>3.6841585540000001</v>
      </c>
      <c r="AV51" s="690">
        <v>3.755169741</v>
      </c>
      <c r="AW51" s="690">
        <v>3.5778141670000001</v>
      </c>
      <c r="AX51" s="690">
        <v>3.6951835019999999</v>
      </c>
      <c r="AY51" s="690">
        <v>3.9386726090000002</v>
      </c>
      <c r="AZ51" s="690">
        <v>3.6862816829999998</v>
      </c>
      <c r="BA51" s="690">
        <v>4.288645432</v>
      </c>
      <c r="BB51" s="690">
        <v>3.5541678320000001</v>
      </c>
      <c r="BC51" s="690">
        <v>3.269819681</v>
      </c>
      <c r="BD51" s="690">
        <v>3.0478730000000001</v>
      </c>
      <c r="BE51" s="690">
        <v>3.08263</v>
      </c>
      <c r="BF51" s="691">
        <v>3.0647150000000001</v>
      </c>
      <c r="BG51" s="691">
        <v>2.7312970000000001</v>
      </c>
      <c r="BH51" s="691">
        <v>2.860995</v>
      </c>
      <c r="BI51" s="691">
        <v>3.1299060000000001</v>
      </c>
      <c r="BJ51" s="691">
        <v>3.8435450000000002</v>
      </c>
      <c r="BK51" s="691">
        <v>4.5592129999999997</v>
      </c>
      <c r="BL51" s="691">
        <v>4.0034869999999998</v>
      </c>
      <c r="BM51" s="691">
        <v>4.0817170000000003</v>
      </c>
      <c r="BN51" s="691">
        <v>3.4792010000000002</v>
      </c>
      <c r="BO51" s="691">
        <v>3.415222</v>
      </c>
      <c r="BP51" s="691">
        <v>3.169181</v>
      </c>
      <c r="BQ51" s="691">
        <v>3.2003349999999999</v>
      </c>
      <c r="BR51" s="691">
        <v>3.1775730000000002</v>
      </c>
      <c r="BS51" s="691">
        <v>2.8219530000000002</v>
      </c>
      <c r="BT51" s="691">
        <v>2.9578639999999998</v>
      </c>
      <c r="BU51" s="691">
        <v>3.2374860000000001</v>
      </c>
      <c r="BV51" s="691">
        <v>3.9811730000000001</v>
      </c>
    </row>
    <row r="52" spans="1:74" ht="11.15" customHeight="1" x14ac:dyDescent="0.25">
      <c r="A52" s="499" t="s">
        <v>1225</v>
      </c>
      <c r="B52" s="502" t="s">
        <v>1301</v>
      </c>
      <c r="C52" s="690">
        <v>0.85243183</v>
      </c>
      <c r="D52" s="690">
        <v>0.76696078599999995</v>
      </c>
      <c r="E52" s="690">
        <v>1.005282786</v>
      </c>
      <c r="F52" s="690">
        <v>1.109077318</v>
      </c>
      <c r="G52" s="690">
        <v>1.1213096060000001</v>
      </c>
      <c r="H52" s="690">
        <v>1.1580755300000001</v>
      </c>
      <c r="I52" s="690">
        <v>1.1397275790000001</v>
      </c>
      <c r="J52" s="690">
        <v>1.1462381349999999</v>
      </c>
      <c r="K52" s="690">
        <v>0.89637699100000001</v>
      </c>
      <c r="L52" s="690">
        <v>0.927473196</v>
      </c>
      <c r="M52" s="690">
        <v>0.70381718999999998</v>
      </c>
      <c r="N52" s="690">
        <v>0.64646320599999996</v>
      </c>
      <c r="O52" s="690">
        <v>0.81972944000000003</v>
      </c>
      <c r="P52" s="690">
        <v>0.75168318000000001</v>
      </c>
      <c r="Q52" s="690">
        <v>1.126636755</v>
      </c>
      <c r="R52" s="690">
        <v>1.188951777</v>
      </c>
      <c r="S52" s="690">
        <v>1.3578621399999999</v>
      </c>
      <c r="T52" s="690">
        <v>1.2716821030000001</v>
      </c>
      <c r="U52" s="690">
        <v>1.375880437</v>
      </c>
      <c r="V52" s="690">
        <v>1.283690942</v>
      </c>
      <c r="W52" s="690">
        <v>1.2337731089999999</v>
      </c>
      <c r="X52" s="690">
        <v>1.021008151</v>
      </c>
      <c r="Y52" s="690">
        <v>0.98917722100000005</v>
      </c>
      <c r="Z52" s="690">
        <v>0.984179252</v>
      </c>
      <c r="AA52" s="690">
        <v>1.0065230759999999</v>
      </c>
      <c r="AB52" s="690">
        <v>1.0372151329999999</v>
      </c>
      <c r="AC52" s="690">
        <v>1.2757807409999999</v>
      </c>
      <c r="AD52" s="690">
        <v>1.5420123910000001</v>
      </c>
      <c r="AE52" s="690">
        <v>1.7244459249999999</v>
      </c>
      <c r="AF52" s="690">
        <v>1.565514772</v>
      </c>
      <c r="AG52" s="690">
        <v>1.721721815</v>
      </c>
      <c r="AH52" s="690">
        <v>1.592344169</v>
      </c>
      <c r="AI52" s="690">
        <v>1.379848105</v>
      </c>
      <c r="AJ52" s="690">
        <v>1.3945271130000001</v>
      </c>
      <c r="AK52" s="690">
        <v>1.2360148929999999</v>
      </c>
      <c r="AL52" s="690">
        <v>1.1832227449999999</v>
      </c>
      <c r="AM52" s="690">
        <v>1.177540295</v>
      </c>
      <c r="AN52" s="690">
        <v>1.147947268</v>
      </c>
      <c r="AO52" s="690">
        <v>1.61012548</v>
      </c>
      <c r="AP52" s="690">
        <v>1.806661445</v>
      </c>
      <c r="AQ52" s="690">
        <v>2.0467568840000001</v>
      </c>
      <c r="AR52" s="690">
        <v>1.823573825</v>
      </c>
      <c r="AS52" s="690">
        <v>1.846879943</v>
      </c>
      <c r="AT52" s="690">
        <v>1.791437108</v>
      </c>
      <c r="AU52" s="690">
        <v>1.724492533</v>
      </c>
      <c r="AV52" s="690">
        <v>1.511593247</v>
      </c>
      <c r="AW52" s="690">
        <v>1.402595244</v>
      </c>
      <c r="AX52" s="690">
        <v>1.221451004</v>
      </c>
      <c r="AY52" s="690">
        <v>1.438792718</v>
      </c>
      <c r="AZ52" s="690">
        <v>1.5811774629999999</v>
      </c>
      <c r="BA52" s="690">
        <v>2.000914351</v>
      </c>
      <c r="BB52" s="690">
        <v>2.2115378520000002</v>
      </c>
      <c r="BC52" s="690">
        <v>2.3446369119999999</v>
      </c>
      <c r="BD52" s="690">
        <v>2.0701139999999998</v>
      </c>
      <c r="BE52" s="690">
        <v>2.1296499999999998</v>
      </c>
      <c r="BF52" s="691">
        <v>2.0330080000000001</v>
      </c>
      <c r="BG52" s="691">
        <v>1.9785900000000001</v>
      </c>
      <c r="BH52" s="691">
        <v>1.7391620000000001</v>
      </c>
      <c r="BI52" s="691">
        <v>1.6786190000000001</v>
      </c>
      <c r="BJ52" s="691">
        <v>1.4122429999999999</v>
      </c>
      <c r="BK52" s="691">
        <v>1.702968</v>
      </c>
      <c r="BL52" s="691">
        <v>1.730904</v>
      </c>
      <c r="BM52" s="691">
        <v>2.3390110000000002</v>
      </c>
      <c r="BN52" s="691">
        <v>2.496915</v>
      </c>
      <c r="BO52" s="691">
        <v>2.7026919999999999</v>
      </c>
      <c r="BP52" s="691">
        <v>2.4387129999999999</v>
      </c>
      <c r="BQ52" s="691">
        <v>2.4336410000000002</v>
      </c>
      <c r="BR52" s="691">
        <v>2.347308</v>
      </c>
      <c r="BS52" s="691">
        <v>2.2929140000000001</v>
      </c>
      <c r="BT52" s="691">
        <v>2.0047290000000002</v>
      </c>
      <c r="BU52" s="691">
        <v>1.896587</v>
      </c>
      <c r="BV52" s="691">
        <v>1.595073</v>
      </c>
    </row>
    <row r="53" spans="1:74" ht="11.15" customHeight="1" x14ac:dyDescent="0.25">
      <c r="A53" s="499" t="s">
        <v>1226</v>
      </c>
      <c r="B53" s="500" t="s">
        <v>1302</v>
      </c>
      <c r="C53" s="690">
        <v>0.57997975999999996</v>
      </c>
      <c r="D53" s="690">
        <v>-2.9948145999999998E-2</v>
      </c>
      <c r="E53" s="690">
        <v>-9.6099170000000008E-3</v>
      </c>
      <c r="F53" s="690">
        <v>-5.8646660000000001E-3</v>
      </c>
      <c r="G53" s="690">
        <v>-7.051402E-3</v>
      </c>
      <c r="H53" s="690">
        <v>-8.8168116000000005E-2</v>
      </c>
      <c r="I53" s="690">
        <v>-0.167354214</v>
      </c>
      <c r="J53" s="690">
        <v>-0.10515300599999999</v>
      </c>
      <c r="K53" s="690">
        <v>-0.19154469299999999</v>
      </c>
      <c r="L53" s="690">
        <v>-0.102636106</v>
      </c>
      <c r="M53" s="690">
        <v>-2.0955194999999999E-2</v>
      </c>
      <c r="N53" s="690">
        <v>1.9599498999999999E-2</v>
      </c>
      <c r="O53" s="690">
        <v>5.8853872000000002E-2</v>
      </c>
      <c r="P53" s="690">
        <v>-5.6984801000000002E-2</v>
      </c>
      <c r="Q53" s="690">
        <v>-1.7126380000000001E-3</v>
      </c>
      <c r="R53" s="690">
        <v>3.6323207000000003E-2</v>
      </c>
      <c r="S53" s="690">
        <v>-9.5476031000000003E-2</v>
      </c>
      <c r="T53" s="690">
        <v>-0.15384451199999999</v>
      </c>
      <c r="U53" s="690">
        <v>-0.17964660599999999</v>
      </c>
      <c r="V53" s="690">
        <v>-0.21056349599999999</v>
      </c>
      <c r="W53" s="690">
        <v>-0.24640946799999999</v>
      </c>
      <c r="X53" s="690">
        <v>-0.16928085500000001</v>
      </c>
      <c r="Y53" s="690">
        <v>-0.142812352</v>
      </c>
      <c r="Z53" s="690">
        <v>-0.11880468800000001</v>
      </c>
      <c r="AA53" s="690">
        <v>-3.2075909E-2</v>
      </c>
      <c r="AB53" s="690">
        <v>-6.5674030000000003E-3</v>
      </c>
      <c r="AC53" s="690">
        <v>-6.8861770000000003E-3</v>
      </c>
      <c r="AD53" s="690">
        <v>-5.6281198999999997E-2</v>
      </c>
      <c r="AE53" s="690">
        <v>-6.4439148000000002E-2</v>
      </c>
      <c r="AF53" s="690">
        <v>-0.17101904200000001</v>
      </c>
      <c r="AG53" s="690">
        <v>-0.20873729799999999</v>
      </c>
      <c r="AH53" s="690">
        <v>-0.21908997999999999</v>
      </c>
      <c r="AI53" s="690">
        <v>-0.148404128</v>
      </c>
      <c r="AJ53" s="690">
        <v>-0.108859438</v>
      </c>
      <c r="AK53" s="690">
        <v>-4.8588399999999997E-2</v>
      </c>
      <c r="AL53" s="690">
        <v>-5.4406893999999997E-2</v>
      </c>
      <c r="AM53" s="690">
        <v>-5.6724174000000002E-2</v>
      </c>
      <c r="AN53" s="690">
        <v>6.0075740000000002E-2</v>
      </c>
      <c r="AO53" s="690">
        <v>-2.9213960000000001E-3</v>
      </c>
      <c r="AP53" s="690">
        <v>-8.9187810000000006E-3</v>
      </c>
      <c r="AQ53" s="690">
        <v>-0.11367416499999999</v>
      </c>
      <c r="AR53" s="690">
        <v>-0.110731959</v>
      </c>
      <c r="AS53" s="690">
        <v>-0.20301208000000001</v>
      </c>
      <c r="AT53" s="690">
        <v>-0.14803058299999999</v>
      </c>
      <c r="AU53" s="690">
        <v>-0.120125601</v>
      </c>
      <c r="AV53" s="690">
        <v>-1.4029008000000001E-2</v>
      </c>
      <c r="AW53" s="690">
        <v>-8.2317431999999996E-2</v>
      </c>
      <c r="AX53" s="690">
        <v>-0.128077624</v>
      </c>
      <c r="AY53" s="690">
        <v>-6.9980165999999996E-2</v>
      </c>
      <c r="AZ53" s="690">
        <v>-0.11157626399999999</v>
      </c>
      <c r="BA53" s="690">
        <v>-2.3368291999999999E-2</v>
      </c>
      <c r="BB53" s="690">
        <v>-1.1255302999999999E-2</v>
      </c>
      <c r="BC53" s="690">
        <v>-0.107228279</v>
      </c>
      <c r="BD53" s="690">
        <v>-0.10907119999999999</v>
      </c>
      <c r="BE53" s="690">
        <v>-0.1332257</v>
      </c>
      <c r="BF53" s="691">
        <v>-0.12795670000000001</v>
      </c>
      <c r="BG53" s="691">
        <v>-0.13188820000000001</v>
      </c>
      <c r="BH53" s="691">
        <v>-3.35436E-2</v>
      </c>
      <c r="BI53" s="691">
        <v>-0.1178876</v>
      </c>
      <c r="BJ53" s="691">
        <v>-0.14759630000000001</v>
      </c>
      <c r="BK53" s="691">
        <v>-0.10797370000000001</v>
      </c>
      <c r="BL53" s="691">
        <v>-8.4506600000000001E-2</v>
      </c>
      <c r="BM53" s="691">
        <v>-3.4327799999999999E-2</v>
      </c>
      <c r="BN53" s="691">
        <v>-7.5481199999999998E-2</v>
      </c>
      <c r="BO53" s="691">
        <v>-0.2005208</v>
      </c>
      <c r="BP53" s="691">
        <v>-0.14158370000000001</v>
      </c>
      <c r="BQ53" s="691">
        <v>-0.13976820000000001</v>
      </c>
      <c r="BR53" s="691">
        <v>-0.1432157</v>
      </c>
      <c r="BS53" s="691">
        <v>-0.154942</v>
      </c>
      <c r="BT53" s="691">
        <v>-5.8390299999999999E-2</v>
      </c>
      <c r="BU53" s="691">
        <v>-0.1127051</v>
      </c>
      <c r="BV53" s="691">
        <v>-0.12548529999999999</v>
      </c>
    </row>
    <row r="54" spans="1:74" ht="11.15" customHeight="1" x14ac:dyDescent="0.25">
      <c r="A54" s="499" t="s">
        <v>1227</v>
      </c>
      <c r="B54" s="502" t="s">
        <v>1202</v>
      </c>
      <c r="C54" s="690">
        <v>66.628013693</v>
      </c>
      <c r="D54" s="690">
        <v>47.449592713000001</v>
      </c>
      <c r="E54" s="690">
        <v>51.361476760000002</v>
      </c>
      <c r="F54" s="690">
        <v>47.065557755999997</v>
      </c>
      <c r="G54" s="690">
        <v>56.729119140000002</v>
      </c>
      <c r="H54" s="690">
        <v>63.201139402000003</v>
      </c>
      <c r="I54" s="690">
        <v>66.926576116999996</v>
      </c>
      <c r="J54" s="690">
        <v>65.845609159999995</v>
      </c>
      <c r="K54" s="690">
        <v>59.602881785999998</v>
      </c>
      <c r="L54" s="690">
        <v>51.875176684000003</v>
      </c>
      <c r="M54" s="690">
        <v>52.026951650999997</v>
      </c>
      <c r="N54" s="690">
        <v>54.716295739000003</v>
      </c>
      <c r="O54" s="690">
        <v>59.129912556000001</v>
      </c>
      <c r="P54" s="690">
        <v>48.268016324999998</v>
      </c>
      <c r="Q54" s="690">
        <v>51.033313186000001</v>
      </c>
      <c r="R54" s="690">
        <v>46.888022884999998</v>
      </c>
      <c r="S54" s="690">
        <v>58.284077175</v>
      </c>
      <c r="T54" s="690">
        <v>59.149132815000002</v>
      </c>
      <c r="U54" s="690">
        <v>66.871629846999994</v>
      </c>
      <c r="V54" s="690">
        <v>65.882592524000003</v>
      </c>
      <c r="W54" s="690">
        <v>60.890451253999998</v>
      </c>
      <c r="X54" s="690">
        <v>51.096971738999997</v>
      </c>
      <c r="Y54" s="690">
        <v>50.806428777999997</v>
      </c>
      <c r="Z54" s="690">
        <v>53.999339096</v>
      </c>
      <c r="AA54" s="690">
        <v>55.664942461999999</v>
      </c>
      <c r="AB54" s="690">
        <v>52.308062816000003</v>
      </c>
      <c r="AC54" s="690">
        <v>48.668341927999997</v>
      </c>
      <c r="AD54" s="690">
        <v>42.487632711000003</v>
      </c>
      <c r="AE54" s="690">
        <v>48.870926658999998</v>
      </c>
      <c r="AF54" s="690">
        <v>57.317432732</v>
      </c>
      <c r="AG54" s="690">
        <v>67.489841006000006</v>
      </c>
      <c r="AH54" s="690">
        <v>64.777456939000004</v>
      </c>
      <c r="AI54" s="690">
        <v>54.044273191999999</v>
      </c>
      <c r="AJ54" s="690">
        <v>48.070828114000001</v>
      </c>
      <c r="AK54" s="690">
        <v>46.864612145999999</v>
      </c>
      <c r="AL54" s="690">
        <v>57.965909670000002</v>
      </c>
      <c r="AM54" s="690">
        <v>59.393479585999998</v>
      </c>
      <c r="AN54" s="690">
        <v>54.912558705999999</v>
      </c>
      <c r="AO54" s="690">
        <v>48.924882883999999</v>
      </c>
      <c r="AP54" s="690">
        <v>46.336227508999997</v>
      </c>
      <c r="AQ54" s="690">
        <v>52.393229759999997</v>
      </c>
      <c r="AR54" s="690">
        <v>60.309303700999997</v>
      </c>
      <c r="AS54" s="690">
        <v>65.762406311000007</v>
      </c>
      <c r="AT54" s="690">
        <v>66.901443509000003</v>
      </c>
      <c r="AU54" s="690">
        <v>54.666242865000001</v>
      </c>
      <c r="AV54" s="690">
        <v>50.259317811999999</v>
      </c>
      <c r="AW54" s="690">
        <v>51.749661605999997</v>
      </c>
      <c r="AX54" s="690">
        <v>52.640739818</v>
      </c>
      <c r="AY54" s="690">
        <v>63.059930655000002</v>
      </c>
      <c r="AZ54" s="690">
        <v>51.202422351000003</v>
      </c>
      <c r="BA54" s="690">
        <v>50.291168476000003</v>
      </c>
      <c r="BB54" s="690">
        <v>47.924370410999998</v>
      </c>
      <c r="BC54" s="690">
        <v>56.592962382000003</v>
      </c>
      <c r="BD54" s="690">
        <v>62.585929999999998</v>
      </c>
      <c r="BE54" s="690">
        <v>66.209739999999996</v>
      </c>
      <c r="BF54" s="691">
        <v>63.403320000000001</v>
      </c>
      <c r="BG54" s="691">
        <v>54.887720000000002</v>
      </c>
      <c r="BH54" s="691">
        <v>47.283259999999999</v>
      </c>
      <c r="BI54" s="691">
        <v>46.89528</v>
      </c>
      <c r="BJ54" s="691">
        <v>57.302709999999998</v>
      </c>
      <c r="BK54" s="691">
        <v>64.837019999999995</v>
      </c>
      <c r="BL54" s="691">
        <v>52.243679999999998</v>
      </c>
      <c r="BM54" s="691">
        <v>50.277810000000002</v>
      </c>
      <c r="BN54" s="691">
        <v>45.3733</v>
      </c>
      <c r="BO54" s="691">
        <v>53.849850000000004</v>
      </c>
      <c r="BP54" s="691">
        <v>59.501860000000001</v>
      </c>
      <c r="BQ54" s="691">
        <v>65.539580000000001</v>
      </c>
      <c r="BR54" s="691">
        <v>64.514660000000006</v>
      </c>
      <c r="BS54" s="691">
        <v>55.847270000000002</v>
      </c>
      <c r="BT54" s="691">
        <v>49.900860000000002</v>
      </c>
      <c r="BU54" s="691">
        <v>49.680370000000003</v>
      </c>
      <c r="BV54" s="691">
        <v>58.985550000000003</v>
      </c>
    </row>
    <row r="55" spans="1:74" ht="11.15" customHeight="1" x14ac:dyDescent="0.25">
      <c r="A55" s="499" t="s">
        <v>1228</v>
      </c>
      <c r="B55" s="500" t="s">
        <v>1303</v>
      </c>
      <c r="C55" s="690">
        <v>66.798133120000003</v>
      </c>
      <c r="D55" s="690">
        <v>47.562574255999998</v>
      </c>
      <c r="E55" s="690">
        <v>51.681474322</v>
      </c>
      <c r="F55" s="690">
        <v>46.722793613999997</v>
      </c>
      <c r="G55" s="690">
        <v>56.291038321000002</v>
      </c>
      <c r="H55" s="690">
        <v>62.786183979</v>
      </c>
      <c r="I55" s="690">
        <v>65.775160458000002</v>
      </c>
      <c r="J55" s="690">
        <v>64.859557283000001</v>
      </c>
      <c r="K55" s="690">
        <v>59.712839770000002</v>
      </c>
      <c r="L55" s="690">
        <v>51.776235034000003</v>
      </c>
      <c r="M55" s="690">
        <v>51.933831245999997</v>
      </c>
      <c r="N55" s="690">
        <v>55.642239914999998</v>
      </c>
      <c r="O55" s="690">
        <v>60.047331997999997</v>
      </c>
      <c r="P55" s="690">
        <v>48.732789253</v>
      </c>
      <c r="Q55" s="690">
        <v>51.653587469000001</v>
      </c>
      <c r="R55" s="690">
        <v>47.671135907</v>
      </c>
      <c r="S55" s="690">
        <v>60.643304510999997</v>
      </c>
      <c r="T55" s="690">
        <v>61.184131416</v>
      </c>
      <c r="U55" s="690">
        <v>66.552799962999998</v>
      </c>
      <c r="V55" s="690">
        <v>65.235761320999998</v>
      </c>
      <c r="W55" s="690">
        <v>61.456405883999999</v>
      </c>
      <c r="X55" s="690">
        <v>50.742706691000002</v>
      </c>
      <c r="Y55" s="690">
        <v>50.410369918999997</v>
      </c>
      <c r="Z55" s="690">
        <v>53.589338671999997</v>
      </c>
      <c r="AA55" s="690">
        <v>55.732803019999999</v>
      </c>
      <c r="AB55" s="690">
        <v>52.567671097999998</v>
      </c>
      <c r="AC55" s="690">
        <v>47.965565267999999</v>
      </c>
      <c r="AD55" s="690">
        <v>42.249968082999999</v>
      </c>
      <c r="AE55" s="690">
        <v>47.285761557000001</v>
      </c>
      <c r="AF55" s="690">
        <v>55.880965045000003</v>
      </c>
      <c r="AG55" s="690">
        <v>65.922033549000005</v>
      </c>
      <c r="AH55" s="690">
        <v>62.522881863000002</v>
      </c>
      <c r="AI55" s="690">
        <v>52.461823916</v>
      </c>
      <c r="AJ55" s="690">
        <v>46.913747936999997</v>
      </c>
      <c r="AK55" s="690">
        <v>47.026850261</v>
      </c>
      <c r="AL55" s="690">
        <v>58.196746763</v>
      </c>
      <c r="AM55" s="690">
        <v>59.112105499000002</v>
      </c>
      <c r="AN55" s="690">
        <v>53.778431169000001</v>
      </c>
      <c r="AO55" s="690">
        <v>48.426207523000002</v>
      </c>
      <c r="AP55" s="690">
        <v>45.403793321000002</v>
      </c>
      <c r="AQ55" s="690">
        <v>50.354384379000003</v>
      </c>
      <c r="AR55" s="690">
        <v>58.924321526</v>
      </c>
      <c r="AS55" s="690">
        <v>64.770561444999998</v>
      </c>
      <c r="AT55" s="690">
        <v>65.431783748000001</v>
      </c>
      <c r="AU55" s="690">
        <v>53.687195584000001</v>
      </c>
      <c r="AV55" s="690">
        <v>49.045360785</v>
      </c>
      <c r="AW55" s="690">
        <v>51.951020329000002</v>
      </c>
      <c r="AX55" s="690">
        <v>53.536219824</v>
      </c>
      <c r="AY55" s="690">
        <v>63.821018313000003</v>
      </c>
      <c r="AZ55" s="690">
        <v>52.360834680000004</v>
      </c>
      <c r="BA55" s="690">
        <v>50.359208215000002</v>
      </c>
      <c r="BB55" s="690">
        <v>47.871710198999999</v>
      </c>
      <c r="BC55" s="690">
        <v>56.012920252000001</v>
      </c>
      <c r="BD55" s="690">
        <v>63.041606450000003</v>
      </c>
      <c r="BE55" s="690">
        <v>67.051397609000006</v>
      </c>
      <c r="BF55" s="691">
        <v>65.213489999999993</v>
      </c>
      <c r="BG55" s="691">
        <v>55.788739999999997</v>
      </c>
      <c r="BH55" s="691">
        <v>49.664430000000003</v>
      </c>
      <c r="BI55" s="691">
        <v>48.574219999999997</v>
      </c>
      <c r="BJ55" s="691">
        <v>57.741489999999999</v>
      </c>
      <c r="BK55" s="691">
        <v>62.753630000000001</v>
      </c>
      <c r="BL55" s="691">
        <v>54.083100000000002</v>
      </c>
      <c r="BM55" s="691">
        <v>51.839669999999998</v>
      </c>
      <c r="BN55" s="691">
        <v>47.753050000000002</v>
      </c>
      <c r="BO55" s="691">
        <v>55.311610000000002</v>
      </c>
      <c r="BP55" s="691">
        <v>60.25085</v>
      </c>
      <c r="BQ55" s="691">
        <v>66.893659999999997</v>
      </c>
      <c r="BR55" s="691">
        <v>66.374309999999994</v>
      </c>
      <c r="BS55" s="691">
        <v>56.823810000000002</v>
      </c>
      <c r="BT55" s="691">
        <v>51.30348</v>
      </c>
      <c r="BU55" s="691">
        <v>50.117130000000003</v>
      </c>
      <c r="BV55" s="691">
        <v>59.305140000000002</v>
      </c>
    </row>
    <row r="56" spans="1:74" ht="11.15" customHeight="1" x14ac:dyDescent="0.25">
      <c r="A56" s="493"/>
      <c r="B56" s="131" t="s">
        <v>1229</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333"/>
      <c r="BG56" s="333"/>
      <c r="BH56" s="333"/>
      <c r="BI56" s="333"/>
      <c r="BJ56" s="333"/>
      <c r="BK56" s="333"/>
      <c r="BL56" s="333"/>
      <c r="BM56" s="333"/>
      <c r="BN56" s="333"/>
      <c r="BO56" s="333"/>
      <c r="BP56" s="333"/>
      <c r="BQ56" s="333"/>
      <c r="BR56" s="333"/>
      <c r="BS56" s="333"/>
      <c r="BT56" s="333"/>
      <c r="BU56" s="333"/>
      <c r="BV56" s="333"/>
    </row>
    <row r="57" spans="1:74" ht="11.15" customHeight="1" x14ac:dyDescent="0.25">
      <c r="A57" s="499" t="s">
        <v>1230</v>
      </c>
      <c r="B57" s="500" t="s">
        <v>81</v>
      </c>
      <c r="C57" s="690">
        <v>11.67024627</v>
      </c>
      <c r="D57" s="690">
        <v>10.852148679000001</v>
      </c>
      <c r="E57" s="690">
        <v>11.647886418000001</v>
      </c>
      <c r="F57" s="690">
        <v>12.420406678999999</v>
      </c>
      <c r="G57" s="690">
        <v>13.612432969</v>
      </c>
      <c r="H57" s="690">
        <v>15.35300713</v>
      </c>
      <c r="I57" s="690">
        <v>16.482309965999999</v>
      </c>
      <c r="J57" s="690">
        <v>16.745342182000002</v>
      </c>
      <c r="K57" s="690">
        <v>16.771030188000001</v>
      </c>
      <c r="L57" s="690">
        <v>15.826186211</v>
      </c>
      <c r="M57" s="690">
        <v>12.235906895999999</v>
      </c>
      <c r="N57" s="690">
        <v>11.222797577</v>
      </c>
      <c r="O57" s="690">
        <v>11.913719540000001</v>
      </c>
      <c r="P57" s="690">
        <v>11.26398749</v>
      </c>
      <c r="Q57" s="690">
        <v>12.472542506</v>
      </c>
      <c r="R57" s="690">
        <v>13.174255058</v>
      </c>
      <c r="S57" s="690">
        <v>16.507530731999999</v>
      </c>
      <c r="T57" s="690">
        <v>16.968608961000001</v>
      </c>
      <c r="U57" s="690">
        <v>17.563178034</v>
      </c>
      <c r="V57" s="690">
        <v>17.859841793000001</v>
      </c>
      <c r="W57" s="690">
        <v>17.176754506999998</v>
      </c>
      <c r="X57" s="690">
        <v>16.142579980000001</v>
      </c>
      <c r="Y57" s="690">
        <v>11.813047903999999</v>
      </c>
      <c r="Z57" s="690">
        <v>12.041057034</v>
      </c>
      <c r="AA57" s="690">
        <v>12.847017472999999</v>
      </c>
      <c r="AB57" s="690">
        <v>12.806938805</v>
      </c>
      <c r="AC57" s="690">
        <v>14.761056041</v>
      </c>
      <c r="AD57" s="690">
        <v>14.483319440000001</v>
      </c>
      <c r="AE57" s="690">
        <v>14.541875431999999</v>
      </c>
      <c r="AF57" s="690">
        <v>16.853682117000002</v>
      </c>
      <c r="AG57" s="690">
        <v>18.186544221999998</v>
      </c>
      <c r="AH57" s="690">
        <v>18.301915597000001</v>
      </c>
      <c r="AI57" s="690">
        <v>16.381990561999999</v>
      </c>
      <c r="AJ57" s="690">
        <v>16.118633306</v>
      </c>
      <c r="AK57" s="690">
        <v>13.297094921999999</v>
      </c>
      <c r="AL57" s="690">
        <v>12.214287839000001</v>
      </c>
      <c r="AM57" s="690">
        <v>11.527267147</v>
      </c>
      <c r="AN57" s="690">
        <v>10.978195144000001</v>
      </c>
      <c r="AO57" s="690">
        <v>12.039068437999999</v>
      </c>
      <c r="AP57" s="690">
        <v>12.876542432000001</v>
      </c>
      <c r="AQ57" s="690">
        <v>15.101298870000001</v>
      </c>
      <c r="AR57" s="690">
        <v>15.81412738</v>
      </c>
      <c r="AS57" s="690">
        <v>17.553387353000002</v>
      </c>
      <c r="AT57" s="690">
        <v>18.303083586</v>
      </c>
      <c r="AU57" s="690">
        <v>16.657261626</v>
      </c>
      <c r="AV57" s="690">
        <v>15.692245985</v>
      </c>
      <c r="AW57" s="690">
        <v>12.204336634000001</v>
      </c>
      <c r="AX57" s="690">
        <v>13.051713045</v>
      </c>
      <c r="AY57" s="690">
        <v>13.658056499000001</v>
      </c>
      <c r="AZ57" s="690">
        <v>11.334035726</v>
      </c>
      <c r="BA57" s="690">
        <v>13.290622138</v>
      </c>
      <c r="BB57" s="690">
        <v>13.261307865999999</v>
      </c>
      <c r="BC57" s="690">
        <v>15.997648591999999</v>
      </c>
      <c r="BD57" s="690">
        <v>16.97</v>
      </c>
      <c r="BE57" s="690">
        <v>17.470569999999999</v>
      </c>
      <c r="BF57" s="691">
        <v>17.357600000000001</v>
      </c>
      <c r="BG57" s="691">
        <v>16.311209999999999</v>
      </c>
      <c r="BH57" s="691">
        <v>15.300050000000001</v>
      </c>
      <c r="BI57" s="691">
        <v>12.41868</v>
      </c>
      <c r="BJ57" s="691">
        <v>14.64106</v>
      </c>
      <c r="BK57" s="691">
        <v>13.71321</v>
      </c>
      <c r="BL57" s="691">
        <v>11.93529</v>
      </c>
      <c r="BM57" s="691">
        <v>13.52398</v>
      </c>
      <c r="BN57" s="691">
        <v>11.655110000000001</v>
      </c>
      <c r="BO57" s="691">
        <v>13.51186</v>
      </c>
      <c r="BP57" s="691">
        <v>15.09287</v>
      </c>
      <c r="BQ57" s="691">
        <v>16.649180000000001</v>
      </c>
      <c r="BR57" s="691">
        <v>16.857489999999999</v>
      </c>
      <c r="BS57" s="691">
        <v>15.896660000000001</v>
      </c>
      <c r="BT57" s="691">
        <v>14.22325</v>
      </c>
      <c r="BU57" s="691">
        <v>11.556950000000001</v>
      </c>
      <c r="BV57" s="691">
        <v>13.770300000000001</v>
      </c>
    </row>
    <row r="58" spans="1:74" ht="11.15" customHeight="1" x14ac:dyDescent="0.25">
      <c r="A58" s="499" t="s">
        <v>1231</v>
      </c>
      <c r="B58" s="502" t="s">
        <v>80</v>
      </c>
      <c r="C58" s="690">
        <v>3.114699281</v>
      </c>
      <c r="D58" s="690">
        <v>1.7376257100000001</v>
      </c>
      <c r="E58" s="690">
        <v>1.5220968909999999</v>
      </c>
      <c r="F58" s="690">
        <v>1.960638441</v>
      </c>
      <c r="G58" s="690">
        <v>2.2408358979999998</v>
      </c>
      <c r="H58" s="690">
        <v>2.5152366800000001</v>
      </c>
      <c r="I58" s="690">
        <v>2.4736096019999998</v>
      </c>
      <c r="J58" s="690">
        <v>2.8997226989999998</v>
      </c>
      <c r="K58" s="690">
        <v>2.470995668</v>
      </c>
      <c r="L58" s="690">
        <v>2.1342549790000001</v>
      </c>
      <c r="M58" s="690">
        <v>1.8814072900000001</v>
      </c>
      <c r="N58" s="690">
        <v>2.0974131690000002</v>
      </c>
      <c r="O58" s="690">
        <v>1.7345724629999999</v>
      </c>
      <c r="P58" s="690">
        <v>0.92068753400000003</v>
      </c>
      <c r="Q58" s="690">
        <v>1.087805044</v>
      </c>
      <c r="R58" s="690">
        <v>1.167952192</v>
      </c>
      <c r="S58" s="690">
        <v>1.7305873510000001</v>
      </c>
      <c r="T58" s="690">
        <v>1.8876953400000001</v>
      </c>
      <c r="U58" s="690">
        <v>1.928923977</v>
      </c>
      <c r="V58" s="690">
        <v>1.712507166</v>
      </c>
      <c r="W58" s="690">
        <v>1.662759554</v>
      </c>
      <c r="X58" s="690">
        <v>1.9560435650000001</v>
      </c>
      <c r="Y58" s="690">
        <v>1.808206744</v>
      </c>
      <c r="Z58" s="690">
        <v>1.034348912</v>
      </c>
      <c r="AA58" s="690">
        <v>0.96290076099999999</v>
      </c>
      <c r="AB58" s="690">
        <v>0.53999663600000003</v>
      </c>
      <c r="AC58" s="690">
        <v>0.57244601100000003</v>
      </c>
      <c r="AD58" s="690">
        <v>0.87348255399999997</v>
      </c>
      <c r="AE58" s="690">
        <v>1.1971562570000001</v>
      </c>
      <c r="AF58" s="690">
        <v>1.466689599</v>
      </c>
      <c r="AG58" s="690">
        <v>1.8280766159999999</v>
      </c>
      <c r="AH58" s="690">
        <v>1.9967631859999999</v>
      </c>
      <c r="AI58" s="690">
        <v>1.8458949389999999</v>
      </c>
      <c r="AJ58" s="690">
        <v>1.9528855110000001</v>
      </c>
      <c r="AK58" s="690">
        <v>1.2637792999999999</v>
      </c>
      <c r="AL58" s="690">
        <v>1.3527508880000001</v>
      </c>
      <c r="AM58" s="690">
        <v>1.5886616339999999</v>
      </c>
      <c r="AN58" s="690">
        <v>1.585293716</v>
      </c>
      <c r="AO58" s="690">
        <v>1.509506974</v>
      </c>
      <c r="AP58" s="690">
        <v>1.497808356</v>
      </c>
      <c r="AQ58" s="690">
        <v>1.8647080330000001</v>
      </c>
      <c r="AR58" s="690">
        <v>1.91030813</v>
      </c>
      <c r="AS58" s="690">
        <v>1.7638038659999999</v>
      </c>
      <c r="AT58" s="690">
        <v>2.1572938760000002</v>
      </c>
      <c r="AU58" s="690">
        <v>1.6475769280000001</v>
      </c>
      <c r="AV58" s="690">
        <v>1.4357871760000001</v>
      </c>
      <c r="AW58" s="690">
        <v>0.76035298699999998</v>
      </c>
      <c r="AX58" s="690">
        <v>0.62008380100000005</v>
      </c>
      <c r="AY58" s="690">
        <v>1.132611942</v>
      </c>
      <c r="AZ58" s="690">
        <v>1.343687326</v>
      </c>
      <c r="BA58" s="690">
        <v>1.0345281040000001</v>
      </c>
      <c r="BB58" s="690">
        <v>1.46633792</v>
      </c>
      <c r="BC58" s="690">
        <v>1.421597008</v>
      </c>
      <c r="BD58" s="690">
        <v>1.5093799999999999</v>
      </c>
      <c r="BE58" s="690">
        <v>1.8495079999999999</v>
      </c>
      <c r="BF58" s="691">
        <v>1.7952539999999999</v>
      </c>
      <c r="BG58" s="691">
        <v>1.3097300000000001</v>
      </c>
      <c r="BH58" s="691">
        <v>1.2288300000000001</v>
      </c>
      <c r="BI58" s="691">
        <v>0.98341440000000002</v>
      </c>
      <c r="BJ58" s="691">
        <v>0.7595113</v>
      </c>
      <c r="BK58" s="691">
        <v>1.166695</v>
      </c>
      <c r="BL58" s="691">
        <v>0.81742389999999998</v>
      </c>
      <c r="BM58" s="691">
        <v>0.94931379999999999</v>
      </c>
      <c r="BN58" s="691">
        <v>1.0314019999999999</v>
      </c>
      <c r="BO58" s="691">
        <v>1.343221</v>
      </c>
      <c r="BP58" s="691">
        <v>1.3115779999999999</v>
      </c>
      <c r="BQ58" s="691">
        <v>1.6455310000000001</v>
      </c>
      <c r="BR58" s="691">
        <v>1.5243979999999999</v>
      </c>
      <c r="BS58" s="691">
        <v>1.1123080000000001</v>
      </c>
      <c r="BT58" s="691">
        <v>0.99514219999999998</v>
      </c>
      <c r="BU58" s="691">
        <v>0.78322959999999997</v>
      </c>
      <c r="BV58" s="691">
        <v>0.60704849999999999</v>
      </c>
    </row>
    <row r="59" spans="1:74" ht="11.15" customHeight="1" x14ac:dyDescent="0.25">
      <c r="A59" s="499" t="s">
        <v>1232</v>
      </c>
      <c r="B59" s="502" t="s">
        <v>83</v>
      </c>
      <c r="C59" s="690">
        <v>2.7718669999999999</v>
      </c>
      <c r="D59" s="690">
        <v>2.4831750000000001</v>
      </c>
      <c r="E59" s="690">
        <v>2.2617859999999999</v>
      </c>
      <c r="F59" s="690">
        <v>2.3624079999999998</v>
      </c>
      <c r="G59" s="690">
        <v>2.7343489999999999</v>
      </c>
      <c r="H59" s="690">
        <v>2.622598</v>
      </c>
      <c r="I59" s="690">
        <v>2.687157</v>
      </c>
      <c r="J59" s="690">
        <v>2.4485920000000001</v>
      </c>
      <c r="K59" s="690">
        <v>1.8734170000000001</v>
      </c>
      <c r="L59" s="690">
        <v>1.816878</v>
      </c>
      <c r="M59" s="690">
        <v>2.4661360000000001</v>
      </c>
      <c r="N59" s="690">
        <v>2.7839860000000001</v>
      </c>
      <c r="O59" s="690">
        <v>2.7848850000000001</v>
      </c>
      <c r="P59" s="690">
        <v>2.5095320000000001</v>
      </c>
      <c r="Q59" s="690">
        <v>2.3357999999999999</v>
      </c>
      <c r="R59" s="690">
        <v>2.2938939999999999</v>
      </c>
      <c r="S59" s="690">
        <v>1.9673590000000001</v>
      </c>
      <c r="T59" s="690">
        <v>2.1528749999999999</v>
      </c>
      <c r="U59" s="690">
        <v>2.7412879999999999</v>
      </c>
      <c r="V59" s="690">
        <v>2.7347519999999998</v>
      </c>
      <c r="W59" s="690">
        <v>2.2733889999999999</v>
      </c>
      <c r="X59" s="690">
        <v>2.3089050000000002</v>
      </c>
      <c r="Y59" s="690">
        <v>2.2236530000000001</v>
      </c>
      <c r="Z59" s="690">
        <v>2.7817340000000002</v>
      </c>
      <c r="AA59" s="690">
        <v>2.785361</v>
      </c>
      <c r="AB59" s="690">
        <v>2.2682500000000001</v>
      </c>
      <c r="AC59" s="690">
        <v>2.2341259999999998</v>
      </c>
      <c r="AD59" s="690">
        <v>2.138395</v>
      </c>
      <c r="AE59" s="690">
        <v>2.7600850000000001</v>
      </c>
      <c r="AF59" s="690">
        <v>2.656558</v>
      </c>
      <c r="AG59" s="690">
        <v>2.4182709999999998</v>
      </c>
      <c r="AH59" s="690">
        <v>2.5729730000000002</v>
      </c>
      <c r="AI59" s="690">
        <v>2.6260330000000001</v>
      </c>
      <c r="AJ59" s="690">
        <v>2.1504259999999999</v>
      </c>
      <c r="AK59" s="690">
        <v>2.1959</v>
      </c>
      <c r="AL59" s="690">
        <v>2.6129739999999999</v>
      </c>
      <c r="AM59" s="690">
        <v>2.6986210000000002</v>
      </c>
      <c r="AN59" s="690">
        <v>2.4724119999999998</v>
      </c>
      <c r="AO59" s="690">
        <v>2.6728779999999999</v>
      </c>
      <c r="AP59" s="690">
        <v>2.1834370000000001</v>
      </c>
      <c r="AQ59" s="690">
        <v>2.344614</v>
      </c>
      <c r="AR59" s="690">
        <v>2.67801</v>
      </c>
      <c r="AS59" s="690">
        <v>2.751655</v>
      </c>
      <c r="AT59" s="690">
        <v>2.5181870000000002</v>
      </c>
      <c r="AU59" s="690">
        <v>1.938461</v>
      </c>
      <c r="AV59" s="690">
        <v>0.79544199999999998</v>
      </c>
      <c r="AW59" s="690">
        <v>2.2611759999999999</v>
      </c>
      <c r="AX59" s="690">
        <v>2.7433939999999999</v>
      </c>
      <c r="AY59" s="690">
        <v>2.4372379999999998</v>
      </c>
      <c r="AZ59" s="690">
        <v>2.5307080000000002</v>
      </c>
      <c r="BA59" s="690">
        <v>2.3515350000000002</v>
      </c>
      <c r="BB59" s="690">
        <v>2.431254</v>
      </c>
      <c r="BC59" s="690">
        <v>2.7800660000000001</v>
      </c>
      <c r="BD59" s="690">
        <v>2.6509200000000002</v>
      </c>
      <c r="BE59" s="690">
        <v>2.71827</v>
      </c>
      <c r="BF59" s="691">
        <v>2.68621</v>
      </c>
      <c r="BG59" s="691">
        <v>2.5995599999999999</v>
      </c>
      <c r="BH59" s="691">
        <v>2.1843400000000002</v>
      </c>
      <c r="BI59" s="691">
        <v>2.23108</v>
      </c>
      <c r="BJ59" s="691">
        <v>2.68621</v>
      </c>
      <c r="BK59" s="691">
        <v>2.68621</v>
      </c>
      <c r="BL59" s="691">
        <v>2.3907400000000001</v>
      </c>
      <c r="BM59" s="691">
        <v>1.9554499999999999</v>
      </c>
      <c r="BN59" s="691">
        <v>2.0714700000000001</v>
      </c>
      <c r="BO59" s="691">
        <v>2.2573799999999999</v>
      </c>
      <c r="BP59" s="691">
        <v>2.5995599999999999</v>
      </c>
      <c r="BQ59" s="691">
        <v>2.68621</v>
      </c>
      <c r="BR59" s="691">
        <v>2.68621</v>
      </c>
      <c r="BS59" s="691">
        <v>2.1495000000000002</v>
      </c>
      <c r="BT59" s="691">
        <v>2.3985099999999999</v>
      </c>
      <c r="BU59" s="691">
        <v>2.5995599999999999</v>
      </c>
      <c r="BV59" s="691">
        <v>2.68621</v>
      </c>
    </row>
    <row r="60" spans="1:74" ht="11.15" customHeight="1" x14ac:dyDescent="0.25">
      <c r="A60" s="499" t="s">
        <v>1233</v>
      </c>
      <c r="B60" s="502" t="s">
        <v>1198</v>
      </c>
      <c r="C60" s="690">
        <v>1.4669313E-2</v>
      </c>
      <c r="D60" s="690">
        <v>1.7589282000000001E-2</v>
      </c>
      <c r="E60" s="690">
        <v>1.5322136E-2</v>
      </c>
      <c r="F60" s="690">
        <v>2.0510703000000002E-2</v>
      </c>
      <c r="G60" s="690">
        <v>2.0323805E-2</v>
      </c>
      <c r="H60" s="690">
        <v>1.37316E-2</v>
      </c>
      <c r="I60" s="690">
        <v>1.4107952999999999E-2</v>
      </c>
      <c r="J60" s="690">
        <v>2.0838812000000002E-2</v>
      </c>
      <c r="K60" s="690">
        <v>2.0121963999999999E-2</v>
      </c>
      <c r="L60" s="690">
        <v>2.2375274000000001E-2</v>
      </c>
      <c r="M60" s="690">
        <v>2.4389589999999999E-2</v>
      </c>
      <c r="N60" s="690">
        <v>2.8593568E-2</v>
      </c>
      <c r="O60" s="690">
        <v>3.2909938999999999E-2</v>
      </c>
      <c r="P60" s="690">
        <v>2.3166724999999999E-2</v>
      </c>
      <c r="Q60" s="690">
        <v>2.2615822000000001E-2</v>
      </c>
      <c r="R60" s="690">
        <v>2.2362492000000001E-2</v>
      </c>
      <c r="S60" s="690">
        <v>2.0213445E-2</v>
      </c>
      <c r="T60" s="690">
        <v>1.8531229999999999E-2</v>
      </c>
      <c r="U60" s="690">
        <v>1.3094197E-2</v>
      </c>
      <c r="V60" s="690">
        <v>1.0669636999999999E-2</v>
      </c>
      <c r="W60" s="690">
        <v>8.4611770000000003E-3</v>
      </c>
      <c r="X60" s="690">
        <v>9.9048920000000002E-3</v>
      </c>
      <c r="Y60" s="690">
        <v>1.0188684999999999E-2</v>
      </c>
      <c r="Z60" s="690">
        <v>1.7763759E-2</v>
      </c>
      <c r="AA60" s="690">
        <v>2.5229835999999999E-2</v>
      </c>
      <c r="AB60" s="690">
        <v>2.8146886999999999E-2</v>
      </c>
      <c r="AC60" s="690">
        <v>3.2171242000000003E-2</v>
      </c>
      <c r="AD60" s="690">
        <v>2.6713780999999999E-2</v>
      </c>
      <c r="AE60" s="690">
        <v>2.4550926000000001E-2</v>
      </c>
      <c r="AF60" s="690">
        <v>1.6210400999999999E-2</v>
      </c>
      <c r="AG60" s="690">
        <v>1.2875189E-2</v>
      </c>
      <c r="AH60" s="690">
        <v>1.3775054E-2</v>
      </c>
      <c r="AI60" s="690">
        <v>1.1514271E-2</v>
      </c>
      <c r="AJ60" s="690">
        <v>9.5506089999999998E-3</v>
      </c>
      <c r="AK60" s="690">
        <v>1.3320677E-2</v>
      </c>
      <c r="AL60" s="690">
        <v>1.7621127E-2</v>
      </c>
      <c r="AM60" s="690">
        <v>1.9841439999999998E-2</v>
      </c>
      <c r="AN60" s="690">
        <v>1.6695110999999999E-2</v>
      </c>
      <c r="AO60" s="690">
        <v>2.0002748000000001E-2</v>
      </c>
      <c r="AP60" s="690">
        <v>1.7968466999999998E-2</v>
      </c>
      <c r="AQ60" s="690">
        <v>1.7839313999999998E-2</v>
      </c>
      <c r="AR60" s="690">
        <v>1.7125453999999998E-2</v>
      </c>
      <c r="AS60" s="690">
        <v>1.8161330999999999E-2</v>
      </c>
      <c r="AT60" s="690">
        <v>1.8466308000000001E-2</v>
      </c>
      <c r="AU60" s="690">
        <v>1.8276423E-2</v>
      </c>
      <c r="AV60" s="690">
        <v>1.8616784000000001E-2</v>
      </c>
      <c r="AW60" s="690">
        <v>1.8723501E-2</v>
      </c>
      <c r="AX60" s="690">
        <v>1.9077759E-2</v>
      </c>
      <c r="AY60" s="690">
        <v>1.9124872000000001E-2</v>
      </c>
      <c r="AZ60" s="690">
        <v>1.7877857E-2</v>
      </c>
      <c r="BA60" s="690">
        <v>2.0594545999999998E-2</v>
      </c>
      <c r="BB60" s="690">
        <v>1.7581817E-2</v>
      </c>
      <c r="BC60" s="690">
        <v>1.7086964999999999E-2</v>
      </c>
      <c r="BD60" s="690">
        <v>1.3605300000000001E-2</v>
      </c>
      <c r="BE60" s="690">
        <v>1.30201E-2</v>
      </c>
      <c r="BF60" s="691">
        <v>1.2140099999999999E-2</v>
      </c>
      <c r="BG60" s="691">
        <v>1.0506E-2</v>
      </c>
      <c r="BH60" s="691">
        <v>1.1847699999999999E-2</v>
      </c>
      <c r="BI60" s="691">
        <v>1.27219E-2</v>
      </c>
      <c r="BJ60" s="691">
        <v>1.6186599999999999E-2</v>
      </c>
      <c r="BK60" s="691">
        <v>1.9882299999999999E-2</v>
      </c>
      <c r="BL60" s="691">
        <v>1.6914499999999999E-2</v>
      </c>
      <c r="BM60" s="691">
        <v>1.83E-2</v>
      </c>
      <c r="BN60" s="691">
        <v>1.7372599999999998E-2</v>
      </c>
      <c r="BO60" s="691">
        <v>1.6563499999999998E-2</v>
      </c>
      <c r="BP60" s="691">
        <v>1.3225199999999999E-2</v>
      </c>
      <c r="BQ60" s="691">
        <v>1.2725500000000001E-2</v>
      </c>
      <c r="BR60" s="691">
        <v>1.1919000000000001E-2</v>
      </c>
      <c r="BS60" s="691">
        <v>1.0345500000000001E-2</v>
      </c>
      <c r="BT60" s="691">
        <v>1.1723300000000001E-2</v>
      </c>
      <c r="BU60" s="691">
        <v>1.26316E-2</v>
      </c>
      <c r="BV60" s="691">
        <v>1.6116499999999999E-2</v>
      </c>
    </row>
    <row r="61" spans="1:74" ht="11.15" customHeight="1" x14ac:dyDescent="0.25">
      <c r="A61" s="499" t="s">
        <v>1234</v>
      </c>
      <c r="B61" s="502" t="s">
        <v>1301</v>
      </c>
      <c r="C61" s="690">
        <v>0.432219456</v>
      </c>
      <c r="D61" s="690">
        <v>0.41859573</v>
      </c>
      <c r="E61" s="690">
        <v>0.49259824400000002</v>
      </c>
      <c r="F61" s="690">
        <v>0.45300195300000001</v>
      </c>
      <c r="G61" s="690">
        <v>0.41204792899999998</v>
      </c>
      <c r="H61" s="690">
        <v>0.464895477</v>
      </c>
      <c r="I61" s="690">
        <v>0.42358036100000002</v>
      </c>
      <c r="J61" s="690">
        <v>0.426050716</v>
      </c>
      <c r="K61" s="690">
        <v>0.40338411600000001</v>
      </c>
      <c r="L61" s="690">
        <v>0.44182183200000003</v>
      </c>
      <c r="M61" s="690">
        <v>0.42019769099999998</v>
      </c>
      <c r="N61" s="690">
        <v>0.40838026599999999</v>
      </c>
      <c r="O61" s="690">
        <v>0.46932773799999999</v>
      </c>
      <c r="P61" s="690">
        <v>0.45010873600000001</v>
      </c>
      <c r="Q61" s="690">
        <v>0.55068344599999997</v>
      </c>
      <c r="R61" s="690">
        <v>0.55374109999999999</v>
      </c>
      <c r="S61" s="690">
        <v>0.60736652700000004</v>
      </c>
      <c r="T61" s="690">
        <v>0.53030766600000001</v>
      </c>
      <c r="U61" s="690">
        <v>0.53203237599999997</v>
      </c>
      <c r="V61" s="690">
        <v>0.50461931400000004</v>
      </c>
      <c r="W61" s="690">
        <v>0.55473050400000001</v>
      </c>
      <c r="X61" s="690">
        <v>0.51069381899999999</v>
      </c>
      <c r="Y61" s="690">
        <v>0.41446704299999998</v>
      </c>
      <c r="Z61" s="690">
        <v>0.44704411399999999</v>
      </c>
      <c r="AA61" s="690">
        <v>0.54682485000000003</v>
      </c>
      <c r="AB61" s="690">
        <v>0.58206390299999999</v>
      </c>
      <c r="AC61" s="690">
        <v>0.71961809700000001</v>
      </c>
      <c r="AD61" s="690">
        <v>0.72080593199999998</v>
      </c>
      <c r="AE61" s="690">
        <v>0.840014967</v>
      </c>
      <c r="AF61" s="690">
        <v>0.76626838600000002</v>
      </c>
      <c r="AG61" s="690">
        <v>0.78967364900000003</v>
      </c>
      <c r="AH61" s="690">
        <v>0.77788214099999997</v>
      </c>
      <c r="AI61" s="690">
        <v>0.66313550700000001</v>
      </c>
      <c r="AJ61" s="690">
        <v>0.60373613299999995</v>
      </c>
      <c r="AK61" s="690">
        <v>0.59488144899999995</v>
      </c>
      <c r="AL61" s="690">
        <v>0.67429821899999998</v>
      </c>
      <c r="AM61" s="690">
        <v>0.72393338900000004</v>
      </c>
      <c r="AN61" s="690">
        <v>0.73092179899999998</v>
      </c>
      <c r="AO61" s="690">
        <v>0.92169114900000004</v>
      </c>
      <c r="AP61" s="690">
        <v>1.0209650079999999</v>
      </c>
      <c r="AQ61" s="690">
        <v>1.1713078830000001</v>
      </c>
      <c r="AR61" s="690">
        <v>0.95376200499999997</v>
      </c>
      <c r="AS61" s="690">
        <v>0.99153979299999995</v>
      </c>
      <c r="AT61" s="690">
        <v>0.96707993299999995</v>
      </c>
      <c r="AU61" s="690">
        <v>0.94936019999999999</v>
      </c>
      <c r="AV61" s="690">
        <v>0.93529859999999998</v>
      </c>
      <c r="AW61" s="690">
        <v>0.788427663</v>
      </c>
      <c r="AX61" s="690">
        <v>0.84167175800000005</v>
      </c>
      <c r="AY61" s="690">
        <v>0.83626009599999995</v>
      </c>
      <c r="AZ61" s="690">
        <v>0.913243048</v>
      </c>
      <c r="BA61" s="690">
        <v>1.1517876650000001</v>
      </c>
      <c r="BB61" s="690">
        <v>1.2123194079999999</v>
      </c>
      <c r="BC61" s="690">
        <v>1.303994119</v>
      </c>
      <c r="BD61" s="690">
        <v>1.092428</v>
      </c>
      <c r="BE61" s="690">
        <v>1.1699040000000001</v>
      </c>
      <c r="BF61" s="691">
        <v>1.1463140000000001</v>
      </c>
      <c r="BG61" s="691">
        <v>1.1012329999999999</v>
      </c>
      <c r="BH61" s="691">
        <v>0.98937039999999998</v>
      </c>
      <c r="BI61" s="691">
        <v>0.85928159999999998</v>
      </c>
      <c r="BJ61" s="691">
        <v>0.90867180000000003</v>
      </c>
      <c r="BK61" s="691">
        <v>1.113375</v>
      </c>
      <c r="BL61" s="691">
        <v>1.056856</v>
      </c>
      <c r="BM61" s="691">
        <v>1.6218079999999999</v>
      </c>
      <c r="BN61" s="691">
        <v>1.5792440000000001</v>
      </c>
      <c r="BO61" s="691">
        <v>1.69526</v>
      </c>
      <c r="BP61" s="691">
        <v>1.42147</v>
      </c>
      <c r="BQ61" s="691">
        <v>1.484634</v>
      </c>
      <c r="BR61" s="691">
        <v>1.468847</v>
      </c>
      <c r="BS61" s="691">
        <v>1.3847</v>
      </c>
      <c r="BT61" s="691">
        <v>1.2970219999999999</v>
      </c>
      <c r="BU61" s="691">
        <v>1.1175360000000001</v>
      </c>
      <c r="BV61" s="691">
        <v>1.077426</v>
      </c>
    </row>
    <row r="62" spans="1:74" ht="11.15" customHeight="1" x14ac:dyDescent="0.25">
      <c r="A62" s="499" t="s">
        <v>1235</v>
      </c>
      <c r="B62" s="500" t="s">
        <v>1302</v>
      </c>
      <c r="C62" s="690">
        <v>0.47530421099999998</v>
      </c>
      <c r="D62" s="690">
        <v>0.25676259400000001</v>
      </c>
      <c r="E62" s="690">
        <v>0.218893579</v>
      </c>
      <c r="F62" s="690">
        <v>0.23075362799999999</v>
      </c>
      <c r="G62" s="690">
        <v>0.22717443200000001</v>
      </c>
      <c r="H62" s="690">
        <v>0.33799332599999998</v>
      </c>
      <c r="I62" s="690">
        <v>0.35617348100000001</v>
      </c>
      <c r="J62" s="690">
        <v>0.36540869399999998</v>
      </c>
      <c r="K62" s="690">
        <v>0.40646457499999999</v>
      </c>
      <c r="L62" s="690">
        <v>0.25227106100000002</v>
      </c>
      <c r="M62" s="690">
        <v>0.16104269700000001</v>
      </c>
      <c r="N62" s="690">
        <v>0.263396293</v>
      </c>
      <c r="O62" s="690">
        <v>0.29953679900000002</v>
      </c>
      <c r="P62" s="690">
        <v>0.27181545699999998</v>
      </c>
      <c r="Q62" s="690">
        <v>0.25539806799999998</v>
      </c>
      <c r="R62" s="690">
        <v>0.248568759</v>
      </c>
      <c r="S62" s="690">
        <v>0.30766470200000001</v>
      </c>
      <c r="T62" s="690">
        <v>0.30005527599999998</v>
      </c>
      <c r="U62" s="690">
        <v>0.26412963</v>
      </c>
      <c r="V62" s="690">
        <v>0.25727915899999998</v>
      </c>
      <c r="W62" s="690">
        <v>0.25382717799999999</v>
      </c>
      <c r="X62" s="690">
        <v>0.18012288800000001</v>
      </c>
      <c r="Y62" s="690">
        <v>0.240702637</v>
      </c>
      <c r="Z62" s="690">
        <v>0.26434848</v>
      </c>
      <c r="AA62" s="690">
        <v>0.32871497500000002</v>
      </c>
      <c r="AB62" s="690">
        <v>0.32186183499999999</v>
      </c>
      <c r="AC62" s="690">
        <v>0.23731821</v>
      </c>
      <c r="AD62" s="690">
        <v>0.23033708999999999</v>
      </c>
      <c r="AE62" s="690">
        <v>0.22762326699999999</v>
      </c>
      <c r="AF62" s="690">
        <v>0.32043117300000001</v>
      </c>
      <c r="AG62" s="690">
        <v>0.35011255299999999</v>
      </c>
      <c r="AH62" s="690">
        <v>0.32210138799999999</v>
      </c>
      <c r="AI62" s="690">
        <v>0.23306622799999999</v>
      </c>
      <c r="AJ62" s="690">
        <v>0.23175489499999999</v>
      </c>
      <c r="AK62" s="690">
        <v>0.20749246499999999</v>
      </c>
      <c r="AL62" s="690">
        <v>0.25211278100000001</v>
      </c>
      <c r="AM62" s="690">
        <v>0.246043552</v>
      </c>
      <c r="AN62" s="690">
        <v>0.33224394000000002</v>
      </c>
      <c r="AO62" s="690">
        <v>0.21904469800000001</v>
      </c>
      <c r="AP62" s="690">
        <v>0.25275555500000002</v>
      </c>
      <c r="AQ62" s="690">
        <v>0.233197771</v>
      </c>
      <c r="AR62" s="690">
        <v>0.24722493700000001</v>
      </c>
      <c r="AS62" s="690">
        <v>0.21845742000000001</v>
      </c>
      <c r="AT62" s="690">
        <v>0.23033747199999999</v>
      </c>
      <c r="AU62" s="690">
        <v>0.217525633</v>
      </c>
      <c r="AV62" s="690">
        <v>0.189773573</v>
      </c>
      <c r="AW62" s="690">
        <v>0.181476268</v>
      </c>
      <c r="AX62" s="690">
        <v>0.21866909000000001</v>
      </c>
      <c r="AY62" s="690">
        <v>0.24788776600000001</v>
      </c>
      <c r="AZ62" s="690">
        <v>0.19233303900000001</v>
      </c>
      <c r="BA62" s="690">
        <v>0.26444985199999999</v>
      </c>
      <c r="BB62" s="690">
        <v>0.17078302400000001</v>
      </c>
      <c r="BC62" s="690">
        <v>0.16840856500000001</v>
      </c>
      <c r="BD62" s="690">
        <v>0.30144749999999998</v>
      </c>
      <c r="BE62" s="690">
        <v>0.2778159</v>
      </c>
      <c r="BF62" s="691">
        <v>0.26884429999999998</v>
      </c>
      <c r="BG62" s="691">
        <v>0.241421</v>
      </c>
      <c r="BH62" s="691">
        <v>0.21106030000000001</v>
      </c>
      <c r="BI62" s="691">
        <v>0.210482</v>
      </c>
      <c r="BJ62" s="691">
        <v>0.26379370000000002</v>
      </c>
      <c r="BK62" s="691">
        <v>0.26522689999999999</v>
      </c>
      <c r="BL62" s="691">
        <v>0.26370870000000002</v>
      </c>
      <c r="BM62" s="691">
        <v>0.22680549999999999</v>
      </c>
      <c r="BN62" s="691">
        <v>0.18922720000000001</v>
      </c>
      <c r="BO62" s="691">
        <v>0.17309559999999999</v>
      </c>
      <c r="BP62" s="691">
        <v>0.2881087</v>
      </c>
      <c r="BQ62" s="691">
        <v>0.27953149999999999</v>
      </c>
      <c r="BR62" s="691">
        <v>0.268372</v>
      </c>
      <c r="BS62" s="691">
        <v>0.2302236</v>
      </c>
      <c r="BT62" s="691">
        <v>0.21526029999999999</v>
      </c>
      <c r="BU62" s="691">
        <v>0.1993579</v>
      </c>
      <c r="BV62" s="691">
        <v>0.24928330000000001</v>
      </c>
    </row>
    <row r="63" spans="1:74" ht="11.15" customHeight="1" x14ac:dyDescent="0.25">
      <c r="A63" s="499" t="s">
        <v>1236</v>
      </c>
      <c r="B63" s="502" t="s">
        <v>1202</v>
      </c>
      <c r="C63" s="690">
        <v>18.479005530999999</v>
      </c>
      <c r="D63" s="690">
        <v>15.765896995</v>
      </c>
      <c r="E63" s="690">
        <v>16.158583268000001</v>
      </c>
      <c r="F63" s="690">
        <v>17.447719404000001</v>
      </c>
      <c r="G63" s="690">
        <v>19.247164033000001</v>
      </c>
      <c r="H63" s="690">
        <v>21.307462213000001</v>
      </c>
      <c r="I63" s="690">
        <v>22.436938362999999</v>
      </c>
      <c r="J63" s="690">
        <v>22.905955103</v>
      </c>
      <c r="K63" s="690">
        <v>21.945413511000002</v>
      </c>
      <c r="L63" s="690">
        <v>20.493787356999999</v>
      </c>
      <c r="M63" s="690">
        <v>17.189080164</v>
      </c>
      <c r="N63" s="690">
        <v>16.804566872999999</v>
      </c>
      <c r="O63" s="690">
        <v>17.234951478999999</v>
      </c>
      <c r="P63" s="690">
        <v>15.439297942</v>
      </c>
      <c r="Q63" s="690">
        <v>16.724844886</v>
      </c>
      <c r="R63" s="690">
        <v>17.460773601</v>
      </c>
      <c r="S63" s="690">
        <v>21.140721757000001</v>
      </c>
      <c r="T63" s="690">
        <v>21.858073473000001</v>
      </c>
      <c r="U63" s="690">
        <v>23.042646214000001</v>
      </c>
      <c r="V63" s="690">
        <v>23.079669069000001</v>
      </c>
      <c r="W63" s="690">
        <v>21.929921920000002</v>
      </c>
      <c r="X63" s="690">
        <v>21.108250143999999</v>
      </c>
      <c r="Y63" s="690">
        <v>16.510266012999999</v>
      </c>
      <c r="Z63" s="690">
        <v>16.586296299000001</v>
      </c>
      <c r="AA63" s="690">
        <v>17.496048895000001</v>
      </c>
      <c r="AB63" s="690">
        <v>16.547258066000001</v>
      </c>
      <c r="AC63" s="690">
        <v>18.556735601</v>
      </c>
      <c r="AD63" s="690">
        <v>18.473053796999999</v>
      </c>
      <c r="AE63" s="690">
        <v>19.591305849000001</v>
      </c>
      <c r="AF63" s="690">
        <v>22.079839675999999</v>
      </c>
      <c r="AG63" s="690">
        <v>23.585553228999999</v>
      </c>
      <c r="AH63" s="690">
        <v>23.985410366</v>
      </c>
      <c r="AI63" s="690">
        <v>21.761634507</v>
      </c>
      <c r="AJ63" s="690">
        <v>21.066986453999998</v>
      </c>
      <c r="AK63" s="690">
        <v>17.572468813</v>
      </c>
      <c r="AL63" s="690">
        <v>17.124044854000001</v>
      </c>
      <c r="AM63" s="690">
        <v>16.804368161999999</v>
      </c>
      <c r="AN63" s="690">
        <v>16.115761710000001</v>
      </c>
      <c r="AO63" s="690">
        <v>17.382192007</v>
      </c>
      <c r="AP63" s="690">
        <v>17.849476817999999</v>
      </c>
      <c r="AQ63" s="690">
        <v>20.732965871000001</v>
      </c>
      <c r="AR63" s="690">
        <v>21.620557905999998</v>
      </c>
      <c r="AS63" s="690">
        <v>23.297004763</v>
      </c>
      <c r="AT63" s="690">
        <v>24.194448175000002</v>
      </c>
      <c r="AU63" s="690">
        <v>21.428461810000002</v>
      </c>
      <c r="AV63" s="690">
        <v>19.067164118000001</v>
      </c>
      <c r="AW63" s="690">
        <v>16.214493053000002</v>
      </c>
      <c r="AX63" s="690">
        <v>17.494609452999999</v>
      </c>
      <c r="AY63" s="690">
        <v>18.331179174999999</v>
      </c>
      <c r="AZ63" s="690">
        <v>16.331884995999999</v>
      </c>
      <c r="BA63" s="690">
        <v>18.113517304999998</v>
      </c>
      <c r="BB63" s="690">
        <v>18.559584035</v>
      </c>
      <c r="BC63" s="690">
        <v>21.688801249000001</v>
      </c>
      <c r="BD63" s="690">
        <v>22.537780000000001</v>
      </c>
      <c r="BE63" s="690">
        <v>23.499089999999999</v>
      </c>
      <c r="BF63" s="691">
        <v>23.266359999999999</v>
      </c>
      <c r="BG63" s="691">
        <v>21.57366</v>
      </c>
      <c r="BH63" s="691">
        <v>19.9255</v>
      </c>
      <c r="BI63" s="691">
        <v>16.71566</v>
      </c>
      <c r="BJ63" s="691">
        <v>19.27543</v>
      </c>
      <c r="BK63" s="691">
        <v>18.964600000000001</v>
      </c>
      <c r="BL63" s="691">
        <v>16.48094</v>
      </c>
      <c r="BM63" s="691">
        <v>18.295660000000002</v>
      </c>
      <c r="BN63" s="691">
        <v>16.54383</v>
      </c>
      <c r="BO63" s="691">
        <v>18.997389999999999</v>
      </c>
      <c r="BP63" s="691">
        <v>20.72681</v>
      </c>
      <c r="BQ63" s="691">
        <v>22.757809999999999</v>
      </c>
      <c r="BR63" s="691">
        <v>22.817240000000002</v>
      </c>
      <c r="BS63" s="691">
        <v>20.783729999999998</v>
      </c>
      <c r="BT63" s="691">
        <v>19.140910000000002</v>
      </c>
      <c r="BU63" s="691">
        <v>16.269269999999999</v>
      </c>
      <c r="BV63" s="691">
        <v>18.406379999999999</v>
      </c>
    </row>
    <row r="64" spans="1:74" ht="11.15" customHeight="1" x14ac:dyDescent="0.25">
      <c r="A64" s="504" t="s">
        <v>1237</v>
      </c>
      <c r="B64" s="505" t="s">
        <v>1303</v>
      </c>
      <c r="C64" s="521">
        <v>18.369536148000002</v>
      </c>
      <c r="D64" s="521">
        <v>15.83357219</v>
      </c>
      <c r="E64" s="521">
        <v>16.285911797000001</v>
      </c>
      <c r="F64" s="521">
        <v>17.719904421999999</v>
      </c>
      <c r="G64" s="521">
        <v>19.433085663</v>
      </c>
      <c r="H64" s="521">
        <v>21.885099176000001</v>
      </c>
      <c r="I64" s="521">
        <v>23.044730859000001</v>
      </c>
      <c r="J64" s="521">
        <v>23.388280581</v>
      </c>
      <c r="K64" s="521">
        <v>22.418931692000001</v>
      </c>
      <c r="L64" s="521">
        <v>20.819129273000001</v>
      </c>
      <c r="M64" s="521">
        <v>17.389006987999998</v>
      </c>
      <c r="N64" s="521">
        <v>16.755901793</v>
      </c>
      <c r="O64" s="521">
        <v>17.000815331999998</v>
      </c>
      <c r="P64" s="521">
        <v>15.465844448</v>
      </c>
      <c r="Q64" s="521">
        <v>16.929598883000001</v>
      </c>
      <c r="R64" s="521">
        <v>17.22746064</v>
      </c>
      <c r="S64" s="521">
        <v>18.433231892999999</v>
      </c>
      <c r="T64" s="521">
        <v>19.155112966000001</v>
      </c>
      <c r="U64" s="521">
        <v>23.180432508999999</v>
      </c>
      <c r="V64" s="521">
        <v>23.02676932</v>
      </c>
      <c r="W64" s="521">
        <v>21.784583757</v>
      </c>
      <c r="X64" s="521">
        <v>21.40884659</v>
      </c>
      <c r="Y64" s="521">
        <v>16.363921018999999</v>
      </c>
      <c r="Z64" s="521">
        <v>16.566025535000001</v>
      </c>
      <c r="AA64" s="521">
        <v>17.128875194999999</v>
      </c>
      <c r="AB64" s="521">
        <v>16.421008064999999</v>
      </c>
      <c r="AC64" s="521">
        <v>18.839550737</v>
      </c>
      <c r="AD64" s="521">
        <v>18.93512797</v>
      </c>
      <c r="AE64" s="521">
        <v>20.713874537999999</v>
      </c>
      <c r="AF64" s="521">
        <v>23.235394322000001</v>
      </c>
      <c r="AG64" s="521">
        <v>24.422542898</v>
      </c>
      <c r="AH64" s="521">
        <v>24.986795923999999</v>
      </c>
      <c r="AI64" s="521">
        <v>22.730880985999999</v>
      </c>
      <c r="AJ64" s="521">
        <v>21.614067702</v>
      </c>
      <c r="AK64" s="521">
        <v>17.811803087000001</v>
      </c>
      <c r="AL64" s="521">
        <v>17.213136286000001</v>
      </c>
      <c r="AM64" s="521">
        <v>17.449013323999999</v>
      </c>
      <c r="AN64" s="521">
        <v>16.41068083</v>
      </c>
      <c r="AO64" s="521">
        <v>18.528665476</v>
      </c>
      <c r="AP64" s="521">
        <v>18.410767029999999</v>
      </c>
      <c r="AQ64" s="521">
        <v>22.436962031</v>
      </c>
      <c r="AR64" s="521">
        <v>22.929303093000001</v>
      </c>
      <c r="AS64" s="521">
        <v>24.019557654</v>
      </c>
      <c r="AT64" s="521">
        <v>25.726064053000002</v>
      </c>
      <c r="AU64" s="521">
        <v>22.586428631</v>
      </c>
      <c r="AV64" s="521">
        <v>21.299357762</v>
      </c>
      <c r="AW64" s="521">
        <v>16.685353750000001</v>
      </c>
      <c r="AX64" s="521">
        <v>17.631097943</v>
      </c>
      <c r="AY64" s="521">
        <v>18.475294661</v>
      </c>
      <c r="AZ64" s="521">
        <v>16.480389385999999</v>
      </c>
      <c r="BA64" s="521">
        <v>19.116548045999998</v>
      </c>
      <c r="BB64" s="521">
        <v>19.458537150000002</v>
      </c>
      <c r="BC64" s="521">
        <v>23.209963484999999</v>
      </c>
      <c r="BD64" s="521">
        <v>23.069989727999999</v>
      </c>
      <c r="BE64" s="521">
        <v>22.895595807999999</v>
      </c>
      <c r="BF64" s="522">
        <v>23.427250000000001</v>
      </c>
      <c r="BG64" s="522">
        <v>21.947230000000001</v>
      </c>
      <c r="BH64" s="522">
        <v>19.545069999999999</v>
      </c>
      <c r="BI64" s="522">
        <v>16.415030000000002</v>
      </c>
      <c r="BJ64" s="522">
        <v>17.059429999999999</v>
      </c>
      <c r="BK64" s="522">
        <v>17.524439999999998</v>
      </c>
      <c r="BL64" s="522">
        <v>15.659090000000001</v>
      </c>
      <c r="BM64" s="522">
        <v>17.000129999999999</v>
      </c>
      <c r="BN64" s="522">
        <v>17.230429999999998</v>
      </c>
      <c r="BO64" s="522">
        <v>20.67887</v>
      </c>
      <c r="BP64" s="522">
        <v>21.88795</v>
      </c>
      <c r="BQ64" s="522">
        <v>23.112259999999999</v>
      </c>
      <c r="BR64" s="522">
        <v>23.40354</v>
      </c>
      <c r="BS64" s="522">
        <v>21.799520000000001</v>
      </c>
      <c r="BT64" s="522">
        <v>19.611360000000001</v>
      </c>
      <c r="BU64" s="522">
        <v>16.482479999999999</v>
      </c>
      <c r="BV64" s="522">
        <v>17.15409</v>
      </c>
    </row>
    <row r="65" spans="1:74" ht="12" customHeight="1" x14ac:dyDescent="0.3">
      <c r="A65" s="493"/>
      <c r="B65" s="813" t="s">
        <v>1360</v>
      </c>
      <c r="C65" s="814"/>
      <c r="D65" s="814"/>
      <c r="E65" s="814"/>
      <c r="F65" s="814"/>
      <c r="G65" s="814"/>
      <c r="H65" s="814"/>
      <c r="I65" s="814"/>
      <c r="J65" s="814"/>
      <c r="K65" s="814"/>
      <c r="L65" s="814"/>
      <c r="M65" s="814"/>
      <c r="N65" s="814"/>
      <c r="O65" s="814"/>
      <c r="P65" s="814"/>
      <c r="Q65" s="814"/>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727"/>
      <c r="AZ65" s="727"/>
      <c r="BA65" s="727"/>
      <c r="BB65" s="727"/>
      <c r="BC65" s="727"/>
      <c r="BD65" s="727"/>
      <c r="BE65" s="727"/>
      <c r="BF65" s="727"/>
      <c r="BG65" s="727"/>
      <c r="BH65" s="727"/>
      <c r="BI65" s="727"/>
      <c r="BJ65" s="506"/>
      <c r="BK65" s="506"/>
      <c r="BL65" s="506"/>
      <c r="BM65" s="506"/>
      <c r="BN65" s="506"/>
      <c r="BO65" s="506"/>
      <c r="BP65" s="506"/>
      <c r="BQ65" s="506"/>
      <c r="BR65" s="506"/>
      <c r="BS65" s="506"/>
      <c r="BT65" s="506"/>
      <c r="BU65" s="506"/>
      <c r="BV65" s="506"/>
    </row>
    <row r="66" spans="1:74" ht="12" customHeight="1" x14ac:dyDescent="0.3">
      <c r="A66" s="493"/>
      <c r="B66" s="813" t="s">
        <v>1361</v>
      </c>
      <c r="C66" s="814"/>
      <c r="D66" s="814"/>
      <c r="E66" s="814"/>
      <c r="F66" s="814"/>
      <c r="G66" s="814"/>
      <c r="H66" s="814"/>
      <c r="I66" s="814"/>
      <c r="J66" s="814"/>
      <c r="K66" s="814"/>
      <c r="L66" s="814"/>
      <c r="M66" s="814"/>
      <c r="N66" s="814"/>
      <c r="O66" s="814"/>
      <c r="P66" s="814"/>
      <c r="Q66" s="814"/>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11"/>
      <c r="BE66" s="611"/>
      <c r="BF66" s="611"/>
      <c r="BG66" s="506"/>
      <c r="BH66" s="506"/>
      <c r="BI66" s="506"/>
      <c r="BJ66" s="506"/>
      <c r="BK66" s="506"/>
      <c r="BL66" s="506"/>
      <c r="BM66" s="506"/>
      <c r="BN66" s="506"/>
      <c r="BO66" s="506"/>
      <c r="BP66" s="506"/>
      <c r="BQ66" s="506"/>
      <c r="BR66" s="506"/>
      <c r="BS66" s="506"/>
      <c r="BT66" s="506"/>
      <c r="BU66" s="506"/>
      <c r="BV66" s="506"/>
    </row>
    <row r="67" spans="1:74" ht="12" customHeight="1" x14ac:dyDescent="0.3">
      <c r="A67" s="507"/>
      <c r="B67" s="813" t="s">
        <v>1362</v>
      </c>
      <c r="C67" s="814"/>
      <c r="D67" s="814"/>
      <c r="E67" s="814"/>
      <c r="F67" s="814"/>
      <c r="G67" s="814"/>
      <c r="H67" s="814"/>
      <c r="I67" s="814"/>
      <c r="J67" s="814"/>
      <c r="K67" s="814"/>
      <c r="L67" s="814"/>
      <c r="M67" s="814"/>
      <c r="N67" s="814"/>
      <c r="O67" s="814"/>
      <c r="P67" s="814"/>
      <c r="Q67" s="814"/>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12"/>
      <c r="BE67" s="612"/>
      <c r="BF67" s="612"/>
      <c r="BG67" s="508"/>
      <c r="BH67" s="508"/>
      <c r="BI67" s="508"/>
      <c r="BJ67" s="508"/>
      <c r="BK67" s="508"/>
      <c r="BL67" s="508"/>
      <c r="BM67" s="508"/>
      <c r="BN67" s="508"/>
      <c r="BO67" s="508"/>
      <c r="BP67" s="508"/>
      <c r="BQ67" s="508"/>
      <c r="BR67" s="508"/>
      <c r="BS67" s="508"/>
      <c r="BT67" s="508"/>
      <c r="BU67" s="508"/>
      <c r="BV67" s="508"/>
    </row>
    <row r="68" spans="1:74" ht="12" customHeight="1" x14ac:dyDescent="0.3">
      <c r="A68" s="507"/>
      <c r="B68" s="813" t="s">
        <v>1363</v>
      </c>
      <c r="C68" s="814"/>
      <c r="D68" s="814"/>
      <c r="E68" s="814"/>
      <c r="F68" s="814"/>
      <c r="G68" s="814"/>
      <c r="H68" s="814"/>
      <c r="I68" s="814"/>
      <c r="J68" s="814"/>
      <c r="K68" s="814"/>
      <c r="L68" s="814"/>
      <c r="M68" s="814"/>
      <c r="N68" s="814"/>
      <c r="O68" s="814"/>
      <c r="P68" s="814"/>
      <c r="Q68" s="814"/>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12"/>
      <c r="BE68" s="612"/>
      <c r="BF68" s="612"/>
      <c r="BG68" s="508"/>
      <c r="BH68" s="508"/>
      <c r="BI68" s="508"/>
      <c r="BJ68" s="508"/>
      <c r="BK68" s="508"/>
      <c r="BL68" s="508"/>
      <c r="BM68" s="508"/>
      <c r="BN68" s="508"/>
      <c r="BO68" s="508"/>
      <c r="BP68" s="508"/>
      <c r="BQ68" s="508"/>
      <c r="BR68" s="508"/>
      <c r="BS68" s="508"/>
      <c r="BT68" s="508"/>
      <c r="BU68" s="508"/>
      <c r="BV68" s="508"/>
    </row>
    <row r="69" spans="1:74" ht="12" customHeight="1" x14ac:dyDescent="0.3">
      <c r="A69" s="507"/>
      <c r="B69" s="813" t="s">
        <v>1364</v>
      </c>
      <c r="C69" s="814"/>
      <c r="D69" s="814"/>
      <c r="E69" s="814"/>
      <c r="F69" s="814"/>
      <c r="G69" s="814"/>
      <c r="H69" s="814"/>
      <c r="I69" s="814"/>
      <c r="J69" s="814"/>
      <c r="K69" s="814"/>
      <c r="L69" s="814"/>
      <c r="M69" s="814"/>
      <c r="N69" s="814"/>
      <c r="O69" s="814"/>
      <c r="P69" s="814"/>
      <c r="Q69" s="814"/>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12"/>
      <c r="BE69" s="612"/>
      <c r="BF69" s="612"/>
      <c r="BG69" s="508"/>
      <c r="BH69" s="508"/>
      <c r="BI69" s="508"/>
      <c r="BJ69" s="508"/>
      <c r="BK69" s="508"/>
      <c r="BL69" s="508"/>
      <c r="BM69" s="508"/>
      <c r="BN69" s="508"/>
      <c r="BO69" s="508"/>
      <c r="BP69" s="508"/>
      <c r="BQ69" s="508"/>
      <c r="BR69" s="508"/>
      <c r="BS69" s="508"/>
      <c r="BT69" s="508"/>
      <c r="BU69" s="508"/>
      <c r="BV69" s="508"/>
    </row>
    <row r="70" spans="1:74" ht="12" customHeight="1" x14ac:dyDescent="0.3">
      <c r="A70" s="507"/>
      <c r="B70" s="813" t="s">
        <v>1365</v>
      </c>
      <c r="C70" s="814"/>
      <c r="D70" s="814"/>
      <c r="E70" s="814"/>
      <c r="F70" s="814"/>
      <c r="G70" s="814"/>
      <c r="H70" s="814"/>
      <c r="I70" s="814"/>
      <c r="J70" s="814"/>
      <c r="K70" s="814"/>
      <c r="L70" s="814"/>
      <c r="M70" s="814"/>
      <c r="N70" s="814"/>
      <c r="O70" s="814"/>
      <c r="P70" s="814"/>
      <c r="Q70" s="814"/>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12"/>
      <c r="BE70" s="612"/>
      <c r="BF70" s="612"/>
      <c r="BG70" s="508"/>
      <c r="BH70" s="508"/>
      <c r="BI70" s="508"/>
      <c r="BJ70" s="508"/>
      <c r="BK70" s="508"/>
      <c r="BL70" s="508"/>
      <c r="BM70" s="508"/>
      <c r="BN70" s="508"/>
      <c r="BO70" s="508"/>
      <c r="BP70" s="508"/>
      <c r="BQ70" s="508"/>
      <c r="BR70" s="508"/>
      <c r="BS70" s="508"/>
      <c r="BT70" s="508"/>
      <c r="BU70" s="508"/>
      <c r="BV70" s="508"/>
    </row>
    <row r="71" spans="1:74" ht="12" customHeight="1" x14ac:dyDescent="0.3">
      <c r="A71" s="507"/>
      <c r="B71" s="816" t="str">
        <f>"Notes: "&amp;"EIA completed modeling and analysis for this report on " &amp;Dates!D2&amp;"."</f>
        <v>Notes: EIA completed modeling and analysis for this report on Thursday August 4, 2022.</v>
      </c>
      <c r="C71" s="817"/>
      <c r="D71" s="817"/>
      <c r="E71" s="817"/>
      <c r="F71" s="817"/>
      <c r="G71" s="817"/>
      <c r="H71" s="817"/>
      <c r="I71" s="817"/>
      <c r="J71" s="817"/>
      <c r="K71" s="817"/>
      <c r="L71" s="817"/>
      <c r="M71" s="817"/>
      <c r="N71" s="817"/>
      <c r="O71" s="817"/>
      <c r="P71" s="817"/>
      <c r="Q71" s="817"/>
      <c r="R71" s="723"/>
      <c r="S71" s="723"/>
      <c r="T71" s="723"/>
      <c r="U71" s="723"/>
      <c r="V71" s="723"/>
      <c r="W71" s="723"/>
      <c r="X71" s="723"/>
      <c r="Y71" s="723"/>
      <c r="Z71" s="723"/>
      <c r="AA71" s="723"/>
      <c r="AB71" s="723"/>
      <c r="AC71" s="723"/>
      <c r="AD71" s="723"/>
      <c r="AE71" s="723"/>
      <c r="AF71" s="723"/>
      <c r="AG71" s="723"/>
      <c r="AH71" s="723"/>
      <c r="AI71" s="723"/>
      <c r="AJ71" s="723"/>
      <c r="AK71" s="723"/>
      <c r="AL71" s="723"/>
      <c r="AM71" s="723"/>
      <c r="AN71" s="723"/>
      <c r="AO71" s="723"/>
      <c r="AP71" s="723"/>
      <c r="AQ71" s="723"/>
      <c r="AR71" s="723"/>
      <c r="AS71" s="723"/>
      <c r="AT71" s="723"/>
      <c r="AU71" s="723"/>
      <c r="AV71" s="723"/>
      <c r="AW71" s="723"/>
      <c r="AX71" s="723"/>
      <c r="AY71" s="723"/>
      <c r="AZ71" s="723"/>
      <c r="BA71" s="723"/>
      <c r="BB71" s="723"/>
      <c r="BC71" s="723"/>
      <c r="BD71" s="612"/>
      <c r="BE71" s="612"/>
      <c r="BF71" s="612"/>
      <c r="BG71" s="723"/>
      <c r="BH71" s="723"/>
      <c r="BI71" s="723"/>
      <c r="BJ71" s="723"/>
      <c r="BK71" s="723"/>
      <c r="BL71" s="723"/>
      <c r="BM71" s="723"/>
      <c r="BN71" s="723"/>
      <c r="BO71" s="723"/>
      <c r="BP71" s="723"/>
      <c r="BQ71" s="723"/>
      <c r="BR71" s="723"/>
      <c r="BS71" s="723"/>
      <c r="BT71" s="723"/>
      <c r="BU71" s="723"/>
      <c r="BV71" s="723"/>
    </row>
    <row r="72" spans="1:74" ht="12" customHeight="1" x14ac:dyDescent="0.3">
      <c r="A72" s="507"/>
      <c r="B72" s="749" t="s">
        <v>350</v>
      </c>
      <c r="C72" s="756"/>
      <c r="D72" s="756"/>
      <c r="E72" s="756"/>
      <c r="F72" s="756"/>
      <c r="G72" s="756"/>
      <c r="H72" s="756"/>
      <c r="I72" s="756"/>
      <c r="J72" s="756"/>
      <c r="K72" s="756"/>
      <c r="L72" s="756"/>
      <c r="M72" s="756"/>
      <c r="N72" s="756"/>
      <c r="O72" s="756"/>
      <c r="P72" s="756"/>
      <c r="Q72" s="756"/>
      <c r="R72" s="723"/>
      <c r="S72" s="723"/>
      <c r="T72" s="723"/>
      <c r="U72" s="723"/>
      <c r="V72" s="723"/>
      <c r="W72" s="723"/>
      <c r="X72" s="723"/>
      <c r="Y72" s="723"/>
      <c r="Z72" s="723"/>
      <c r="AA72" s="723"/>
      <c r="AB72" s="723"/>
      <c r="AC72" s="723"/>
      <c r="AD72" s="723"/>
      <c r="AE72" s="723"/>
      <c r="AF72" s="723"/>
      <c r="AG72" s="723"/>
      <c r="AH72" s="723"/>
      <c r="AI72" s="723"/>
      <c r="AJ72" s="723"/>
      <c r="AK72" s="723"/>
      <c r="AL72" s="723"/>
      <c r="AM72" s="723"/>
      <c r="AN72" s="723"/>
      <c r="AO72" s="723"/>
      <c r="AP72" s="723"/>
      <c r="AQ72" s="723"/>
      <c r="AR72" s="723"/>
      <c r="AS72" s="723"/>
      <c r="AT72" s="723"/>
      <c r="AU72" s="723"/>
      <c r="AV72" s="723"/>
      <c r="AW72" s="723"/>
      <c r="AX72" s="723"/>
      <c r="AY72" s="723"/>
      <c r="AZ72" s="723"/>
      <c r="BA72" s="723"/>
      <c r="BB72" s="723"/>
      <c r="BC72" s="723"/>
      <c r="BD72" s="612"/>
      <c r="BE72" s="612"/>
      <c r="BF72" s="612"/>
      <c r="BG72" s="723"/>
      <c r="BH72" s="723"/>
      <c r="BI72" s="723"/>
      <c r="BJ72" s="723"/>
      <c r="BK72" s="723"/>
      <c r="BL72" s="723"/>
      <c r="BM72" s="723"/>
      <c r="BN72" s="723"/>
      <c r="BO72" s="723"/>
      <c r="BP72" s="723"/>
      <c r="BQ72" s="723"/>
      <c r="BR72" s="723"/>
      <c r="BS72" s="723"/>
      <c r="BT72" s="723"/>
      <c r="BU72" s="723"/>
      <c r="BV72" s="723"/>
    </row>
    <row r="73" spans="1:74" ht="12" customHeight="1" x14ac:dyDescent="0.3">
      <c r="A73" s="507"/>
      <c r="B73" s="816" t="s">
        <v>1359</v>
      </c>
      <c r="C73" s="818"/>
      <c r="D73" s="818"/>
      <c r="E73" s="818"/>
      <c r="F73" s="818"/>
      <c r="G73" s="818"/>
      <c r="H73" s="818"/>
      <c r="I73" s="818"/>
      <c r="J73" s="818"/>
      <c r="K73" s="818"/>
      <c r="L73" s="818"/>
      <c r="M73" s="818"/>
      <c r="N73" s="818"/>
      <c r="O73" s="818"/>
      <c r="P73" s="818"/>
      <c r="Q73" s="818"/>
      <c r="R73" s="723"/>
      <c r="S73" s="723"/>
      <c r="T73" s="723"/>
      <c r="U73" s="723"/>
      <c r="V73" s="723"/>
      <c r="W73" s="723"/>
      <c r="X73" s="723"/>
      <c r="Y73" s="723"/>
      <c r="Z73" s="723"/>
      <c r="AA73" s="723"/>
      <c r="AB73" s="723"/>
      <c r="AC73" s="723"/>
      <c r="AD73" s="723"/>
      <c r="AE73" s="723"/>
      <c r="AF73" s="723"/>
      <c r="AG73" s="723"/>
      <c r="AH73" s="723"/>
      <c r="AI73" s="723"/>
      <c r="AJ73" s="723"/>
      <c r="AK73" s="723"/>
      <c r="AL73" s="723"/>
      <c r="AM73" s="723"/>
      <c r="AN73" s="723"/>
      <c r="AO73" s="723"/>
      <c r="AP73" s="723"/>
      <c r="AQ73" s="723"/>
      <c r="AR73" s="723"/>
      <c r="AS73" s="723"/>
      <c r="AT73" s="723"/>
      <c r="AU73" s="723"/>
      <c r="AV73" s="723"/>
      <c r="AW73" s="723"/>
      <c r="AX73" s="723"/>
      <c r="AY73" s="723"/>
      <c r="AZ73" s="723"/>
      <c r="BA73" s="723"/>
      <c r="BB73" s="723"/>
      <c r="BC73" s="723"/>
      <c r="BD73" s="612"/>
      <c r="BE73" s="612"/>
      <c r="BF73" s="612"/>
      <c r="BG73" s="723"/>
      <c r="BH73" s="723"/>
      <c r="BI73" s="723"/>
      <c r="BJ73" s="723"/>
      <c r="BK73" s="723"/>
      <c r="BL73" s="723"/>
      <c r="BM73" s="723"/>
      <c r="BN73" s="723"/>
      <c r="BO73" s="723"/>
      <c r="BP73" s="723"/>
      <c r="BQ73" s="723"/>
      <c r="BR73" s="723"/>
      <c r="BS73" s="723"/>
      <c r="BT73" s="723"/>
      <c r="BU73" s="723"/>
      <c r="BV73" s="723"/>
    </row>
    <row r="74" spans="1:74" ht="12" customHeight="1" x14ac:dyDescent="0.3">
      <c r="A74" s="507"/>
      <c r="B74" s="812" t="s">
        <v>1350</v>
      </c>
      <c r="C74" s="812"/>
      <c r="D74" s="812"/>
      <c r="E74" s="812"/>
      <c r="F74" s="812"/>
      <c r="G74" s="812"/>
      <c r="H74" s="812"/>
      <c r="I74" s="812"/>
      <c r="J74" s="812"/>
      <c r="K74" s="812"/>
      <c r="L74" s="812"/>
      <c r="M74" s="812"/>
      <c r="N74" s="812"/>
      <c r="O74" s="812"/>
      <c r="P74" s="812"/>
      <c r="Q74" s="812"/>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12"/>
      <c r="BE74" s="612"/>
      <c r="BF74" s="612"/>
      <c r="BG74" s="508"/>
      <c r="BH74" s="508"/>
      <c r="BI74" s="508"/>
      <c r="BJ74" s="508"/>
      <c r="BK74" s="508"/>
      <c r="BL74" s="508"/>
      <c r="BM74" s="508"/>
      <c r="BN74" s="508"/>
      <c r="BO74" s="508"/>
      <c r="BP74" s="508"/>
      <c r="BQ74" s="508"/>
      <c r="BR74" s="508"/>
      <c r="BS74" s="508"/>
      <c r="BT74" s="508"/>
      <c r="BU74" s="508"/>
      <c r="BV74" s="508"/>
    </row>
    <row r="75" spans="1:74" ht="12" customHeight="1" x14ac:dyDescent="0.3">
      <c r="A75" s="507"/>
      <c r="B75" s="812"/>
      <c r="C75" s="812"/>
      <c r="D75" s="812"/>
      <c r="E75" s="812"/>
      <c r="F75" s="812"/>
      <c r="G75" s="812"/>
      <c r="H75" s="812"/>
      <c r="I75" s="812"/>
      <c r="J75" s="812"/>
      <c r="K75" s="812"/>
      <c r="L75" s="812"/>
      <c r="M75" s="812"/>
      <c r="N75" s="812"/>
      <c r="O75" s="812"/>
      <c r="P75" s="812"/>
      <c r="Q75" s="812"/>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12"/>
      <c r="BE75" s="612"/>
      <c r="BF75" s="612"/>
      <c r="BG75" s="508"/>
      <c r="BH75" s="508"/>
      <c r="BI75" s="508"/>
      <c r="BJ75" s="508"/>
      <c r="BK75" s="508"/>
      <c r="BL75" s="508"/>
      <c r="BM75" s="508"/>
      <c r="BN75" s="508"/>
      <c r="BO75" s="508"/>
      <c r="BP75" s="508"/>
      <c r="BQ75" s="508"/>
      <c r="BR75" s="508"/>
      <c r="BS75" s="508"/>
      <c r="BT75" s="508"/>
      <c r="BU75" s="508"/>
      <c r="BV75" s="508"/>
    </row>
    <row r="76" spans="1:74" ht="12" customHeight="1" x14ac:dyDescent="0.25">
      <c r="A76" s="507"/>
      <c r="B76" s="764" t="s">
        <v>1356</v>
      </c>
      <c r="C76" s="735"/>
      <c r="D76" s="735"/>
      <c r="E76" s="735"/>
      <c r="F76" s="735"/>
      <c r="G76" s="735"/>
      <c r="H76" s="735"/>
      <c r="I76" s="735"/>
      <c r="J76" s="735"/>
      <c r="K76" s="735"/>
      <c r="L76" s="735"/>
      <c r="M76" s="735"/>
      <c r="N76" s="735"/>
      <c r="O76" s="735"/>
      <c r="P76" s="735"/>
      <c r="Q76" s="735"/>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598"/>
      <c r="BE76" s="598"/>
      <c r="BF76" s="598"/>
      <c r="BG76" s="511"/>
      <c r="BH76" s="511"/>
      <c r="BI76" s="511"/>
      <c r="BJ76" s="511"/>
      <c r="BK76" s="510"/>
      <c r="BL76" s="511"/>
      <c r="BM76" s="511"/>
      <c r="BN76" s="511"/>
      <c r="BO76" s="511"/>
      <c r="BP76" s="511"/>
      <c r="BQ76" s="511"/>
      <c r="BR76" s="511"/>
      <c r="BS76" s="511"/>
      <c r="BT76" s="511"/>
      <c r="BU76" s="511"/>
      <c r="BV76" s="511"/>
    </row>
    <row r="77" spans="1:74" x14ac:dyDescent="0.25">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14"/>
      <c r="BE77" s="614"/>
      <c r="BF77" s="614"/>
      <c r="BG77" s="513"/>
      <c r="BH77" s="513"/>
      <c r="BI77" s="513"/>
      <c r="BJ77" s="513"/>
      <c r="BK77" s="513"/>
      <c r="BL77" s="513"/>
      <c r="BM77" s="513"/>
      <c r="BN77" s="513"/>
      <c r="BO77" s="513"/>
      <c r="BP77" s="513"/>
      <c r="BQ77" s="513"/>
      <c r="BR77" s="513"/>
      <c r="BS77" s="513"/>
      <c r="BT77" s="513"/>
      <c r="BU77" s="513"/>
      <c r="BV77" s="513"/>
    </row>
    <row r="78" spans="1:74" x14ac:dyDescent="0.25">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14"/>
      <c r="BE78" s="614"/>
      <c r="BF78" s="614"/>
      <c r="BG78" s="513"/>
      <c r="BH78" s="513"/>
      <c r="BI78" s="513"/>
      <c r="BJ78" s="513"/>
      <c r="BK78" s="513"/>
      <c r="BL78" s="513"/>
      <c r="BM78" s="513"/>
      <c r="BN78" s="513"/>
      <c r="BO78" s="513"/>
      <c r="BP78" s="513"/>
      <c r="BQ78" s="513"/>
      <c r="BR78" s="513"/>
      <c r="BS78" s="513"/>
      <c r="BT78" s="513"/>
      <c r="BU78" s="513"/>
      <c r="BV78" s="513"/>
    </row>
    <row r="79" spans="1:74" x14ac:dyDescent="0.25">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14"/>
      <c r="BE79" s="614"/>
      <c r="BF79" s="614"/>
      <c r="BG79" s="513"/>
      <c r="BH79" s="513"/>
      <c r="BI79" s="513"/>
      <c r="BJ79" s="513"/>
      <c r="BK79" s="513"/>
      <c r="BL79" s="513"/>
      <c r="BM79" s="513"/>
      <c r="BN79" s="513"/>
      <c r="BO79" s="513"/>
      <c r="BP79" s="513"/>
      <c r="BQ79" s="513"/>
      <c r="BR79" s="513"/>
      <c r="BS79" s="513"/>
      <c r="BT79" s="513"/>
      <c r="BU79" s="513"/>
      <c r="BV79" s="513"/>
    </row>
    <row r="81" spans="1:74" x14ac:dyDescent="0.25">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14"/>
      <c r="BE81" s="614"/>
      <c r="BF81" s="614"/>
      <c r="BG81" s="513"/>
      <c r="BH81" s="513"/>
      <c r="BI81" s="513"/>
      <c r="BJ81" s="513"/>
      <c r="BK81" s="513"/>
      <c r="BL81" s="513"/>
      <c r="BM81" s="513"/>
      <c r="BN81" s="513"/>
      <c r="BO81" s="513"/>
      <c r="BP81" s="513"/>
      <c r="BQ81" s="513"/>
      <c r="BR81" s="513"/>
      <c r="BS81" s="513"/>
      <c r="BT81" s="513"/>
      <c r="BU81" s="513"/>
      <c r="BV81" s="513"/>
    </row>
    <row r="82" spans="1:74" x14ac:dyDescent="0.25">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14"/>
      <c r="BE82" s="614"/>
      <c r="BF82" s="614"/>
      <c r="BG82" s="513"/>
      <c r="BH82" s="513"/>
      <c r="BI82" s="513"/>
      <c r="BJ82" s="513"/>
      <c r="BK82" s="513"/>
      <c r="BL82" s="513"/>
      <c r="BM82" s="513"/>
      <c r="BN82" s="513"/>
      <c r="BO82" s="513"/>
      <c r="BP82" s="513"/>
      <c r="BQ82" s="513"/>
      <c r="BR82" s="513"/>
      <c r="BS82" s="513"/>
      <c r="BT82" s="513"/>
      <c r="BU82" s="513"/>
      <c r="BV82" s="513"/>
    </row>
    <row r="83" spans="1:74" x14ac:dyDescent="0.25">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14"/>
      <c r="BE83" s="614"/>
      <c r="BF83" s="614"/>
      <c r="BG83" s="513"/>
      <c r="BH83" s="513"/>
      <c r="BI83" s="513"/>
      <c r="BJ83" s="513"/>
      <c r="BK83" s="513"/>
      <c r="BL83" s="513"/>
      <c r="BM83" s="513"/>
      <c r="BN83" s="513"/>
      <c r="BO83" s="513"/>
      <c r="BP83" s="513"/>
      <c r="BQ83" s="513"/>
      <c r="BR83" s="513"/>
      <c r="BS83" s="513"/>
      <c r="BT83" s="513"/>
      <c r="BU83" s="513"/>
      <c r="BV83" s="513"/>
    </row>
    <row r="84" spans="1:74" x14ac:dyDescent="0.25">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14"/>
      <c r="BE84" s="614"/>
      <c r="BF84" s="614"/>
      <c r="BG84" s="513"/>
      <c r="BH84" s="513"/>
      <c r="BI84" s="513"/>
      <c r="BJ84" s="513"/>
      <c r="BK84" s="513"/>
      <c r="BL84" s="513"/>
      <c r="BM84" s="513"/>
      <c r="BN84" s="513"/>
      <c r="BO84" s="513"/>
      <c r="BP84" s="513"/>
      <c r="BQ84" s="513"/>
      <c r="BR84" s="513"/>
      <c r="BS84" s="513"/>
      <c r="BT84" s="513"/>
      <c r="BU84" s="513"/>
      <c r="BV84" s="513"/>
    </row>
    <row r="85" spans="1:74" x14ac:dyDescent="0.25">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14"/>
      <c r="BE85" s="614"/>
      <c r="BF85" s="614"/>
      <c r="BG85" s="513"/>
      <c r="BH85" s="513"/>
      <c r="BI85" s="513"/>
      <c r="BJ85" s="513"/>
      <c r="BK85" s="513"/>
      <c r="BL85" s="513"/>
      <c r="BM85" s="513"/>
      <c r="BN85" s="513"/>
      <c r="BO85" s="513"/>
      <c r="BP85" s="513"/>
      <c r="BQ85" s="513"/>
      <c r="BR85" s="513"/>
      <c r="BS85" s="513"/>
      <c r="BT85" s="513"/>
      <c r="BU85" s="513"/>
      <c r="BV85" s="513"/>
    </row>
    <row r="86" spans="1:74" x14ac:dyDescent="0.25">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14"/>
      <c r="BE86" s="614"/>
      <c r="BF86" s="614"/>
      <c r="BG86" s="513"/>
      <c r="BH86" s="513"/>
      <c r="BI86" s="513"/>
      <c r="BJ86" s="513"/>
      <c r="BK86" s="513"/>
      <c r="BL86" s="513"/>
      <c r="BM86" s="513"/>
      <c r="BN86" s="513"/>
      <c r="BO86" s="513"/>
      <c r="BP86" s="513"/>
      <c r="BQ86" s="513"/>
      <c r="BR86" s="513"/>
      <c r="BS86" s="513"/>
      <c r="BT86" s="513"/>
      <c r="BU86" s="513"/>
      <c r="BV86" s="513"/>
    </row>
    <row r="87" spans="1:74" x14ac:dyDescent="0.25">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14"/>
      <c r="BE87" s="614"/>
      <c r="BF87" s="614"/>
      <c r="BG87" s="513"/>
      <c r="BH87" s="513"/>
      <c r="BI87" s="513"/>
      <c r="BJ87" s="513"/>
      <c r="BK87" s="513"/>
      <c r="BL87" s="513"/>
      <c r="BM87" s="513"/>
      <c r="BN87" s="513"/>
      <c r="BO87" s="513"/>
      <c r="BP87" s="513"/>
      <c r="BQ87" s="513"/>
      <c r="BR87" s="513"/>
      <c r="BS87" s="513"/>
      <c r="BT87" s="513"/>
      <c r="BU87" s="513"/>
      <c r="BV87" s="513"/>
    </row>
    <row r="89" spans="1:74" x14ac:dyDescent="0.25">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14"/>
      <c r="BE89" s="614"/>
      <c r="BF89" s="614"/>
      <c r="BG89" s="513"/>
      <c r="BH89" s="513"/>
      <c r="BI89" s="513"/>
      <c r="BJ89" s="513"/>
      <c r="BK89" s="513"/>
      <c r="BL89" s="513"/>
      <c r="BM89" s="513"/>
      <c r="BN89" s="513"/>
      <c r="BO89" s="513"/>
      <c r="BP89" s="513"/>
      <c r="BQ89" s="513"/>
      <c r="BR89" s="513"/>
      <c r="BS89" s="513"/>
      <c r="BT89" s="513"/>
      <c r="BU89" s="513"/>
      <c r="BV89" s="513"/>
    </row>
    <row r="90" spans="1:74" x14ac:dyDescent="0.25">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14"/>
      <c r="BE90" s="614"/>
      <c r="BF90" s="614"/>
      <c r="BG90" s="513"/>
      <c r="BH90" s="513"/>
      <c r="BI90" s="513"/>
      <c r="BJ90" s="513"/>
      <c r="BK90" s="513"/>
      <c r="BL90" s="513"/>
      <c r="BM90" s="513"/>
      <c r="BN90" s="513"/>
      <c r="BO90" s="513"/>
      <c r="BP90" s="513"/>
      <c r="BQ90" s="513"/>
      <c r="BR90" s="513"/>
      <c r="BS90" s="513"/>
      <c r="BT90" s="513"/>
      <c r="BU90" s="513"/>
      <c r="BV90" s="513"/>
    </row>
    <row r="91" spans="1:74" x14ac:dyDescent="0.25">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14"/>
      <c r="BE91" s="614"/>
      <c r="BF91" s="614"/>
      <c r="BG91" s="513"/>
      <c r="BH91" s="513"/>
      <c r="BI91" s="513"/>
      <c r="BJ91" s="513"/>
      <c r="BK91" s="513"/>
      <c r="BL91" s="513"/>
      <c r="BM91" s="513"/>
      <c r="BN91" s="513"/>
      <c r="BO91" s="513"/>
      <c r="BP91" s="513"/>
      <c r="BQ91" s="513"/>
      <c r="BR91" s="513"/>
      <c r="BS91" s="513"/>
      <c r="BT91" s="513"/>
      <c r="BU91" s="513"/>
      <c r="BV91" s="513"/>
    </row>
    <row r="93" spans="1:74" x14ac:dyDescent="0.25">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15"/>
      <c r="BE93" s="615"/>
      <c r="BF93" s="615"/>
      <c r="BG93" s="514"/>
      <c r="BH93" s="514"/>
      <c r="BI93" s="514"/>
      <c r="BJ93" s="514"/>
      <c r="BK93" s="514"/>
      <c r="BL93" s="514"/>
      <c r="BM93" s="514"/>
      <c r="BN93" s="514"/>
      <c r="BO93" s="514"/>
      <c r="BP93" s="514"/>
      <c r="BQ93" s="514"/>
      <c r="BR93" s="514"/>
      <c r="BS93" s="514"/>
      <c r="BT93" s="514"/>
      <c r="BU93" s="514"/>
      <c r="BV93" s="514"/>
    </row>
    <row r="94" spans="1:74" x14ac:dyDescent="0.25">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15"/>
      <c r="BE94" s="615"/>
      <c r="BF94" s="615"/>
      <c r="BG94" s="514"/>
      <c r="BH94" s="514"/>
      <c r="BI94" s="514"/>
      <c r="BJ94" s="514"/>
      <c r="BK94" s="514"/>
      <c r="BL94" s="514"/>
      <c r="BM94" s="514"/>
      <c r="BN94" s="514"/>
      <c r="BO94" s="514"/>
      <c r="BP94" s="514"/>
      <c r="BQ94" s="514"/>
      <c r="BR94" s="514"/>
      <c r="BS94" s="514"/>
      <c r="BT94" s="514"/>
      <c r="BU94" s="514"/>
      <c r="BV94" s="514"/>
    </row>
    <row r="95" spans="1:74" x14ac:dyDescent="0.25">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14"/>
      <c r="BE95" s="614"/>
      <c r="BF95" s="614"/>
      <c r="BG95" s="513"/>
      <c r="BH95" s="513"/>
      <c r="BI95" s="513"/>
      <c r="BJ95" s="513"/>
      <c r="BK95" s="513"/>
      <c r="BL95" s="513"/>
      <c r="BM95" s="513"/>
      <c r="BN95" s="513"/>
      <c r="BO95" s="513"/>
      <c r="BP95" s="513"/>
      <c r="BQ95" s="513"/>
      <c r="BR95" s="513"/>
      <c r="BS95" s="513"/>
      <c r="BT95" s="513"/>
      <c r="BU95" s="513"/>
      <c r="BV95" s="513"/>
    </row>
    <row r="97" spans="2:74" x14ac:dyDescent="0.25">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16"/>
      <c r="BE97" s="616"/>
      <c r="BF97" s="616"/>
      <c r="BG97" s="515"/>
      <c r="BH97" s="515"/>
      <c r="BI97" s="515"/>
      <c r="BJ97" s="515"/>
      <c r="BK97" s="515"/>
      <c r="BL97" s="515"/>
      <c r="BM97" s="515"/>
      <c r="BN97" s="515"/>
      <c r="BO97" s="515"/>
      <c r="BP97" s="515"/>
      <c r="BQ97" s="515"/>
      <c r="BR97" s="515"/>
      <c r="BS97" s="515"/>
      <c r="BT97" s="515"/>
      <c r="BU97" s="515"/>
      <c r="BV97" s="515"/>
    </row>
    <row r="98" spans="2:74" x14ac:dyDescent="0.25">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17"/>
      <c r="BE98" s="617"/>
      <c r="BF98" s="617"/>
      <c r="BG98" s="516"/>
      <c r="BH98" s="516"/>
      <c r="BI98" s="516"/>
      <c r="BJ98" s="516"/>
      <c r="BK98" s="516"/>
      <c r="BL98" s="516"/>
      <c r="BM98" s="516"/>
      <c r="BN98" s="516"/>
      <c r="BO98" s="516"/>
      <c r="BP98" s="516"/>
      <c r="BQ98" s="516"/>
      <c r="BR98" s="516"/>
      <c r="BS98" s="516"/>
      <c r="BT98" s="516"/>
      <c r="BU98" s="516"/>
      <c r="BV98" s="516"/>
    </row>
    <row r="99" spans="2:74" x14ac:dyDescent="0.25">
      <c r="B99" s="510"/>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xr:uid="{00000000-0004-0000-1100-000000000000}"/>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ransitionEntry="1" codeName="Sheet12">
    <pageSetUpPr fitToPage="1"/>
  </sheetPr>
  <dimension ref="A1:BV72"/>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E6" sqref="BE6:BE58"/>
    </sheetView>
  </sheetViews>
  <sheetFormatPr defaultColWidth="11" defaultRowHeight="10.5" x14ac:dyDescent="0.25"/>
  <cols>
    <col min="1" max="1" width="11.54296875" style="491" customWidth="1"/>
    <col min="2" max="2" width="26.1796875" style="491" customWidth="1"/>
    <col min="3" max="55" width="6.54296875" style="491" customWidth="1"/>
    <col min="56" max="58" width="6.54296875" style="618" customWidth="1"/>
    <col min="59" max="74" width="6.54296875" style="491" customWidth="1"/>
    <col min="75" max="249" width="11" style="491"/>
    <col min="250" max="250" width="1.54296875" style="491" customWidth="1"/>
    <col min="251" max="16384" width="11" style="491"/>
  </cols>
  <sheetData>
    <row r="1" spans="1:74" ht="12.75" customHeight="1" x14ac:dyDescent="0.3">
      <c r="A1" s="759" t="s">
        <v>790</v>
      </c>
      <c r="B1" s="490" t="s">
        <v>1340</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3">
      <c r="A2" s="760"/>
      <c r="B2" s="486" t="str">
        <f>"U.S. Energy Information Administration  |  Short-Term Energy Outlook  - "&amp;Dates!D1</f>
        <v>U.S. Energy Information Administration  |  Short-Term Energy Outlook  - August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17"/>
      <c r="B3" s="494"/>
      <c r="C3" s="762">
        <f>Dates!D3</f>
        <v>2018</v>
      </c>
      <c r="D3" s="763"/>
      <c r="E3" s="763"/>
      <c r="F3" s="763"/>
      <c r="G3" s="763"/>
      <c r="H3" s="763"/>
      <c r="I3" s="763"/>
      <c r="J3" s="763"/>
      <c r="K3" s="763"/>
      <c r="L3" s="763"/>
      <c r="M3" s="763"/>
      <c r="N3" s="815"/>
      <c r="O3" s="762">
        <f>C3+1</f>
        <v>2019</v>
      </c>
      <c r="P3" s="763"/>
      <c r="Q3" s="763"/>
      <c r="R3" s="763"/>
      <c r="S3" s="763"/>
      <c r="T3" s="763"/>
      <c r="U3" s="763"/>
      <c r="V3" s="763"/>
      <c r="W3" s="763"/>
      <c r="X3" s="763"/>
      <c r="Y3" s="763"/>
      <c r="Z3" s="815"/>
      <c r="AA3" s="762">
        <f>O3+1</f>
        <v>2020</v>
      </c>
      <c r="AB3" s="763"/>
      <c r="AC3" s="763"/>
      <c r="AD3" s="763"/>
      <c r="AE3" s="763"/>
      <c r="AF3" s="763"/>
      <c r="AG3" s="763"/>
      <c r="AH3" s="763"/>
      <c r="AI3" s="763"/>
      <c r="AJ3" s="763"/>
      <c r="AK3" s="763"/>
      <c r="AL3" s="815"/>
      <c r="AM3" s="762">
        <f>AA3+1</f>
        <v>2021</v>
      </c>
      <c r="AN3" s="763"/>
      <c r="AO3" s="763"/>
      <c r="AP3" s="763"/>
      <c r="AQ3" s="763"/>
      <c r="AR3" s="763"/>
      <c r="AS3" s="763"/>
      <c r="AT3" s="763"/>
      <c r="AU3" s="763"/>
      <c r="AV3" s="763"/>
      <c r="AW3" s="763"/>
      <c r="AX3" s="815"/>
      <c r="AY3" s="762">
        <f>AM3+1</f>
        <v>2022</v>
      </c>
      <c r="AZ3" s="763"/>
      <c r="BA3" s="763"/>
      <c r="BB3" s="763"/>
      <c r="BC3" s="763"/>
      <c r="BD3" s="763"/>
      <c r="BE3" s="763"/>
      <c r="BF3" s="763"/>
      <c r="BG3" s="763"/>
      <c r="BH3" s="763"/>
      <c r="BI3" s="763"/>
      <c r="BJ3" s="815"/>
      <c r="BK3" s="762">
        <f>AY3+1</f>
        <v>2023</v>
      </c>
      <c r="BL3" s="763"/>
      <c r="BM3" s="763"/>
      <c r="BN3" s="763"/>
      <c r="BO3" s="763"/>
      <c r="BP3" s="763"/>
      <c r="BQ3" s="763"/>
      <c r="BR3" s="763"/>
      <c r="BS3" s="763"/>
      <c r="BT3" s="763"/>
      <c r="BU3" s="763"/>
      <c r="BV3" s="815"/>
    </row>
    <row r="4" spans="1:74" ht="12.75" customHeight="1" x14ac:dyDescent="0.25">
      <c r="A4" s="517"/>
      <c r="B4" s="495"/>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517"/>
      <c r="B5" s="131" t="s">
        <v>1321</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19"/>
      <c r="BE5" s="619"/>
      <c r="BF5" s="619"/>
      <c r="BG5" s="619"/>
      <c r="BH5" s="619"/>
      <c r="BI5" s="619"/>
      <c r="BJ5" s="496"/>
      <c r="BK5" s="496"/>
      <c r="BL5" s="496"/>
      <c r="BM5" s="496"/>
      <c r="BN5" s="496"/>
      <c r="BO5" s="496"/>
      <c r="BP5" s="496"/>
      <c r="BQ5" s="496"/>
      <c r="BR5" s="496"/>
      <c r="BS5" s="496"/>
      <c r="BT5" s="496"/>
      <c r="BU5" s="496"/>
      <c r="BV5" s="496"/>
    </row>
    <row r="6" spans="1:74" ht="11.15" customHeight="1" x14ac:dyDescent="0.25">
      <c r="A6" s="499" t="s">
        <v>1238</v>
      </c>
      <c r="B6" s="500" t="s">
        <v>81</v>
      </c>
      <c r="C6" s="690">
        <v>12.678626654</v>
      </c>
      <c r="D6" s="690">
        <v>10.575978726000001</v>
      </c>
      <c r="E6" s="690">
        <v>12.214518447</v>
      </c>
      <c r="F6" s="690">
        <v>12.097160899</v>
      </c>
      <c r="G6" s="690">
        <v>15.435234445000001</v>
      </c>
      <c r="H6" s="690">
        <v>15.040572311</v>
      </c>
      <c r="I6" s="690">
        <v>17.858572319</v>
      </c>
      <c r="J6" s="690">
        <v>16.527351093</v>
      </c>
      <c r="K6" s="690">
        <v>13.784605378</v>
      </c>
      <c r="L6" s="690">
        <v>12.310386528</v>
      </c>
      <c r="M6" s="690">
        <v>9.3259336529999999</v>
      </c>
      <c r="N6" s="690">
        <v>9.5208450990000006</v>
      </c>
      <c r="O6" s="690">
        <v>12.531793628999999</v>
      </c>
      <c r="P6" s="690">
        <v>11.940308927</v>
      </c>
      <c r="Q6" s="690">
        <v>12.715249875</v>
      </c>
      <c r="R6" s="690">
        <v>12.943145661000001</v>
      </c>
      <c r="S6" s="690">
        <v>13.506675039999999</v>
      </c>
      <c r="T6" s="690">
        <v>15.771325251</v>
      </c>
      <c r="U6" s="690">
        <v>19.386775902</v>
      </c>
      <c r="V6" s="690">
        <v>19.597905035</v>
      </c>
      <c r="W6" s="690">
        <v>15.794247649000001</v>
      </c>
      <c r="X6" s="690">
        <v>15.549853471</v>
      </c>
      <c r="Y6" s="690">
        <v>12.806337949</v>
      </c>
      <c r="Z6" s="690">
        <v>14.384839959000001</v>
      </c>
      <c r="AA6" s="690">
        <v>16.755681305</v>
      </c>
      <c r="AB6" s="690">
        <v>14.811282568999999</v>
      </c>
      <c r="AC6" s="690">
        <v>14.65421523</v>
      </c>
      <c r="AD6" s="690">
        <v>13.577672958999999</v>
      </c>
      <c r="AE6" s="690">
        <v>14.530715751000001</v>
      </c>
      <c r="AF6" s="690">
        <v>17.461966646</v>
      </c>
      <c r="AG6" s="690">
        <v>21.488516854</v>
      </c>
      <c r="AH6" s="690">
        <v>18.160688414999999</v>
      </c>
      <c r="AI6" s="690">
        <v>12.938603187</v>
      </c>
      <c r="AJ6" s="690">
        <v>13.887296074</v>
      </c>
      <c r="AK6" s="690">
        <v>10.874448772999999</v>
      </c>
      <c r="AL6" s="690">
        <v>13.732924366000001</v>
      </c>
      <c r="AM6" s="690">
        <v>12.55856037</v>
      </c>
      <c r="AN6" s="690">
        <v>11.878027518</v>
      </c>
      <c r="AO6" s="690">
        <v>10.934555123999999</v>
      </c>
      <c r="AP6" s="690">
        <v>12.522601302</v>
      </c>
      <c r="AQ6" s="690">
        <v>11.390306302000001</v>
      </c>
      <c r="AR6" s="690">
        <v>17.143451149000001</v>
      </c>
      <c r="AS6" s="690">
        <v>18.459482343000001</v>
      </c>
      <c r="AT6" s="690">
        <v>19.068786288999998</v>
      </c>
      <c r="AU6" s="690">
        <v>12.634979528000001</v>
      </c>
      <c r="AV6" s="690">
        <v>14.806982312000001</v>
      </c>
      <c r="AW6" s="690">
        <v>14.580765891</v>
      </c>
      <c r="AX6" s="690">
        <v>13.726159458</v>
      </c>
      <c r="AY6" s="690">
        <v>17.015803799</v>
      </c>
      <c r="AZ6" s="690">
        <v>12.714441591</v>
      </c>
      <c r="BA6" s="690">
        <v>12.076420785</v>
      </c>
      <c r="BB6" s="690">
        <v>13.020689201</v>
      </c>
      <c r="BC6" s="690">
        <v>15.017640944</v>
      </c>
      <c r="BD6" s="690">
        <v>16.435780000000001</v>
      </c>
      <c r="BE6" s="690">
        <v>19.61758</v>
      </c>
      <c r="BF6" s="691">
        <v>18.604240000000001</v>
      </c>
      <c r="BG6" s="691">
        <v>13.2761</v>
      </c>
      <c r="BH6" s="691">
        <v>14.089079999999999</v>
      </c>
      <c r="BI6" s="691">
        <v>10.880269999999999</v>
      </c>
      <c r="BJ6" s="691">
        <v>12.996420000000001</v>
      </c>
      <c r="BK6" s="691">
        <v>14.008179999999999</v>
      </c>
      <c r="BL6" s="691">
        <v>11.907209999999999</v>
      </c>
      <c r="BM6" s="691">
        <v>12.712999999999999</v>
      </c>
      <c r="BN6" s="691">
        <v>13.34491</v>
      </c>
      <c r="BO6" s="691">
        <v>14.80335</v>
      </c>
      <c r="BP6" s="691">
        <v>18.406490000000002</v>
      </c>
      <c r="BQ6" s="691">
        <v>20.140360000000001</v>
      </c>
      <c r="BR6" s="691">
        <v>19.21068</v>
      </c>
      <c r="BS6" s="691">
        <v>14.63489</v>
      </c>
      <c r="BT6" s="691">
        <v>15.432840000000001</v>
      </c>
      <c r="BU6" s="691">
        <v>13.126250000000001</v>
      </c>
      <c r="BV6" s="691">
        <v>14.115069999999999</v>
      </c>
    </row>
    <row r="7" spans="1:74" ht="11.15" customHeight="1" x14ac:dyDescent="0.25">
      <c r="A7" s="499" t="s">
        <v>1239</v>
      </c>
      <c r="B7" s="500" t="s">
        <v>80</v>
      </c>
      <c r="C7" s="690">
        <v>32.768404087999997</v>
      </c>
      <c r="D7" s="690">
        <v>25.680286255999999</v>
      </c>
      <c r="E7" s="690">
        <v>24.134606596000001</v>
      </c>
      <c r="F7" s="690">
        <v>22.608627373000001</v>
      </c>
      <c r="G7" s="690">
        <v>25.306330289000002</v>
      </c>
      <c r="H7" s="690">
        <v>29.888795932000001</v>
      </c>
      <c r="I7" s="690">
        <v>33.005789204999999</v>
      </c>
      <c r="J7" s="690">
        <v>32.634280216999997</v>
      </c>
      <c r="K7" s="690">
        <v>27.832301411</v>
      </c>
      <c r="L7" s="690">
        <v>25.760542934</v>
      </c>
      <c r="M7" s="690">
        <v>28.573866748</v>
      </c>
      <c r="N7" s="690">
        <v>29.560207748</v>
      </c>
      <c r="O7" s="690">
        <v>29.368176810000001</v>
      </c>
      <c r="P7" s="690">
        <v>24.706590980000001</v>
      </c>
      <c r="Q7" s="690">
        <v>23.204219622</v>
      </c>
      <c r="R7" s="690">
        <v>17.651559516999999</v>
      </c>
      <c r="S7" s="690">
        <v>21.001340102</v>
      </c>
      <c r="T7" s="690">
        <v>22.509175045999999</v>
      </c>
      <c r="U7" s="690">
        <v>28.206183723999999</v>
      </c>
      <c r="V7" s="690">
        <v>25.441317182999999</v>
      </c>
      <c r="W7" s="690">
        <v>22.486329014999999</v>
      </c>
      <c r="X7" s="690">
        <v>18.156531813000001</v>
      </c>
      <c r="Y7" s="690">
        <v>22.031795313</v>
      </c>
      <c r="Z7" s="690">
        <v>21.121619730999999</v>
      </c>
      <c r="AA7" s="690">
        <v>19.330683309000001</v>
      </c>
      <c r="AB7" s="690">
        <v>16.889217207000002</v>
      </c>
      <c r="AC7" s="690">
        <v>14.965363184999999</v>
      </c>
      <c r="AD7" s="690">
        <v>10.945383673</v>
      </c>
      <c r="AE7" s="690">
        <v>12.292242286</v>
      </c>
      <c r="AF7" s="690">
        <v>17.819747169999999</v>
      </c>
      <c r="AG7" s="690">
        <v>24.882381113000001</v>
      </c>
      <c r="AH7" s="690">
        <v>25.038367041000001</v>
      </c>
      <c r="AI7" s="690">
        <v>18.508664766999999</v>
      </c>
      <c r="AJ7" s="690">
        <v>17.194172181999999</v>
      </c>
      <c r="AK7" s="690">
        <v>18.089152770999998</v>
      </c>
      <c r="AL7" s="690">
        <v>22.413324191000001</v>
      </c>
      <c r="AM7" s="690">
        <v>25.287159971000001</v>
      </c>
      <c r="AN7" s="690">
        <v>25.638794615999998</v>
      </c>
      <c r="AO7" s="690">
        <v>18.770941772</v>
      </c>
      <c r="AP7" s="690">
        <v>16.144641125</v>
      </c>
      <c r="AQ7" s="690">
        <v>19.369699106999999</v>
      </c>
      <c r="AR7" s="690">
        <v>24.607371059999998</v>
      </c>
      <c r="AS7" s="690">
        <v>29.287752987000001</v>
      </c>
      <c r="AT7" s="690">
        <v>30.023061279</v>
      </c>
      <c r="AU7" s="690">
        <v>23.890301157</v>
      </c>
      <c r="AV7" s="690">
        <v>19.999679526000001</v>
      </c>
      <c r="AW7" s="690">
        <v>16.531149095</v>
      </c>
      <c r="AX7" s="690">
        <v>18.198092067000001</v>
      </c>
      <c r="AY7" s="690">
        <v>24.692525016000001</v>
      </c>
      <c r="AZ7" s="690">
        <v>21.414476218000001</v>
      </c>
      <c r="BA7" s="690">
        <v>18.381504861</v>
      </c>
      <c r="BB7" s="690">
        <v>16.027578166000001</v>
      </c>
      <c r="BC7" s="690">
        <v>17.710134081</v>
      </c>
      <c r="BD7" s="690">
        <v>25.274419999999999</v>
      </c>
      <c r="BE7" s="690">
        <v>29.369589999999999</v>
      </c>
      <c r="BF7" s="691">
        <v>29.76652</v>
      </c>
      <c r="BG7" s="691">
        <v>24.81165</v>
      </c>
      <c r="BH7" s="691">
        <v>19.55978</v>
      </c>
      <c r="BI7" s="691">
        <v>20.290140000000001</v>
      </c>
      <c r="BJ7" s="691">
        <v>21.118790000000001</v>
      </c>
      <c r="BK7" s="691">
        <v>22.955580000000001</v>
      </c>
      <c r="BL7" s="691">
        <v>21.149899999999999</v>
      </c>
      <c r="BM7" s="691">
        <v>15.87121</v>
      </c>
      <c r="BN7" s="691">
        <v>15.580679999999999</v>
      </c>
      <c r="BO7" s="691">
        <v>16.272189999999998</v>
      </c>
      <c r="BP7" s="691">
        <v>21.078009999999999</v>
      </c>
      <c r="BQ7" s="691">
        <v>25.540279999999999</v>
      </c>
      <c r="BR7" s="691">
        <v>25.982990000000001</v>
      </c>
      <c r="BS7" s="691">
        <v>20.322240000000001</v>
      </c>
      <c r="BT7" s="691">
        <v>16.949169999999999</v>
      </c>
      <c r="BU7" s="691">
        <v>17.58634</v>
      </c>
      <c r="BV7" s="691">
        <v>18.687560000000001</v>
      </c>
    </row>
    <row r="8" spans="1:74" ht="11.15" customHeight="1" x14ac:dyDescent="0.25">
      <c r="A8" s="499" t="s">
        <v>1240</v>
      </c>
      <c r="B8" s="502" t="s">
        <v>83</v>
      </c>
      <c r="C8" s="690">
        <v>8.7423920000000006</v>
      </c>
      <c r="D8" s="690">
        <v>8.3149309999999996</v>
      </c>
      <c r="E8" s="690">
        <v>9.3643219999999996</v>
      </c>
      <c r="F8" s="690">
        <v>7.5869109999999997</v>
      </c>
      <c r="G8" s="690">
        <v>7.2682719999999996</v>
      </c>
      <c r="H8" s="690">
        <v>8.0426129999999993</v>
      </c>
      <c r="I8" s="690">
        <v>8.5099830000000001</v>
      </c>
      <c r="J8" s="690">
        <v>9.2652090000000005</v>
      </c>
      <c r="K8" s="690">
        <v>7.9223990000000004</v>
      </c>
      <c r="L8" s="690">
        <v>7.0841339999999997</v>
      </c>
      <c r="M8" s="690">
        <v>8.0397770000000008</v>
      </c>
      <c r="N8" s="690">
        <v>8.1476240000000004</v>
      </c>
      <c r="O8" s="690">
        <v>8.7238349999999993</v>
      </c>
      <c r="P8" s="690">
        <v>7.7350099999999999</v>
      </c>
      <c r="Q8" s="690">
        <v>8.7955830000000006</v>
      </c>
      <c r="R8" s="690">
        <v>7.1550209999999996</v>
      </c>
      <c r="S8" s="690">
        <v>7.5885829999999999</v>
      </c>
      <c r="T8" s="690">
        <v>8.459816</v>
      </c>
      <c r="U8" s="690">
        <v>8.9073829999999994</v>
      </c>
      <c r="V8" s="690">
        <v>9.3191249999999997</v>
      </c>
      <c r="W8" s="690">
        <v>8.877815</v>
      </c>
      <c r="X8" s="690">
        <v>8.3179180000000006</v>
      </c>
      <c r="Y8" s="690">
        <v>8.6663490000000003</v>
      </c>
      <c r="Z8" s="690">
        <v>9.7175049999999992</v>
      </c>
      <c r="AA8" s="690">
        <v>9.8692480000000007</v>
      </c>
      <c r="AB8" s="690">
        <v>8.9950550000000007</v>
      </c>
      <c r="AC8" s="690">
        <v>7.7540620000000002</v>
      </c>
      <c r="AD8" s="690">
        <v>6.8925970000000003</v>
      </c>
      <c r="AE8" s="690">
        <v>7.823499</v>
      </c>
      <c r="AF8" s="690">
        <v>8.1399600000000003</v>
      </c>
      <c r="AG8" s="690">
        <v>8.5673300000000001</v>
      </c>
      <c r="AH8" s="690">
        <v>8.1090520000000001</v>
      </c>
      <c r="AI8" s="690">
        <v>7.714925</v>
      </c>
      <c r="AJ8" s="690">
        <v>6.3343489999999996</v>
      </c>
      <c r="AK8" s="690">
        <v>6.836068</v>
      </c>
      <c r="AL8" s="690">
        <v>8.0714109999999994</v>
      </c>
      <c r="AM8" s="690">
        <v>8.4099339999999998</v>
      </c>
      <c r="AN8" s="690">
        <v>7.4711619999999996</v>
      </c>
      <c r="AO8" s="690">
        <v>7.7380040000000001</v>
      </c>
      <c r="AP8" s="690">
        <v>6.8704140000000002</v>
      </c>
      <c r="AQ8" s="690">
        <v>7.5758650000000003</v>
      </c>
      <c r="AR8" s="690">
        <v>8.1063179999999999</v>
      </c>
      <c r="AS8" s="690">
        <v>8.1933089999999993</v>
      </c>
      <c r="AT8" s="690">
        <v>8.8817450000000004</v>
      </c>
      <c r="AU8" s="690">
        <v>8.0896939999999997</v>
      </c>
      <c r="AV8" s="690">
        <v>7.0081030000000002</v>
      </c>
      <c r="AW8" s="690">
        <v>8.2630719999999993</v>
      </c>
      <c r="AX8" s="690">
        <v>9.0872309999999992</v>
      </c>
      <c r="AY8" s="690">
        <v>8.6702399999999997</v>
      </c>
      <c r="AZ8" s="690">
        <v>7.7462350000000004</v>
      </c>
      <c r="BA8" s="690">
        <v>7.3934850000000001</v>
      </c>
      <c r="BB8" s="690">
        <v>5.2892409999999996</v>
      </c>
      <c r="BC8" s="690">
        <v>6.75299549</v>
      </c>
      <c r="BD8" s="690">
        <v>7.64154</v>
      </c>
      <c r="BE8" s="690">
        <v>7.8065100000000003</v>
      </c>
      <c r="BF8" s="691">
        <v>7.9755099999999999</v>
      </c>
      <c r="BG8" s="691">
        <v>7.7531100000000004</v>
      </c>
      <c r="BH8" s="691">
        <v>7.5236700000000001</v>
      </c>
      <c r="BI8" s="691">
        <v>7.8036899999999996</v>
      </c>
      <c r="BJ8" s="691">
        <v>8.2203800000000005</v>
      </c>
      <c r="BK8" s="691">
        <v>8.2203800000000005</v>
      </c>
      <c r="BL8" s="691">
        <v>7.1843399999999997</v>
      </c>
      <c r="BM8" s="691">
        <v>6.9050799999999999</v>
      </c>
      <c r="BN8" s="691">
        <v>5.4228899999999998</v>
      </c>
      <c r="BO8" s="691">
        <v>7.6659199999999998</v>
      </c>
      <c r="BP8" s="691">
        <v>7.9552100000000001</v>
      </c>
      <c r="BQ8" s="691">
        <v>8.2203800000000005</v>
      </c>
      <c r="BR8" s="691">
        <v>8.2203800000000005</v>
      </c>
      <c r="BS8" s="691">
        <v>7.85806</v>
      </c>
      <c r="BT8" s="691">
        <v>5.8782199999999998</v>
      </c>
      <c r="BU8" s="691">
        <v>6.7393000000000001</v>
      </c>
      <c r="BV8" s="691">
        <v>8.2203800000000005</v>
      </c>
    </row>
    <row r="9" spans="1:74" ht="11.15" customHeight="1" x14ac:dyDescent="0.25">
      <c r="A9" s="499" t="s">
        <v>1241</v>
      </c>
      <c r="B9" s="502" t="s">
        <v>1198</v>
      </c>
      <c r="C9" s="690">
        <v>0.74260077199999996</v>
      </c>
      <c r="D9" s="690">
        <v>0.676423263</v>
      </c>
      <c r="E9" s="690">
        <v>0.70815714699999999</v>
      </c>
      <c r="F9" s="690">
        <v>0.76303041400000005</v>
      </c>
      <c r="G9" s="690">
        <v>0.82066013800000004</v>
      </c>
      <c r="H9" s="690">
        <v>0.79759728500000004</v>
      </c>
      <c r="I9" s="690">
        <v>0.84546830799999995</v>
      </c>
      <c r="J9" s="690">
        <v>0.67577277599999996</v>
      </c>
      <c r="K9" s="690">
        <v>0.663708195</v>
      </c>
      <c r="L9" s="690">
        <v>0.79972047800000001</v>
      </c>
      <c r="M9" s="690">
        <v>0.84180094299999997</v>
      </c>
      <c r="N9" s="690">
        <v>0.84821750100000004</v>
      </c>
      <c r="O9" s="690">
        <v>1.021603976</v>
      </c>
      <c r="P9" s="690">
        <v>0.99438993200000003</v>
      </c>
      <c r="Q9" s="690">
        <v>0.92586109299999997</v>
      </c>
      <c r="R9" s="690">
        <v>1.0338356950000001</v>
      </c>
      <c r="S9" s="690">
        <v>1.164385483</v>
      </c>
      <c r="T9" s="690">
        <v>0.90438864399999996</v>
      </c>
      <c r="U9" s="690">
        <v>0.99763792200000001</v>
      </c>
      <c r="V9" s="690">
        <v>0.75482625199999998</v>
      </c>
      <c r="W9" s="690">
        <v>0.752902352</v>
      </c>
      <c r="X9" s="690">
        <v>0.79099392999999996</v>
      </c>
      <c r="Y9" s="690">
        <v>0.81418400700000004</v>
      </c>
      <c r="Z9" s="690">
        <v>0.76450495399999996</v>
      </c>
      <c r="AA9" s="690">
        <v>0.923943246</v>
      </c>
      <c r="AB9" s="690">
        <v>1.032552124</v>
      </c>
      <c r="AC9" s="690">
        <v>0.97097044600000004</v>
      </c>
      <c r="AD9" s="690">
        <v>1.118745235</v>
      </c>
      <c r="AE9" s="690">
        <v>1.1169579970000001</v>
      </c>
      <c r="AF9" s="690">
        <v>0.91468919500000001</v>
      </c>
      <c r="AG9" s="690">
        <v>0.95944285500000004</v>
      </c>
      <c r="AH9" s="690">
        <v>0.82047620899999996</v>
      </c>
      <c r="AI9" s="690">
        <v>0.82148989699999997</v>
      </c>
      <c r="AJ9" s="690">
        <v>0.81651401099999998</v>
      </c>
      <c r="AK9" s="690">
        <v>0.79320254999999995</v>
      </c>
      <c r="AL9" s="690">
        <v>0.84929847599999997</v>
      </c>
      <c r="AM9" s="690">
        <v>1.090010258</v>
      </c>
      <c r="AN9" s="690">
        <v>0.88704652500000003</v>
      </c>
      <c r="AO9" s="690">
        <v>0.79357341400000003</v>
      </c>
      <c r="AP9" s="690">
        <v>0.76454729799999999</v>
      </c>
      <c r="AQ9" s="690">
        <v>0.94590574500000002</v>
      </c>
      <c r="AR9" s="690">
        <v>1.0123794269999999</v>
      </c>
      <c r="AS9" s="690">
        <v>0.92338357599999998</v>
      </c>
      <c r="AT9" s="690">
        <v>0.88062708300000003</v>
      </c>
      <c r="AU9" s="690">
        <v>0.71891251</v>
      </c>
      <c r="AV9" s="690">
        <v>0.69443770100000002</v>
      </c>
      <c r="AW9" s="690">
        <v>0.85471335400000004</v>
      </c>
      <c r="AX9" s="690">
        <v>1.1074013700000001</v>
      </c>
      <c r="AY9" s="690">
        <v>1.116650597</v>
      </c>
      <c r="AZ9" s="690">
        <v>0.96536587699999998</v>
      </c>
      <c r="BA9" s="690">
        <v>1.0039696570000001</v>
      </c>
      <c r="BB9" s="690">
        <v>0.82065130799999997</v>
      </c>
      <c r="BC9" s="690">
        <v>0.98816938799999998</v>
      </c>
      <c r="BD9" s="690">
        <v>0.97041730000000004</v>
      </c>
      <c r="BE9" s="690">
        <v>0.89273020000000003</v>
      </c>
      <c r="BF9" s="691">
        <v>0.78477909999999995</v>
      </c>
      <c r="BG9" s="691">
        <v>0.6845677</v>
      </c>
      <c r="BH9" s="691">
        <v>0.71166320000000005</v>
      </c>
      <c r="BI9" s="691">
        <v>0.71104029999999996</v>
      </c>
      <c r="BJ9" s="691">
        <v>0.72906519999999997</v>
      </c>
      <c r="BK9" s="691">
        <v>0.87095990000000001</v>
      </c>
      <c r="BL9" s="691">
        <v>0.77066270000000003</v>
      </c>
      <c r="BM9" s="691">
        <v>0.88870289999999996</v>
      </c>
      <c r="BN9" s="691">
        <v>0.9863248</v>
      </c>
      <c r="BO9" s="691">
        <v>0.97265860000000004</v>
      </c>
      <c r="BP9" s="691">
        <v>0.97697080000000003</v>
      </c>
      <c r="BQ9" s="691">
        <v>0.90818080000000001</v>
      </c>
      <c r="BR9" s="691">
        <v>0.80466020000000005</v>
      </c>
      <c r="BS9" s="691">
        <v>0.70684849999999999</v>
      </c>
      <c r="BT9" s="691">
        <v>0.74050090000000002</v>
      </c>
      <c r="BU9" s="691">
        <v>0.74412699999999998</v>
      </c>
      <c r="BV9" s="691">
        <v>0.762355</v>
      </c>
    </row>
    <row r="10" spans="1:74" ht="11.15" customHeight="1" x14ac:dyDescent="0.25">
      <c r="A10" s="499" t="s">
        <v>1242</v>
      </c>
      <c r="B10" s="502" t="s">
        <v>1301</v>
      </c>
      <c r="C10" s="690">
        <v>6.5160820570000002</v>
      </c>
      <c r="D10" s="690">
        <v>5.0827558530000001</v>
      </c>
      <c r="E10" s="690">
        <v>5.747405519</v>
      </c>
      <c r="F10" s="690">
        <v>5.485555958</v>
      </c>
      <c r="G10" s="690">
        <v>4.3386260449999998</v>
      </c>
      <c r="H10" s="690">
        <v>4.4479935700000004</v>
      </c>
      <c r="I10" s="690">
        <v>3.239282298</v>
      </c>
      <c r="J10" s="690">
        <v>3.482277517</v>
      </c>
      <c r="K10" s="690">
        <v>4.4072345210000003</v>
      </c>
      <c r="L10" s="690">
        <v>5.0664091429999996</v>
      </c>
      <c r="M10" s="690">
        <v>5.064328401</v>
      </c>
      <c r="N10" s="690">
        <v>5.537876818</v>
      </c>
      <c r="O10" s="690">
        <v>5.6902547859999997</v>
      </c>
      <c r="P10" s="690">
        <v>4.6769349199999999</v>
      </c>
      <c r="Q10" s="690">
        <v>6.2772864310000003</v>
      </c>
      <c r="R10" s="690">
        <v>6.4090335349999998</v>
      </c>
      <c r="S10" s="690">
        <v>5.2732024969999998</v>
      </c>
      <c r="T10" s="690">
        <v>4.3824773380000002</v>
      </c>
      <c r="U10" s="690">
        <v>3.9699351740000002</v>
      </c>
      <c r="V10" s="690">
        <v>3.4438678500000002</v>
      </c>
      <c r="W10" s="690">
        <v>5.236976437</v>
      </c>
      <c r="X10" s="690">
        <v>6.5162306000000001</v>
      </c>
      <c r="Y10" s="690">
        <v>6.1559887250000003</v>
      </c>
      <c r="Z10" s="690">
        <v>6.4190989619999996</v>
      </c>
      <c r="AA10" s="690">
        <v>5.8346753360000001</v>
      </c>
      <c r="AB10" s="690">
        <v>6.967641918</v>
      </c>
      <c r="AC10" s="690">
        <v>7.0018717490000002</v>
      </c>
      <c r="AD10" s="690">
        <v>6.8103884910000003</v>
      </c>
      <c r="AE10" s="690">
        <v>6.2301098550000003</v>
      </c>
      <c r="AF10" s="690">
        <v>6.552412093</v>
      </c>
      <c r="AG10" s="690">
        <v>4.306054069</v>
      </c>
      <c r="AH10" s="690">
        <v>5.2039302300000001</v>
      </c>
      <c r="AI10" s="690">
        <v>6.6127734480000004</v>
      </c>
      <c r="AJ10" s="690">
        <v>7.3476164649999998</v>
      </c>
      <c r="AK10" s="690">
        <v>8.6657022500000007</v>
      </c>
      <c r="AL10" s="690">
        <v>7.6563524540000003</v>
      </c>
      <c r="AM10" s="690">
        <v>7.3816702699999999</v>
      </c>
      <c r="AN10" s="690">
        <v>7.0112649190000003</v>
      </c>
      <c r="AO10" s="690">
        <v>9.741347245</v>
      </c>
      <c r="AP10" s="690">
        <v>8.8942482960000007</v>
      </c>
      <c r="AQ10" s="690">
        <v>7.9381597839999998</v>
      </c>
      <c r="AR10" s="690">
        <v>6.3110350510000002</v>
      </c>
      <c r="AS10" s="690">
        <v>5.1740852080000002</v>
      </c>
      <c r="AT10" s="690">
        <v>5.9991205279999997</v>
      </c>
      <c r="AU10" s="690">
        <v>7.348238308</v>
      </c>
      <c r="AV10" s="690">
        <v>7.6857957770000001</v>
      </c>
      <c r="AW10" s="690">
        <v>9.7007048569999998</v>
      </c>
      <c r="AX10" s="690">
        <v>9.9154357869999998</v>
      </c>
      <c r="AY10" s="690">
        <v>10.470575198000001</v>
      </c>
      <c r="AZ10" s="690">
        <v>10.294616494</v>
      </c>
      <c r="BA10" s="690">
        <v>11.082376093000001</v>
      </c>
      <c r="BB10" s="690">
        <v>11.284722573</v>
      </c>
      <c r="BC10" s="690">
        <v>9.6243493650000005</v>
      </c>
      <c r="BD10" s="690">
        <v>6.5427109999999997</v>
      </c>
      <c r="BE10" s="690">
        <v>5.4801169999999999</v>
      </c>
      <c r="BF10" s="691">
        <v>6.2205649999999997</v>
      </c>
      <c r="BG10" s="691">
        <v>7.9251569999999996</v>
      </c>
      <c r="BH10" s="691">
        <v>8.3122410000000002</v>
      </c>
      <c r="BI10" s="691">
        <v>10.312569999999999</v>
      </c>
      <c r="BJ10" s="691">
        <v>10.38542</v>
      </c>
      <c r="BK10" s="691">
        <v>10.99091</v>
      </c>
      <c r="BL10" s="691">
        <v>11.06955</v>
      </c>
      <c r="BM10" s="691">
        <v>11.927339999999999</v>
      </c>
      <c r="BN10" s="691">
        <v>11.918699999999999</v>
      </c>
      <c r="BO10" s="691">
        <v>10.17299</v>
      </c>
      <c r="BP10" s="691">
        <v>7.1923579999999996</v>
      </c>
      <c r="BQ10" s="691">
        <v>5.9433220000000002</v>
      </c>
      <c r="BR10" s="691">
        <v>6.7295780000000001</v>
      </c>
      <c r="BS10" s="691">
        <v>8.5939420000000002</v>
      </c>
      <c r="BT10" s="691">
        <v>8.8389520000000008</v>
      </c>
      <c r="BU10" s="691">
        <v>11.01998</v>
      </c>
      <c r="BV10" s="691">
        <v>10.89691</v>
      </c>
    </row>
    <row r="11" spans="1:74" ht="11.15" customHeight="1" x14ac:dyDescent="0.25">
      <c r="A11" s="499" t="s">
        <v>1243</v>
      </c>
      <c r="B11" s="500" t="s">
        <v>1302</v>
      </c>
      <c r="C11" s="690">
        <v>0.72981647000000005</v>
      </c>
      <c r="D11" s="690">
        <v>0.62538100799999996</v>
      </c>
      <c r="E11" s="690">
        <v>0.62290332699999995</v>
      </c>
      <c r="F11" s="690">
        <v>0.58601661000000005</v>
      </c>
      <c r="G11" s="690">
        <v>0.44374764</v>
      </c>
      <c r="H11" s="690">
        <v>0.65435080899999998</v>
      </c>
      <c r="I11" s="690">
        <v>0.622674481</v>
      </c>
      <c r="J11" s="690">
        <v>0.60604445699999998</v>
      </c>
      <c r="K11" s="690">
        <v>0.61611483300000003</v>
      </c>
      <c r="L11" s="690">
        <v>0.37546072699999999</v>
      </c>
      <c r="M11" s="690">
        <v>0.60913275499999997</v>
      </c>
      <c r="N11" s="690">
        <v>0.668318407</v>
      </c>
      <c r="O11" s="690">
        <v>0.72222091099999997</v>
      </c>
      <c r="P11" s="690">
        <v>0.63384242599999996</v>
      </c>
      <c r="Q11" s="690">
        <v>0.59999751400000001</v>
      </c>
      <c r="R11" s="690">
        <v>0.32053062599999999</v>
      </c>
      <c r="S11" s="690">
        <v>0.63464263899999995</v>
      </c>
      <c r="T11" s="690">
        <v>0.47773586699999998</v>
      </c>
      <c r="U11" s="690">
        <v>0.624298189</v>
      </c>
      <c r="V11" s="690">
        <v>0.58123831999999997</v>
      </c>
      <c r="W11" s="690">
        <v>0.49478881299999999</v>
      </c>
      <c r="X11" s="690">
        <v>0.22717230499999999</v>
      </c>
      <c r="Y11" s="690">
        <v>0.35620180699999998</v>
      </c>
      <c r="Z11" s="690">
        <v>0.401239175</v>
      </c>
      <c r="AA11" s="690">
        <v>0.50063717799999996</v>
      </c>
      <c r="AB11" s="690">
        <v>0.38749684299999998</v>
      </c>
      <c r="AC11" s="690">
        <v>0.55624018399999997</v>
      </c>
      <c r="AD11" s="690">
        <v>0.401995396</v>
      </c>
      <c r="AE11" s="690">
        <v>0.39690252999999998</v>
      </c>
      <c r="AF11" s="690">
        <v>0.48450906199999999</v>
      </c>
      <c r="AG11" s="690">
        <v>0.45717702799999999</v>
      </c>
      <c r="AH11" s="690">
        <v>0.52907077400000002</v>
      </c>
      <c r="AI11" s="690">
        <v>0.30445091899999999</v>
      </c>
      <c r="AJ11" s="690">
        <v>0.17695991999999999</v>
      </c>
      <c r="AK11" s="690">
        <v>0.43868622000000002</v>
      </c>
      <c r="AL11" s="690">
        <v>0.64633965599999998</v>
      </c>
      <c r="AM11" s="690">
        <v>0.59056643099999995</v>
      </c>
      <c r="AN11" s="690">
        <v>0.61083958100000002</v>
      </c>
      <c r="AO11" s="690">
        <v>0.569367344</v>
      </c>
      <c r="AP11" s="690">
        <v>0.33982196799999997</v>
      </c>
      <c r="AQ11" s="690">
        <v>0.52803532600000003</v>
      </c>
      <c r="AR11" s="690">
        <v>0.44966420000000001</v>
      </c>
      <c r="AS11" s="690">
        <v>0.554225246</v>
      </c>
      <c r="AT11" s="690">
        <v>0.60777846800000002</v>
      </c>
      <c r="AU11" s="690">
        <v>0.49470434299999999</v>
      </c>
      <c r="AV11" s="690">
        <v>0.59916599999999998</v>
      </c>
      <c r="AW11" s="690">
        <v>0.602051051</v>
      </c>
      <c r="AX11" s="690">
        <v>0.45617749699999999</v>
      </c>
      <c r="AY11" s="690">
        <v>0.458523403</v>
      </c>
      <c r="AZ11" s="690">
        <v>0.48730311599999998</v>
      </c>
      <c r="BA11" s="690">
        <v>0.386775957</v>
      </c>
      <c r="BB11" s="690">
        <v>0.45203659600000001</v>
      </c>
      <c r="BC11" s="690">
        <v>0.61867621900000003</v>
      </c>
      <c r="BD11" s="690">
        <v>0.43568030000000002</v>
      </c>
      <c r="BE11" s="690">
        <v>0.5202253</v>
      </c>
      <c r="BF11" s="691">
        <v>0.53957829999999996</v>
      </c>
      <c r="BG11" s="691">
        <v>0.40081729999999999</v>
      </c>
      <c r="BH11" s="691">
        <v>0.28825109999999998</v>
      </c>
      <c r="BI11" s="691">
        <v>0.46230860000000001</v>
      </c>
      <c r="BJ11" s="691">
        <v>0.49079610000000001</v>
      </c>
      <c r="BK11" s="691">
        <v>0.50944820000000002</v>
      </c>
      <c r="BL11" s="691">
        <v>0.46828360000000002</v>
      </c>
      <c r="BM11" s="691">
        <v>0.47785460000000002</v>
      </c>
      <c r="BN11" s="691">
        <v>0.41080990000000001</v>
      </c>
      <c r="BO11" s="691">
        <v>0.52711070000000004</v>
      </c>
      <c r="BP11" s="691">
        <v>0.43412580000000001</v>
      </c>
      <c r="BQ11" s="691">
        <v>0.49840279999999998</v>
      </c>
      <c r="BR11" s="691">
        <v>0.55483709999999997</v>
      </c>
      <c r="BS11" s="691">
        <v>0.4022001</v>
      </c>
      <c r="BT11" s="691">
        <v>0.33024609999999999</v>
      </c>
      <c r="BU11" s="691">
        <v>0.51684289999999999</v>
      </c>
      <c r="BV11" s="691">
        <v>0.5311652</v>
      </c>
    </row>
    <row r="12" spans="1:74" ht="11.15" customHeight="1" x14ac:dyDescent="0.25">
      <c r="A12" s="499" t="s">
        <v>1244</v>
      </c>
      <c r="B12" s="500" t="s">
        <v>1202</v>
      </c>
      <c r="C12" s="690">
        <v>62.177922041000002</v>
      </c>
      <c r="D12" s="690">
        <v>50.955756106000003</v>
      </c>
      <c r="E12" s="690">
        <v>52.791913035999997</v>
      </c>
      <c r="F12" s="690">
        <v>49.127302254</v>
      </c>
      <c r="G12" s="690">
        <v>53.612870557000001</v>
      </c>
      <c r="H12" s="690">
        <v>58.871922906999998</v>
      </c>
      <c r="I12" s="690">
        <v>64.081769610999999</v>
      </c>
      <c r="J12" s="690">
        <v>63.190935060000001</v>
      </c>
      <c r="K12" s="690">
        <v>55.226363337999999</v>
      </c>
      <c r="L12" s="690">
        <v>51.396653809999997</v>
      </c>
      <c r="M12" s="690">
        <v>52.454839499999999</v>
      </c>
      <c r="N12" s="690">
        <v>54.283089572999998</v>
      </c>
      <c r="O12" s="690">
        <v>58.057885112000001</v>
      </c>
      <c r="P12" s="690">
        <v>50.687077185</v>
      </c>
      <c r="Q12" s="690">
        <v>52.518197534999999</v>
      </c>
      <c r="R12" s="690">
        <v>45.513126034000003</v>
      </c>
      <c r="S12" s="690">
        <v>49.168828761</v>
      </c>
      <c r="T12" s="690">
        <v>52.504918146000001</v>
      </c>
      <c r="U12" s="690">
        <v>62.092213911000002</v>
      </c>
      <c r="V12" s="690">
        <v>59.13827964</v>
      </c>
      <c r="W12" s="690">
        <v>53.643059266000002</v>
      </c>
      <c r="X12" s="690">
        <v>49.558700119000001</v>
      </c>
      <c r="Y12" s="690">
        <v>50.830856801000003</v>
      </c>
      <c r="Z12" s="690">
        <v>52.808807780999999</v>
      </c>
      <c r="AA12" s="690">
        <v>53.214868373999998</v>
      </c>
      <c r="AB12" s="690">
        <v>49.083245660999999</v>
      </c>
      <c r="AC12" s="690">
        <v>45.902722793999999</v>
      </c>
      <c r="AD12" s="690">
        <v>39.746782754000002</v>
      </c>
      <c r="AE12" s="690">
        <v>42.390427418999998</v>
      </c>
      <c r="AF12" s="690">
        <v>51.373284165999998</v>
      </c>
      <c r="AG12" s="690">
        <v>60.660901918999997</v>
      </c>
      <c r="AH12" s="690">
        <v>57.861584669000003</v>
      </c>
      <c r="AI12" s="690">
        <v>46.900907218</v>
      </c>
      <c r="AJ12" s="690">
        <v>45.756907652000002</v>
      </c>
      <c r="AK12" s="690">
        <v>45.697260563999997</v>
      </c>
      <c r="AL12" s="690">
        <v>53.369650143000001</v>
      </c>
      <c r="AM12" s="690">
        <v>55.317901300000003</v>
      </c>
      <c r="AN12" s="690">
        <v>53.497135159000003</v>
      </c>
      <c r="AO12" s="690">
        <v>48.547788898999997</v>
      </c>
      <c r="AP12" s="690">
        <v>45.536273989000001</v>
      </c>
      <c r="AQ12" s="690">
        <v>47.747971264</v>
      </c>
      <c r="AR12" s="690">
        <v>57.630218886999998</v>
      </c>
      <c r="AS12" s="690">
        <v>62.592238360000003</v>
      </c>
      <c r="AT12" s="690">
        <v>65.461118647000006</v>
      </c>
      <c r="AU12" s="690">
        <v>53.176829845999997</v>
      </c>
      <c r="AV12" s="690">
        <v>50.794164316</v>
      </c>
      <c r="AW12" s="690">
        <v>50.532456248000003</v>
      </c>
      <c r="AX12" s="690">
        <v>52.490497179000002</v>
      </c>
      <c r="AY12" s="690">
        <v>62.424318012999997</v>
      </c>
      <c r="AZ12" s="690">
        <v>53.622438295999999</v>
      </c>
      <c r="BA12" s="690">
        <v>50.324532353000002</v>
      </c>
      <c r="BB12" s="690">
        <v>46.894918844000003</v>
      </c>
      <c r="BC12" s="690">
        <v>50.711965487000001</v>
      </c>
      <c r="BD12" s="690">
        <v>57.300550000000001</v>
      </c>
      <c r="BE12" s="690">
        <v>63.68676</v>
      </c>
      <c r="BF12" s="691">
        <v>63.891190000000002</v>
      </c>
      <c r="BG12" s="691">
        <v>54.851399999999998</v>
      </c>
      <c r="BH12" s="691">
        <v>50.484690000000001</v>
      </c>
      <c r="BI12" s="691">
        <v>50.460009999999997</v>
      </c>
      <c r="BJ12" s="691">
        <v>53.940869999999997</v>
      </c>
      <c r="BK12" s="691">
        <v>57.555459999999997</v>
      </c>
      <c r="BL12" s="691">
        <v>52.549950000000003</v>
      </c>
      <c r="BM12" s="691">
        <v>48.783189999999998</v>
      </c>
      <c r="BN12" s="691">
        <v>47.66431</v>
      </c>
      <c r="BO12" s="691">
        <v>50.41422</v>
      </c>
      <c r="BP12" s="691">
        <v>56.04316</v>
      </c>
      <c r="BQ12" s="691">
        <v>61.250920000000001</v>
      </c>
      <c r="BR12" s="691">
        <v>61.503129999999999</v>
      </c>
      <c r="BS12" s="691">
        <v>52.518180000000001</v>
      </c>
      <c r="BT12" s="691">
        <v>48.169930000000001</v>
      </c>
      <c r="BU12" s="691">
        <v>49.732840000000003</v>
      </c>
      <c r="BV12" s="691">
        <v>53.213439999999999</v>
      </c>
    </row>
    <row r="13" spans="1:74" ht="11.15" customHeight="1" x14ac:dyDescent="0.25">
      <c r="A13" s="499" t="s">
        <v>1245</v>
      </c>
      <c r="B13" s="500" t="s">
        <v>1303</v>
      </c>
      <c r="C13" s="690">
        <v>60.122512391999997</v>
      </c>
      <c r="D13" s="690">
        <v>49.804185203999999</v>
      </c>
      <c r="E13" s="690">
        <v>50.906114809000002</v>
      </c>
      <c r="F13" s="690">
        <v>47.605038213</v>
      </c>
      <c r="G13" s="690">
        <v>54.140375704999997</v>
      </c>
      <c r="H13" s="690">
        <v>59.170126404999998</v>
      </c>
      <c r="I13" s="690">
        <v>63.431425224999998</v>
      </c>
      <c r="J13" s="690">
        <v>62.981856188000002</v>
      </c>
      <c r="K13" s="690">
        <v>55.280018130000002</v>
      </c>
      <c r="L13" s="690">
        <v>51.635167873999997</v>
      </c>
      <c r="M13" s="690">
        <v>52.030539801000003</v>
      </c>
      <c r="N13" s="690">
        <v>54.755304088000003</v>
      </c>
      <c r="O13" s="690">
        <v>58.013325921000003</v>
      </c>
      <c r="P13" s="690">
        <v>50.734998756000003</v>
      </c>
      <c r="Q13" s="690">
        <v>52.051213326999999</v>
      </c>
      <c r="R13" s="690">
        <v>46.548128052999999</v>
      </c>
      <c r="S13" s="690">
        <v>50.915491332999999</v>
      </c>
      <c r="T13" s="690">
        <v>54.450629945999999</v>
      </c>
      <c r="U13" s="690">
        <v>62.872065577000001</v>
      </c>
      <c r="V13" s="690">
        <v>60.368613736</v>
      </c>
      <c r="W13" s="690">
        <v>55.477496610000003</v>
      </c>
      <c r="X13" s="690">
        <v>50.180712645</v>
      </c>
      <c r="Y13" s="690">
        <v>50.613301606999997</v>
      </c>
      <c r="Z13" s="690">
        <v>53.627992266</v>
      </c>
      <c r="AA13" s="690">
        <v>54.504762022000001</v>
      </c>
      <c r="AB13" s="690">
        <v>50.499143383000003</v>
      </c>
      <c r="AC13" s="690">
        <v>48.945590961000001</v>
      </c>
      <c r="AD13" s="690">
        <v>42.495961258000001</v>
      </c>
      <c r="AE13" s="690">
        <v>45.441313639000001</v>
      </c>
      <c r="AF13" s="690">
        <v>54.319260337000003</v>
      </c>
      <c r="AG13" s="690">
        <v>63.010781389000002</v>
      </c>
      <c r="AH13" s="690">
        <v>59.819725841999997</v>
      </c>
      <c r="AI13" s="690">
        <v>49.614174992000002</v>
      </c>
      <c r="AJ13" s="690">
        <v>48.135000421000001</v>
      </c>
      <c r="AK13" s="690">
        <v>47.561069764999999</v>
      </c>
      <c r="AL13" s="690">
        <v>52.932965005</v>
      </c>
      <c r="AM13" s="690">
        <v>55.118469453000003</v>
      </c>
      <c r="AN13" s="690">
        <v>54.315756292000003</v>
      </c>
      <c r="AO13" s="690">
        <v>49.605433855000001</v>
      </c>
      <c r="AP13" s="690">
        <v>46.042091687000003</v>
      </c>
      <c r="AQ13" s="690">
        <v>49.094974305000001</v>
      </c>
      <c r="AR13" s="690">
        <v>58.883648981999997</v>
      </c>
      <c r="AS13" s="690">
        <v>62.985148614000003</v>
      </c>
      <c r="AT13" s="690">
        <v>64.692265184999997</v>
      </c>
      <c r="AU13" s="690">
        <v>53.048953378999997</v>
      </c>
      <c r="AV13" s="690">
        <v>51.139049773000004</v>
      </c>
      <c r="AW13" s="690">
        <v>49.919195729000002</v>
      </c>
      <c r="AX13" s="690">
        <v>52.419096623000002</v>
      </c>
      <c r="AY13" s="690">
        <v>60.739268865</v>
      </c>
      <c r="AZ13" s="690">
        <v>53.003739994</v>
      </c>
      <c r="BA13" s="690">
        <v>51.357441549999997</v>
      </c>
      <c r="BB13" s="690">
        <v>47.301613662000001</v>
      </c>
      <c r="BC13" s="690">
        <v>52.686646662999998</v>
      </c>
      <c r="BD13" s="690">
        <v>58.540358703000003</v>
      </c>
      <c r="BE13" s="690">
        <v>63.739348923000001</v>
      </c>
      <c r="BF13" s="691">
        <v>63.278530000000003</v>
      </c>
      <c r="BG13" s="691">
        <v>54.427790000000002</v>
      </c>
      <c r="BH13" s="691">
        <v>51.115749999999998</v>
      </c>
      <c r="BI13" s="691">
        <v>50.253779999999999</v>
      </c>
      <c r="BJ13" s="691">
        <v>56.351349999999996</v>
      </c>
      <c r="BK13" s="691">
        <v>58.447769999999998</v>
      </c>
      <c r="BL13" s="691">
        <v>50.751359999999998</v>
      </c>
      <c r="BM13" s="691">
        <v>52.100389999999997</v>
      </c>
      <c r="BN13" s="691">
        <v>47.616660000000003</v>
      </c>
      <c r="BO13" s="691">
        <v>53.164299999999997</v>
      </c>
      <c r="BP13" s="691">
        <v>58.640860000000004</v>
      </c>
      <c r="BQ13" s="691">
        <v>63.395400000000002</v>
      </c>
      <c r="BR13" s="691">
        <v>63.429270000000002</v>
      </c>
      <c r="BS13" s="691">
        <v>54.484870000000001</v>
      </c>
      <c r="BT13" s="691">
        <v>51.66863</v>
      </c>
      <c r="BU13" s="691">
        <v>50.82029</v>
      </c>
      <c r="BV13" s="691">
        <v>57.0349</v>
      </c>
    </row>
    <row r="14" spans="1:74" ht="11.15" customHeight="1" x14ac:dyDescent="0.25">
      <c r="A14" s="517"/>
      <c r="B14" s="131" t="s">
        <v>1322</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333"/>
      <c r="BG14" s="333"/>
      <c r="BH14" s="333"/>
      <c r="BI14" s="333"/>
      <c r="BJ14" s="333"/>
      <c r="BK14" s="333"/>
      <c r="BL14" s="333"/>
      <c r="BM14" s="333"/>
      <c r="BN14" s="333"/>
      <c r="BO14" s="333"/>
      <c r="BP14" s="333"/>
      <c r="BQ14" s="333"/>
      <c r="BR14" s="333"/>
      <c r="BS14" s="333"/>
      <c r="BT14" s="333"/>
      <c r="BU14" s="333"/>
      <c r="BV14" s="333"/>
    </row>
    <row r="15" spans="1:74" ht="11.15" customHeight="1" x14ac:dyDescent="0.25">
      <c r="A15" s="499" t="s">
        <v>1246</v>
      </c>
      <c r="B15" s="500" t="s">
        <v>81</v>
      </c>
      <c r="C15" s="690">
        <v>4.0762577809999998</v>
      </c>
      <c r="D15" s="690">
        <v>4.174286296</v>
      </c>
      <c r="E15" s="690">
        <v>3.948199292</v>
      </c>
      <c r="F15" s="690">
        <v>4.2962642359999998</v>
      </c>
      <c r="G15" s="690">
        <v>6.5820069569999999</v>
      </c>
      <c r="H15" s="690">
        <v>6.831932138</v>
      </c>
      <c r="I15" s="690">
        <v>8.1132640449999993</v>
      </c>
      <c r="J15" s="690">
        <v>6.9108349069999999</v>
      </c>
      <c r="K15" s="690">
        <v>5.7769125089999998</v>
      </c>
      <c r="L15" s="690">
        <v>4.7852534779999996</v>
      </c>
      <c r="M15" s="690">
        <v>4.3836213839999996</v>
      </c>
      <c r="N15" s="690">
        <v>3.736014682</v>
      </c>
      <c r="O15" s="690">
        <v>5.0281928029999996</v>
      </c>
      <c r="P15" s="690">
        <v>4.6976253159999999</v>
      </c>
      <c r="Q15" s="690">
        <v>4.6611139589999997</v>
      </c>
      <c r="R15" s="690">
        <v>4.222034657</v>
      </c>
      <c r="S15" s="690">
        <v>5.1636588420000002</v>
      </c>
      <c r="T15" s="690">
        <v>6.6514421820000003</v>
      </c>
      <c r="U15" s="690">
        <v>8.326550052</v>
      </c>
      <c r="V15" s="690">
        <v>9.1018562779999996</v>
      </c>
      <c r="W15" s="690">
        <v>6.8520639599999997</v>
      </c>
      <c r="X15" s="690">
        <v>4.936362516</v>
      </c>
      <c r="Y15" s="690">
        <v>4.2166787579999996</v>
      </c>
      <c r="Z15" s="690">
        <v>5.5767076370000002</v>
      </c>
      <c r="AA15" s="690">
        <v>6.4087687620000002</v>
      </c>
      <c r="AB15" s="690">
        <v>5.8120185639999997</v>
      </c>
      <c r="AC15" s="690">
        <v>5.3379580720000002</v>
      </c>
      <c r="AD15" s="690">
        <v>4.3851485319999997</v>
      </c>
      <c r="AE15" s="690">
        <v>4.8402121019999997</v>
      </c>
      <c r="AF15" s="690">
        <v>6.4386664820000004</v>
      </c>
      <c r="AG15" s="690">
        <v>9.0664179619999992</v>
      </c>
      <c r="AH15" s="690">
        <v>7.5917773830000002</v>
      </c>
      <c r="AI15" s="690">
        <v>5.8806845279999997</v>
      </c>
      <c r="AJ15" s="690">
        <v>5.0755424539999998</v>
      </c>
      <c r="AK15" s="690">
        <v>3.6363325450000001</v>
      </c>
      <c r="AL15" s="690">
        <v>4.4288653980000001</v>
      </c>
      <c r="AM15" s="690">
        <v>4.5905528350000004</v>
      </c>
      <c r="AN15" s="690">
        <v>4.5817594689999996</v>
      </c>
      <c r="AO15" s="690">
        <v>3.1896670559999998</v>
      </c>
      <c r="AP15" s="690">
        <v>3.93217485</v>
      </c>
      <c r="AQ15" s="690">
        <v>3.9934359079999999</v>
      </c>
      <c r="AR15" s="690">
        <v>6.3693118020000004</v>
      </c>
      <c r="AS15" s="690">
        <v>6.8975372369999999</v>
      </c>
      <c r="AT15" s="690">
        <v>7.0775086429999998</v>
      </c>
      <c r="AU15" s="690">
        <v>4.7827640010000003</v>
      </c>
      <c r="AV15" s="690">
        <v>3.9598496120000002</v>
      </c>
      <c r="AW15" s="690">
        <v>3.305061657</v>
      </c>
      <c r="AX15" s="690">
        <v>3.635939612</v>
      </c>
      <c r="AY15" s="690">
        <v>4.5108930789999997</v>
      </c>
      <c r="AZ15" s="690">
        <v>3.6709463809999998</v>
      </c>
      <c r="BA15" s="690">
        <v>2.9404397289999999</v>
      </c>
      <c r="BB15" s="690">
        <v>2.9817911010000002</v>
      </c>
      <c r="BC15" s="690">
        <v>4.9156986270000003</v>
      </c>
      <c r="BD15" s="690">
        <v>6.4277959999999998</v>
      </c>
      <c r="BE15" s="690">
        <v>7.4797659999999997</v>
      </c>
      <c r="BF15" s="691">
        <v>6.5627760000000004</v>
      </c>
      <c r="BG15" s="691">
        <v>4.0623529999999999</v>
      </c>
      <c r="BH15" s="691">
        <v>4.0243599999999997</v>
      </c>
      <c r="BI15" s="691">
        <v>3.437033</v>
      </c>
      <c r="BJ15" s="691">
        <v>3.2633220000000001</v>
      </c>
      <c r="BK15" s="691">
        <v>3.9549249999999998</v>
      </c>
      <c r="BL15" s="691">
        <v>3.2351760000000001</v>
      </c>
      <c r="BM15" s="691">
        <v>2.8985460000000001</v>
      </c>
      <c r="BN15" s="691">
        <v>2.330902</v>
      </c>
      <c r="BO15" s="691">
        <v>4.0965790000000002</v>
      </c>
      <c r="BP15" s="691">
        <v>6.2744869999999997</v>
      </c>
      <c r="BQ15" s="691">
        <v>7.1713630000000004</v>
      </c>
      <c r="BR15" s="691">
        <v>6.4977679999999998</v>
      </c>
      <c r="BS15" s="691">
        <v>3.8813040000000001</v>
      </c>
      <c r="BT15" s="691">
        <v>3.3920689999999998</v>
      </c>
      <c r="BU15" s="691">
        <v>3.1720890000000002</v>
      </c>
      <c r="BV15" s="691">
        <v>2.6581350000000001</v>
      </c>
    </row>
    <row r="16" spans="1:74" ht="11.15" customHeight="1" x14ac:dyDescent="0.25">
      <c r="A16" s="499" t="s">
        <v>1247</v>
      </c>
      <c r="B16" s="500" t="s">
        <v>80</v>
      </c>
      <c r="C16" s="690">
        <v>10.244258691000001</v>
      </c>
      <c r="D16" s="690">
        <v>8.2745124400000005</v>
      </c>
      <c r="E16" s="690">
        <v>6.9458870570000002</v>
      </c>
      <c r="F16" s="690">
        <v>6.0962195000000001</v>
      </c>
      <c r="G16" s="690">
        <v>7.4554052280000001</v>
      </c>
      <c r="H16" s="690">
        <v>8.9400707849999996</v>
      </c>
      <c r="I16" s="690">
        <v>11.733870407</v>
      </c>
      <c r="J16" s="690">
        <v>11.004996709</v>
      </c>
      <c r="K16" s="690">
        <v>8.5764752519999998</v>
      </c>
      <c r="L16" s="690">
        <v>7.436443089</v>
      </c>
      <c r="M16" s="690">
        <v>7.9955940730000004</v>
      </c>
      <c r="N16" s="690">
        <v>9.6504304649999995</v>
      </c>
      <c r="O16" s="690">
        <v>9.2105268809999998</v>
      </c>
      <c r="P16" s="690">
        <v>8.1972200999999991</v>
      </c>
      <c r="Q16" s="690">
        <v>7.3062333480000001</v>
      </c>
      <c r="R16" s="690">
        <v>4.5441884469999998</v>
      </c>
      <c r="S16" s="690">
        <v>5.4673752340000004</v>
      </c>
      <c r="T16" s="690">
        <v>7.1618014490000004</v>
      </c>
      <c r="U16" s="690">
        <v>8.8848850749999997</v>
      </c>
      <c r="V16" s="690">
        <v>8.5845008109999998</v>
      </c>
      <c r="W16" s="690">
        <v>7.3912624759999996</v>
      </c>
      <c r="X16" s="690">
        <v>5.0974664519999999</v>
      </c>
      <c r="Y16" s="690">
        <v>6.1641563909999997</v>
      </c>
      <c r="Z16" s="690">
        <v>5.9212464960000002</v>
      </c>
      <c r="AA16" s="690">
        <v>5.6392845459999998</v>
      </c>
      <c r="AB16" s="690">
        <v>5.0634090990000002</v>
      </c>
      <c r="AC16" s="690">
        <v>3.9613143389999999</v>
      </c>
      <c r="AD16" s="690">
        <v>3.268090248</v>
      </c>
      <c r="AE16" s="690">
        <v>4.5254233099999999</v>
      </c>
      <c r="AF16" s="690">
        <v>6.2598042500000002</v>
      </c>
      <c r="AG16" s="690">
        <v>8.9424128619999994</v>
      </c>
      <c r="AH16" s="690">
        <v>9.1588824950000003</v>
      </c>
      <c r="AI16" s="690">
        <v>6.1889507349999997</v>
      </c>
      <c r="AJ16" s="690">
        <v>5.1829403689999998</v>
      </c>
      <c r="AK16" s="690">
        <v>5.174158469</v>
      </c>
      <c r="AL16" s="690">
        <v>7.4377356250000002</v>
      </c>
      <c r="AM16" s="690">
        <v>7.9562832539999997</v>
      </c>
      <c r="AN16" s="690">
        <v>8.3963393889999995</v>
      </c>
      <c r="AO16" s="690">
        <v>5.442533257</v>
      </c>
      <c r="AP16" s="690">
        <v>4.484576476</v>
      </c>
      <c r="AQ16" s="690">
        <v>5.898136622</v>
      </c>
      <c r="AR16" s="690">
        <v>9.400821638</v>
      </c>
      <c r="AS16" s="690">
        <v>11.398098034</v>
      </c>
      <c r="AT16" s="690">
        <v>10.981967312</v>
      </c>
      <c r="AU16" s="690">
        <v>8.8898660599999992</v>
      </c>
      <c r="AV16" s="690">
        <v>6.5367119630000001</v>
      </c>
      <c r="AW16" s="690">
        <v>6.458952118</v>
      </c>
      <c r="AX16" s="690">
        <v>6.1710291780000004</v>
      </c>
      <c r="AY16" s="690">
        <v>8.2847831200000002</v>
      </c>
      <c r="AZ16" s="690">
        <v>7.2348706629999997</v>
      </c>
      <c r="BA16" s="690">
        <v>6.6059297030000002</v>
      </c>
      <c r="BB16" s="690">
        <v>4.393117385</v>
      </c>
      <c r="BC16" s="690">
        <v>6.4422588960000002</v>
      </c>
      <c r="BD16" s="690">
        <v>8.7596699999999998</v>
      </c>
      <c r="BE16" s="690">
        <v>10.457179999999999</v>
      </c>
      <c r="BF16" s="691">
        <v>10.80833</v>
      </c>
      <c r="BG16" s="691">
        <v>8.5880030000000005</v>
      </c>
      <c r="BH16" s="691">
        <v>6.3105079999999996</v>
      </c>
      <c r="BI16" s="691">
        <v>5.9914540000000001</v>
      </c>
      <c r="BJ16" s="691">
        <v>7.5535880000000004</v>
      </c>
      <c r="BK16" s="691">
        <v>8.885014</v>
      </c>
      <c r="BL16" s="691">
        <v>7.071491</v>
      </c>
      <c r="BM16" s="691">
        <v>6.1564399999999999</v>
      </c>
      <c r="BN16" s="691">
        <v>3.3477969999999999</v>
      </c>
      <c r="BO16" s="691">
        <v>5.2313070000000002</v>
      </c>
      <c r="BP16" s="691">
        <v>7.8969250000000004</v>
      </c>
      <c r="BQ16" s="691">
        <v>9.5661520000000007</v>
      </c>
      <c r="BR16" s="691">
        <v>10.06648</v>
      </c>
      <c r="BS16" s="691">
        <v>7.8010570000000001</v>
      </c>
      <c r="BT16" s="691">
        <v>5.5261040000000001</v>
      </c>
      <c r="BU16" s="691">
        <v>5.2019609999999998</v>
      </c>
      <c r="BV16" s="691">
        <v>7.0384799999999998</v>
      </c>
    </row>
    <row r="17" spans="1:74" ht="11.15" customHeight="1" x14ac:dyDescent="0.25">
      <c r="A17" s="499" t="s">
        <v>1248</v>
      </c>
      <c r="B17" s="502" t="s">
        <v>83</v>
      </c>
      <c r="C17" s="690">
        <v>1.513188</v>
      </c>
      <c r="D17" s="690">
        <v>1.343213</v>
      </c>
      <c r="E17" s="690">
        <v>1.3459890000000001</v>
      </c>
      <c r="F17" s="690">
        <v>0.56742400000000004</v>
      </c>
      <c r="G17" s="690">
        <v>0.89510699999999999</v>
      </c>
      <c r="H17" s="690">
        <v>1.3240860000000001</v>
      </c>
      <c r="I17" s="690">
        <v>1.4608840000000001</v>
      </c>
      <c r="J17" s="690">
        <v>1.4626920000000001</v>
      </c>
      <c r="K17" s="690">
        <v>1.3556140000000001</v>
      </c>
      <c r="L17" s="690">
        <v>0.90893299999999999</v>
      </c>
      <c r="M17" s="690">
        <v>1.1152260000000001</v>
      </c>
      <c r="N17" s="690">
        <v>1.508073</v>
      </c>
      <c r="O17" s="690">
        <v>1.511528</v>
      </c>
      <c r="P17" s="690">
        <v>1.3598589999999999</v>
      </c>
      <c r="Q17" s="690">
        <v>1.5056719999999999</v>
      </c>
      <c r="R17" s="690">
        <v>1.4533860000000001</v>
      </c>
      <c r="S17" s="690">
        <v>1.495071</v>
      </c>
      <c r="T17" s="690">
        <v>1.4326239999999999</v>
      </c>
      <c r="U17" s="690">
        <v>1.467462</v>
      </c>
      <c r="V17" s="690">
        <v>1.4716</v>
      </c>
      <c r="W17" s="690">
        <v>1.1383030000000001</v>
      </c>
      <c r="X17" s="690">
        <v>0.59143800000000002</v>
      </c>
      <c r="Y17" s="690">
        <v>1.26033</v>
      </c>
      <c r="Z17" s="690">
        <v>1.5120610000000001</v>
      </c>
      <c r="AA17" s="690">
        <v>1.5105420000000001</v>
      </c>
      <c r="AB17" s="690">
        <v>1.3472139999999999</v>
      </c>
      <c r="AC17" s="690">
        <v>1.501199</v>
      </c>
      <c r="AD17" s="690">
        <v>1.4584410000000001</v>
      </c>
      <c r="AE17" s="690">
        <v>1.495144</v>
      </c>
      <c r="AF17" s="690">
        <v>1.4299109999999999</v>
      </c>
      <c r="AG17" s="690">
        <v>1.4595100000000001</v>
      </c>
      <c r="AH17" s="690">
        <v>1.4489190000000001</v>
      </c>
      <c r="AI17" s="690">
        <v>1.2873030000000001</v>
      </c>
      <c r="AJ17" s="690">
        <v>0.98178100000000001</v>
      </c>
      <c r="AK17" s="690">
        <v>1.361526</v>
      </c>
      <c r="AL17" s="690">
        <v>1.4895430000000001</v>
      </c>
      <c r="AM17" s="690">
        <v>1.5047200000000001</v>
      </c>
      <c r="AN17" s="690">
        <v>1.361008</v>
      </c>
      <c r="AO17" s="690">
        <v>1.269957</v>
      </c>
      <c r="AP17" s="690">
        <v>0.572048</v>
      </c>
      <c r="AQ17" s="690">
        <v>1.0095080000000001</v>
      </c>
      <c r="AR17" s="690">
        <v>1.2044429999999999</v>
      </c>
      <c r="AS17" s="690">
        <v>1.4660550000000001</v>
      </c>
      <c r="AT17" s="690">
        <v>1.3494759999999999</v>
      </c>
      <c r="AU17" s="690">
        <v>1.434464</v>
      </c>
      <c r="AV17" s="690">
        <v>1.444636</v>
      </c>
      <c r="AW17" s="690">
        <v>1.4051530000000001</v>
      </c>
      <c r="AX17" s="690">
        <v>1.433886</v>
      </c>
      <c r="AY17" s="690">
        <v>1.509182</v>
      </c>
      <c r="AZ17" s="690">
        <v>1.339143</v>
      </c>
      <c r="BA17" s="690">
        <v>1.4451879999999999</v>
      </c>
      <c r="BB17" s="690">
        <v>1.3909940000000001</v>
      </c>
      <c r="BC17" s="690">
        <v>1.4785779999999999</v>
      </c>
      <c r="BD17" s="690">
        <v>1.44041</v>
      </c>
      <c r="BE17" s="690">
        <v>1.31995</v>
      </c>
      <c r="BF17" s="691">
        <v>1.47227</v>
      </c>
      <c r="BG17" s="691">
        <v>1.1162099999999999</v>
      </c>
      <c r="BH17" s="691">
        <v>7.3690000000000005E-2</v>
      </c>
      <c r="BI17" s="691">
        <v>0.99753000000000003</v>
      </c>
      <c r="BJ17" s="691">
        <v>1.47227</v>
      </c>
      <c r="BK17" s="691">
        <v>1.47227</v>
      </c>
      <c r="BL17" s="691">
        <v>1.32979</v>
      </c>
      <c r="BM17" s="691">
        <v>1.47227</v>
      </c>
      <c r="BN17" s="691">
        <v>1.4247700000000001</v>
      </c>
      <c r="BO17" s="691">
        <v>1.47227</v>
      </c>
      <c r="BP17" s="691">
        <v>1.4247700000000001</v>
      </c>
      <c r="BQ17" s="691">
        <v>1.47227</v>
      </c>
      <c r="BR17" s="691">
        <v>1.47227</v>
      </c>
      <c r="BS17" s="691">
        <v>1.4247700000000001</v>
      </c>
      <c r="BT17" s="691">
        <v>1.47227</v>
      </c>
      <c r="BU17" s="691">
        <v>1.4247700000000001</v>
      </c>
      <c r="BV17" s="691">
        <v>1.47227</v>
      </c>
    </row>
    <row r="18" spans="1:74" ht="11.15" customHeight="1" x14ac:dyDescent="0.25">
      <c r="A18" s="499" t="s">
        <v>1249</v>
      </c>
      <c r="B18" s="502" t="s">
        <v>1198</v>
      </c>
      <c r="C18" s="690">
        <v>1.124550918</v>
      </c>
      <c r="D18" s="690">
        <v>1.0475173069999999</v>
      </c>
      <c r="E18" s="690">
        <v>1.1481134609999999</v>
      </c>
      <c r="F18" s="690">
        <v>1.318632676</v>
      </c>
      <c r="G18" s="690">
        <v>1.2301119469999999</v>
      </c>
      <c r="H18" s="690">
        <v>1.244902086</v>
      </c>
      <c r="I18" s="690">
        <v>1.7256559840000001</v>
      </c>
      <c r="J18" s="690">
        <v>0.95323878699999998</v>
      </c>
      <c r="K18" s="690">
        <v>1.0353101920000001</v>
      </c>
      <c r="L18" s="690">
        <v>1.583475177</v>
      </c>
      <c r="M18" s="690">
        <v>1.5944000030000001</v>
      </c>
      <c r="N18" s="690">
        <v>1.518873462</v>
      </c>
      <c r="O18" s="690">
        <v>2.0846581139999998</v>
      </c>
      <c r="P18" s="690">
        <v>1.8948305139999999</v>
      </c>
      <c r="Q18" s="690">
        <v>1.8421724159999999</v>
      </c>
      <c r="R18" s="690">
        <v>2.218078014</v>
      </c>
      <c r="S18" s="690">
        <v>2.573728317</v>
      </c>
      <c r="T18" s="690">
        <v>1.9411821570000001</v>
      </c>
      <c r="U18" s="690">
        <v>1.842510589</v>
      </c>
      <c r="V18" s="690">
        <v>1.118697107</v>
      </c>
      <c r="W18" s="690">
        <v>1.237283548</v>
      </c>
      <c r="X18" s="690">
        <v>1.2739121600000001</v>
      </c>
      <c r="Y18" s="690">
        <v>1.2394249740000001</v>
      </c>
      <c r="Z18" s="690">
        <v>1.2685640899999999</v>
      </c>
      <c r="AA18" s="690">
        <v>1.6494283780000001</v>
      </c>
      <c r="AB18" s="690">
        <v>1.869203846</v>
      </c>
      <c r="AC18" s="690">
        <v>1.5957181060000001</v>
      </c>
      <c r="AD18" s="690">
        <v>2.0511322999999999</v>
      </c>
      <c r="AE18" s="690">
        <v>1.8074659239999999</v>
      </c>
      <c r="AF18" s="690">
        <v>1.421646467</v>
      </c>
      <c r="AG18" s="690">
        <v>1.3944510160000001</v>
      </c>
      <c r="AH18" s="690">
        <v>1.0993873970000001</v>
      </c>
      <c r="AI18" s="690">
        <v>0.96195385200000005</v>
      </c>
      <c r="AJ18" s="690">
        <v>1.0024672960000001</v>
      </c>
      <c r="AK18" s="690">
        <v>0.97197823299999997</v>
      </c>
      <c r="AL18" s="690">
        <v>1.019490185</v>
      </c>
      <c r="AM18" s="690">
        <v>1.585476436</v>
      </c>
      <c r="AN18" s="690">
        <v>1.3211396209999999</v>
      </c>
      <c r="AO18" s="690">
        <v>1.316652975</v>
      </c>
      <c r="AP18" s="690">
        <v>1.1450784199999999</v>
      </c>
      <c r="AQ18" s="690">
        <v>1.3480517489999999</v>
      </c>
      <c r="AR18" s="690">
        <v>1.4231623410000001</v>
      </c>
      <c r="AS18" s="690">
        <v>1.287583895</v>
      </c>
      <c r="AT18" s="690">
        <v>1.2219233839999999</v>
      </c>
      <c r="AU18" s="690">
        <v>1.046824247</v>
      </c>
      <c r="AV18" s="690">
        <v>1.0612508350000001</v>
      </c>
      <c r="AW18" s="690">
        <v>1.2300337539999999</v>
      </c>
      <c r="AX18" s="690">
        <v>1.560793565</v>
      </c>
      <c r="AY18" s="690">
        <v>1.644528988</v>
      </c>
      <c r="AZ18" s="690">
        <v>1.4351483199999999</v>
      </c>
      <c r="BA18" s="690">
        <v>1.566007911</v>
      </c>
      <c r="BB18" s="690">
        <v>1.185695537</v>
      </c>
      <c r="BC18" s="690">
        <v>1.3908775229999999</v>
      </c>
      <c r="BD18" s="690">
        <v>1.3262119999999999</v>
      </c>
      <c r="BE18" s="690">
        <v>1.3668439999999999</v>
      </c>
      <c r="BF18" s="691">
        <v>1.194034</v>
      </c>
      <c r="BG18" s="691">
        <v>1.0832440000000001</v>
      </c>
      <c r="BH18" s="691">
        <v>1.0399970000000001</v>
      </c>
      <c r="BI18" s="691">
        <v>0.9774486</v>
      </c>
      <c r="BJ18" s="691">
        <v>0.97830779999999995</v>
      </c>
      <c r="BK18" s="691">
        <v>1.381146</v>
      </c>
      <c r="BL18" s="691">
        <v>1.2180299999999999</v>
      </c>
      <c r="BM18" s="691">
        <v>1.285642</v>
      </c>
      <c r="BN18" s="691">
        <v>1.501935</v>
      </c>
      <c r="BO18" s="691">
        <v>1.6343019999999999</v>
      </c>
      <c r="BP18" s="691">
        <v>1.5502199999999999</v>
      </c>
      <c r="BQ18" s="691">
        <v>1.591477</v>
      </c>
      <c r="BR18" s="691">
        <v>1.3874010000000001</v>
      </c>
      <c r="BS18" s="691">
        <v>1.2543420000000001</v>
      </c>
      <c r="BT18" s="691">
        <v>1.2002699999999999</v>
      </c>
      <c r="BU18" s="691">
        <v>1.125154</v>
      </c>
      <c r="BV18" s="691">
        <v>1.1235999999999999</v>
      </c>
    </row>
    <row r="19" spans="1:74" ht="11.15" customHeight="1" x14ac:dyDescent="0.25">
      <c r="A19" s="499" t="s">
        <v>1250</v>
      </c>
      <c r="B19" s="502" t="s">
        <v>1301</v>
      </c>
      <c r="C19" s="690">
        <v>6.745442229</v>
      </c>
      <c r="D19" s="690">
        <v>5.81795683</v>
      </c>
      <c r="E19" s="690">
        <v>6.9864754930000004</v>
      </c>
      <c r="F19" s="690">
        <v>6.9298936649999998</v>
      </c>
      <c r="G19" s="690">
        <v>5.8173230120000001</v>
      </c>
      <c r="H19" s="690">
        <v>6.7530980190000003</v>
      </c>
      <c r="I19" s="690">
        <v>3.4762889459999999</v>
      </c>
      <c r="J19" s="690">
        <v>5.0912779050000001</v>
      </c>
      <c r="K19" s="690">
        <v>5.1964522889999998</v>
      </c>
      <c r="L19" s="690">
        <v>5.2069986750000004</v>
      </c>
      <c r="M19" s="690">
        <v>5.6154700829999999</v>
      </c>
      <c r="N19" s="690">
        <v>6.5508466240000001</v>
      </c>
      <c r="O19" s="690">
        <v>6.1735895379999999</v>
      </c>
      <c r="P19" s="690">
        <v>5.4872398540000002</v>
      </c>
      <c r="Q19" s="690">
        <v>6.635895369</v>
      </c>
      <c r="R19" s="690">
        <v>7.1868008879999996</v>
      </c>
      <c r="S19" s="690">
        <v>6.190185091</v>
      </c>
      <c r="T19" s="690">
        <v>5.4105458689999999</v>
      </c>
      <c r="U19" s="690">
        <v>5.7925416099999998</v>
      </c>
      <c r="V19" s="690">
        <v>5.1617661860000004</v>
      </c>
      <c r="W19" s="690">
        <v>7.2108300830000003</v>
      </c>
      <c r="X19" s="690">
        <v>7.8967301440000002</v>
      </c>
      <c r="Y19" s="690">
        <v>6.9542563460000002</v>
      </c>
      <c r="Z19" s="690">
        <v>7.1220997070000003</v>
      </c>
      <c r="AA19" s="690">
        <v>7.0419704569999997</v>
      </c>
      <c r="AB19" s="690">
        <v>7.1052820150000002</v>
      </c>
      <c r="AC19" s="690">
        <v>7.1503119140000004</v>
      </c>
      <c r="AD19" s="690">
        <v>7.4011570879999997</v>
      </c>
      <c r="AE19" s="690">
        <v>6.5277194439999997</v>
      </c>
      <c r="AF19" s="690">
        <v>8.5106385150000001</v>
      </c>
      <c r="AG19" s="690">
        <v>5.547771225</v>
      </c>
      <c r="AH19" s="690">
        <v>5.9132013590000003</v>
      </c>
      <c r="AI19" s="690">
        <v>6.0499404280000002</v>
      </c>
      <c r="AJ19" s="690">
        <v>7.2902613220000001</v>
      </c>
      <c r="AK19" s="690">
        <v>8.3284656219999995</v>
      </c>
      <c r="AL19" s="690">
        <v>7.7990669959999996</v>
      </c>
      <c r="AM19" s="690">
        <v>7.56342084</v>
      </c>
      <c r="AN19" s="690">
        <v>5.6294933619999998</v>
      </c>
      <c r="AO19" s="690">
        <v>9.7383479899999994</v>
      </c>
      <c r="AP19" s="690">
        <v>9.020177018</v>
      </c>
      <c r="AQ19" s="690">
        <v>8.3504589090000003</v>
      </c>
      <c r="AR19" s="690">
        <v>6.4321590000000004</v>
      </c>
      <c r="AS19" s="690">
        <v>5.3738865389999999</v>
      </c>
      <c r="AT19" s="690">
        <v>7.3999707089999998</v>
      </c>
      <c r="AU19" s="690">
        <v>7.7644240299999998</v>
      </c>
      <c r="AV19" s="690">
        <v>8.1702954430000005</v>
      </c>
      <c r="AW19" s="690">
        <v>8.4702063089999999</v>
      </c>
      <c r="AX19" s="690">
        <v>9.7193963879999998</v>
      </c>
      <c r="AY19" s="690">
        <v>9.1445678689999994</v>
      </c>
      <c r="AZ19" s="690">
        <v>9.165903213</v>
      </c>
      <c r="BA19" s="690">
        <v>10.520434407</v>
      </c>
      <c r="BB19" s="690">
        <v>11.292533046999999</v>
      </c>
      <c r="BC19" s="690">
        <v>9.9833900720000006</v>
      </c>
      <c r="BD19" s="690">
        <v>8.2587820000000001</v>
      </c>
      <c r="BE19" s="690">
        <v>6.9253619999999998</v>
      </c>
      <c r="BF19" s="691">
        <v>8.1327010000000008</v>
      </c>
      <c r="BG19" s="691">
        <v>9.0405189999999997</v>
      </c>
      <c r="BH19" s="691">
        <v>9.0193320000000003</v>
      </c>
      <c r="BI19" s="691">
        <v>9.5961859999999994</v>
      </c>
      <c r="BJ19" s="691">
        <v>10.79923</v>
      </c>
      <c r="BK19" s="691">
        <v>9.9122179999999993</v>
      </c>
      <c r="BL19" s="691">
        <v>9.3427799999999994</v>
      </c>
      <c r="BM19" s="691">
        <v>11.41174</v>
      </c>
      <c r="BN19" s="691">
        <v>12.06218</v>
      </c>
      <c r="BO19" s="691">
        <v>10.47003</v>
      </c>
      <c r="BP19" s="691">
        <v>8.5954599999999992</v>
      </c>
      <c r="BQ19" s="691">
        <v>7.1622479999999999</v>
      </c>
      <c r="BR19" s="691">
        <v>8.5248980000000003</v>
      </c>
      <c r="BS19" s="691">
        <v>9.7474460000000001</v>
      </c>
      <c r="BT19" s="691">
        <v>9.4659879999999994</v>
      </c>
      <c r="BU19" s="691">
        <v>9.5709359999999997</v>
      </c>
      <c r="BV19" s="691">
        <v>11.24518</v>
      </c>
    </row>
    <row r="20" spans="1:74" ht="11.15" customHeight="1" x14ac:dyDescent="0.25">
      <c r="A20" s="499" t="s">
        <v>1251</v>
      </c>
      <c r="B20" s="500" t="s">
        <v>1302</v>
      </c>
      <c r="C20" s="690">
        <v>0.110729496</v>
      </c>
      <c r="D20" s="690">
        <v>0.10217140299999999</v>
      </c>
      <c r="E20" s="690">
        <v>0.120102737</v>
      </c>
      <c r="F20" s="690">
        <v>9.8377395000000006E-2</v>
      </c>
      <c r="G20" s="690">
        <v>8.8584985000000005E-2</v>
      </c>
      <c r="H20" s="690">
        <v>7.7621273000000005E-2</v>
      </c>
      <c r="I20" s="690">
        <v>8.8343711000000005E-2</v>
      </c>
      <c r="J20" s="690">
        <v>8.6060532999999995E-2</v>
      </c>
      <c r="K20" s="690">
        <v>8.5921150000000002E-2</v>
      </c>
      <c r="L20" s="690">
        <v>0.122031294</v>
      </c>
      <c r="M20" s="690">
        <v>9.8927823999999998E-2</v>
      </c>
      <c r="N20" s="690">
        <v>0.107092334</v>
      </c>
      <c r="O20" s="690">
        <v>0.14507715600000001</v>
      </c>
      <c r="P20" s="690">
        <v>0.117119444</v>
      </c>
      <c r="Q20" s="690">
        <v>0.122020931</v>
      </c>
      <c r="R20" s="690">
        <v>0.157682082</v>
      </c>
      <c r="S20" s="690">
        <v>0.13974636600000001</v>
      </c>
      <c r="T20" s="690">
        <v>0.15107095800000001</v>
      </c>
      <c r="U20" s="690">
        <v>7.7954124E-2</v>
      </c>
      <c r="V20" s="690">
        <v>8.2625122999999995E-2</v>
      </c>
      <c r="W20" s="690">
        <v>7.6321862000000004E-2</v>
      </c>
      <c r="X20" s="690">
        <v>4.4507710999999998E-2</v>
      </c>
      <c r="Y20" s="690">
        <v>8.4889093999999998E-2</v>
      </c>
      <c r="Z20" s="690">
        <v>9.5195134000000001E-2</v>
      </c>
      <c r="AA20" s="690">
        <v>9.0642349999999997E-2</v>
      </c>
      <c r="AB20" s="690">
        <v>9.3627851999999998E-2</v>
      </c>
      <c r="AC20" s="690">
        <v>8.1965687999999995E-2</v>
      </c>
      <c r="AD20" s="690">
        <v>7.0971727999999998E-2</v>
      </c>
      <c r="AE20" s="690">
        <v>6.6177228000000005E-2</v>
      </c>
      <c r="AF20" s="690">
        <v>5.8549181999999998E-2</v>
      </c>
      <c r="AG20" s="690">
        <v>5.8752693000000002E-2</v>
      </c>
      <c r="AH20" s="690">
        <v>7.3281509999999994E-2</v>
      </c>
      <c r="AI20" s="690">
        <v>6.0930739999999997E-2</v>
      </c>
      <c r="AJ20" s="690">
        <v>8.1740397000000006E-2</v>
      </c>
      <c r="AK20" s="690">
        <v>9.7977859E-2</v>
      </c>
      <c r="AL20" s="690">
        <v>8.2039973000000002E-2</v>
      </c>
      <c r="AM20" s="690">
        <v>5.1890564E-2</v>
      </c>
      <c r="AN20" s="690">
        <v>0.16551661200000001</v>
      </c>
      <c r="AO20" s="690">
        <v>5.1106612000000003E-2</v>
      </c>
      <c r="AP20" s="690">
        <v>4.1477367000000001E-2</v>
      </c>
      <c r="AQ20" s="690">
        <v>4.0410623999999999E-2</v>
      </c>
      <c r="AR20" s="690">
        <v>4.2014507999999999E-2</v>
      </c>
      <c r="AS20" s="690">
        <v>3.303673E-2</v>
      </c>
      <c r="AT20" s="690">
        <v>3.6099951999999998E-2</v>
      </c>
      <c r="AU20" s="690">
        <v>4.2121933E-2</v>
      </c>
      <c r="AV20" s="690">
        <v>5.8124202999999999E-2</v>
      </c>
      <c r="AW20" s="690">
        <v>5.2365082E-2</v>
      </c>
      <c r="AX20" s="690">
        <v>5.5603666000000003E-2</v>
      </c>
      <c r="AY20" s="690">
        <v>8.0621973999999999E-2</v>
      </c>
      <c r="AZ20" s="690">
        <v>6.482512E-2</v>
      </c>
      <c r="BA20" s="690">
        <v>7.7588207000000006E-2</v>
      </c>
      <c r="BB20" s="690">
        <v>6.9489032000000006E-2</v>
      </c>
      <c r="BC20" s="690">
        <v>0.12979901399999999</v>
      </c>
      <c r="BD20" s="690">
        <v>4.9369099999999999E-2</v>
      </c>
      <c r="BE20" s="690">
        <v>4.3724899999999997E-2</v>
      </c>
      <c r="BF20" s="691">
        <v>3.77925E-2</v>
      </c>
      <c r="BG20" s="691">
        <v>4.3011300000000002E-2</v>
      </c>
      <c r="BH20" s="691">
        <v>5.3758800000000002E-2</v>
      </c>
      <c r="BI20" s="691">
        <v>5.7866899999999999E-2</v>
      </c>
      <c r="BJ20" s="691">
        <v>6.2631699999999998E-2</v>
      </c>
      <c r="BK20" s="691">
        <v>6.8951999999999999E-2</v>
      </c>
      <c r="BL20" s="691">
        <v>0.10489859999999999</v>
      </c>
      <c r="BM20" s="691">
        <v>7.7501399999999998E-2</v>
      </c>
      <c r="BN20" s="691">
        <v>7.1294099999999999E-2</v>
      </c>
      <c r="BO20" s="691">
        <v>0.1189197</v>
      </c>
      <c r="BP20" s="691">
        <v>4.8002700000000002E-2</v>
      </c>
      <c r="BQ20" s="691">
        <v>4.5108200000000001E-2</v>
      </c>
      <c r="BR20" s="691">
        <v>4.3084999999999998E-2</v>
      </c>
      <c r="BS20" s="691">
        <v>3.9514000000000001E-2</v>
      </c>
      <c r="BT20" s="691">
        <v>5.7253900000000003E-2</v>
      </c>
      <c r="BU20" s="691">
        <v>5.97578E-2</v>
      </c>
      <c r="BV20" s="691">
        <v>6.0713799999999998E-2</v>
      </c>
    </row>
    <row r="21" spans="1:74" ht="11.15" customHeight="1" x14ac:dyDescent="0.25">
      <c r="A21" s="499" t="s">
        <v>1252</v>
      </c>
      <c r="B21" s="500" t="s">
        <v>1202</v>
      </c>
      <c r="C21" s="690">
        <v>23.814427115000001</v>
      </c>
      <c r="D21" s="690">
        <v>20.759657275999999</v>
      </c>
      <c r="E21" s="690">
        <v>20.494767039999999</v>
      </c>
      <c r="F21" s="690">
        <v>19.306811472</v>
      </c>
      <c r="G21" s="690">
        <v>22.068539129000001</v>
      </c>
      <c r="H21" s="690">
        <v>25.171710301000001</v>
      </c>
      <c r="I21" s="690">
        <v>26.598307092999999</v>
      </c>
      <c r="J21" s="690">
        <v>25.509100840999999</v>
      </c>
      <c r="K21" s="690">
        <v>22.026685392000001</v>
      </c>
      <c r="L21" s="690">
        <v>20.043134713000001</v>
      </c>
      <c r="M21" s="690">
        <v>20.803239367</v>
      </c>
      <c r="N21" s="690">
        <v>23.071330567</v>
      </c>
      <c r="O21" s="690">
        <v>24.153572491999999</v>
      </c>
      <c r="P21" s="690">
        <v>21.753894228</v>
      </c>
      <c r="Q21" s="690">
        <v>22.073108023</v>
      </c>
      <c r="R21" s="690">
        <v>19.782170088000001</v>
      </c>
      <c r="S21" s="690">
        <v>21.029764849999999</v>
      </c>
      <c r="T21" s="690">
        <v>22.748666615000001</v>
      </c>
      <c r="U21" s="690">
        <v>26.391903450000001</v>
      </c>
      <c r="V21" s="690">
        <v>25.521045505</v>
      </c>
      <c r="W21" s="690">
        <v>23.906064928999999</v>
      </c>
      <c r="X21" s="690">
        <v>19.840416983000001</v>
      </c>
      <c r="Y21" s="690">
        <v>19.919735563</v>
      </c>
      <c r="Z21" s="690">
        <v>21.495874063999999</v>
      </c>
      <c r="AA21" s="690">
        <v>22.340636493000002</v>
      </c>
      <c r="AB21" s="690">
        <v>21.290755376</v>
      </c>
      <c r="AC21" s="690">
        <v>19.628467119</v>
      </c>
      <c r="AD21" s="690">
        <v>18.634940896</v>
      </c>
      <c r="AE21" s="690">
        <v>19.262142008000001</v>
      </c>
      <c r="AF21" s="690">
        <v>24.119215896</v>
      </c>
      <c r="AG21" s="690">
        <v>26.469315758</v>
      </c>
      <c r="AH21" s="690">
        <v>25.285449144000001</v>
      </c>
      <c r="AI21" s="690">
        <v>20.429763283</v>
      </c>
      <c r="AJ21" s="690">
        <v>19.614732837999998</v>
      </c>
      <c r="AK21" s="690">
        <v>19.570438727999999</v>
      </c>
      <c r="AL21" s="690">
        <v>22.256741176999999</v>
      </c>
      <c r="AM21" s="690">
        <v>23.252343928999998</v>
      </c>
      <c r="AN21" s="690">
        <v>21.455256453000001</v>
      </c>
      <c r="AO21" s="690">
        <v>21.00826489</v>
      </c>
      <c r="AP21" s="690">
        <v>19.195532131</v>
      </c>
      <c r="AQ21" s="690">
        <v>20.640001812000001</v>
      </c>
      <c r="AR21" s="690">
        <v>24.871912289000001</v>
      </c>
      <c r="AS21" s="690">
        <v>26.456197435</v>
      </c>
      <c r="AT21" s="690">
        <v>28.066946000000002</v>
      </c>
      <c r="AU21" s="690">
        <v>23.960464270999999</v>
      </c>
      <c r="AV21" s="690">
        <v>21.230868055999998</v>
      </c>
      <c r="AW21" s="690">
        <v>20.921771920000001</v>
      </c>
      <c r="AX21" s="690">
        <v>22.576648409000001</v>
      </c>
      <c r="AY21" s="690">
        <v>25.174577029999998</v>
      </c>
      <c r="AZ21" s="690">
        <v>22.910836697000001</v>
      </c>
      <c r="BA21" s="690">
        <v>23.155587957000002</v>
      </c>
      <c r="BB21" s="690">
        <v>21.313620102000002</v>
      </c>
      <c r="BC21" s="690">
        <v>24.340602132000001</v>
      </c>
      <c r="BD21" s="690">
        <v>26.262239999999998</v>
      </c>
      <c r="BE21" s="690">
        <v>27.592829999999999</v>
      </c>
      <c r="BF21" s="691">
        <v>28.207909999999998</v>
      </c>
      <c r="BG21" s="691">
        <v>23.933340000000001</v>
      </c>
      <c r="BH21" s="691">
        <v>20.521650000000001</v>
      </c>
      <c r="BI21" s="691">
        <v>21.05752</v>
      </c>
      <c r="BJ21" s="691">
        <v>24.129349999999999</v>
      </c>
      <c r="BK21" s="691">
        <v>25.674520000000001</v>
      </c>
      <c r="BL21" s="691">
        <v>22.30217</v>
      </c>
      <c r="BM21" s="691">
        <v>23.302140000000001</v>
      </c>
      <c r="BN21" s="691">
        <v>20.738880000000002</v>
      </c>
      <c r="BO21" s="691">
        <v>23.023399999999999</v>
      </c>
      <c r="BP21" s="691">
        <v>25.789860000000001</v>
      </c>
      <c r="BQ21" s="691">
        <v>27.008620000000001</v>
      </c>
      <c r="BR21" s="691">
        <v>27.991910000000001</v>
      </c>
      <c r="BS21" s="691">
        <v>24.148430000000001</v>
      </c>
      <c r="BT21" s="691">
        <v>21.113949999999999</v>
      </c>
      <c r="BU21" s="691">
        <v>20.554670000000002</v>
      </c>
      <c r="BV21" s="691">
        <v>23.598369999999999</v>
      </c>
    </row>
    <row r="22" spans="1:74" ht="11.15" customHeight="1" x14ac:dyDescent="0.25">
      <c r="A22" s="499" t="s">
        <v>1253</v>
      </c>
      <c r="B22" s="500" t="s">
        <v>1303</v>
      </c>
      <c r="C22" s="690">
        <v>23.753776988999999</v>
      </c>
      <c r="D22" s="690">
        <v>20.579000529999998</v>
      </c>
      <c r="E22" s="690">
        <v>20.047440945000002</v>
      </c>
      <c r="F22" s="690">
        <v>19.377390592000001</v>
      </c>
      <c r="G22" s="690">
        <v>22.320698392000001</v>
      </c>
      <c r="H22" s="690">
        <v>25.009028928999999</v>
      </c>
      <c r="I22" s="690">
        <v>27.141930426999998</v>
      </c>
      <c r="J22" s="690">
        <v>26.012827316999999</v>
      </c>
      <c r="K22" s="690">
        <v>21.443209190000001</v>
      </c>
      <c r="L22" s="690">
        <v>19.816734383</v>
      </c>
      <c r="M22" s="690">
        <v>20.696433031000002</v>
      </c>
      <c r="N22" s="690">
        <v>22.194051455</v>
      </c>
      <c r="O22" s="690">
        <v>23.470289055999999</v>
      </c>
      <c r="P22" s="690">
        <v>21.262574740000002</v>
      </c>
      <c r="Q22" s="690">
        <v>21.248079622999999</v>
      </c>
      <c r="R22" s="690">
        <v>19.232370082999999</v>
      </c>
      <c r="S22" s="690">
        <v>21.378027318000001</v>
      </c>
      <c r="T22" s="690">
        <v>23.416628478</v>
      </c>
      <c r="U22" s="690">
        <v>26.572947189000001</v>
      </c>
      <c r="V22" s="690">
        <v>26.220776379</v>
      </c>
      <c r="W22" s="690">
        <v>23.485448363</v>
      </c>
      <c r="X22" s="690">
        <v>19.894085619999998</v>
      </c>
      <c r="Y22" s="690">
        <v>20.462139332</v>
      </c>
      <c r="Z22" s="690">
        <v>21.926145160000001</v>
      </c>
      <c r="AA22" s="690">
        <v>22.639949578</v>
      </c>
      <c r="AB22" s="690">
        <v>21.157397032999999</v>
      </c>
      <c r="AC22" s="690">
        <v>20.048428683000001</v>
      </c>
      <c r="AD22" s="690">
        <v>18.410531385999999</v>
      </c>
      <c r="AE22" s="690">
        <v>19.724738434999999</v>
      </c>
      <c r="AF22" s="690">
        <v>24.400128847000001</v>
      </c>
      <c r="AG22" s="690">
        <v>27.200133576999999</v>
      </c>
      <c r="AH22" s="690">
        <v>26.53863875</v>
      </c>
      <c r="AI22" s="690">
        <v>21.042966137000001</v>
      </c>
      <c r="AJ22" s="690">
        <v>20.224731789</v>
      </c>
      <c r="AK22" s="690">
        <v>19.168866345000001</v>
      </c>
      <c r="AL22" s="690">
        <v>21.936812832000001</v>
      </c>
      <c r="AM22" s="690">
        <v>22.889073016000001</v>
      </c>
      <c r="AN22" s="690">
        <v>22.294464790999999</v>
      </c>
      <c r="AO22" s="690">
        <v>20.360466791</v>
      </c>
      <c r="AP22" s="690">
        <v>19.566676118</v>
      </c>
      <c r="AQ22" s="690">
        <v>20.974851051000002</v>
      </c>
      <c r="AR22" s="690">
        <v>24.948149331</v>
      </c>
      <c r="AS22" s="690">
        <v>26.725489459999999</v>
      </c>
      <c r="AT22" s="690">
        <v>28.004989985999998</v>
      </c>
      <c r="AU22" s="690">
        <v>23.781544748999998</v>
      </c>
      <c r="AV22" s="690">
        <v>20.212631462000001</v>
      </c>
      <c r="AW22" s="690">
        <v>20.249552693999998</v>
      </c>
      <c r="AX22" s="690">
        <v>21.544679995999999</v>
      </c>
      <c r="AY22" s="690">
        <v>24.269374021000001</v>
      </c>
      <c r="AZ22" s="690">
        <v>21.603920027000001</v>
      </c>
      <c r="BA22" s="690">
        <v>22.084517626</v>
      </c>
      <c r="BB22" s="690">
        <v>20.467327199</v>
      </c>
      <c r="BC22" s="690">
        <v>23.399482026000001</v>
      </c>
      <c r="BD22" s="690">
        <v>25.274334822</v>
      </c>
      <c r="BE22" s="690">
        <v>27.354676929</v>
      </c>
      <c r="BF22" s="691">
        <v>27.447790000000001</v>
      </c>
      <c r="BG22" s="691">
        <v>22.777850000000001</v>
      </c>
      <c r="BH22" s="691">
        <v>19.98254</v>
      </c>
      <c r="BI22" s="691">
        <v>19.666</v>
      </c>
      <c r="BJ22" s="691">
        <v>21.73517</v>
      </c>
      <c r="BK22" s="691">
        <v>24.037600000000001</v>
      </c>
      <c r="BL22" s="691">
        <v>21.05517</v>
      </c>
      <c r="BM22" s="691">
        <v>20.879110000000001</v>
      </c>
      <c r="BN22" s="691">
        <v>18.910710000000002</v>
      </c>
      <c r="BO22" s="691">
        <v>21.504850000000001</v>
      </c>
      <c r="BP22" s="691">
        <v>24.827269999999999</v>
      </c>
      <c r="BQ22" s="691">
        <v>26.475300000000001</v>
      </c>
      <c r="BR22" s="691">
        <v>27.228010000000001</v>
      </c>
      <c r="BS22" s="691">
        <v>22.760829999999999</v>
      </c>
      <c r="BT22" s="691">
        <v>19.924679999999999</v>
      </c>
      <c r="BU22" s="691">
        <v>19.573709999999998</v>
      </c>
      <c r="BV22" s="691">
        <v>21.458770000000001</v>
      </c>
    </row>
    <row r="23" spans="1:74" ht="11.15" customHeight="1" x14ac:dyDescent="0.25">
      <c r="A23" s="517"/>
      <c r="B23" s="131" t="s">
        <v>1306</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333"/>
      <c r="BG23" s="333"/>
      <c r="BH23" s="333"/>
      <c r="BI23" s="333"/>
      <c r="BJ23" s="333"/>
      <c r="BK23" s="333"/>
      <c r="BL23" s="333"/>
      <c r="BM23" s="333"/>
      <c r="BN23" s="333"/>
      <c r="BO23" s="333"/>
      <c r="BP23" s="333"/>
      <c r="BQ23" s="333"/>
      <c r="BR23" s="333"/>
      <c r="BS23" s="333"/>
      <c r="BT23" s="333"/>
      <c r="BU23" s="333"/>
      <c r="BV23" s="333"/>
    </row>
    <row r="24" spans="1:74" ht="11.15" customHeight="1" x14ac:dyDescent="0.25">
      <c r="A24" s="499" t="s">
        <v>1254</v>
      </c>
      <c r="B24" s="500" t="s">
        <v>81</v>
      </c>
      <c r="C24" s="690">
        <v>12.129506449000001</v>
      </c>
      <c r="D24" s="690">
        <v>10.827260427000001</v>
      </c>
      <c r="E24" s="690">
        <v>10.824433433999999</v>
      </c>
      <c r="F24" s="690">
        <v>10.138260428000001</v>
      </c>
      <c r="G24" s="690">
        <v>14.841272871999999</v>
      </c>
      <c r="H24" s="690">
        <v>16.525182287</v>
      </c>
      <c r="I24" s="690">
        <v>21.372707546000001</v>
      </c>
      <c r="J24" s="690">
        <v>19.728400293</v>
      </c>
      <c r="K24" s="690">
        <v>15.909548552</v>
      </c>
      <c r="L24" s="690">
        <v>12.331094848999999</v>
      </c>
      <c r="M24" s="690">
        <v>10.219806204999999</v>
      </c>
      <c r="N24" s="690">
        <v>11.927301854</v>
      </c>
      <c r="O24" s="690">
        <v>13.217144187000001</v>
      </c>
      <c r="P24" s="690">
        <v>10.247560302</v>
      </c>
      <c r="Q24" s="690">
        <v>11.487813322999999</v>
      </c>
      <c r="R24" s="690">
        <v>10.81202667</v>
      </c>
      <c r="S24" s="690">
        <v>14.829761499</v>
      </c>
      <c r="T24" s="690">
        <v>17.724638408000001</v>
      </c>
      <c r="U24" s="690">
        <v>20.639015374</v>
      </c>
      <c r="V24" s="690">
        <v>23.322893069999999</v>
      </c>
      <c r="W24" s="690">
        <v>19.789741634999999</v>
      </c>
      <c r="X24" s="690">
        <v>14.100623533</v>
      </c>
      <c r="Y24" s="690">
        <v>12.128745172</v>
      </c>
      <c r="Z24" s="690">
        <v>13.441653422</v>
      </c>
      <c r="AA24" s="690">
        <v>12.775475621</v>
      </c>
      <c r="AB24" s="690">
        <v>12.468100158</v>
      </c>
      <c r="AC24" s="690">
        <v>12.279991759</v>
      </c>
      <c r="AD24" s="690">
        <v>10.997337542</v>
      </c>
      <c r="AE24" s="690">
        <v>14.05938931</v>
      </c>
      <c r="AF24" s="690">
        <v>16.651489585</v>
      </c>
      <c r="AG24" s="690">
        <v>21.439225696000001</v>
      </c>
      <c r="AH24" s="690">
        <v>21.505703284999999</v>
      </c>
      <c r="AI24" s="690">
        <v>16.608207784000001</v>
      </c>
      <c r="AJ24" s="690">
        <v>14.277624546</v>
      </c>
      <c r="AK24" s="690">
        <v>10.026508571000001</v>
      </c>
      <c r="AL24" s="690">
        <v>10.998097003</v>
      </c>
      <c r="AM24" s="690">
        <v>11.83114</v>
      </c>
      <c r="AN24" s="690">
        <v>12.418962624000001</v>
      </c>
      <c r="AO24" s="690">
        <v>8.5399971679999993</v>
      </c>
      <c r="AP24" s="690">
        <v>9.9399667370000007</v>
      </c>
      <c r="AQ24" s="690">
        <v>12.052917108999999</v>
      </c>
      <c r="AR24" s="690">
        <v>17.658750596000001</v>
      </c>
      <c r="AS24" s="690">
        <v>19.891045016</v>
      </c>
      <c r="AT24" s="690">
        <v>20.382308412</v>
      </c>
      <c r="AU24" s="690">
        <v>17.004080784999999</v>
      </c>
      <c r="AV24" s="690">
        <v>13.702800023</v>
      </c>
      <c r="AW24" s="690">
        <v>10.026768155999999</v>
      </c>
      <c r="AX24" s="690">
        <v>10.728627808000001</v>
      </c>
      <c r="AY24" s="690">
        <v>13.543761456</v>
      </c>
      <c r="AZ24" s="690">
        <v>11.943634081000001</v>
      </c>
      <c r="BA24" s="690">
        <v>8.7479637320000005</v>
      </c>
      <c r="BB24" s="690">
        <v>9.0831706800000003</v>
      </c>
      <c r="BC24" s="690">
        <v>15.198592824</v>
      </c>
      <c r="BD24" s="690">
        <v>20.21349</v>
      </c>
      <c r="BE24" s="690">
        <v>24.025259999999999</v>
      </c>
      <c r="BF24" s="691">
        <v>20.75225</v>
      </c>
      <c r="BG24" s="691">
        <v>16.782509999999998</v>
      </c>
      <c r="BH24" s="691">
        <v>11.77098</v>
      </c>
      <c r="BI24" s="691">
        <v>9.8349890000000002</v>
      </c>
      <c r="BJ24" s="691">
        <v>11.389570000000001</v>
      </c>
      <c r="BK24" s="691">
        <v>11.635160000000001</v>
      </c>
      <c r="BL24" s="691">
        <v>8.9533620000000003</v>
      </c>
      <c r="BM24" s="691">
        <v>7.7368560000000004</v>
      </c>
      <c r="BN24" s="691">
        <v>8.0249749999999995</v>
      </c>
      <c r="BO24" s="691">
        <v>9.2593809999999994</v>
      </c>
      <c r="BP24" s="691">
        <v>12.93196</v>
      </c>
      <c r="BQ24" s="691">
        <v>17.50564</v>
      </c>
      <c r="BR24" s="691">
        <v>17.73124</v>
      </c>
      <c r="BS24" s="691">
        <v>13.461790000000001</v>
      </c>
      <c r="BT24" s="691">
        <v>10.137119999999999</v>
      </c>
      <c r="BU24" s="691">
        <v>8.4545449999999995</v>
      </c>
      <c r="BV24" s="691">
        <v>10.156499999999999</v>
      </c>
    </row>
    <row r="25" spans="1:74" ht="11.15" customHeight="1" x14ac:dyDescent="0.25">
      <c r="A25" s="499" t="s">
        <v>1255</v>
      </c>
      <c r="B25" s="500" t="s">
        <v>80</v>
      </c>
      <c r="C25" s="690">
        <v>8.3336572370000006</v>
      </c>
      <c r="D25" s="690">
        <v>5.417560613</v>
      </c>
      <c r="E25" s="690">
        <v>4.6060952220000004</v>
      </c>
      <c r="F25" s="690">
        <v>5.8405297709999999</v>
      </c>
      <c r="G25" s="690">
        <v>7.3144201740000003</v>
      </c>
      <c r="H25" s="690">
        <v>8.2110279629999994</v>
      </c>
      <c r="I25" s="690">
        <v>8.7253489599999998</v>
      </c>
      <c r="J25" s="690">
        <v>8.880167664</v>
      </c>
      <c r="K25" s="690">
        <v>8.1698972550000004</v>
      </c>
      <c r="L25" s="690">
        <v>7.5863785200000002</v>
      </c>
      <c r="M25" s="690">
        <v>7.3564077320000001</v>
      </c>
      <c r="N25" s="690">
        <v>6.9514068790000003</v>
      </c>
      <c r="O25" s="690">
        <v>6.2022458049999996</v>
      </c>
      <c r="P25" s="690">
        <v>5.733474556</v>
      </c>
      <c r="Q25" s="690">
        <v>5.6305125450000002</v>
      </c>
      <c r="R25" s="690">
        <v>4.8782187209999996</v>
      </c>
      <c r="S25" s="690">
        <v>6.2087459269999998</v>
      </c>
      <c r="T25" s="690">
        <v>6.6644000590000001</v>
      </c>
      <c r="U25" s="690">
        <v>7.2204106880000003</v>
      </c>
      <c r="V25" s="690">
        <v>6.8850594960000002</v>
      </c>
      <c r="W25" s="690">
        <v>6.8122827880000001</v>
      </c>
      <c r="X25" s="690">
        <v>5.9943344139999999</v>
      </c>
      <c r="Y25" s="690">
        <v>5.4558301079999998</v>
      </c>
      <c r="Z25" s="690">
        <v>5.1476972280000002</v>
      </c>
      <c r="AA25" s="690">
        <v>4.3645746900000004</v>
      </c>
      <c r="AB25" s="690">
        <v>3.9478249179999998</v>
      </c>
      <c r="AC25" s="690">
        <v>4.2851941</v>
      </c>
      <c r="AD25" s="690">
        <v>4.8632699180000003</v>
      </c>
      <c r="AE25" s="690">
        <v>4.8981492160000002</v>
      </c>
      <c r="AF25" s="690">
        <v>5.501823001</v>
      </c>
      <c r="AG25" s="690">
        <v>6.3485665530000004</v>
      </c>
      <c r="AH25" s="690">
        <v>6.9954055999999998</v>
      </c>
      <c r="AI25" s="690">
        <v>6.3526384980000001</v>
      </c>
      <c r="AJ25" s="690">
        <v>5.7611398879999998</v>
      </c>
      <c r="AK25" s="690">
        <v>5.2545342320000001</v>
      </c>
      <c r="AL25" s="690">
        <v>6.2068203720000001</v>
      </c>
      <c r="AM25" s="690">
        <v>6.7942421519999998</v>
      </c>
      <c r="AN25" s="690">
        <v>5.4862898910000002</v>
      </c>
      <c r="AO25" s="690">
        <v>4.0082243359999996</v>
      </c>
      <c r="AP25" s="690">
        <v>4.8305158920000002</v>
      </c>
      <c r="AQ25" s="690">
        <v>5.8882137490000002</v>
      </c>
      <c r="AR25" s="690">
        <v>7.7814559269999997</v>
      </c>
      <c r="AS25" s="690">
        <v>8.1616434770000001</v>
      </c>
      <c r="AT25" s="690">
        <v>7.6778890359999998</v>
      </c>
      <c r="AU25" s="690">
        <v>6.8582218109999999</v>
      </c>
      <c r="AV25" s="690">
        <v>6.1159716</v>
      </c>
      <c r="AW25" s="690">
        <v>5.2905734009999996</v>
      </c>
      <c r="AX25" s="690">
        <v>5.6169034929999997</v>
      </c>
      <c r="AY25" s="690">
        <v>6.5458193820000004</v>
      </c>
      <c r="AZ25" s="690">
        <v>5.9782404580000001</v>
      </c>
      <c r="BA25" s="690">
        <v>5.1471514679999997</v>
      </c>
      <c r="BB25" s="690">
        <v>5.073095747</v>
      </c>
      <c r="BC25" s="690">
        <v>5.1001661269999996</v>
      </c>
      <c r="BD25" s="690">
        <v>7.264259</v>
      </c>
      <c r="BE25" s="690">
        <v>7.7437829999999996</v>
      </c>
      <c r="BF25" s="691">
        <v>7.4202170000000001</v>
      </c>
      <c r="BG25" s="691">
        <v>6.5606059999999999</v>
      </c>
      <c r="BH25" s="691">
        <v>5.6220379999999999</v>
      </c>
      <c r="BI25" s="691">
        <v>5.0019650000000002</v>
      </c>
      <c r="BJ25" s="691">
        <v>5.6725969999999997</v>
      </c>
      <c r="BK25" s="691">
        <v>6.1381769999999998</v>
      </c>
      <c r="BL25" s="691">
        <v>5.249085</v>
      </c>
      <c r="BM25" s="691">
        <v>4.281409</v>
      </c>
      <c r="BN25" s="691">
        <v>4.2430649999999996</v>
      </c>
      <c r="BO25" s="691">
        <v>5.1235350000000004</v>
      </c>
      <c r="BP25" s="691">
        <v>7.4841290000000003</v>
      </c>
      <c r="BQ25" s="691">
        <v>7.9351120000000002</v>
      </c>
      <c r="BR25" s="691">
        <v>7.3946440000000004</v>
      </c>
      <c r="BS25" s="691">
        <v>6.4368800000000004</v>
      </c>
      <c r="BT25" s="691">
        <v>5.4698130000000003</v>
      </c>
      <c r="BU25" s="691">
        <v>4.8609280000000004</v>
      </c>
      <c r="BV25" s="691">
        <v>5.5122429999999998</v>
      </c>
    </row>
    <row r="26" spans="1:74" ht="11.15" customHeight="1" x14ac:dyDescent="0.25">
      <c r="A26" s="499" t="s">
        <v>1256</v>
      </c>
      <c r="B26" s="502" t="s">
        <v>83</v>
      </c>
      <c r="C26" s="690">
        <v>3.8085140000000002</v>
      </c>
      <c r="D26" s="690">
        <v>3.432375</v>
      </c>
      <c r="E26" s="690">
        <v>3.5376690000000002</v>
      </c>
      <c r="F26" s="690">
        <v>2.7913800000000002</v>
      </c>
      <c r="G26" s="690">
        <v>3.7569159999999999</v>
      </c>
      <c r="H26" s="690">
        <v>3.6040100000000002</v>
      </c>
      <c r="I26" s="690">
        <v>3.7046139999999999</v>
      </c>
      <c r="J26" s="690">
        <v>3.6559360000000001</v>
      </c>
      <c r="K26" s="690">
        <v>3.5876730000000001</v>
      </c>
      <c r="L26" s="690">
        <v>2.90266</v>
      </c>
      <c r="M26" s="690">
        <v>3.2945500000000001</v>
      </c>
      <c r="N26" s="690">
        <v>3.109442</v>
      </c>
      <c r="O26" s="690">
        <v>3.2286229999999998</v>
      </c>
      <c r="P26" s="690">
        <v>3.4301110000000001</v>
      </c>
      <c r="Q26" s="690">
        <v>3.7206229999999998</v>
      </c>
      <c r="R26" s="690">
        <v>3.2512400000000001</v>
      </c>
      <c r="S26" s="690">
        <v>2.933249</v>
      </c>
      <c r="T26" s="690">
        <v>3.600193</v>
      </c>
      <c r="U26" s="690">
        <v>3.7037710000000001</v>
      </c>
      <c r="V26" s="690">
        <v>3.6901869999999999</v>
      </c>
      <c r="W26" s="690">
        <v>3.581048</v>
      </c>
      <c r="X26" s="690">
        <v>2.8721549999999998</v>
      </c>
      <c r="Y26" s="690">
        <v>3.497306</v>
      </c>
      <c r="Z26" s="690">
        <v>3.789501</v>
      </c>
      <c r="AA26" s="690">
        <v>3.7118679999999999</v>
      </c>
      <c r="AB26" s="690">
        <v>3.5480139999999998</v>
      </c>
      <c r="AC26" s="690">
        <v>3.1865260000000002</v>
      </c>
      <c r="AD26" s="690">
        <v>2.6729599999999998</v>
      </c>
      <c r="AE26" s="690">
        <v>3.3859940000000002</v>
      </c>
      <c r="AF26" s="690">
        <v>3.6130110000000002</v>
      </c>
      <c r="AG26" s="690">
        <v>3.7159200000000001</v>
      </c>
      <c r="AH26" s="690">
        <v>3.6970000000000001</v>
      </c>
      <c r="AI26" s="690">
        <v>3.6033080000000002</v>
      </c>
      <c r="AJ26" s="690">
        <v>3.1025360000000002</v>
      </c>
      <c r="AK26" s="690">
        <v>3.4002919999999999</v>
      </c>
      <c r="AL26" s="690">
        <v>3.8012760000000001</v>
      </c>
      <c r="AM26" s="690">
        <v>3.799445</v>
      </c>
      <c r="AN26" s="690">
        <v>3.3135479999999999</v>
      </c>
      <c r="AO26" s="690">
        <v>3.3692790000000001</v>
      </c>
      <c r="AP26" s="690">
        <v>2.9864459999999999</v>
      </c>
      <c r="AQ26" s="690">
        <v>3.7490230000000002</v>
      </c>
      <c r="AR26" s="690">
        <v>3.098792</v>
      </c>
      <c r="AS26" s="690">
        <v>3.6683720000000002</v>
      </c>
      <c r="AT26" s="690">
        <v>3.6959599999999999</v>
      </c>
      <c r="AU26" s="690">
        <v>3.5942560000000001</v>
      </c>
      <c r="AV26" s="690">
        <v>2.173943</v>
      </c>
      <c r="AW26" s="690">
        <v>2.9732289999999999</v>
      </c>
      <c r="AX26" s="690">
        <v>3.788964</v>
      </c>
      <c r="AY26" s="690">
        <v>3.8017599999999998</v>
      </c>
      <c r="AZ26" s="690">
        <v>3.436429</v>
      </c>
      <c r="BA26" s="690">
        <v>3.7768609999999998</v>
      </c>
      <c r="BB26" s="690">
        <v>3.0412110000000001</v>
      </c>
      <c r="BC26" s="690">
        <v>3.2358560000000001</v>
      </c>
      <c r="BD26" s="690">
        <v>3.6208499999999999</v>
      </c>
      <c r="BE26" s="690">
        <v>3.7025899999999998</v>
      </c>
      <c r="BF26" s="691">
        <v>3.7001400000000002</v>
      </c>
      <c r="BG26" s="691">
        <v>3.20953</v>
      </c>
      <c r="BH26" s="691">
        <v>3.58169</v>
      </c>
      <c r="BI26" s="691">
        <v>3.5807799999999999</v>
      </c>
      <c r="BJ26" s="691">
        <v>3.7001400000000002</v>
      </c>
      <c r="BK26" s="691">
        <v>3.7001400000000002</v>
      </c>
      <c r="BL26" s="691">
        <v>3.34206</v>
      </c>
      <c r="BM26" s="691">
        <v>3.7001400000000002</v>
      </c>
      <c r="BN26" s="691">
        <v>2.05714</v>
      </c>
      <c r="BO26" s="691">
        <v>3.31148</v>
      </c>
      <c r="BP26" s="691">
        <v>3.5807799999999999</v>
      </c>
      <c r="BQ26" s="691">
        <v>3.7001400000000002</v>
      </c>
      <c r="BR26" s="691">
        <v>3.7001400000000002</v>
      </c>
      <c r="BS26" s="691">
        <v>3.5807799999999999</v>
      </c>
      <c r="BT26" s="691">
        <v>3.0353300000000001</v>
      </c>
      <c r="BU26" s="691">
        <v>3.3349199999999999</v>
      </c>
      <c r="BV26" s="691">
        <v>3.7001400000000002</v>
      </c>
    </row>
    <row r="27" spans="1:74" ht="11.15" customHeight="1" x14ac:dyDescent="0.25">
      <c r="A27" s="499" t="s">
        <v>1257</v>
      </c>
      <c r="B27" s="502" t="s">
        <v>1198</v>
      </c>
      <c r="C27" s="690">
        <v>7.3217634000000004E-2</v>
      </c>
      <c r="D27" s="690">
        <v>7.2152162000000006E-2</v>
      </c>
      <c r="E27" s="690">
        <v>7.3193202999999998E-2</v>
      </c>
      <c r="F27" s="690">
        <v>7.7740136000000001E-2</v>
      </c>
      <c r="G27" s="690">
        <v>8.7064186000000002E-2</v>
      </c>
      <c r="H27" s="690">
        <v>7.9056879999999996E-2</v>
      </c>
      <c r="I27" s="690">
        <v>6.8212685999999995E-2</v>
      </c>
      <c r="J27" s="690">
        <v>6.0174445E-2</v>
      </c>
      <c r="K27" s="690">
        <v>5.1038485000000001E-2</v>
      </c>
      <c r="L27" s="690">
        <v>4.8326088000000003E-2</v>
      </c>
      <c r="M27" s="690">
        <v>5.6574008000000002E-2</v>
      </c>
      <c r="N27" s="690">
        <v>6.1211086999999997E-2</v>
      </c>
      <c r="O27" s="690">
        <v>7.9355413E-2</v>
      </c>
      <c r="P27" s="690">
        <v>0.12574712499999999</v>
      </c>
      <c r="Q27" s="690">
        <v>5.0425216000000002E-2</v>
      </c>
      <c r="R27" s="690">
        <v>9.2701317000000005E-2</v>
      </c>
      <c r="S27" s="690">
        <v>0.107377139</v>
      </c>
      <c r="T27" s="690">
        <v>6.5425364E-2</v>
      </c>
      <c r="U27" s="690">
        <v>0.10296158</v>
      </c>
      <c r="V27" s="690">
        <v>4.7683756000000001E-2</v>
      </c>
      <c r="W27" s="690">
        <v>5.0468671999999999E-2</v>
      </c>
      <c r="X27" s="690">
        <v>4.75912E-2</v>
      </c>
      <c r="Y27" s="690">
        <v>4.4301047000000003E-2</v>
      </c>
      <c r="Z27" s="690">
        <v>3.6501170999999999E-2</v>
      </c>
      <c r="AA27" s="690">
        <v>3.3363654E-2</v>
      </c>
      <c r="AB27" s="690">
        <v>6.5823233999999994E-2</v>
      </c>
      <c r="AC27" s="690">
        <v>6.2343694999999998E-2</v>
      </c>
      <c r="AD27" s="690">
        <v>7.5226935999999994E-2</v>
      </c>
      <c r="AE27" s="690">
        <v>8.2035194000000006E-2</v>
      </c>
      <c r="AF27" s="690">
        <v>3.7925924999999999E-2</v>
      </c>
      <c r="AG27" s="690">
        <v>5.1283200000000001E-2</v>
      </c>
      <c r="AH27" s="690">
        <v>4.0199430000000001E-2</v>
      </c>
      <c r="AI27" s="690">
        <v>5.3614045999999999E-2</v>
      </c>
      <c r="AJ27" s="690">
        <v>5.2564832999999998E-2</v>
      </c>
      <c r="AK27" s="690">
        <v>3.3560316999999999E-2</v>
      </c>
      <c r="AL27" s="690">
        <v>3.6952145999999998E-2</v>
      </c>
      <c r="AM27" s="690">
        <v>5.3466632E-2</v>
      </c>
      <c r="AN27" s="690">
        <v>5.2700305000000003E-2</v>
      </c>
      <c r="AO27" s="690">
        <v>8.9186308000000006E-2</v>
      </c>
      <c r="AP27" s="690">
        <v>6.3309857999999997E-2</v>
      </c>
      <c r="AQ27" s="690">
        <v>5.0910824E-2</v>
      </c>
      <c r="AR27" s="690">
        <v>5.0534616999999997E-2</v>
      </c>
      <c r="AS27" s="690">
        <v>5.2382318999999997E-2</v>
      </c>
      <c r="AT27" s="690">
        <v>4.0338801000000001E-2</v>
      </c>
      <c r="AU27" s="690">
        <v>4.3912657000000001E-2</v>
      </c>
      <c r="AV27" s="690">
        <v>4.3266085000000003E-2</v>
      </c>
      <c r="AW27" s="690">
        <v>3.3431751000000003E-2</v>
      </c>
      <c r="AX27" s="690">
        <v>3.8217174999999999E-2</v>
      </c>
      <c r="AY27" s="690">
        <v>5.1596195999999997E-2</v>
      </c>
      <c r="AZ27" s="690">
        <v>5.9501959E-2</v>
      </c>
      <c r="BA27" s="690">
        <v>8.9832527999999995E-2</v>
      </c>
      <c r="BB27" s="690">
        <v>7.6276043000000002E-2</v>
      </c>
      <c r="BC27" s="690">
        <v>4.7542379000000003E-2</v>
      </c>
      <c r="BD27" s="690">
        <v>5.2071899999999997E-2</v>
      </c>
      <c r="BE27" s="690">
        <v>4.7994000000000002E-2</v>
      </c>
      <c r="BF27" s="691">
        <v>4.2222000000000003E-2</v>
      </c>
      <c r="BG27" s="691">
        <v>4.5289200000000002E-2</v>
      </c>
      <c r="BH27" s="691">
        <v>3.5873200000000001E-2</v>
      </c>
      <c r="BI27" s="691">
        <v>3.5330500000000001E-2</v>
      </c>
      <c r="BJ27" s="691">
        <v>3.4960600000000001E-2</v>
      </c>
      <c r="BK27" s="691">
        <v>4.9895299999999997E-2</v>
      </c>
      <c r="BL27" s="691">
        <v>4.5799699999999999E-2</v>
      </c>
      <c r="BM27" s="691">
        <v>6.2230099999999997E-2</v>
      </c>
      <c r="BN27" s="691">
        <v>7.2789999999999994E-2</v>
      </c>
      <c r="BO27" s="691">
        <v>6.9676699999999994E-2</v>
      </c>
      <c r="BP27" s="691">
        <v>6.2670900000000002E-2</v>
      </c>
      <c r="BQ27" s="691">
        <v>5.3413299999999997E-2</v>
      </c>
      <c r="BR27" s="691">
        <v>4.4903499999999999E-2</v>
      </c>
      <c r="BS27" s="691">
        <v>4.6573299999999998E-2</v>
      </c>
      <c r="BT27" s="691">
        <v>3.6529699999999998E-2</v>
      </c>
      <c r="BU27" s="691">
        <v>3.56449E-2</v>
      </c>
      <c r="BV27" s="691">
        <v>3.5121300000000001E-2</v>
      </c>
    </row>
    <row r="28" spans="1:74" ht="11.15" customHeight="1" x14ac:dyDescent="0.25">
      <c r="A28" s="499" t="s">
        <v>1258</v>
      </c>
      <c r="B28" s="502" t="s">
        <v>1301</v>
      </c>
      <c r="C28" s="690">
        <v>6.1285282820000004</v>
      </c>
      <c r="D28" s="690">
        <v>5.605183448</v>
      </c>
      <c r="E28" s="690">
        <v>6.7022015650000002</v>
      </c>
      <c r="F28" s="690">
        <v>6.9590571959999998</v>
      </c>
      <c r="G28" s="690">
        <v>7.2160151130000001</v>
      </c>
      <c r="H28" s="690">
        <v>7.3010971290000004</v>
      </c>
      <c r="I28" s="690">
        <v>4.5823967650000004</v>
      </c>
      <c r="J28" s="690">
        <v>5.7547630789999999</v>
      </c>
      <c r="K28" s="690">
        <v>3.9442990039999999</v>
      </c>
      <c r="L28" s="690">
        <v>5.2137726820000001</v>
      </c>
      <c r="M28" s="690">
        <v>5.6371666759999997</v>
      </c>
      <c r="N28" s="690">
        <v>6.0730032510000003</v>
      </c>
      <c r="O28" s="690">
        <v>6.4247097569999996</v>
      </c>
      <c r="P28" s="690">
        <v>6.1434013580000002</v>
      </c>
      <c r="Q28" s="690">
        <v>6.3279869350000002</v>
      </c>
      <c r="R28" s="690">
        <v>7.4615323939999998</v>
      </c>
      <c r="S28" s="690">
        <v>7.4318298240000003</v>
      </c>
      <c r="T28" s="690">
        <v>6.1140384399999999</v>
      </c>
      <c r="U28" s="690">
        <v>6.4712001450000001</v>
      </c>
      <c r="V28" s="690">
        <v>6.3011474840000004</v>
      </c>
      <c r="W28" s="690">
        <v>6.124456704</v>
      </c>
      <c r="X28" s="690">
        <v>6.9225711199999997</v>
      </c>
      <c r="Y28" s="690">
        <v>6.4288574360000004</v>
      </c>
      <c r="Z28" s="690">
        <v>6.7428912319999998</v>
      </c>
      <c r="AA28" s="690">
        <v>7.4553883159999996</v>
      </c>
      <c r="AB28" s="690">
        <v>7.262333065</v>
      </c>
      <c r="AC28" s="690">
        <v>7.2240454410000003</v>
      </c>
      <c r="AD28" s="690">
        <v>7.6193987410000004</v>
      </c>
      <c r="AE28" s="690">
        <v>8.2477058289999992</v>
      </c>
      <c r="AF28" s="690">
        <v>8.7366701750000004</v>
      </c>
      <c r="AG28" s="690">
        <v>7.7052674310000002</v>
      </c>
      <c r="AH28" s="690">
        <v>7.0702537650000004</v>
      </c>
      <c r="AI28" s="690">
        <v>5.7566031100000004</v>
      </c>
      <c r="AJ28" s="690">
        <v>7.6861877859999996</v>
      </c>
      <c r="AK28" s="690">
        <v>7.6479639309999996</v>
      </c>
      <c r="AL28" s="690">
        <v>8.2956480700000004</v>
      </c>
      <c r="AM28" s="690">
        <v>7.9178461709999999</v>
      </c>
      <c r="AN28" s="690">
        <v>6.4657915539999999</v>
      </c>
      <c r="AO28" s="690">
        <v>10.863666547999999</v>
      </c>
      <c r="AP28" s="690">
        <v>9.6747576960000004</v>
      </c>
      <c r="AQ28" s="690">
        <v>9.8943704399999994</v>
      </c>
      <c r="AR28" s="690">
        <v>8.1909360889999991</v>
      </c>
      <c r="AS28" s="690">
        <v>6.95514616</v>
      </c>
      <c r="AT28" s="690">
        <v>8.6824293449999992</v>
      </c>
      <c r="AU28" s="690">
        <v>8.1678773669999991</v>
      </c>
      <c r="AV28" s="690">
        <v>9.6290523609999994</v>
      </c>
      <c r="AW28" s="690">
        <v>9.3455315389999996</v>
      </c>
      <c r="AX28" s="690">
        <v>10.465783754</v>
      </c>
      <c r="AY28" s="690">
        <v>9.538053906</v>
      </c>
      <c r="AZ28" s="690">
        <v>9.6113359500000008</v>
      </c>
      <c r="BA28" s="690">
        <v>12.032564517000001</v>
      </c>
      <c r="BB28" s="690">
        <v>13.328763574</v>
      </c>
      <c r="BC28" s="690">
        <v>14.095009621999999</v>
      </c>
      <c r="BD28" s="690">
        <v>10.803750000000001</v>
      </c>
      <c r="BE28" s="690">
        <v>9.2572930000000007</v>
      </c>
      <c r="BF28" s="691">
        <v>10.70449</v>
      </c>
      <c r="BG28" s="691">
        <v>10.614929999999999</v>
      </c>
      <c r="BH28" s="691">
        <v>11.48969</v>
      </c>
      <c r="BI28" s="691">
        <v>10.905720000000001</v>
      </c>
      <c r="BJ28" s="691">
        <v>11.999639999999999</v>
      </c>
      <c r="BK28" s="691">
        <v>10.858499999999999</v>
      </c>
      <c r="BL28" s="691">
        <v>11.644119999999999</v>
      </c>
      <c r="BM28" s="691">
        <v>13.940250000000001</v>
      </c>
      <c r="BN28" s="691">
        <v>15.218389999999999</v>
      </c>
      <c r="BO28" s="691">
        <v>16.49183</v>
      </c>
      <c r="BP28" s="691">
        <v>13.08653</v>
      </c>
      <c r="BQ28" s="691">
        <v>11.10966</v>
      </c>
      <c r="BR28" s="691">
        <v>12.27656</v>
      </c>
      <c r="BS28" s="691">
        <v>12.181889999999999</v>
      </c>
      <c r="BT28" s="691">
        <v>12.8972</v>
      </c>
      <c r="BU28" s="691">
        <v>11.96087</v>
      </c>
      <c r="BV28" s="691">
        <v>12.768929999999999</v>
      </c>
    </row>
    <row r="29" spans="1:74" ht="11.15" customHeight="1" x14ac:dyDescent="0.25">
      <c r="A29" s="499" t="s">
        <v>1259</v>
      </c>
      <c r="B29" s="500" t="s">
        <v>1302</v>
      </c>
      <c r="C29" s="690">
        <v>0.101199287</v>
      </c>
      <c r="D29" s="690">
        <v>0.100539066</v>
      </c>
      <c r="E29" s="690">
        <v>0.101519163</v>
      </c>
      <c r="F29" s="690">
        <v>0.12849954</v>
      </c>
      <c r="G29" s="690">
        <v>0.13537152</v>
      </c>
      <c r="H29" s="690">
        <v>0.106338691</v>
      </c>
      <c r="I29" s="690">
        <v>0.12996112400000001</v>
      </c>
      <c r="J29" s="690">
        <v>0.114098279</v>
      </c>
      <c r="K29" s="690">
        <v>8.2141875000000003E-2</v>
      </c>
      <c r="L29" s="690">
        <v>9.7016979000000003E-2</v>
      </c>
      <c r="M29" s="690">
        <v>0.113922315</v>
      </c>
      <c r="N29" s="690">
        <v>0.114417487</v>
      </c>
      <c r="O29" s="690">
        <v>0.14233694099999999</v>
      </c>
      <c r="P29" s="690">
        <v>0.13946989100000001</v>
      </c>
      <c r="Q29" s="690">
        <v>0.14589618900000001</v>
      </c>
      <c r="R29" s="690">
        <v>0.155302776</v>
      </c>
      <c r="S29" s="690">
        <v>0.118178133</v>
      </c>
      <c r="T29" s="690">
        <v>0.11246611300000001</v>
      </c>
      <c r="U29" s="690">
        <v>0.136843775</v>
      </c>
      <c r="V29" s="690">
        <v>0.14555903100000001</v>
      </c>
      <c r="W29" s="690">
        <v>0.130201761</v>
      </c>
      <c r="X29" s="690">
        <v>0.123746944</v>
      </c>
      <c r="Y29" s="690">
        <v>0.132321779</v>
      </c>
      <c r="Z29" s="690">
        <v>0.14394602200000001</v>
      </c>
      <c r="AA29" s="690">
        <v>0.13650770500000001</v>
      </c>
      <c r="AB29" s="690">
        <v>0.141480568</v>
      </c>
      <c r="AC29" s="690">
        <v>0.12436261699999999</v>
      </c>
      <c r="AD29" s="690">
        <v>0.10387134200000001</v>
      </c>
      <c r="AE29" s="690">
        <v>0.11810567900000001</v>
      </c>
      <c r="AF29" s="690">
        <v>0.107209181</v>
      </c>
      <c r="AG29" s="690">
        <v>0.118642795</v>
      </c>
      <c r="AH29" s="690">
        <v>0.14517975699999999</v>
      </c>
      <c r="AI29" s="690">
        <v>0.11455332</v>
      </c>
      <c r="AJ29" s="690">
        <v>0.11851856400000001</v>
      </c>
      <c r="AK29" s="690">
        <v>0.15525117399999999</v>
      </c>
      <c r="AL29" s="690">
        <v>0.147795697</v>
      </c>
      <c r="AM29" s="690">
        <v>0.13644967199999999</v>
      </c>
      <c r="AN29" s="690">
        <v>6.2728006000000003E-2</v>
      </c>
      <c r="AO29" s="690">
        <v>3.3190367999999998E-2</v>
      </c>
      <c r="AP29" s="690">
        <v>9.8306033000000001E-2</v>
      </c>
      <c r="AQ29" s="690">
        <v>9.2748424999999995E-2</v>
      </c>
      <c r="AR29" s="690">
        <v>0.121902711</v>
      </c>
      <c r="AS29" s="690">
        <v>0.13211103900000001</v>
      </c>
      <c r="AT29" s="690">
        <v>0.145293112</v>
      </c>
      <c r="AU29" s="690">
        <v>0.14106215999999999</v>
      </c>
      <c r="AV29" s="690">
        <v>0.16775659300000001</v>
      </c>
      <c r="AW29" s="690">
        <v>0.123895016</v>
      </c>
      <c r="AX29" s="690">
        <v>0.111733798</v>
      </c>
      <c r="AY29" s="690">
        <v>0.11151465300000001</v>
      </c>
      <c r="AZ29" s="690">
        <v>0.10798841100000001</v>
      </c>
      <c r="BA29" s="690">
        <v>0.110043023</v>
      </c>
      <c r="BB29" s="690">
        <v>0.141636752</v>
      </c>
      <c r="BC29" s="690">
        <v>0.17535111</v>
      </c>
      <c r="BD29" s="690">
        <v>0.1182129</v>
      </c>
      <c r="BE29" s="690">
        <v>0.13247680000000001</v>
      </c>
      <c r="BF29" s="691">
        <v>0.15216089999999999</v>
      </c>
      <c r="BG29" s="691">
        <v>0.15126909999999999</v>
      </c>
      <c r="BH29" s="691">
        <v>0.1507001</v>
      </c>
      <c r="BI29" s="691">
        <v>0.15973219999999999</v>
      </c>
      <c r="BJ29" s="691">
        <v>0.14103689999999999</v>
      </c>
      <c r="BK29" s="691">
        <v>0.13428080000000001</v>
      </c>
      <c r="BL29" s="691">
        <v>0.17518339999999999</v>
      </c>
      <c r="BM29" s="691">
        <v>9.1937199999999997E-2</v>
      </c>
      <c r="BN29" s="691">
        <v>0.1296535</v>
      </c>
      <c r="BO29" s="691">
        <v>0.14820169999999999</v>
      </c>
      <c r="BP29" s="691">
        <v>0.1181577</v>
      </c>
      <c r="BQ29" s="691">
        <v>0.12806419999999999</v>
      </c>
      <c r="BR29" s="691">
        <v>0.14833789999999999</v>
      </c>
      <c r="BS29" s="691">
        <v>0.15453629999999999</v>
      </c>
      <c r="BT29" s="691">
        <v>0.15446370000000001</v>
      </c>
      <c r="BU29" s="691">
        <v>0.1619572</v>
      </c>
      <c r="BV29" s="691">
        <v>0.13899880000000001</v>
      </c>
    </row>
    <row r="30" spans="1:74" ht="11.15" customHeight="1" x14ac:dyDescent="0.25">
      <c r="A30" s="499" t="s">
        <v>1260</v>
      </c>
      <c r="B30" s="500" t="s">
        <v>1202</v>
      </c>
      <c r="C30" s="690">
        <v>30.574622889</v>
      </c>
      <c r="D30" s="690">
        <v>25.455070716000002</v>
      </c>
      <c r="E30" s="690">
        <v>25.845111587000002</v>
      </c>
      <c r="F30" s="690">
        <v>25.935467071000001</v>
      </c>
      <c r="G30" s="690">
        <v>33.351059865000003</v>
      </c>
      <c r="H30" s="690">
        <v>35.826712950000001</v>
      </c>
      <c r="I30" s="690">
        <v>38.583241080999997</v>
      </c>
      <c r="J30" s="690">
        <v>38.19353976</v>
      </c>
      <c r="K30" s="690">
        <v>31.744598171</v>
      </c>
      <c r="L30" s="690">
        <v>28.179249118000001</v>
      </c>
      <c r="M30" s="690">
        <v>26.678426936000001</v>
      </c>
      <c r="N30" s="690">
        <v>28.236782558000002</v>
      </c>
      <c r="O30" s="690">
        <v>29.294415102999999</v>
      </c>
      <c r="P30" s="690">
        <v>25.819764232000001</v>
      </c>
      <c r="Q30" s="690">
        <v>27.363257208</v>
      </c>
      <c r="R30" s="690">
        <v>26.651021878000002</v>
      </c>
      <c r="S30" s="690">
        <v>31.629141522000001</v>
      </c>
      <c r="T30" s="690">
        <v>34.281161384000001</v>
      </c>
      <c r="U30" s="690">
        <v>38.274202561999999</v>
      </c>
      <c r="V30" s="690">
        <v>40.392529836999998</v>
      </c>
      <c r="W30" s="690">
        <v>36.488199559999998</v>
      </c>
      <c r="X30" s="690">
        <v>30.061022211000001</v>
      </c>
      <c r="Y30" s="690">
        <v>27.687361542000001</v>
      </c>
      <c r="Z30" s="690">
        <v>29.302190074999999</v>
      </c>
      <c r="AA30" s="690">
        <v>28.477177986000001</v>
      </c>
      <c r="AB30" s="690">
        <v>27.433575943000001</v>
      </c>
      <c r="AC30" s="690">
        <v>27.162463612</v>
      </c>
      <c r="AD30" s="690">
        <v>26.332064479</v>
      </c>
      <c r="AE30" s="690">
        <v>30.791379228</v>
      </c>
      <c r="AF30" s="690">
        <v>34.648128866999997</v>
      </c>
      <c r="AG30" s="690">
        <v>39.378905674999999</v>
      </c>
      <c r="AH30" s="690">
        <v>39.453741837000003</v>
      </c>
      <c r="AI30" s="690">
        <v>32.488924758000003</v>
      </c>
      <c r="AJ30" s="690">
        <v>30.998571617</v>
      </c>
      <c r="AK30" s="690">
        <v>26.518110225000001</v>
      </c>
      <c r="AL30" s="690">
        <v>29.486589288000001</v>
      </c>
      <c r="AM30" s="690">
        <v>30.532589627</v>
      </c>
      <c r="AN30" s="690">
        <v>27.800020379999999</v>
      </c>
      <c r="AO30" s="690">
        <v>26.903543727999999</v>
      </c>
      <c r="AP30" s="690">
        <v>27.593302216000001</v>
      </c>
      <c r="AQ30" s="690">
        <v>31.728183547</v>
      </c>
      <c r="AR30" s="690">
        <v>36.902371940000002</v>
      </c>
      <c r="AS30" s="690">
        <v>38.860700010999999</v>
      </c>
      <c r="AT30" s="690">
        <v>40.624218706000001</v>
      </c>
      <c r="AU30" s="690">
        <v>35.80941078</v>
      </c>
      <c r="AV30" s="690">
        <v>31.832789662</v>
      </c>
      <c r="AW30" s="690">
        <v>27.793428862999999</v>
      </c>
      <c r="AX30" s="690">
        <v>30.750230028000001</v>
      </c>
      <c r="AY30" s="690">
        <v>33.592505592999998</v>
      </c>
      <c r="AZ30" s="690">
        <v>31.137129859000002</v>
      </c>
      <c r="BA30" s="690">
        <v>29.904416267999999</v>
      </c>
      <c r="BB30" s="690">
        <v>30.744153795999999</v>
      </c>
      <c r="BC30" s="690">
        <v>37.852518062000001</v>
      </c>
      <c r="BD30" s="690">
        <v>42.07264</v>
      </c>
      <c r="BE30" s="690">
        <v>44.909390000000002</v>
      </c>
      <c r="BF30" s="691">
        <v>42.771479999999997</v>
      </c>
      <c r="BG30" s="691">
        <v>37.364130000000003</v>
      </c>
      <c r="BH30" s="691">
        <v>32.650970000000001</v>
      </c>
      <c r="BI30" s="691">
        <v>29.518519999999999</v>
      </c>
      <c r="BJ30" s="691">
        <v>32.937950000000001</v>
      </c>
      <c r="BK30" s="691">
        <v>32.516159999999999</v>
      </c>
      <c r="BL30" s="691">
        <v>29.409610000000001</v>
      </c>
      <c r="BM30" s="691">
        <v>29.812819999999999</v>
      </c>
      <c r="BN30" s="691">
        <v>29.746009999999998</v>
      </c>
      <c r="BO30" s="691">
        <v>34.4041</v>
      </c>
      <c r="BP30" s="691">
        <v>37.264229999999998</v>
      </c>
      <c r="BQ30" s="691">
        <v>40.432029999999997</v>
      </c>
      <c r="BR30" s="691">
        <v>41.295830000000002</v>
      </c>
      <c r="BS30" s="691">
        <v>35.862450000000003</v>
      </c>
      <c r="BT30" s="691">
        <v>31.730450000000001</v>
      </c>
      <c r="BU30" s="691">
        <v>28.808859999999999</v>
      </c>
      <c r="BV30" s="691">
        <v>32.311929999999997</v>
      </c>
    </row>
    <row r="31" spans="1:74" ht="11.15" customHeight="1" x14ac:dyDescent="0.25">
      <c r="A31" s="499" t="s">
        <v>1261</v>
      </c>
      <c r="B31" s="500" t="s">
        <v>1303</v>
      </c>
      <c r="C31" s="690">
        <v>30.574622889</v>
      </c>
      <c r="D31" s="690">
        <v>25.455070716000002</v>
      </c>
      <c r="E31" s="690">
        <v>25.845111587000002</v>
      </c>
      <c r="F31" s="690">
        <v>25.935467071000001</v>
      </c>
      <c r="G31" s="690">
        <v>33.351059865000003</v>
      </c>
      <c r="H31" s="690">
        <v>35.826712950000001</v>
      </c>
      <c r="I31" s="690">
        <v>38.583241080999997</v>
      </c>
      <c r="J31" s="690">
        <v>38.19353976</v>
      </c>
      <c r="K31" s="690">
        <v>31.744598171</v>
      </c>
      <c r="L31" s="690">
        <v>28.179249118000001</v>
      </c>
      <c r="M31" s="690">
        <v>26.678426936000001</v>
      </c>
      <c r="N31" s="690">
        <v>28.236782558000002</v>
      </c>
      <c r="O31" s="690">
        <v>29.294415102999999</v>
      </c>
      <c r="P31" s="690">
        <v>25.819764232000001</v>
      </c>
      <c r="Q31" s="690">
        <v>27.363257208</v>
      </c>
      <c r="R31" s="690">
        <v>26.651021878000002</v>
      </c>
      <c r="S31" s="690">
        <v>31.629141522000001</v>
      </c>
      <c r="T31" s="690">
        <v>34.281161384000001</v>
      </c>
      <c r="U31" s="690">
        <v>38.274202561999999</v>
      </c>
      <c r="V31" s="690">
        <v>40.392529836999998</v>
      </c>
      <c r="W31" s="690">
        <v>36.488199559999998</v>
      </c>
      <c r="X31" s="690">
        <v>30.061022211000001</v>
      </c>
      <c r="Y31" s="690">
        <v>27.687361542000001</v>
      </c>
      <c r="Z31" s="690">
        <v>29.302190074999999</v>
      </c>
      <c r="AA31" s="690">
        <v>28.477177986000001</v>
      </c>
      <c r="AB31" s="690">
        <v>27.433575943000001</v>
      </c>
      <c r="AC31" s="690">
        <v>27.162463612</v>
      </c>
      <c r="AD31" s="690">
        <v>26.332064479</v>
      </c>
      <c r="AE31" s="690">
        <v>30.791379228</v>
      </c>
      <c r="AF31" s="690">
        <v>34.648128866999997</v>
      </c>
      <c r="AG31" s="690">
        <v>39.378905674999999</v>
      </c>
      <c r="AH31" s="690">
        <v>39.453741837000003</v>
      </c>
      <c r="AI31" s="690">
        <v>32.488924758000003</v>
      </c>
      <c r="AJ31" s="690">
        <v>30.998571617</v>
      </c>
      <c r="AK31" s="690">
        <v>26.518110225000001</v>
      </c>
      <c r="AL31" s="690">
        <v>29.486589288000001</v>
      </c>
      <c r="AM31" s="690">
        <v>30.532589627</v>
      </c>
      <c r="AN31" s="690">
        <v>27.800020379999999</v>
      </c>
      <c r="AO31" s="690">
        <v>26.903543727999999</v>
      </c>
      <c r="AP31" s="690">
        <v>27.593302216000001</v>
      </c>
      <c r="AQ31" s="690">
        <v>31.728183547</v>
      </c>
      <c r="AR31" s="690">
        <v>36.902371940000002</v>
      </c>
      <c r="AS31" s="690">
        <v>38.860700010999999</v>
      </c>
      <c r="AT31" s="690">
        <v>40.624218706000001</v>
      </c>
      <c r="AU31" s="690">
        <v>35.80941078</v>
      </c>
      <c r="AV31" s="690">
        <v>31.832789662</v>
      </c>
      <c r="AW31" s="690">
        <v>27.793428862999999</v>
      </c>
      <c r="AX31" s="690">
        <v>30.750230028000001</v>
      </c>
      <c r="AY31" s="690">
        <v>33.592505592999998</v>
      </c>
      <c r="AZ31" s="690">
        <v>31.137129859000002</v>
      </c>
      <c r="BA31" s="690">
        <v>29.904416267999999</v>
      </c>
      <c r="BB31" s="690">
        <v>30.744153795999999</v>
      </c>
      <c r="BC31" s="690">
        <v>37.852518062000001</v>
      </c>
      <c r="BD31" s="690">
        <v>42.07264</v>
      </c>
      <c r="BE31" s="690">
        <v>44.909390000000002</v>
      </c>
      <c r="BF31" s="691">
        <v>42.771479999999997</v>
      </c>
      <c r="BG31" s="691">
        <v>37.364130000000003</v>
      </c>
      <c r="BH31" s="691">
        <v>32.650970000000001</v>
      </c>
      <c r="BI31" s="691">
        <v>29.518519999999999</v>
      </c>
      <c r="BJ31" s="691">
        <v>32.937950000000001</v>
      </c>
      <c r="BK31" s="691">
        <v>32.516159999999999</v>
      </c>
      <c r="BL31" s="691">
        <v>29.409610000000001</v>
      </c>
      <c r="BM31" s="691">
        <v>29.812819999999999</v>
      </c>
      <c r="BN31" s="691">
        <v>29.746009999999998</v>
      </c>
      <c r="BO31" s="691">
        <v>34.4041</v>
      </c>
      <c r="BP31" s="691">
        <v>37.264229999999998</v>
      </c>
      <c r="BQ31" s="691">
        <v>40.432029999999997</v>
      </c>
      <c r="BR31" s="691">
        <v>41.295830000000002</v>
      </c>
      <c r="BS31" s="691">
        <v>35.862450000000003</v>
      </c>
      <c r="BT31" s="691">
        <v>31.730450000000001</v>
      </c>
      <c r="BU31" s="691">
        <v>28.808859999999999</v>
      </c>
      <c r="BV31" s="691">
        <v>32.311929999999997</v>
      </c>
    </row>
    <row r="32" spans="1:74" ht="11.15" customHeight="1" x14ac:dyDescent="0.25">
      <c r="A32" s="517"/>
      <c r="B32" s="131" t="s">
        <v>1323</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333"/>
      <c r="BG32" s="333"/>
      <c r="BH32" s="333"/>
      <c r="BI32" s="333"/>
      <c r="BJ32" s="333"/>
      <c r="BK32" s="333"/>
      <c r="BL32" s="333"/>
      <c r="BM32" s="333"/>
      <c r="BN32" s="333"/>
      <c r="BO32" s="333"/>
      <c r="BP32" s="333"/>
      <c r="BQ32" s="333"/>
      <c r="BR32" s="333"/>
      <c r="BS32" s="333"/>
      <c r="BT32" s="333"/>
      <c r="BU32" s="333"/>
      <c r="BV32" s="333"/>
    </row>
    <row r="33" spans="1:74" ht="11.15" customHeight="1" x14ac:dyDescent="0.25">
      <c r="A33" s="499" t="s">
        <v>1262</v>
      </c>
      <c r="B33" s="500" t="s">
        <v>81</v>
      </c>
      <c r="C33" s="690">
        <v>6.4390753939999996</v>
      </c>
      <c r="D33" s="690">
        <v>5.3679650990000001</v>
      </c>
      <c r="E33" s="690">
        <v>6.0035999320000002</v>
      </c>
      <c r="F33" s="690">
        <v>4.7552858100000002</v>
      </c>
      <c r="G33" s="690">
        <v>4.7092808640000001</v>
      </c>
      <c r="H33" s="690">
        <v>6.2565567399999997</v>
      </c>
      <c r="I33" s="690">
        <v>10.378365046000001</v>
      </c>
      <c r="J33" s="690">
        <v>10.176178804999999</v>
      </c>
      <c r="K33" s="690">
        <v>9.0496515330000005</v>
      </c>
      <c r="L33" s="690">
        <v>6.8053741490000004</v>
      </c>
      <c r="M33" s="690">
        <v>6.1737094590000003</v>
      </c>
      <c r="N33" s="690">
        <v>7.052231473</v>
      </c>
      <c r="O33" s="690">
        <v>7.98085413</v>
      </c>
      <c r="P33" s="690">
        <v>6.8854015909999999</v>
      </c>
      <c r="Q33" s="690">
        <v>7.0198669369999998</v>
      </c>
      <c r="R33" s="690">
        <v>5.4641559429999997</v>
      </c>
      <c r="S33" s="690">
        <v>4.411171102</v>
      </c>
      <c r="T33" s="690">
        <v>6.9576507840000001</v>
      </c>
      <c r="U33" s="690">
        <v>10.435376519</v>
      </c>
      <c r="V33" s="690">
        <v>10.854307188</v>
      </c>
      <c r="W33" s="690">
        <v>8.9005845469999993</v>
      </c>
      <c r="X33" s="690">
        <v>7.1371313150000004</v>
      </c>
      <c r="Y33" s="690">
        <v>7.6816376000000002</v>
      </c>
      <c r="Z33" s="690">
        <v>9.1258755669999996</v>
      </c>
      <c r="AA33" s="690">
        <v>8.5288587820000004</v>
      </c>
      <c r="AB33" s="690">
        <v>7.4761617469999999</v>
      </c>
      <c r="AC33" s="690">
        <v>8.5126187689999995</v>
      </c>
      <c r="AD33" s="690">
        <v>7.170352898</v>
      </c>
      <c r="AE33" s="690">
        <v>4.317512335</v>
      </c>
      <c r="AF33" s="690">
        <v>5.3940769340000001</v>
      </c>
      <c r="AG33" s="690">
        <v>8.4156807689999997</v>
      </c>
      <c r="AH33" s="690">
        <v>10.009377531</v>
      </c>
      <c r="AI33" s="690">
        <v>9.2826461229999992</v>
      </c>
      <c r="AJ33" s="690">
        <v>7.7701936720000004</v>
      </c>
      <c r="AK33" s="690">
        <v>6.3898621359999996</v>
      </c>
      <c r="AL33" s="690">
        <v>8.1069907029999992</v>
      </c>
      <c r="AM33" s="690">
        <v>7.423541341</v>
      </c>
      <c r="AN33" s="690">
        <v>6.5669870799999996</v>
      </c>
      <c r="AO33" s="690">
        <v>6.9552424139999998</v>
      </c>
      <c r="AP33" s="690">
        <v>6.6958760929999999</v>
      </c>
      <c r="AQ33" s="690">
        <v>5.4758637590000001</v>
      </c>
      <c r="AR33" s="690">
        <v>7.9490287769999997</v>
      </c>
      <c r="AS33" s="690">
        <v>9.9839972259999996</v>
      </c>
      <c r="AT33" s="690">
        <v>9.9035656729999992</v>
      </c>
      <c r="AU33" s="690">
        <v>8.2922009069999998</v>
      </c>
      <c r="AV33" s="690">
        <v>6.6694115629999997</v>
      </c>
      <c r="AW33" s="690">
        <v>7.0622716299999997</v>
      </c>
      <c r="AX33" s="690">
        <v>7.2609469459999998</v>
      </c>
      <c r="AY33" s="690">
        <v>7.5168970240000004</v>
      </c>
      <c r="AZ33" s="690">
        <v>6.5008418499999996</v>
      </c>
      <c r="BA33" s="690">
        <v>5.5406818519999996</v>
      </c>
      <c r="BB33" s="690">
        <v>5.5821732580000001</v>
      </c>
      <c r="BC33" s="690">
        <v>4.6370442690000004</v>
      </c>
      <c r="BD33" s="690">
        <v>7.8747670000000003</v>
      </c>
      <c r="BE33" s="690">
        <v>11.72659</v>
      </c>
      <c r="BF33" s="691">
        <v>9.0559670000000008</v>
      </c>
      <c r="BG33" s="691">
        <v>9.5126290000000004</v>
      </c>
      <c r="BH33" s="691">
        <v>5.1536270000000002</v>
      </c>
      <c r="BI33" s="691">
        <v>7.6279399999999997</v>
      </c>
      <c r="BJ33" s="691">
        <v>7.9558039999999997</v>
      </c>
      <c r="BK33" s="691">
        <v>10.09334</v>
      </c>
      <c r="BL33" s="691">
        <v>7.8620979999999996</v>
      </c>
      <c r="BM33" s="691">
        <v>6.4873159999999999</v>
      </c>
      <c r="BN33" s="691">
        <v>3.9237160000000002</v>
      </c>
      <c r="BO33" s="691">
        <v>1.9984379999999999</v>
      </c>
      <c r="BP33" s="691">
        <v>6.6474250000000001</v>
      </c>
      <c r="BQ33" s="691">
        <v>10.88616</v>
      </c>
      <c r="BR33" s="691">
        <v>7.8767610000000001</v>
      </c>
      <c r="BS33" s="691">
        <v>8.4411660000000008</v>
      </c>
      <c r="BT33" s="691">
        <v>4.5278130000000001</v>
      </c>
      <c r="BU33" s="691">
        <v>6.7349759999999996</v>
      </c>
      <c r="BV33" s="691">
        <v>5.5287179999999996</v>
      </c>
    </row>
    <row r="34" spans="1:74" ht="11.15" customHeight="1" x14ac:dyDescent="0.25">
      <c r="A34" s="499" t="s">
        <v>1263</v>
      </c>
      <c r="B34" s="500" t="s">
        <v>80</v>
      </c>
      <c r="C34" s="690">
        <v>10.69974294</v>
      </c>
      <c r="D34" s="690">
        <v>8.3791269820000007</v>
      </c>
      <c r="E34" s="690">
        <v>8.7159472390000001</v>
      </c>
      <c r="F34" s="690">
        <v>6.9846350470000003</v>
      </c>
      <c r="G34" s="690">
        <v>6.6285387809999996</v>
      </c>
      <c r="H34" s="690">
        <v>8.3916515159999996</v>
      </c>
      <c r="I34" s="690">
        <v>11.374095242999999</v>
      </c>
      <c r="J34" s="690">
        <v>11.67999936</v>
      </c>
      <c r="K34" s="690">
        <v>10.612312381000001</v>
      </c>
      <c r="L34" s="690">
        <v>10.204865891000001</v>
      </c>
      <c r="M34" s="690">
        <v>10.623527428999999</v>
      </c>
      <c r="N34" s="690">
        <v>11.955885293</v>
      </c>
      <c r="O34" s="690">
        <v>11.961520329000001</v>
      </c>
      <c r="P34" s="690">
        <v>10.59970094</v>
      </c>
      <c r="Q34" s="690">
        <v>9.777790371</v>
      </c>
      <c r="R34" s="690">
        <v>6.8249814579999999</v>
      </c>
      <c r="S34" s="690">
        <v>5.8526963470000002</v>
      </c>
      <c r="T34" s="690">
        <v>7.4026632709999998</v>
      </c>
      <c r="U34" s="690">
        <v>10.435923988000001</v>
      </c>
      <c r="V34" s="690">
        <v>11.360206093</v>
      </c>
      <c r="W34" s="690">
        <v>10.090100529000001</v>
      </c>
      <c r="X34" s="690">
        <v>9.5213554980000001</v>
      </c>
      <c r="Y34" s="690">
        <v>9.8893469710000002</v>
      </c>
      <c r="Z34" s="690">
        <v>11.180659915</v>
      </c>
      <c r="AA34" s="690">
        <v>9.2897574400000007</v>
      </c>
      <c r="AB34" s="690">
        <v>7.6646707679999997</v>
      </c>
      <c r="AC34" s="690">
        <v>7.6348706230000003</v>
      </c>
      <c r="AD34" s="690">
        <v>6.2389440309999999</v>
      </c>
      <c r="AE34" s="690">
        <v>5.4186747349999997</v>
      </c>
      <c r="AF34" s="690">
        <v>6.2620167540000002</v>
      </c>
      <c r="AG34" s="690">
        <v>8.5278825680000008</v>
      </c>
      <c r="AH34" s="690">
        <v>9.8689451120000005</v>
      </c>
      <c r="AI34" s="690">
        <v>8.4934763699999998</v>
      </c>
      <c r="AJ34" s="690">
        <v>8.0402419720000005</v>
      </c>
      <c r="AK34" s="690">
        <v>8.0252112289999999</v>
      </c>
      <c r="AL34" s="690">
        <v>9.0732423250000007</v>
      </c>
      <c r="AM34" s="690">
        <v>7.6840460229999996</v>
      </c>
      <c r="AN34" s="690">
        <v>7.2229739039999998</v>
      </c>
      <c r="AO34" s="690">
        <v>7.6306153090000004</v>
      </c>
      <c r="AP34" s="690">
        <v>5.5879852579999998</v>
      </c>
      <c r="AQ34" s="690">
        <v>5.8538621390000003</v>
      </c>
      <c r="AR34" s="690">
        <v>7.6263305179999996</v>
      </c>
      <c r="AS34" s="690">
        <v>9.362719792</v>
      </c>
      <c r="AT34" s="690">
        <v>8.7841401460000004</v>
      </c>
      <c r="AU34" s="690">
        <v>8.4797743620000006</v>
      </c>
      <c r="AV34" s="690">
        <v>7.904194393</v>
      </c>
      <c r="AW34" s="690">
        <v>7.002963695</v>
      </c>
      <c r="AX34" s="690">
        <v>7.3201549400000001</v>
      </c>
      <c r="AY34" s="690">
        <v>7.8878910639999997</v>
      </c>
      <c r="AZ34" s="690">
        <v>6.7233937360000002</v>
      </c>
      <c r="BA34" s="690">
        <v>6.9584679539999996</v>
      </c>
      <c r="BB34" s="690">
        <v>5.6778541149999997</v>
      </c>
      <c r="BC34" s="690">
        <v>5.90361987</v>
      </c>
      <c r="BD34" s="690">
        <v>7.3160990000000004</v>
      </c>
      <c r="BE34" s="690">
        <v>9.6313949999999995</v>
      </c>
      <c r="BF34" s="691">
        <v>9.4849680000000003</v>
      </c>
      <c r="BG34" s="691">
        <v>7.7371369999999997</v>
      </c>
      <c r="BH34" s="691">
        <v>7.9135169999999997</v>
      </c>
      <c r="BI34" s="691">
        <v>7.5447009999999999</v>
      </c>
      <c r="BJ34" s="691">
        <v>8.3956809999999997</v>
      </c>
      <c r="BK34" s="691">
        <v>7.2843340000000003</v>
      </c>
      <c r="BL34" s="691">
        <v>5.7843929999999997</v>
      </c>
      <c r="BM34" s="691">
        <v>6.3814909999999996</v>
      </c>
      <c r="BN34" s="691">
        <v>4.7793070000000002</v>
      </c>
      <c r="BO34" s="691">
        <v>4.7427250000000001</v>
      </c>
      <c r="BP34" s="691">
        <v>6.95587</v>
      </c>
      <c r="BQ34" s="691">
        <v>8.9746070000000007</v>
      </c>
      <c r="BR34" s="691">
        <v>8.7096730000000004</v>
      </c>
      <c r="BS34" s="691">
        <v>6.7962949999999998</v>
      </c>
      <c r="BT34" s="691">
        <v>6.7259310000000001</v>
      </c>
      <c r="BU34" s="691">
        <v>6.5191410000000003</v>
      </c>
      <c r="BV34" s="691">
        <v>8.2487729999999999</v>
      </c>
    </row>
    <row r="35" spans="1:74" ht="11.15" customHeight="1" x14ac:dyDescent="0.25">
      <c r="A35" s="499" t="s">
        <v>1264</v>
      </c>
      <c r="B35" s="502" t="s">
        <v>83</v>
      </c>
      <c r="C35" s="690">
        <v>0.86232799999999998</v>
      </c>
      <c r="D35" s="690">
        <v>0.78793899999999994</v>
      </c>
      <c r="E35" s="690">
        <v>0.86643700000000001</v>
      </c>
      <c r="F35" s="690">
        <v>0.82247899999999996</v>
      </c>
      <c r="G35" s="690">
        <v>0.60275299999999998</v>
      </c>
      <c r="H35" s="690">
        <v>0.72396000000000005</v>
      </c>
      <c r="I35" s="690">
        <v>0.84852099999999997</v>
      </c>
      <c r="J35" s="690">
        <v>0.84925499999999998</v>
      </c>
      <c r="K35" s="690">
        <v>0.82927700000000004</v>
      </c>
      <c r="L35" s="690">
        <v>0.86246199999999995</v>
      </c>
      <c r="M35" s="690">
        <v>0.84036100000000002</v>
      </c>
      <c r="N35" s="690">
        <v>0.81266899999999997</v>
      </c>
      <c r="O35" s="690">
        <v>0.84955700000000001</v>
      </c>
      <c r="P35" s="690">
        <v>0.77974600000000005</v>
      </c>
      <c r="Q35" s="690">
        <v>0.86134900000000003</v>
      </c>
      <c r="R35" s="690">
        <v>0.81644000000000005</v>
      </c>
      <c r="S35" s="690">
        <v>0.243895</v>
      </c>
      <c r="T35" s="690">
        <v>0.244696</v>
      </c>
      <c r="U35" s="690">
        <v>0.83834200000000003</v>
      </c>
      <c r="V35" s="690">
        <v>0.84835400000000005</v>
      </c>
      <c r="W35" s="690">
        <v>0.82288499999999998</v>
      </c>
      <c r="X35" s="690">
        <v>0.86165899999999995</v>
      </c>
      <c r="Y35" s="690">
        <v>0.83929500000000001</v>
      </c>
      <c r="Z35" s="690">
        <v>0.86028099999999996</v>
      </c>
      <c r="AA35" s="690">
        <v>0.86132399999999998</v>
      </c>
      <c r="AB35" s="690">
        <v>0.72480299999999998</v>
      </c>
      <c r="AC35" s="690">
        <v>0.85381799999999997</v>
      </c>
      <c r="AD35" s="690">
        <v>0.83510099999999998</v>
      </c>
      <c r="AE35" s="690">
        <v>0.78814099999999998</v>
      </c>
      <c r="AF35" s="690">
        <v>0.42041600000000001</v>
      </c>
      <c r="AG35" s="690">
        <v>0.76592099999999996</v>
      </c>
      <c r="AH35" s="690">
        <v>0.84852399999999994</v>
      </c>
      <c r="AI35" s="690">
        <v>0.81708599999999998</v>
      </c>
      <c r="AJ35" s="690">
        <v>0.85855599999999999</v>
      </c>
      <c r="AK35" s="690">
        <v>0.79508800000000002</v>
      </c>
      <c r="AL35" s="690">
        <v>0.85827200000000003</v>
      </c>
      <c r="AM35" s="690">
        <v>0.86509400000000003</v>
      </c>
      <c r="AN35" s="690">
        <v>0.76846099999999995</v>
      </c>
      <c r="AO35" s="690">
        <v>0.84978100000000001</v>
      </c>
      <c r="AP35" s="690">
        <v>0.74666699999999997</v>
      </c>
      <c r="AQ35" s="690">
        <v>0.150615</v>
      </c>
      <c r="AR35" s="690">
        <v>0.30405700000000002</v>
      </c>
      <c r="AS35" s="690">
        <v>0.84557899999999997</v>
      </c>
      <c r="AT35" s="690">
        <v>0.84937600000000002</v>
      </c>
      <c r="AU35" s="690">
        <v>0.81538299999999997</v>
      </c>
      <c r="AV35" s="690">
        <v>0.84853599999999996</v>
      </c>
      <c r="AW35" s="690">
        <v>0.836592</v>
      </c>
      <c r="AX35" s="690">
        <v>0.63114700000000001</v>
      </c>
      <c r="AY35" s="690">
        <v>0.86758400000000002</v>
      </c>
      <c r="AZ35" s="690">
        <v>0.75590000000000002</v>
      </c>
      <c r="BA35" s="690">
        <v>0.85374899999999998</v>
      </c>
      <c r="BB35" s="690">
        <v>0.82738299999999998</v>
      </c>
      <c r="BC35" s="690">
        <v>0.84770000000000001</v>
      </c>
      <c r="BD35" s="690">
        <v>0.68176000000000003</v>
      </c>
      <c r="BE35" s="690">
        <v>0.85573999999999995</v>
      </c>
      <c r="BF35" s="691">
        <v>0.80964000000000003</v>
      </c>
      <c r="BG35" s="691">
        <v>0.78351999999999999</v>
      </c>
      <c r="BH35" s="691">
        <v>0.80964000000000003</v>
      </c>
      <c r="BI35" s="691">
        <v>0.78351999999999999</v>
      </c>
      <c r="BJ35" s="691">
        <v>0.80964000000000003</v>
      </c>
      <c r="BK35" s="691">
        <v>0.80964000000000003</v>
      </c>
      <c r="BL35" s="691">
        <v>0.73129</v>
      </c>
      <c r="BM35" s="691">
        <v>0.80964000000000003</v>
      </c>
      <c r="BN35" s="691">
        <v>0.78351999999999999</v>
      </c>
      <c r="BO35" s="691">
        <v>0.13930000000000001</v>
      </c>
      <c r="BP35" s="691">
        <v>0.28087000000000001</v>
      </c>
      <c r="BQ35" s="691">
        <v>0.80964000000000003</v>
      </c>
      <c r="BR35" s="691">
        <v>0.80964000000000003</v>
      </c>
      <c r="BS35" s="691">
        <v>0.78351999999999999</v>
      </c>
      <c r="BT35" s="691">
        <v>0.80964000000000003</v>
      </c>
      <c r="BU35" s="691">
        <v>0.78351999999999999</v>
      </c>
      <c r="BV35" s="691">
        <v>0.80964000000000003</v>
      </c>
    </row>
    <row r="36" spans="1:74" ht="11.15" customHeight="1" x14ac:dyDescent="0.25">
      <c r="A36" s="499" t="s">
        <v>1265</v>
      </c>
      <c r="B36" s="502" t="s">
        <v>1198</v>
      </c>
      <c r="C36" s="690">
        <v>13.873814731</v>
      </c>
      <c r="D36" s="690">
        <v>13.994692903000001</v>
      </c>
      <c r="E36" s="690">
        <v>13.611366035</v>
      </c>
      <c r="F36" s="690">
        <v>13.842006808000001</v>
      </c>
      <c r="G36" s="690">
        <v>16.062231679</v>
      </c>
      <c r="H36" s="690">
        <v>14.637867297</v>
      </c>
      <c r="I36" s="690">
        <v>11.757271901999999</v>
      </c>
      <c r="J36" s="690">
        <v>9.7706735410000007</v>
      </c>
      <c r="K36" s="690">
        <v>7.9713199450000003</v>
      </c>
      <c r="L36" s="690">
        <v>8.064607466</v>
      </c>
      <c r="M36" s="690">
        <v>9.6700349479999996</v>
      </c>
      <c r="N36" s="690">
        <v>9.6683600950000006</v>
      </c>
      <c r="O36" s="690">
        <v>10.385723687</v>
      </c>
      <c r="P36" s="690">
        <v>9.7063216329999999</v>
      </c>
      <c r="Q36" s="690">
        <v>10.365712204999999</v>
      </c>
      <c r="R36" s="690">
        <v>11.004657756</v>
      </c>
      <c r="S36" s="690">
        <v>14.116726622</v>
      </c>
      <c r="T36" s="690">
        <v>11.977093279</v>
      </c>
      <c r="U36" s="690">
        <v>9.9989144129999996</v>
      </c>
      <c r="V36" s="690">
        <v>9.6610923819999996</v>
      </c>
      <c r="W36" s="690">
        <v>7.4330947539999999</v>
      </c>
      <c r="X36" s="690">
        <v>7.6395099880000004</v>
      </c>
      <c r="Y36" s="690">
        <v>9.3968034639999996</v>
      </c>
      <c r="Z36" s="690">
        <v>9.1489141709999995</v>
      </c>
      <c r="AA36" s="690">
        <v>10.953426904000001</v>
      </c>
      <c r="AB36" s="690">
        <v>12.159782756</v>
      </c>
      <c r="AC36" s="690">
        <v>9.9725361039999996</v>
      </c>
      <c r="AD36" s="690">
        <v>8.8560666460000004</v>
      </c>
      <c r="AE36" s="690">
        <v>14.433234233</v>
      </c>
      <c r="AF36" s="690">
        <v>14.549704605000001</v>
      </c>
      <c r="AG36" s="690">
        <v>13.360276662</v>
      </c>
      <c r="AH36" s="690">
        <v>10.874453937</v>
      </c>
      <c r="AI36" s="690">
        <v>8.2418304780000007</v>
      </c>
      <c r="AJ36" s="690">
        <v>8.4942881779999997</v>
      </c>
      <c r="AK36" s="690">
        <v>10.231240229000001</v>
      </c>
      <c r="AL36" s="690">
        <v>10.477104536000001</v>
      </c>
      <c r="AM36" s="690">
        <v>13.549904035000001</v>
      </c>
      <c r="AN36" s="690">
        <v>11.062962971999999</v>
      </c>
      <c r="AO36" s="690">
        <v>9.1717848209999993</v>
      </c>
      <c r="AP36" s="690">
        <v>7.8028683680000004</v>
      </c>
      <c r="AQ36" s="690">
        <v>10.946789374</v>
      </c>
      <c r="AR36" s="690">
        <v>12.285752285999999</v>
      </c>
      <c r="AS36" s="690">
        <v>9.8770355849999998</v>
      </c>
      <c r="AT36" s="690">
        <v>9.0936644680000001</v>
      </c>
      <c r="AU36" s="690">
        <v>6.7503407129999999</v>
      </c>
      <c r="AV36" s="690">
        <v>7.0676282160000001</v>
      </c>
      <c r="AW36" s="690">
        <v>9.5518580540000002</v>
      </c>
      <c r="AX36" s="690">
        <v>13.809674418</v>
      </c>
      <c r="AY36" s="690">
        <v>14.683419384</v>
      </c>
      <c r="AZ36" s="690">
        <v>12.129580204</v>
      </c>
      <c r="BA36" s="690">
        <v>12.490137515000001</v>
      </c>
      <c r="BB36" s="690">
        <v>8.4140561419999997</v>
      </c>
      <c r="BC36" s="690">
        <v>12.003057286000001</v>
      </c>
      <c r="BD36" s="690">
        <v>16.46</v>
      </c>
      <c r="BE36" s="690">
        <v>14.649279999999999</v>
      </c>
      <c r="BF36" s="691">
        <v>9.9834910000000008</v>
      </c>
      <c r="BG36" s="691">
        <v>7.8611420000000001</v>
      </c>
      <c r="BH36" s="691">
        <v>7.9482949999999999</v>
      </c>
      <c r="BI36" s="691">
        <v>9.4953009999999995</v>
      </c>
      <c r="BJ36" s="691">
        <v>10.2341</v>
      </c>
      <c r="BK36" s="691">
        <v>11.71303</v>
      </c>
      <c r="BL36" s="691">
        <v>10.53607</v>
      </c>
      <c r="BM36" s="691">
        <v>11.29522</v>
      </c>
      <c r="BN36" s="691">
        <v>11.254720000000001</v>
      </c>
      <c r="BO36" s="691">
        <v>14.37168</v>
      </c>
      <c r="BP36" s="691">
        <v>14.79438</v>
      </c>
      <c r="BQ36" s="691">
        <v>12.609719999999999</v>
      </c>
      <c r="BR36" s="691">
        <v>9.7865280000000006</v>
      </c>
      <c r="BS36" s="691">
        <v>7.844964</v>
      </c>
      <c r="BT36" s="691">
        <v>7.8930179999999996</v>
      </c>
      <c r="BU36" s="691">
        <v>9.5342300000000009</v>
      </c>
      <c r="BV36" s="691">
        <v>10.322319999999999</v>
      </c>
    </row>
    <row r="37" spans="1:74" ht="11.15" customHeight="1" x14ac:dyDescent="0.25">
      <c r="A37" s="499" t="s">
        <v>1266</v>
      </c>
      <c r="B37" s="502" t="s">
        <v>1301</v>
      </c>
      <c r="C37" s="690">
        <v>3.2260324800000002</v>
      </c>
      <c r="D37" s="690">
        <v>3.9394863949999999</v>
      </c>
      <c r="E37" s="690">
        <v>4.265538362</v>
      </c>
      <c r="F37" s="690">
        <v>4.5164876310000004</v>
      </c>
      <c r="G37" s="690">
        <v>4.1115987890000003</v>
      </c>
      <c r="H37" s="690">
        <v>4.5315225410000002</v>
      </c>
      <c r="I37" s="690">
        <v>4.0960611010000001</v>
      </c>
      <c r="J37" s="690">
        <v>4.204084055</v>
      </c>
      <c r="K37" s="690">
        <v>3.5785432460000002</v>
      </c>
      <c r="L37" s="690">
        <v>3.1146699990000002</v>
      </c>
      <c r="M37" s="690">
        <v>3.3750614149999998</v>
      </c>
      <c r="N37" s="690">
        <v>3.4902458840000001</v>
      </c>
      <c r="O37" s="690">
        <v>3.1507209860000001</v>
      </c>
      <c r="P37" s="690">
        <v>3.133044709</v>
      </c>
      <c r="Q37" s="690">
        <v>3.450879526</v>
      </c>
      <c r="R37" s="690">
        <v>4.3702460829999996</v>
      </c>
      <c r="S37" s="690">
        <v>4.1970845949999998</v>
      </c>
      <c r="T37" s="690">
        <v>4.5631128619999997</v>
      </c>
      <c r="U37" s="690">
        <v>4.6037991979999999</v>
      </c>
      <c r="V37" s="690">
        <v>4.1776993239999998</v>
      </c>
      <c r="W37" s="690">
        <v>4.3426729350000004</v>
      </c>
      <c r="X37" s="690">
        <v>3.8718354060000002</v>
      </c>
      <c r="Y37" s="690">
        <v>3.2484780359999998</v>
      </c>
      <c r="Z37" s="690">
        <v>2.9500654759999998</v>
      </c>
      <c r="AA37" s="690">
        <v>4.7997930970000002</v>
      </c>
      <c r="AB37" s="690">
        <v>5.07443212</v>
      </c>
      <c r="AC37" s="690">
        <v>4.6128764770000004</v>
      </c>
      <c r="AD37" s="690">
        <v>4.674956162</v>
      </c>
      <c r="AE37" s="690">
        <v>4.9594373860000003</v>
      </c>
      <c r="AF37" s="690">
        <v>4.7728159850000003</v>
      </c>
      <c r="AG37" s="690">
        <v>4.9690486390000004</v>
      </c>
      <c r="AH37" s="690">
        <v>4.5857920569999999</v>
      </c>
      <c r="AI37" s="690">
        <v>3.8345957990000001</v>
      </c>
      <c r="AJ37" s="690">
        <v>4.7213016569999997</v>
      </c>
      <c r="AK37" s="690">
        <v>4.8222970869999999</v>
      </c>
      <c r="AL37" s="690">
        <v>5.0242011270000004</v>
      </c>
      <c r="AM37" s="690">
        <v>4.8822394300000003</v>
      </c>
      <c r="AN37" s="690">
        <v>5.0266830349999996</v>
      </c>
      <c r="AO37" s="690">
        <v>5.9589359030000004</v>
      </c>
      <c r="AP37" s="690">
        <v>5.982794427</v>
      </c>
      <c r="AQ37" s="690">
        <v>5.8149123459999998</v>
      </c>
      <c r="AR37" s="690">
        <v>5.2404790820000002</v>
      </c>
      <c r="AS37" s="690">
        <v>4.9203632979999998</v>
      </c>
      <c r="AT37" s="690">
        <v>5.2502786029999999</v>
      </c>
      <c r="AU37" s="690">
        <v>5.0343738450000002</v>
      </c>
      <c r="AV37" s="690">
        <v>5.3112821119999998</v>
      </c>
      <c r="AW37" s="690">
        <v>5.8018943199999997</v>
      </c>
      <c r="AX37" s="690">
        <v>6.2988462780000001</v>
      </c>
      <c r="AY37" s="690">
        <v>6.005753135</v>
      </c>
      <c r="AZ37" s="690">
        <v>6.2309383199999999</v>
      </c>
      <c r="BA37" s="690">
        <v>6.8134031459999997</v>
      </c>
      <c r="BB37" s="690">
        <v>7.4038097499999997</v>
      </c>
      <c r="BC37" s="690">
        <v>7.0441494259999997</v>
      </c>
      <c r="BD37" s="690">
        <v>5.3969820000000004</v>
      </c>
      <c r="BE37" s="690">
        <v>5.7416780000000003</v>
      </c>
      <c r="BF37" s="691">
        <v>5.7685079999999997</v>
      </c>
      <c r="BG37" s="691">
        <v>5.4403709999999998</v>
      </c>
      <c r="BH37" s="691">
        <v>5.8087920000000004</v>
      </c>
      <c r="BI37" s="691">
        <v>5.8893579999999996</v>
      </c>
      <c r="BJ37" s="691">
        <v>6.8418270000000003</v>
      </c>
      <c r="BK37" s="691">
        <v>6.2503460000000004</v>
      </c>
      <c r="BL37" s="691">
        <v>6.2799310000000004</v>
      </c>
      <c r="BM37" s="691">
        <v>7.5132630000000002</v>
      </c>
      <c r="BN37" s="691">
        <v>7.6610209999999999</v>
      </c>
      <c r="BO37" s="691">
        <v>7.9111000000000002</v>
      </c>
      <c r="BP37" s="691">
        <v>5.8767019999999999</v>
      </c>
      <c r="BQ37" s="691">
        <v>6.1277689999999998</v>
      </c>
      <c r="BR37" s="691">
        <v>6.4205410000000001</v>
      </c>
      <c r="BS37" s="691">
        <v>5.658207</v>
      </c>
      <c r="BT37" s="691">
        <v>6.0046900000000001</v>
      </c>
      <c r="BU37" s="691">
        <v>6.533093</v>
      </c>
      <c r="BV37" s="691">
        <v>7.3823359999999996</v>
      </c>
    </row>
    <row r="38" spans="1:74" ht="11.15" customHeight="1" x14ac:dyDescent="0.25">
      <c r="A38" s="499" t="s">
        <v>1267</v>
      </c>
      <c r="B38" s="500" t="s">
        <v>1302</v>
      </c>
      <c r="C38" s="690">
        <v>3.7035160999999997E-2</v>
      </c>
      <c r="D38" s="690">
        <v>3.6546041000000001E-2</v>
      </c>
      <c r="E38" s="690">
        <v>4.2477549000000003E-2</v>
      </c>
      <c r="F38" s="690">
        <v>3.2523418999999998E-2</v>
      </c>
      <c r="G38" s="690">
        <v>4.1237243E-2</v>
      </c>
      <c r="H38" s="690">
        <v>4.1251833000000002E-2</v>
      </c>
      <c r="I38" s="690">
        <v>4.5696034000000003E-2</v>
      </c>
      <c r="J38" s="690">
        <v>5.3824787999999998E-2</v>
      </c>
      <c r="K38" s="690">
        <v>6.1552325999999997E-2</v>
      </c>
      <c r="L38" s="690">
        <v>4.8916290000000001E-2</v>
      </c>
      <c r="M38" s="690">
        <v>4.1293036999999998E-2</v>
      </c>
      <c r="N38" s="690">
        <v>2.8509929E-2</v>
      </c>
      <c r="O38" s="690">
        <v>-9.4361000004000001E-5</v>
      </c>
      <c r="P38" s="690">
        <v>6.3695840000000002E-3</v>
      </c>
      <c r="Q38" s="690">
        <v>9.8166969999999992E-3</v>
      </c>
      <c r="R38" s="690">
        <v>1.1548364E-2</v>
      </c>
      <c r="S38" s="690">
        <v>8.6579269999999993E-3</v>
      </c>
      <c r="T38" s="690">
        <v>1.5103916E-2</v>
      </c>
      <c r="U38" s="690">
        <v>1.033537E-2</v>
      </c>
      <c r="V38" s="690">
        <v>1.2190075999999999E-2</v>
      </c>
      <c r="W38" s="690">
        <v>7.3859069999999997E-3</v>
      </c>
      <c r="X38" s="690">
        <v>1.1713324000000001E-2</v>
      </c>
      <c r="Y38" s="690">
        <v>9.4780669999999997E-3</v>
      </c>
      <c r="Z38" s="690">
        <v>2.4613157E-2</v>
      </c>
      <c r="AA38" s="690">
        <v>-5.61098E-4</v>
      </c>
      <c r="AB38" s="690">
        <v>-1.497602E-3</v>
      </c>
      <c r="AC38" s="690">
        <v>-1.1154486999999999E-2</v>
      </c>
      <c r="AD38" s="690">
        <v>-1.2743892E-2</v>
      </c>
      <c r="AE38" s="690">
        <v>3.160024E-3</v>
      </c>
      <c r="AF38" s="690">
        <v>-4.3047850000000002E-3</v>
      </c>
      <c r="AG38" s="690">
        <v>-1.4917532000000001E-2</v>
      </c>
      <c r="AH38" s="690">
        <v>-1.4424531000000001E-2</v>
      </c>
      <c r="AI38" s="690">
        <v>-5.6305180000000002E-3</v>
      </c>
      <c r="AJ38" s="690">
        <v>2.2426829999999998E-2</v>
      </c>
      <c r="AK38" s="690">
        <v>1.1814006E-2</v>
      </c>
      <c r="AL38" s="690">
        <v>1.1429764E-2</v>
      </c>
      <c r="AM38" s="690">
        <v>4.5012655999999998E-2</v>
      </c>
      <c r="AN38" s="690">
        <v>5.5651737E-2</v>
      </c>
      <c r="AO38" s="690">
        <v>6.6659965000000002E-2</v>
      </c>
      <c r="AP38" s="690">
        <v>7.1054176999999996E-2</v>
      </c>
      <c r="AQ38" s="690">
        <v>6.4284753E-2</v>
      </c>
      <c r="AR38" s="690">
        <v>5.8691831E-2</v>
      </c>
      <c r="AS38" s="690">
        <v>6.4330924999999997E-2</v>
      </c>
      <c r="AT38" s="690">
        <v>7.9640106000000002E-2</v>
      </c>
      <c r="AU38" s="690">
        <v>6.8526031000000001E-2</v>
      </c>
      <c r="AV38" s="690">
        <v>3.5508561000000001E-2</v>
      </c>
      <c r="AW38" s="690">
        <v>6.5154911999999995E-2</v>
      </c>
      <c r="AX38" s="690">
        <v>5.9529527999999998E-2</v>
      </c>
      <c r="AY38" s="690">
        <v>6.1806080999999999E-2</v>
      </c>
      <c r="AZ38" s="690">
        <v>6.3322648999999995E-2</v>
      </c>
      <c r="BA38" s="690">
        <v>7.8423648999999998E-2</v>
      </c>
      <c r="BB38" s="690">
        <v>6.2393933999999998E-2</v>
      </c>
      <c r="BC38" s="690">
        <v>5.1793208E-2</v>
      </c>
      <c r="BD38" s="690">
        <v>4.1218999999999999E-2</v>
      </c>
      <c r="BE38" s="690">
        <v>3.5458200000000002E-2</v>
      </c>
      <c r="BF38" s="691">
        <v>4.4772300000000001E-2</v>
      </c>
      <c r="BG38" s="691">
        <v>3.8992499999999999E-2</v>
      </c>
      <c r="BH38" s="691">
        <v>1.87446E-2</v>
      </c>
      <c r="BI38" s="691">
        <v>3.6783999999999997E-2</v>
      </c>
      <c r="BJ38" s="691">
        <v>2.30771E-2</v>
      </c>
      <c r="BK38" s="691">
        <v>3.82469E-2</v>
      </c>
      <c r="BL38" s="691">
        <v>3.5895200000000002E-2</v>
      </c>
      <c r="BM38" s="691">
        <v>5.3900700000000003E-2</v>
      </c>
      <c r="BN38" s="691">
        <v>5.0296899999999999E-2</v>
      </c>
      <c r="BO38" s="691">
        <v>3.5604900000000002E-2</v>
      </c>
      <c r="BP38" s="691">
        <v>3.6159200000000002E-2</v>
      </c>
      <c r="BQ38" s="691">
        <v>3.6600000000000001E-2</v>
      </c>
      <c r="BR38" s="691">
        <v>5.0910299999999999E-2</v>
      </c>
      <c r="BS38" s="691">
        <v>4.0304699999999999E-2</v>
      </c>
      <c r="BT38" s="691">
        <v>1.6257799999999999E-2</v>
      </c>
      <c r="BU38" s="691">
        <v>3.2355500000000002E-2</v>
      </c>
      <c r="BV38" s="691">
        <v>2.8495800000000002E-2</v>
      </c>
    </row>
    <row r="39" spans="1:74" ht="11.15" customHeight="1" x14ac:dyDescent="0.25">
      <c r="A39" s="499" t="s">
        <v>1268</v>
      </c>
      <c r="B39" s="500" t="s">
        <v>1202</v>
      </c>
      <c r="C39" s="690">
        <v>35.138028706</v>
      </c>
      <c r="D39" s="690">
        <v>32.505756419999997</v>
      </c>
      <c r="E39" s="690">
        <v>33.505366117000001</v>
      </c>
      <c r="F39" s="690">
        <v>30.953417715</v>
      </c>
      <c r="G39" s="690">
        <v>32.155640355999999</v>
      </c>
      <c r="H39" s="690">
        <v>34.582809927</v>
      </c>
      <c r="I39" s="690">
        <v>38.500010326000002</v>
      </c>
      <c r="J39" s="690">
        <v>36.734015548999999</v>
      </c>
      <c r="K39" s="690">
        <v>32.102656431</v>
      </c>
      <c r="L39" s="690">
        <v>29.100895795</v>
      </c>
      <c r="M39" s="690">
        <v>30.723987288</v>
      </c>
      <c r="N39" s="690">
        <v>33.007901674000003</v>
      </c>
      <c r="O39" s="690">
        <v>34.328281771</v>
      </c>
      <c r="P39" s="690">
        <v>31.110584457000002</v>
      </c>
      <c r="Q39" s="690">
        <v>31.485414735999999</v>
      </c>
      <c r="R39" s="690">
        <v>28.492029603999999</v>
      </c>
      <c r="S39" s="690">
        <v>28.830231593000001</v>
      </c>
      <c r="T39" s="690">
        <v>31.160320112000001</v>
      </c>
      <c r="U39" s="690">
        <v>36.322691487999997</v>
      </c>
      <c r="V39" s="690">
        <v>36.913849063000001</v>
      </c>
      <c r="W39" s="690">
        <v>31.596723672</v>
      </c>
      <c r="X39" s="690">
        <v>29.043204531000001</v>
      </c>
      <c r="Y39" s="690">
        <v>31.065039137999999</v>
      </c>
      <c r="Z39" s="690">
        <v>33.290409285999999</v>
      </c>
      <c r="AA39" s="690">
        <v>34.432599125000003</v>
      </c>
      <c r="AB39" s="690">
        <v>33.098352789000003</v>
      </c>
      <c r="AC39" s="690">
        <v>31.575565485999999</v>
      </c>
      <c r="AD39" s="690">
        <v>27.762676845000001</v>
      </c>
      <c r="AE39" s="690">
        <v>29.920159713</v>
      </c>
      <c r="AF39" s="690">
        <v>31.394725492999999</v>
      </c>
      <c r="AG39" s="690">
        <v>36.023892105999998</v>
      </c>
      <c r="AH39" s="690">
        <v>36.172668106000003</v>
      </c>
      <c r="AI39" s="690">
        <v>30.664004252000002</v>
      </c>
      <c r="AJ39" s="690">
        <v>29.907008308999998</v>
      </c>
      <c r="AK39" s="690">
        <v>30.275512686999999</v>
      </c>
      <c r="AL39" s="690">
        <v>33.551240454999999</v>
      </c>
      <c r="AM39" s="690">
        <v>34.449837485000003</v>
      </c>
      <c r="AN39" s="690">
        <v>30.703719727999999</v>
      </c>
      <c r="AO39" s="690">
        <v>30.633019411999999</v>
      </c>
      <c r="AP39" s="690">
        <v>26.887245322999998</v>
      </c>
      <c r="AQ39" s="690">
        <v>28.306327370999998</v>
      </c>
      <c r="AR39" s="690">
        <v>33.464339494000001</v>
      </c>
      <c r="AS39" s="690">
        <v>35.054025826</v>
      </c>
      <c r="AT39" s="690">
        <v>33.960664995999998</v>
      </c>
      <c r="AU39" s="690">
        <v>29.440598858000001</v>
      </c>
      <c r="AV39" s="690">
        <v>27.836560845000001</v>
      </c>
      <c r="AW39" s="690">
        <v>30.320734610999999</v>
      </c>
      <c r="AX39" s="690">
        <v>35.380299110000003</v>
      </c>
      <c r="AY39" s="690">
        <v>37.023350688000001</v>
      </c>
      <c r="AZ39" s="690">
        <v>32.403976759000003</v>
      </c>
      <c r="BA39" s="690">
        <v>32.734863116</v>
      </c>
      <c r="BB39" s="690">
        <v>27.967670199000001</v>
      </c>
      <c r="BC39" s="690">
        <v>30.487364059000001</v>
      </c>
      <c r="BD39" s="690">
        <v>37.770829999999997</v>
      </c>
      <c r="BE39" s="690">
        <v>42.640140000000002</v>
      </c>
      <c r="BF39" s="691">
        <v>35.147350000000003</v>
      </c>
      <c r="BG39" s="691">
        <v>31.37379</v>
      </c>
      <c r="BH39" s="691">
        <v>27.652619999999999</v>
      </c>
      <c r="BI39" s="691">
        <v>31.377610000000001</v>
      </c>
      <c r="BJ39" s="691">
        <v>34.260129999999997</v>
      </c>
      <c r="BK39" s="691">
        <v>36.188949999999998</v>
      </c>
      <c r="BL39" s="691">
        <v>31.229679999999998</v>
      </c>
      <c r="BM39" s="691">
        <v>32.54083</v>
      </c>
      <c r="BN39" s="691">
        <v>28.452580000000001</v>
      </c>
      <c r="BO39" s="691">
        <v>29.19885</v>
      </c>
      <c r="BP39" s="691">
        <v>34.591410000000003</v>
      </c>
      <c r="BQ39" s="691">
        <v>39.444490000000002</v>
      </c>
      <c r="BR39" s="691">
        <v>33.654049999999998</v>
      </c>
      <c r="BS39" s="691">
        <v>29.56446</v>
      </c>
      <c r="BT39" s="691">
        <v>25.977350000000001</v>
      </c>
      <c r="BU39" s="691">
        <v>30.137319999999999</v>
      </c>
      <c r="BV39" s="691">
        <v>32.320279999999997</v>
      </c>
    </row>
    <row r="40" spans="1:74" ht="11.15" customHeight="1" x14ac:dyDescent="0.25">
      <c r="A40" s="499" t="s">
        <v>1269</v>
      </c>
      <c r="B40" s="500" t="s">
        <v>1303</v>
      </c>
      <c r="C40" s="690">
        <v>31.310602195000001</v>
      </c>
      <c r="D40" s="690">
        <v>28.896552589999999</v>
      </c>
      <c r="E40" s="690">
        <v>30.008765554</v>
      </c>
      <c r="F40" s="690">
        <v>27.609924706000001</v>
      </c>
      <c r="G40" s="690">
        <v>28.623509783999999</v>
      </c>
      <c r="H40" s="690">
        <v>31.049172745</v>
      </c>
      <c r="I40" s="690">
        <v>35.188476508000001</v>
      </c>
      <c r="J40" s="690">
        <v>33.441103403</v>
      </c>
      <c r="K40" s="690">
        <v>29.265963278000001</v>
      </c>
      <c r="L40" s="690">
        <v>29.488574895999999</v>
      </c>
      <c r="M40" s="690">
        <v>30.597020936</v>
      </c>
      <c r="N40" s="690">
        <v>33.245583648</v>
      </c>
      <c r="O40" s="690">
        <v>32.685003432999999</v>
      </c>
      <c r="P40" s="690">
        <v>31.367204649000001</v>
      </c>
      <c r="Q40" s="690">
        <v>31.494385857000001</v>
      </c>
      <c r="R40" s="690">
        <v>27.580275390000001</v>
      </c>
      <c r="S40" s="690">
        <v>28.147571274000001</v>
      </c>
      <c r="T40" s="690">
        <v>30.127709159999998</v>
      </c>
      <c r="U40" s="690">
        <v>34.857442143</v>
      </c>
      <c r="V40" s="690">
        <v>35.154660692</v>
      </c>
      <c r="W40" s="690">
        <v>29.609482589999999</v>
      </c>
      <c r="X40" s="690">
        <v>29.077442678000001</v>
      </c>
      <c r="Y40" s="690">
        <v>29.653403765</v>
      </c>
      <c r="Z40" s="690">
        <v>32.120696477000003</v>
      </c>
      <c r="AA40" s="690">
        <v>32.950135254000003</v>
      </c>
      <c r="AB40" s="690">
        <v>30.898570306</v>
      </c>
      <c r="AC40" s="690">
        <v>30.195119216999998</v>
      </c>
      <c r="AD40" s="690">
        <v>26.973468997000001</v>
      </c>
      <c r="AE40" s="690">
        <v>28.465929283000001</v>
      </c>
      <c r="AF40" s="690">
        <v>30.199847951999999</v>
      </c>
      <c r="AG40" s="690">
        <v>34.613412034</v>
      </c>
      <c r="AH40" s="690">
        <v>34.724618896999999</v>
      </c>
      <c r="AI40" s="690">
        <v>29.137032926</v>
      </c>
      <c r="AJ40" s="690">
        <v>28.847167768999999</v>
      </c>
      <c r="AK40" s="690">
        <v>29.151577701000001</v>
      </c>
      <c r="AL40" s="690">
        <v>32.514724934</v>
      </c>
      <c r="AM40" s="690">
        <v>31.875990000000002</v>
      </c>
      <c r="AN40" s="690">
        <v>28.084669999999999</v>
      </c>
      <c r="AO40" s="690">
        <v>29.938960000000002</v>
      </c>
      <c r="AP40" s="690">
        <v>26.394850000000002</v>
      </c>
      <c r="AQ40" s="690">
        <v>28.299589999999998</v>
      </c>
      <c r="AR40" s="690">
        <v>31.425350000000002</v>
      </c>
      <c r="AS40" s="690">
        <v>36.388069999999999</v>
      </c>
      <c r="AT40" s="690">
        <v>33.218359999999997</v>
      </c>
      <c r="AU40" s="690">
        <v>28.076499999999999</v>
      </c>
      <c r="AV40" s="690">
        <v>29.22503</v>
      </c>
      <c r="AW40" s="690">
        <v>26.83314</v>
      </c>
      <c r="AX40" s="690">
        <v>33.615749999999998</v>
      </c>
      <c r="AY40" s="690">
        <v>31.315860000000001</v>
      </c>
      <c r="AZ40" s="690">
        <v>27.33736</v>
      </c>
      <c r="BA40" s="690">
        <v>29.377960000000002</v>
      </c>
      <c r="BB40" s="690">
        <v>26.35519</v>
      </c>
      <c r="BC40" s="690">
        <v>28.636859999999999</v>
      </c>
      <c r="BD40" s="690">
        <v>33.818399702999997</v>
      </c>
      <c r="BE40" s="690">
        <v>35.104733519</v>
      </c>
      <c r="BF40" s="691">
        <v>32.72251</v>
      </c>
      <c r="BG40" s="691">
        <v>28.467700000000001</v>
      </c>
      <c r="BH40" s="691">
        <v>26.834769999999999</v>
      </c>
      <c r="BI40" s="691">
        <v>28.69914</v>
      </c>
      <c r="BJ40" s="691">
        <v>32.377589999999998</v>
      </c>
      <c r="BK40" s="691">
        <v>32.951070000000001</v>
      </c>
      <c r="BL40" s="691">
        <v>28.058229999999998</v>
      </c>
      <c r="BM40" s="691">
        <v>29.953099999999999</v>
      </c>
      <c r="BN40" s="691">
        <v>27.390180000000001</v>
      </c>
      <c r="BO40" s="691">
        <v>27.697399999999998</v>
      </c>
      <c r="BP40" s="691">
        <v>31.233560000000001</v>
      </c>
      <c r="BQ40" s="691">
        <v>33.884540000000001</v>
      </c>
      <c r="BR40" s="691">
        <v>32.509610000000002</v>
      </c>
      <c r="BS40" s="691">
        <v>28.148009999999999</v>
      </c>
      <c r="BT40" s="691">
        <v>26.756710000000002</v>
      </c>
      <c r="BU40" s="691">
        <v>28.566859999999998</v>
      </c>
      <c r="BV40" s="691">
        <v>32.241570000000003</v>
      </c>
    </row>
    <row r="41" spans="1:74" ht="11.15" customHeight="1" x14ac:dyDescent="0.25">
      <c r="A41" s="517"/>
      <c r="B41" s="131" t="s">
        <v>1270</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333"/>
      <c r="BG41" s="333"/>
      <c r="BH41" s="333"/>
      <c r="BI41" s="333"/>
      <c r="BJ41" s="333"/>
      <c r="BK41" s="333"/>
      <c r="BL41" s="333"/>
      <c r="BM41" s="333"/>
      <c r="BN41" s="333"/>
      <c r="BO41" s="333"/>
      <c r="BP41" s="333"/>
      <c r="BQ41" s="333"/>
      <c r="BR41" s="333"/>
      <c r="BS41" s="333"/>
      <c r="BT41" s="333"/>
      <c r="BU41" s="333"/>
      <c r="BV41" s="333"/>
    </row>
    <row r="42" spans="1:74" ht="11.15" customHeight="1" x14ac:dyDescent="0.25">
      <c r="A42" s="499" t="s">
        <v>1271</v>
      </c>
      <c r="B42" s="500" t="s">
        <v>81</v>
      </c>
      <c r="C42" s="690">
        <v>2.1459455300000001</v>
      </c>
      <c r="D42" s="690">
        <v>1.9622146439999999</v>
      </c>
      <c r="E42" s="690">
        <v>2.0461752510000002</v>
      </c>
      <c r="F42" s="690">
        <v>2.8719166829999998</v>
      </c>
      <c r="G42" s="690">
        <v>3.4495430570000001</v>
      </c>
      <c r="H42" s="690">
        <v>4.4585258100000003</v>
      </c>
      <c r="I42" s="690">
        <v>5.8218915740000003</v>
      </c>
      <c r="J42" s="690">
        <v>6.1116572490000003</v>
      </c>
      <c r="K42" s="690">
        <v>5.6782145880000003</v>
      </c>
      <c r="L42" s="690">
        <v>4.5956744059999997</v>
      </c>
      <c r="M42" s="690">
        <v>3.5611192269999998</v>
      </c>
      <c r="N42" s="690">
        <v>3.8051086600000001</v>
      </c>
      <c r="O42" s="690">
        <v>3.5462626529999999</v>
      </c>
      <c r="P42" s="690">
        <v>3.172489444</v>
      </c>
      <c r="Q42" s="690">
        <v>3.3453249870000001</v>
      </c>
      <c r="R42" s="690">
        <v>3.7130245770000001</v>
      </c>
      <c r="S42" s="690">
        <v>3.7934420090000001</v>
      </c>
      <c r="T42" s="690">
        <v>5.1085731970000001</v>
      </c>
      <c r="U42" s="690">
        <v>6.3591903859999999</v>
      </c>
      <c r="V42" s="690">
        <v>6.5245669739999999</v>
      </c>
      <c r="W42" s="690">
        <v>5.7931127330000001</v>
      </c>
      <c r="X42" s="690">
        <v>5.1827521719999998</v>
      </c>
      <c r="Y42" s="690">
        <v>3.9390936889999999</v>
      </c>
      <c r="Z42" s="690">
        <v>5.0085879789999996</v>
      </c>
      <c r="AA42" s="690">
        <v>4.2607198840000002</v>
      </c>
      <c r="AB42" s="690">
        <v>4.0003018939999997</v>
      </c>
      <c r="AC42" s="690">
        <v>3.4593227579999999</v>
      </c>
      <c r="AD42" s="690">
        <v>4.0262660510000003</v>
      </c>
      <c r="AE42" s="690">
        <v>5.0919942479999998</v>
      </c>
      <c r="AF42" s="690">
        <v>5.4243597890000004</v>
      </c>
      <c r="AG42" s="690">
        <v>6.818562944</v>
      </c>
      <c r="AH42" s="690">
        <v>6.7922565119999998</v>
      </c>
      <c r="AI42" s="690">
        <v>5.9851288360000003</v>
      </c>
      <c r="AJ42" s="690">
        <v>5.3474225210000004</v>
      </c>
      <c r="AK42" s="690">
        <v>4.378184375</v>
      </c>
      <c r="AL42" s="690">
        <v>4.644762536</v>
      </c>
      <c r="AM42" s="690">
        <v>4.3772192140000001</v>
      </c>
      <c r="AN42" s="690">
        <v>2.6289674700000001</v>
      </c>
      <c r="AO42" s="690">
        <v>3.674747623</v>
      </c>
      <c r="AP42" s="690">
        <v>4.2863652749999996</v>
      </c>
      <c r="AQ42" s="690">
        <v>5.0577841550000002</v>
      </c>
      <c r="AR42" s="690">
        <v>5.9021157400000002</v>
      </c>
      <c r="AS42" s="690">
        <v>7.2164847319999996</v>
      </c>
      <c r="AT42" s="690">
        <v>6.6132926400000001</v>
      </c>
      <c r="AU42" s="690">
        <v>5.5933564259999997</v>
      </c>
      <c r="AV42" s="690">
        <v>4.3155452350000001</v>
      </c>
      <c r="AW42" s="690">
        <v>3.2329042870000002</v>
      </c>
      <c r="AX42" s="690">
        <v>3.9357824739999998</v>
      </c>
      <c r="AY42" s="690">
        <v>3.2374974189999999</v>
      </c>
      <c r="AZ42" s="690">
        <v>3.1137000370000001</v>
      </c>
      <c r="BA42" s="690">
        <v>3.2623979379999999</v>
      </c>
      <c r="BB42" s="690">
        <v>3.9011337450000001</v>
      </c>
      <c r="BC42" s="690">
        <v>4.1195587180000004</v>
      </c>
      <c r="BD42" s="690">
        <v>4.8909599999999998</v>
      </c>
      <c r="BE42" s="690">
        <v>6.3395729999999997</v>
      </c>
      <c r="BF42" s="691">
        <v>6.6284359999999998</v>
      </c>
      <c r="BG42" s="691">
        <v>6.142811</v>
      </c>
      <c r="BH42" s="691">
        <v>4.0162940000000003</v>
      </c>
      <c r="BI42" s="691">
        <v>3.9445990000000002</v>
      </c>
      <c r="BJ42" s="691">
        <v>4.4505030000000003</v>
      </c>
      <c r="BK42" s="691">
        <v>4.528581</v>
      </c>
      <c r="BL42" s="691">
        <v>3.9476819999999999</v>
      </c>
      <c r="BM42" s="691">
        <v>4.0791820000000003</v>
      </c>
      <c r="BN42" s="691">
        <v>5.1040700000000001</v>
      </c>
      <c r="BO42" s="691">
        <v>4.5301369999999999</v>
      </c>
      <c r="BP42" s="691">
        <v>4.8472850000000003</v>
      </c>
      <c r="BQ42" s="691">
        <v>6.6672390000000004</v>
      </c>
      <c r="BR42" s="691">
        <v>6.8771079999999998</v>
      </c>
      <c r="BS42" s="691">
        <v>6.5072049999999999</v>
      </c>
      <c r="BT42" s="691">
        <v>4.0198419999999997</v>
      </c>
      <c r="BU42" s="691">
        <v>3.9286349999999999</v>
      </c>
      <c r="BV42" s="691">
        <v>2.5760909999999999</v>
      </c>
    </row>
    <row r="43" spans="1:74" ht="11.15" customHeight="1" x14ac:dyDescent="0.25">
      <c r="A43" s="499" t="s">
        <v>1272</v>
      </c>
      <c r="B43" s="500" t="s">
        <v>80</v>
      </c>
      <c r="C43" s="690">
        <v>3.6645473800000001</v>
      </c>
      <c r="D43" s="690">
        <v>2.986494956</v>
      </c>
      <c r="E43" s="690">
        <v>3.1816479869999998</v>
      </c>
      <c r="F43" s="690">
        <v>2.7661697219999999</v>
      </c>
      <c r="G43" s="690">
        <v>3.1135573750000001</v>
      </c>
      <c r="H43" s="690">
        <v>3.6397277290000001</v>
      </c>
      <c r="I43" s="690">
        <v>4.8569827800000001</v>
      </c>
      <c r="J43" s="690">
        <v>4.6447769320000001</v>
      </c>
      <c r="K43" s="690">
        <v>4.0983632940000003</v>
      </c>
      <c r="L43" s="690">
        <v>3.7986532149999999</v>
      </c>
      <c r="M43" s="690">
        <v>4.141078351</v>
      </c>
      <c r="N43" s="690">
        <v>4.4271465650000001</v>
      </c>
      <c r="O43" s="690">
        <v>3.815376943</v>
      </c>
      <c r="P43" s="690">
        <v>3.9071991559999999</v>
      </c>
      <c r="Q43" s="690">
        <v>2.4990189979999999</v>
      </c>
      <c r="R43" s="690">
        <v>2.372024777</v>
      </c>
      <c r="S43" s="690">
        <v>2.6821942449999998</v>
      </c>
      <c r="T43" s="690">
        <v>3.4020818369999999</v>
      </c>
      <c r="U43" s="690">
        <v>4.2909084010000003</v>
      </c>
      <c r="V43" s="690">
        <v>4.4830725100000004</v>
      </c>
      <c r="W43" s="690">
        <v>3.6542761170000002</v>
      </c>
      <c r="X43" s="690">
        <v>3.0156451419999999</v>
      </c>
      <c r="Y43" s="690">
        <v>2.6768115240000001</v>
      </c>
      <c r="Z43" s="690">
        <v>2.3146413539999999</v>
      </c>
      <c r="AA43" s="690">
        <v>2.569205416</v>
      </c>
      <c r="AB43" s="690">
        <v>1.7926339979999999</v>
      </c>
      <c r="AC43" s="690">
        <v>1.424845036</v>
      </c>
      <c r="AD43" s="690">
        <v>1.456360522</v>
      </c>
      <c r="AE43" s="690">
        <v>1.9302145310000001</v>
      </c>
      <c r="AF43" s="690">
        <v>2.5295385549999998</v>
      </c>
      <c r="AG43" s="690">
        <v>2.9921568349999998</v>
      </c>
      <c r="AH43" s="690">
        <v>3.2546384349999999</v>
      </c>
      <c r="AI43" s="690">
        <v>3.1305089389999998</v>
      </c>
      <c r="AJ43" s="690">
        <v>2.7466625769999999</v>
      </c>
      <c r="AK43" s="690">
        <v>1.99188907</v>
      </c>
      <c r="AL43" s="690">
        <v>2.5034324790000002</v>
      </c>
      <c r="AM43" s="690">
        <v>2.2740767879999999</v>
      </c>
      <c r="AN43" s="690">
        <v>1.9513666599999999</v>
      </c>
      <c r="AO43" s="690">
        <v>1.2751565</v>
      </c>
      <c r="AP43" s="690">
        <v>1.3396459810000001</v>
      </c>
      <c r="AQ43" s="690">
        <v>1.5864878840000001</v>
      </c>
      <c r="AR43" s="690">
        <v>2.6797518390000001</v>
      </c>
      <c r="AS43" s="690">
        <v>2.617466909</v>
      </c>
      <c r="AT43" s="690">
        <v>3.032714296</v>
      </c>
      <c r="AU43" s="690">
        <v>2.6670087140000001</v>
      </c>
      <c r="AV43" s="690">
        <v>2.59890599</v>
      </c>
      <c r="AW43" s="690">
        <v>2.384437374</v>
      </c>
      <c r="AX43" s="690">
        <v>2.4298725210000001</v>
      </c>
      <c r="AY43" s="690">
        <v>2.6674126980000001</v>
      </c>
      <c r="AZ43" s="690">
        <v>1.9440898630000001</v>
      </c>
      <c r="BA43" s="690">
        <v>1.52177155</v>
      </c>
      <c r="BB43" s="690">
        <v>1.3868796459999999</v>
      </c>
      <c r="BC43" s="690">
        <v>1.971943818</v>
      </c>
      <c r="BD43" s="690">
        <v>2.7138789999999999</v>
      </c>
      <c r="BE43" s="690">
        <v>3.0569139999999999</v>
      </c>
      <c r="BF43" s="691">
        <v>3.0723509999999998</v>
      </c>
      <c r="BG43" s="691">
        <v>2.3050489999999999</v>
      </c>
      <c r="BH43" s="691">
        <v>2.5075759999999998</v>
      </c>
      <c r="BI43" s="691">
        <v>1.6485639999999999</v>
      </c>
      <c r="BJ43" s="691">
        <v>1.7393380000000001</v>
      </c>
      <c r="BK43" s="691">
        <v>2.3593929999999999</v>
      </c>
      <c r="BL43" s="691">
        <v>1.0629470000000001</v>
      </c>
      <c r="BM43" s="691">
        <v>1.0526409999999999</v>
      </c>
      <c r="BN43" s="691">
        <v>0.83350559999999996</v>
      </c>
      <c r="BO43" s="691">
        <v>1.3926210000000001</v>
      </c>
      <c r="BP43" s="691">
        <v>2.08575</v>
      </c>
      <c r="BQ43" s="691">
        <v>2.5013260000000002</v>
      </c>
      <c r="BR43" s="691">
        <v>2.3301379999999998</v>
      </c>
      <c r="BS43" s="691">
        <v>1.631812</v>
      </c>
      <c r="BT43" s="691">
        <v>2.2050269999999998</v>
      </c>
      <c r="BU43" s="691">
        <v>1.501393</v>
      </c>
      <c r="BV43" s="691">
        <v>1.7132940000000001</v>
      </c>
    </row>
    <row r="44" spans="1:74" ht="11.15" customHeight="1" x14ac:dyDescent="0.25">
      <c r="A44" s="499" t="s">
        <v>1273</v>
      </c>
      <c r="B44" s="502" t="s">
        <v>83</v>
      </c>
      <c r="C44" s="690">
        <v>2.9840309999999999</v>
      </c>
      <c r="D44" s="690">
        <v>2.5560510000000001</v>
      </c>
      <c r="E44" s="690">
        <v>2.9774259999999999</v>
      </c>
      <c r="F44" s="690">
        <v>1.9626060000000001</v>
      </c>
      <c r="G44" s="690">
        <v>2.6302530000000002</v>
      </c>
      <c r="H44" s="690">
        <v>2.750299</v>
      </c>
      <c r="I44" s="690">
        <v>2.7303090000000001</v>
      </c>
      <c r="J44" s="690">
        <v>2.923384</v>
      </c>
      <c r="K44" s="690">
        <v>2.8075549999999998</v>
      </c>
      <c r="L44" s="690">
        <v>2.1016370000000002</v>
      </c>
      <c r="M44" s="690">
        <v>1.9041889999999999</v>
      </c>
      <c r="N44" s="690">
        <v>2.7695189999999998</v>
      </c>
      <c r="O44" s="690">
        <v>2.9782630000000001</v>
      </c>
      <c r="P44" s="690">
        <v>2.6863440000000001</v>
      </c>
      <c r="Q44" s="690">
        <v>2.9667379999999999</v>
      </c>
      <c r="R44" s="690">
        <v>2.0633629999999998</v>
      </c>
      <c r="S44" s="690">
        <v>2.6435789999999999</v>
      </c>
      <c r="T44" s="690">
        <v>2.8539889999999999</v>
      </c>
      <c r="U44" s="690">
        <v>2.9360569999999999</v>
      </c>
      <c r="V44" s="690">
        <v>2.7815319999999999</v>
      </c>
      <c r="W44" s="690">
        <v>2.8387959999999999</v>
      </c>
      <c r="X44" s="690">
        <v>2.027695</v>
      </c>
      <c r="Y44" s="690">
        <v>2.1737320000000002</v>
      </c>
      <c r="Z44" s="690">
        <v>2.9702799999999998</v>
      </c>
      <c r="AA44" s="690">
        <v>2.975994</v>
      </c>
      <c r="AB44" s="690">
        <v>2.4916130000000001</v>
      </c>
      <c r="AC44" s="690">
        <v>2.7961839999999998</v>
      </c>
      <c r="AD44" s="690">
        <v>1.999298</v>
      </c>
      <c r="AE44" s="690">
        <v>2.7692589999999999</v>
      </c>
      <c r="AF44" s="690">
        <v>2.851559</v>
      </c>
      <c r="AG44" s="690">
        <v>2.9290690000000001</v>
      </c>
      <c r="AH44" s="690">
        <v>2.921071</v>
      </c>
      <c r="AI44" s="690">
        <v>2.8463080000000001</v>
      </c>
      <c r="AJ44" s="690">
        <v>2.243169</v>
      </c>
      <c r="AK44" s="690">
        <v>1.9156010000000001</v>
      </c>
      <c r="AL44" s="690">
        <v>2.8133080000000001</v>
      </c>
      <c r="AM44" s="690">
        <v>2.9762080000000002</v>
      </c>
      <c r="AN44" s="690">
        <v>2.537131</v>
      </c>
      <c r="AO44" s="690">
        <v>2.938412</v>
      </c>
      <c r="AP44" s="690">
        <v>2.203284</v>
      </c>
      <c r="AQ44" s="690">
        <v>2.0864739999999999</v>
      </c>
      <c r="AR44" s="690">
        <v>2.8533330000000001</v>
      </c>
      <c r="AS44" s="690">
        <v>2.7993480000000002</v>
      </c>
      <c r="AT44" s="690">
        <v>2.9325009999999998</v>
      </c>
      <c r="AU44" s="690">
        <v>2.8187669999999998</v>
      </c>
      <c r="AV44" s="690">
        <v>2.1867749999999999</v>
      </c>
      <c r="AW44" s="690">
        <v>2.4741390000000001</v>
      </c>
      <c r="AX44" s="690">
        <v>2.8234900000000001</v>
      </c>
      <c r="AY44" s="690">
        <v>2.7389350000000001</v>
      </c>
      <c r="AZ44" s="690">
        <v>2.4594149999999999</v>
      </c>
      <c r="BA44" s="690">
        <v>2.9726669999999999</v>
      </c>
      <c r="BB44" s="690">
        <v>2.145546</v>
      </c>
      <c r="BC44" s="690">
        <v>2.4725130000000002</v>
      </c>
      <c r="BD44" s="690">
        <v>2.86246</v>
      </c>
      <c r="BE44" s="690">
        <v>2.9265300000000001</v>
      </c>
      <c r="BF44" s="691">
        <v>2.8929200000000002</v>
      </c>
      <c r="BG44" s="691">
        <v>2.7996099999999999</v>
      </c>
      <c r="BH44" s="691">
        <v>2.1701199999999998</v>
      </c>
      <c r="BI44" s="691">
        <v>2.3837899999999999</v>
      </c>
      <c r="BJ44" s="691">
        <v>2.8929200000000002</v>
      </c>
      <c r="BK44" s="691">
        <v>2.8929200000000002</v>
      </c>
      <c r="BL44" s="691">
        <v>2.6129699999999998</v>
      </c>
      <c r="BM44" s="691">
        <v>2.8929200000000002</v>
      </c>
      <c r="BN44" s="691">
        <v>2.09321</v>
      </c>
      <c r="BO44" s="691">
        <v>2.5853600000000001</v>
      </c>
      <c r="BP44" s="691">
        <v>2.7996099999999999</v>
      </c>
      <c r="BQ44" s="691">
        <v>2.8929200000000002</v>
      </c>
      <c r="BR44" s="691">
        <v>2.8929200000000002</v>
      </c>
      <c r="BS44" s="691">
        <v>2.7996099999999999</v>
      </c>
      <c r="BT44" s="691">
        <v>2.16248</v>
      </c>
      <c r="BU44" s="691">
        <v>2.41214</v>
      </c>
      <c r="BV44" s="691">
        <v>2.8929200000000002</v>
      </c>
    </row>
    <row r="45" spans="1:74" ht="11.15" customHeight="1" x14ac:dyDescent="0.25">
      <c r="A45" s="499" t="s">
        <v>1274</v>
      </c>
      <c r="B45" s="502" t="s">
        <v>1198</v>
      </c>
      <c r="C45" s="690">
        <v>0.664278598</v>
      </c>
      <c r="D45" s="690">
        <v>0.71233633500000004</v>
      </c>
      <c r="E45" s="690">
        <v>0.81646267500000003</v>
      </c>
      <c r="F45" s="690">
        <v>0.84941673100000004</v>
      </c>
      <c r="G45" s="690">
        <v>0.85702479799999998</v>
      </c>
      <c r="H45" s="690">
        <v>0.84706386</v>
      </c>
      <c r="I45" s="690">
        <v>0.81784213699999997</v>
      </c>
      <c r="J45" s="690">
        <v>0.80056269199999996</v>
      </c>
      <c r="K45" s="690">
        <v>0.66362542899999999</v>
      </c>
      <c r="L45" s="690">
        <v>0.60124508600000004</v>
      </c>
      <c r="M45" s="690">
        <v>0.59504934799999998</v>
      </c>
      <c r="N45" s="690">
        <v>0.57198031100000002</v>
      </c>
      <c r="O45" s="690">
        <v>0.60040357899999997</v>
      </c>
      <c r="P45" s="690">
        <v>0.63374733299999997</v>
      </c>
      <c r="Q45" s="690">
        <v>0.715673475</v>
      </c>
      <c r="R45" s="690">
        <v>0.76294810300000004</v>
      </c>
      <c r="S45" s="690">
        <v>0.80724310899999996</v>
      </c>
      <c r="T45" s="690">
        <v>0.79985567199999996</v>
      </c>
      <c r="U45" s="690">
        <v>0.88308391500000005</v>
      </c>
      <c r="V45" s="690">
        <v>0.84037404199999999</v>
      </c>
      <c r="W45" s="690">
        <v>0.67260057900000003</v>
      </c>
      <c r="X45" s="690">
        <v>0.60444708999999996</v>
      </c>
      <c r="Y45" s="690">
        <v>0.57794182100000002</v>
      </c>
      <c r="Z45" s="690">
        <v>0.48183528199999998</v>
      </c>
      <c r="AA45" s="690">
        <v>0.58317843000000003</v>
      </c>
      <c r="AB45" s="690">
        <v>0.61271387600000005</v>
      </c>
      <c r="AC45" s="690">
        <v>0.63865214599999998</v>
      </c>
      <c r="AD45" s="690">
        <v>0.73265294700000005</v>
      </c>
      <c r="AE45" s="690">
        <v>0.82189166899999999</v>
      </c>
      <c r="AF45" s="690">
        <v>0.79112211600000004</v>
      </c>
      <c r="AG45" s="690">
        <v>0.80678536000000001</v>
      </c>
      <c r="AH45" s="690">
        <v>0.81733857300000001</v>
      </c>
      <c r="AI45" s="690">
        <v>0.601066667</v>
      </c>
      <c r="AJ45" s="690">
        <v>0.65753550500000002</v>
      </c>
      <c r="AK45" s="690">
        <v>0.64448659699999999</v>
      </c>
      <c r="AL45" s="690">
        <v>0.58324611400000004</v>
      </c>
      <c r="AM45" s="690">
        <v>0.67543930900000004</v>
      </c>
      <c r="AN45" s="690">
        <v>0.60464780699999998</v>
      </c>
      <c r="AO45" s="690">
        <v>0.74310150200000002</v>
      </c>
      <c r="AP45" s="690">
        <v>0.74162282899999998</v>
      </c>
      <c r="AQ45" s="690">
        <v>0.76979691100000003</v>
      </c>
      <c r="AR45" s="690">
        <v>0.73880194099999996</v>
      </c>
      <c r="AS45" s="690">
        <v>0.71807598699999997</v>
      </c>
      <c r="AT45" s="690">
        <v>0.68111867299999995</v>
      </c>
      <c r="AU45" s="690">
        <v>0.531359625</v>
      </c>
      <c r="AV45" s="690">
        <v>0.46514126700000002</v>
      </c>
      <c r="AW45" s="690">
        <v>0.51605614</v>
      </c>
      <c r="AX45" s="690">
        <v>0.53742742399999999</v>
      </c>
      <c r="AY45" s="690">
        <v>0.62388553000000002</v>
      </c>
      <c r="AZ45" s="690">
        <v>0.53098403800000005</v>
      </c>
      <c r="BA45" s="690">
        <v>0.69566404800000003</v>
      </c>
      <c r="BB45" s="690">
        <v>0.635434477</v>
      </c>
      <c r="BC45" s="690">
        <v>0.71509856400000005</v>
      </c>
      <c r="BD45" s="690">
        <v>0.77129599999999998</v>
      </c>
      <c r="BE45" s="690">
        <v>0.82926840000000002</v>
      </c>
      <c r="BF45" s="691">
        <v>0.78463079999999996</v>
      </c>
      <c r="BG45" s="691">
        <v>0.62364350000000002</v>
      </c>
      <c r="BH45" s="691">
        <v>0.56335670000000004</v>
      </c>
      <c r="BI45" s="691">
        <v>0.6287085</v>
      </c>
      <c r="BJ45" s="691">
        <v>0.6299264</v>
      </c>
      <c r="BK45" s="691">
        <v>0.68841410000000003</v>
      </c>
      <c r="BL45" s="691">
        <v>0.63497440000000005</v>
      </c>
      <c r="BM45" s="691">
        <v>0.80816030000000005</v>
      </c>
      <c r="BN45" s="691">
        <v>0.83971209999999996</v>
      </c>
      <c r="BO45" s="691">
        <v>0.83771960000000001</v>
      </c>
      <c r="BP45" s="691">
        <v>0.86245780000000005</v>
      </c>
      <c r="BQ45" s="691">
        <v>0.90163559999999998</v>
      </c>
      <c r="BR45" s="691">
        <v>0.84022509999999995</v>
      </c>
      <c r="BS45" s="691">
        <v>0.66497479999999998</v>
      </c>
      <c r="BT45" s="691">
        <v>0.5961668</v>
      </c>
      <c r="BU45" s="691">
        <v>0.65310100000000004</v>
      </c>
      <c r="BV45" s="691">
        <v>0.64929000000000003</v>
      </c>
    </row>
    <row r="46" spans="1:74" ht="11.15" customHeight="1" x14ac:dyDescent="0.25">
      <c r="A46" s="499" t="s">
        <v>1275</v>
      </c>
      <c r="B46" s="502" t="s">
        <v>1301</v>
      </c>
      <c r="C46" s="690">
        <v>0.59768081299999998</v>
      </c>
      <c r="D46" s="690">
        <v>0.64581951299999996</v>
      </c>
      <c r="E46" s="690">
        <v>0.78138629599999998</v>
      </c>
      <c r="F46" s="690">
        <v>0.90556434200000002</v>
      </c>
      <c r="G46" s="690">
        <v>0.89868231799999998</v>
      </c>
      <c r="H46" s="690">
        <v>0.90830883900000003</v>
      </c>
      <c r="I46" s="690">
        <v>0.72261233199999997</v>
      </c>
      <c r="J46" s="690">
        <v>0.76804492700000004</v>
      </c>
      <c r="K46" s="690">
        <v>0.76774340200000002</v>
      </c>
      <c r="L46" s="690">
        <v>0.69462775099999996</v>
      </c>
      <c r="M46" s="690">
        <v>0.71409350500000002</v>
      </c>
      <c r="N46" s="690">
        <v>0.609699773</v>
      </c>
      <c r="O46" s="690">
        <v>0.63984011100000004</v>
      </c>
      <c r="P46" s="690">
        <v>0.67395385299999999</v>
      </c>
      <c r="Q46" s="690">
        <v>0.81050343499999999</v>
      </c>
      <c r="R46" s="690">
        <v>0.91746971799999999</v>
      </c>
      <c r="S46" s="690">
        <v>0.929173731</v>
      </c>
      <c r="T46" s="690">
        <v>0.95730691700000003</v>
      </c>
      <c r="U46" s="690">
        <v>0.88108428900000002</v>
      </c>
      <c r="V46" s="690">
        <v>0.91191011</v>
      </c>
      <c r="W46" s="690">
        <v>0.88153995500000004</v>
      </c>
      <c r="X46" s="690">
        <v>0.96046563900000004</v>
      </c>
      <c r="Y46" s="690">
        <v>0.77107637100000004</v>
      </c>
      <c r="Z46" s="690">
        <v>0.75549676399999999</v>
      </c>
      <c r="AA46" s="690">
        <v>0.85000016300000003</v>
      </c>
      <c r="AB46" s="690">
        <v>0.840679964</v>
      </c>
      <c r="AC46" s="690">
        <v>0.981270117</v>
      </c>
      <c r="AD46" s="690">
        <v>1.076286592</v>
      </c>
      <c r="AE46" s="690">
        <v>1.1069409450000001</v>
      </c>
      <c r="AF46" s="690">
        <v>1.152350105</v>
      </c>
      <c r="AG46" s="690">
        <v>0.90131778799999995</v>
      </c>
      <c r="AH46" s="690">
        <v>0.89477769500000004</v>
      </c>
      <c r="AI46" s="690">
        <v>0.84943106599999996</v>
      </c>
      <c r="AJ46" s="690">
        <v>0.58729955</v>
      </c>
      <c r="AK46" s="690">
        <v>0.91405078200000001</v>
      </c>
      <c r="AL46" s="690">
        <v>0.91548158700000004</v>
      </c>
      <c r="AM46" s="690">
        <v>0.91568928699999996</v>
      </c>
      <c r="AN46" s="690">
        <v>0.97097546999999995</v>
      </c>
      <c r="AO46" s="690">
        <v>1.2522430419999999</v>
      </c>
      <c r="AP46" s="690">
        <v>1.254541747</v>
      </c>
      <c r="AQ46" s="690">
        <v>1.3933395609999999</v>
      </c>
      <c r="AR46" s="690">
        <v>1.239144628</v>
      </c>
      <c r="AS46" s="690">
        <v>0.97729465999999998</v>
      </c>
      <c r="AT46" s="690">
        <v>1.1443406410000001</v>
      </c>
      <c r="AU46" s="690">
        <v>1.1119830610000001</v>
      </c>
      <c r="AV46" s="690">
        <v>1.1445435289999999</v>
      </c>
      <c r="AW46" s="690">
        <v>1.0437224860000001</v>
      </c>
      <c r="AX46" s="690">
        <v>1.523595813</v>
      </c>
      <c r="AY46" s="690">
        <v>1.482347581</v>
      </c>
      <c r="AZ46" s="690">
        <v>1.5202407529999999</v>
      </c>
      <c r="BA46" s="690">
        <v>1.6110390560000001</v>
      </c>
      <c r="BB46" s="690">
        <v>2.0312298900000001</v>
      </c>
      <c r="BC46" s="690">
        <v>1.938529519</v>
      </c>
      <c r="BD46" s="690">
        <v>1.4702230000000001</v>
      </c>
      <c r="BE46" s="690">
        <v>1.2211179999999999</v>
      </c>
      <c r="BF46" s="691">
        <v>1.4877119999999999</v>
      </c>
      <c r="BG46" s="691">
        <v>1.608439</v>
      </c>
      <c r="BH46" s="691">
        <v>1.840911</v>
      </c>
      <c r="BI46" s="691">
        <v>1.481182</v>
      </c>
      <c r="BJ46" s="691">
        <v>1.5969199999999999</v>
      </c>
      <c r="BK46" s="691">
        <v>1.3707069999999999</v>
      </c>
      <c r="BL46" s="691">
        <v>1.42058</v>
      </c>
      <c r="BM46" s="691">
        <v>1.7074750000000001</v>
      </c>
      <c r="BN46" s="691">
        <v>2.1098349999999999</v>
      </c>
      <c r="BO46" s="691">
        <v>1.9382029999999999</v>
      </c>
      <c r="BP46" s="691">
        <v>1.6820649999999999</v>
      </c>
      <c r="BQ46" s="691">
        <v>1.2777149999999999</v>
      </c>
      <c r="BR46" s="691">
        <v>1.698231</v>
      </c>
      <c r="BS46" s="691">
        <v>1.5201249999999999</v>
      </c>
      <c r="BT46" s="691">
        <v>2.073391</v>
      </c>
      <c r="BU46" s="691">
        <v>1.400881</v>
      </c>
      <c r="BV46" s="691">
        <v>2.0518649999999998</v>
      </c>
    </row>
    <row r="47" spans="1:74" ht="11.15" customHeight="1" x14ac:dyDescent="0.25">
      <c r="A47" s="499" t="s">
        <v>1276</v>
      </c>
      <c r="B47" s="500" t="s">
        <v>1302</v>
      </c>
      <c r="C47" s="690">
        <v>-1.033188E-2</v>
      </c>
      <c r="D47" s="690">
        <v>-7.3637970000000001E-3</v>
      </c>
      <c r="E47" s="690">
        <v>-6.708744E-3</v>
      </c>
      <c r="F47" s="690">
        <v>7.5281530000000001E-3</v>
      </c>
      <c r="G47" s="690">
        <v>1.5278389999999999E-2</v>
      </c>
      <c r="H47" s="690">
        <v>3.0456301000000002E-2</v>
      </c>
      <c r="I47" s="690">
        <v>3.0132147000000001E-2</v>
      </c>
      <c r="J47" s="690">
        <v>2.2414877E-2</v>
      </c>
      <c r="K47" s="690">
        <v>6.7142979999999996E-3</v>
      </c>
      <c r="L47" s="690">
        <v>-4.0297629999999996E-3</v>
      </c>
      <c r="M47" s="690">
        <v>-8.9473039999999997E-3</v>
      </c>
      <c r="N47" s="690">
        <v>-1.2442508E-2</v>
      </c>
      <c r="O47" s="690">
        <v>6.2245410000000001E-3</v>
      </c>
      <c r="P47" s="690">
        <v>-6.7612749999999998E-3</v>
      </c>
      <c r="Q47" s="690">
        <v>1.6983581000000001E-2</v>
      </c>
      <c r="R47" s="690">
        <v>1.7272035000000002E-2</v>
      </c>
      <c r="S47" s="690">
        <v>3.0593394999999999E-2</v>
      </c>
      <c r="T47" s="690">
        <v>2.6837982E-2</v>
      </c>
      <c r="U47" s="690">
        <v>4.6767706999999999E-2</v>
      </c>
      <c r="V47" s="690">
        <v>4.7275936999999997E-2</v>
      </c>
      <c r="W47" s="690">
        <v>2.5698301E-2</v>
      </c>
      <c r="X47" s="690">
        <v>7.1177430000000002E-3</v>
      </c>
      <c r="Y47" s="690">
        <v>-3.5431630000000002E-3</v>
      </c>
      <c r="Z47" s="690">
        <v>3.0263449000000001E-2</v>
      </c>
      <c r="AA47" s="690">
        <v>4.7576699999999999E-4</v>
      </c>
      <c r="AB47" s="690">
        <v>4.5145080000000004E-3</v>
      </c>
      <c r="AC47" s="690">
        <v>3.1275999999999999E-3</v>
      </c>
      <c r="AD47" s="690">
        <v>1.4378369E-2</v>
      </c>
      <c r="AE47" s="690">
        <v>1.5971335999999999E-2</v>
      </c>
      <c r="AF47" s="690">
        <v>2.6732754000000001E-2</v>
      </c>
      <c r="AG47" s="690">
        <v>2.4642753E-2</v>
      </c>
      <c r="AH47" s="690">
        <v>3.9340252999999999E-2</v>
      </c>
      <c r="AI47" s="690">
        <v>1.3173396E-2</v>
      </c>
      <c r="AJ47" s="690">
        <v>-3.3646359999999998E-3</v>
      </c>
      <c r="AK47" s="690">
        <v>-1.25986E-4</v>
      </c>
      <c r="AL47" s="690">
        <v>-7.6047099999999998E-3</v>
      </c>
      <c r="AM47" s="690">
        <v>-1.3722941000000001E-2</v>
      </c>
      <c r="AN47" s="690">
        <v>-2.110472E-3</v>
      </c>
      <c r="AO47" s="690">
        <v>4.595872E-3</v>
      </c>
      <c r="AP47" s="690">
        <v>2.1755374000000001E-2</v>
      </c>
      <c r="AQ47" s="690">
        <v>2.9616127999999999E-2</v>
      </c>
      <c r="AR47" s="690">
        <v>3.9684563999999999E-2</v>
      </c>
      <c r="AS47" s="690">
        <v>3.3489401000000002E-2</v>
      </c>
      <c r="AT47" s="690">
        <v>2.1961389000000001E-2</v>
      </c>
      <c r="AU47" s="690">
        <v>2.0267648999999999E-2</v>
      </c>
      <c r="AV47" s="690">
        <v>3.6551639999999998E-3</v>
      </c>
      <c r="AW47" s="690">
        <v>-9.4656870000000004E-3</v>
      </c>
      <c r="AX47" s="690">
        <v>1.3635979999999999E-3</v>
      </c>
      <c r="AY47" s="690">
        <v>-8.5456339999999999E-3</v>
      </c>
      <c r="AZ47" s="690">
        <v>-5.72997E-3</v>
      </c>
      <c r="BA47" s="690">
        <v>-7.6492779999999998E-3</v>
      </c>
      <c r="BB47" s="690">
        <v>9.0931929999999994E-3</v>
      </c>
      <c r="BC47" s="690">
        <v>1.4883792E-2</v>
      </c>
      <c r="BD47" s="690">
        <v>5.7797399999999999E-2</v>
      </c>
      <c r="BE47" s="690">
        <v>5.4484400000000002E-2</v>
      </c>
      <c r="BF47" s="691">
        <v>3.9361599999999997E-2</v>
      </c>
      <c r="BG47" s="691">
        <v>4.2052399999999997E-2</v>
      </c>
      <c r="BH47" s="691">
        <v>1.54124E-2</v>
      </c>
      <c r="BI47" s="691">
        <v>1.23853E-2</v>
      </c>
      <c r="BJ47" s="691">
        <v>3.6830099999999998E-2</v>
      </c>
      <c r="BK47" s="691">
        <v>-2.83301E-3</v>
      </c>
      <c r="BL47" s="691">
        <v>-2.20843E-4</v>
      </c>
      <c r="BM47" s="691">
        <v>-4.4590799999999998E-3</v>
      </c>
      <c r="BN47" s="691">
        <v>1.9920500000000001E-2</v>
      </c>
      <c r="BO47" s="691">
        <v>1.9094300000000002E-2</v>
      </c>
      <c r="BP47" s="691">
        <v>4.5000100000000001E-2</v>
      </c>
      <c r="BQ47" s="691">
        <v>4.6153800000000002E-2</v>
      </c>
      <c r="BR47" s="691">
        <v>3.1099999999999999E-2</v>
      </c>
      <c r="BS47" s="691">
        <v>3.2413699999999997E-2</v>
      </c>
      <c r="BT47" s="691">
        <v>1.14796E-2</v>
      </c>
      <c r="BU47" s="691">
        <v>5.4015599999999997E-3</v>
      </c>
      <c r="BV47" s="691">
        <v>1.7747800000000001E-2</v>
      </c>
    </row>
    <row r="48" spans="1:74" ht="11.15" customHeight="1" x14ac:dyDescent="0.25">
      <c r="A48" s="499" t="s">
        <v>1277</v>
      </c>
      <c r="B48" s="500" t="s">
        <v>1202</v>
      </c>
      <c r="C48" s="690">
        <v>10.046151440999999</v>
      </c>
      <c r="D48" s="690">
        <v>8.855552651</v>
      </c>
      <c r="E48" s="690">
        <v>9.7963894650000007</v>
      </c>
      <c r="F48" s="690">
        <v>9.3632016310000008</v>
      </c>
      <c r="G48" s="690">
        <v>10.964338937999999</v>
      </c>
      <c r="H48" s="690">
        <v>12.634381539</v>
      </c>
      <c r="I48" s="690">
        <v>14.97976997</v>
      </c>
      <c r="J48" s="690">
        <v>15.270840677000001</v>
      </c>
      <c r="K48" s="690">
        <v>14.022216010999999</v>
      </c>
      <c r="L48" s="690">
        <v>11.787807695</v>
      </c>
      <c r="M48" s="690">
        <v>10.906582127</v>
      </c>
      <c r="N48" s="690">
        <v>12.171011801000001</v>
      </c>
      <c r="O48" s="690">
        <v>11.586370827</v>
      </c>
      <c r="P48" s="690">
        <v>11.066972510999999</v>
      </c>
      <c r="Q48" s="690">
        <v>10.354242476</v>
      </c>
      <c r="R48" s="690">
        <v>9.8461022099999997</v>
      </c>
      <c r="S48" s="690">
        <v>10.886225488999999</v>
      </c>
      <c r="T48" s="690">
        <v>13.148644604999999</v>
      </c>
      <c r="U48" s="690">
        <v>15.397091698000001</v>
      </c>
      <c r="V48" s="690">
        <v>15.588731573</v>
      </c>
      <c r="W48" s="690">
        <v>13.866023685</v>
      </c>
      <c r="X48" s="690">
        <v>11.798122786</v>
      </c>
      <c r="Y48" s="690">
        <v>10.135112242</v>
      </c>
      <c r="Z48" s="690">
        <v>11.561104828</v>
      </c>
      <c r="AA48" s="690">
        <v>11.23957366</v>
      </c>
      <c r="AB48" s="690">
        <v>9.7424572400000002</v>
      </c>
      <c r="AC48" s="690">
        <v>9.3034016570000002</v>
      </c>
      <c r="AD48" s="690">
        <v>9.3052424810000005</v>
      </c>
      <c r="AE48" s="690">
        <v>11.736271729</v>
      </c>
      <c r="AF48" s="690">
        <v>12.775662319</v>
      </c>
      <c r="AG48" s="690">
        <v>14.472534680000001</v>
      </c>
      <c r="AH48" s="690">
        <v>14.719422467999999</v>
      </c>
      <c r="AI48" s="690">
        <v>13.425616904</v>
      </c>
      <c r="AJ48" s="690">
        <v>11.578724516999999</v>
      </c>
      <c r="AK48" s="690">
        <v>9.8440858379999998</v>
      </c>
      <c r="AL48" s="690">
        <v>11.452626005999999</v>
      </c>
      <c r="AM48" s="690">
        <v>11.204909657</v>
      </c>
      <c r="AN48" s="690">
        <v>8.6909779349999994</v>
      </c>
      <c r="AO48" s="690">
        <v>9.8882565390000003</v>
      </c>
      <c r="AP48" s="690">
        <v>9.8472152059999996</v>
      </c>
      <c r="AQ48" s="690">
        <v>10.923498639</v>
      </c>
      <c r="AR48" s="690">
        <v>13.452831712</v>
      </c>
      <c r="AS48" s="690">
        <v>14.362159689</v>
      </c>
      <c r="AT48" s="690">
        <v>14.425928639</v>
      </c>
      <c r="AU48" s="690">
        <v>12.742742475</v>
      </c>
      <c r="AV48" s="690">
        <v>10.714566185000001</v>
      </c>
      <c r="AW48" s="690">
        <v>9.6417935999999997</v>
      </c>
      <c r="AX48" s="690">
        <v>11.251531829999999</v>
      </c>
      <c r="AY48" s="690">
        <v>10.741532594000001</v>
      </c>
      <c r="AZ48" s="690">
        <v>9.5626997209999995</v>
      </c>
      <c r="BA48" s="690">
        <v>10.055890314000001</v>
      </c>
      <c r="BB48" s="690">
        <v>10.109316951</v>
      </c>
      <c r="BC48" s="690">
        <v>11.232527411</v>
      </c>
      <c r="BD48" s="690">
        <v>12.76662</v>
      </c>
      <c r="BE48" s="690">
        <v>14.42789</v>
      </c>
      <c r="BF48" s="691">
        <v>14.90541</v>
      </c>
      <c r="BG48" s="691">
        <v>13.521599999999999</v>
      </c>
      <c r="BH48" s="691">
        <v>11.113670000000001</v>
      </c>
      <c r="BI48" s="691">
        <v>10.09923</v>
      </c>
      <c r="BJ48" s="691">
        <v>11.346439999999999</v>
      </c>
      <c r="BK48" s="691">
        <v>11.83718</v>
      </c>
      <c r="BL48" s="691">
        <v>9.6789330000000007</v>
      </c>
      <c r="BM48" s="691">
        <v>10.535920000000001</v>
      </c>
      <c r="BN48" s="691">
        <v>11.000249999999999</v>
      </c>
      <c r="BO48" s="691">
        <v>11.303129999999999</v>
      </c>
      <c r="BP48" s="691">
        <v>12.32217</v>
      </c>
      <c r="BQ48" s="691">
        <v>14.286989999999999</v>
      </c>
      <c r="BR48" s="691">
        <v>14.66972</v>
      </c>
      <c r="BS48" s="691">
        <v>13.156140000000001</v>
      </c>
      <c r="BT48" s="691">
        <v>11.068390000000001</v>
      </c>
      <c r="BU48" s="691">
        <v>9.9015520000000006</v>
      </c>
      <c r="BV48" s="691">
        <v>9.9012080000000005</v>
      </c>
    </row>
    <row r="49" spans="1:74" ht="11.15" customHeight="1" x14ac:dyDescent="0.25">
      <c r="A49" s="499" t="s">
        <v>1278</v>
      </c>
      <c r="B49" s="500" t="s">
        <v>1303</v>
      </c>
      <c r="C49" s="690">
        <v>7.4426245804000004</v>
      </c>
      <c r="D49" s="690">
        <v>6.8404523454000001</v>
      </c>
      <c r="E49" s="690">
        <v>7.3239943459000001</v>
      </c>
      <c r="F49" s="690">
        <v>7.8385887533999998</v>
      </c>
      <c r="G49" s="690">
        <v>9.1975876196000002</v>
      </c>
      <c r="H49" s="690">
        <v>10.704435598</v>
      </c>
      <c r="I49" s="690">
        <v>12.191114369999999</v>
      </c>
      <c r="J49" s="690">
        <v>11.941761843</v>
      </c>
      <c r="K49" s="690">
        <v>10.746386097</v>
      </c>
      <c r="L49" s="690">
        <v>5.9833797505000001</v>
      </c>
      <c r="M49" s="690">
        <v>5.5624800514999997</v>
      </c>
      <c r="N49" s="690">
        <v>5.9941967245000001</v>
      </c>
      <c r="O49" s="690">
        <v>7.2732658104999999</v>
      </c>
      <c r="P49" s="690">
        <v>6.6284658747999998</v>
      </c>
      <c r="Q49" s="690">
        <v>6.7287734728000004</v>
      </c>
      <c r="R49" s="690">
        <v>6.8473120545999997</v>
      </c>
      <c r="S49" s="690">
        <v>7.4063281424999996</v>
      </c>
      <c r="T49" s="690">
        <v>9.4746165651999998</v>
      </c>
      <c r="U49" s="690">
        <v>11.502413172000001</v>
      </c>
      <c r="V49" s="690">
        <v>11.713207043000001</v>
      </c>
      <c r="W49" s="690">
        <v>9.4592963141999995</v>
      </c>
      <c r="X49" s="690">
        <v>7.2723314437999997</v>
      </c>
      <c r="Y49" s="690">
        <v>6.4482765951000003</v>
      </c>
      <c r="Z49" s="690">
        <v>7.122411928</v>
      </c>
      <c r="AA49" s="690">
        <v>7.2560881919</v>
      </c>
      <c r="AB49" s="690">
        <v>6.7280799884000002</v>
      </c>
      <c r="AC49" s="690">
        <v>6.5634063321999996</v>
      </c>
      <c r="AD49" s="690">
        <v>6.6610918876999996</v>
      </c>
      <c r="AE49" s="690">
        <v>8.8286043373999998</v>
      </c>
      <c r="AF49" s="690">
        <v>9.8884433836000003</v>
      </c>
      <c r="AG49" s="690">
        <v>12.013372297</v>
      </c>
      <c r="AH49" s="690">
        <v>12.248983394</v>
      </c>
      <c r="AI49" s="690">
        <v>9.6961611327000004</v>
      </c>
      <c r="AJ49" s="690">
        <v>8.1305360722</v>
      </c>
      <c r="AK49" s="690">
        <v>6.6931323393</v>
      </c>
      <c r="AL49" s="690">
        <v>7.3813885739999998</v>
      </c>
      <c r="AM49" s="690">
        <v>7.4712240000000003</v>
      </c>
      <c r="AN49" s="690">
        <v>6.4601480000000002</v>
      </c>
      <c r="AO49" s="690">
        <v>6.5945929999999997</v>
      </c>
      <c r="AP49" s="690">
        <v>6.7924680000000004</v>
      </c>
      <c r="AQ49" s="690">
        <v>8.4692050000000005</v>
      </c>
      <c r="AR49" s="690">
        <v>11.011520000000001</v>
      </c>
      <c r="AS49" s="690">
        <v>12.29787</v>
      </c>
      <c r="AT49" s="690">
        <v>11.099970000000001</v>
      </c>
      <c r="AU49" s="690">
        <v>9.8079520000000002</v>
      </c>
      <c r="AV49" s="690">
        <v>8.1011240000000004</v>
      </c>
      <c r="AW49" s="690">
        <v>6.722499</v>
      </c>
      <c r="AX49" s="690">
        <v>7.7024860000000004</v>
      </c>
      <c r="AY49" s="690">
        <v>7.3547289999999998</v>
      </c>
      <c r="AZ49" s="690">
        <v>6.6060990000000004</v>
      </c>
      <c r="BA49" s="690">
        <v>7.2432230000000004</v>
      </c>
      <c r="BB49" s="690">
        <v>7.2195479999999996</v>
      </c>
      <c r="BC49" s="690">
        <v>8.7486879999999996</v>
      </c>
      <c r="BD49" s="690">
        <v>11.623744085</v>
      </c>
      <c r="BE49" s="690">
        <v>12.278006571000001</v>
      </c>
      <c r="BF49" s="691">
        <v>12.00525</v>
      </c>
      <c r="BG49" s="691">
        <v>10.371700000000001</v>
      </c>
      <c r="BH49" s="691">
        <v>8.0428650000000008</v>
      </c>
      <c r="BI49" s="691">
        <v>7.2589189999999997</v>
      </c>
      <c r="BJ49" s="691">
        <v>7.9918829999999996</v>
      </c>
      <c r="BK49" s="691">
        <v>8.1270729999999993</v>
      </c>
      <c r="BL49" s="691">
        <v>7.0092739999999996</v>
      </c>
      <c r="BM49" s="691">
        <v>7.7435080000000003</v>
      </c>
      <c r="BN49" s="691">
        <v>7.751125</v>
      </c>
      <c r="BO49" s="691">
        <v>8.9451020000000003</v>
      </c>
      <c r="BP49" s="691">
        <v>10.840579999999999</v>
      </c>
      <c r="BQ49" s="691">
        <v>12.07291</v>
      </c>
      <c r="BR49" s="691">
        <v>11.881880000000001</v>
      </c>
      <c r="BS49" s="691">
        <v>10.21031</v>
      </c>
      <c r="BT49" s="691">
        <v>7.9770969999999997</v>
      </c>
      <c r="BU49" s="691">
        <v>7.1902749999999997</v>
      </c>
      <c r="BV49" s="691">
        <v>7.927219</v>
      </c>
    </row>
    <row r="50" spans="1:74" ht="11.15" customHeight="1" x14ac:dyDescent="0.25">
      <c r="A50" s="517"/>
      <c r="B50" s="131" t="s">
        <v>1279</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333"/>
      <c r="BG50" s="333"/>
      <c r="BH50" s="333"/>
      <c r="BI50" s="333"/>
      <c r="BJ50" s="333"/>
      <c r="BK50" s="333"/>
      <c r="BL50" s="333"/>
      <c r="BM50" s="333"/>
      <c r="BN50" s="333"/>
      <c r="BO50" s="333"/>
      <c r="BP50" s="333"/>
      <c r="BQ50" s="333"/>
      <c r="BR50" s="333"/>
      <c r="BS50" s="333"/>
      <c r="BT50" s="333"/>
      <c r="BU50" s="333"/>
      <c r="BV50" s="333"/>
    </row>
    <row r="51" spans="1:74" ht="11.15" customHeight="1" x14ac:dyDescent="0.25">
      <c r="A51" s="499" t="s">
        <v>1280</v>
      </c>
      <c r="B51" s="500" t="s">
        <v>81</v>
      </c>
      <c r="C51" s="690">
        <v>6.0815598150000003</v>
      </c>
      <c r="D51" s="690">
        <v>5.3935456970000004</v>
      </c>
      <c r="E51" s="690">
        <v>5.6482697010000003</v>
      </c>
      <c r="F51" s="690">
        <v>3.9991282990000001</v>
      </c>
      <c r="G51" s="690">
        <v>3.4331729480000002</v>
      </c>
      <c r="H51" s="690">
        <v>5.2014771489999996</v>
      </c>
      <c r="I51" s="690">
        <v>10.296757554999999</v>
      </c>
      <c r="J51" s="690">
        <v>9.4131359060000008</v>
      </c>
      <c r="K51" s="690">
        <v>7.160650682</v>
      </c>
      <c r="L51" s="690">
        <v>7.9828601990000001</v>
      </c>
      <c r="M51" s="690">
        <v>7.3509426720000004</v>
      </c>
      <c r="N51" s="690">
        <v>7.2172434570000004</v>
      </c>
      <c r="O51" s="690">
        <v>6.7494215400000002</v>
      </c>
      <c r="P51" s="690">
        <v>6.2757613389999998</v>
      </c>
      <c r="Q51" s="690">
        <v>5.3048681569999996</v>
      </c>
      <c r="R51" s="690">
        <v>3.362364532</v>
      </c>
      <c r="S51" s="690">
        <v>2.8056858610000002</v>
      </c>
      <c r="T51" s="690">
        <v>4.0935016360000001</v>
      </c>
      <c r="U51" s="690">
        <v>7.1752901759999999</v>
      </c>
      <c r="V51" s="690">
        <v>8.6693269869999998</v>
      </c>
      <c r="W51" s="690">
        <v>7.4798894860000003</v>
      </c>
      <c r="X51" s="690">
        <v>7.6461684270000001</v>
      </c>
      <c r="Y51" s="690">
        <v>7.5117564459999997</v>
      </c>
      <c r="Z51" s="690">
        <v>7.6950330139999998</v>
      </c>
      <c r="AA51" s="690">
        <v>5.8238759069999997</v>
      </c>
      <c r="AB51" s="690">
        <v>5.219671398</v>
      </c>
      <c r="AC51" s="690">
        <v>5.9934804919999998</v>
      </c>
      <c r="AD51" s="690">
        <v>3.9134184379999999</v>
      </c>
      <c r="AE51" s="690">
        <v>3.5707754920000001</v>
      </c>
      <c r="AF51" s="690">
        <v>5.3373673049999999</v>
      </c>
      <c r="AG51" s="690">
        <v>7.8898033529999996</v>
      </c>
      <c r="AH51" s="690">
        <v>10.358507569</v>
      </c>
      <c r="AI51" s="690">
        <v>8.7893123820000003</v>
      </c>
      <c r="AJ51" s="690">
        <v>9.3057600189999992</v>
      </c>
      <c r="AK51" s="690">
        <v>6.9274025100000003</v>
      </c>
      <c r="AL51" s="690">
        <v>7.8039166839999998</v>
      </c>
      <c r="AM51" s="690">
        <v>6.0135440019999997</v>
      </c>
      <c r="AN51" s="690">
        <v>5.1739432970000001</v>
      </c>
      <c r="AO51" s="690">
        <v>5.5270522379999996</v>
      </c>
      <c r="AP51" s="690">
        <v>5.1422411300000004</v>
      </c>
      <c r="AQ51" s="690">
        <v>5.0754030759999997</v>
      </c>
      <c r="AR51" s="690">
        <v>7.704837886</v>
      </c>
      <c r="AS51" s="690">
        <v>11.262518638</v>
      </c>
      <c r="AT51" s="690">
        <v>9.9149255620000005</v>
      </c>
      <c r="AU51" s="690">
        <v>8.2143852969999998</v>
      </c>
      <c r="AV51" s="690">
        <v>7.5671976340000002</v>
      </c>
      <c r="AW51" s="690">
        <v>6.8976086929999996</v>
      </c>
      <c r="AX51" s="690">
        <v>7.1506651809999999</v>
      </c>
      <c r="AY51" s="690">
        <v>6.1715139969999999</v>
      </c>
      <c r="AZ51" s="690">
        <v>5.0355960619999998</v>
      </c>
      <c r="BA51" s="690">
        <v>4.5849240560000002</v>
      </c>
      <c r="BB51" s="690">
        <v>4.9260963560000004</v>
      </c>
      <c r="BC51" s="690">
        <v>4.2389347549999998</v>
      </c>
      <c r="BD51" s="690">
        <v>4.7789529999999996</v>
      </c>
      <c r="BE51" s="690">
        <v>5.3607969999999998</v>
      </c>
      <c r="BF51" s="691">
        <v>8.8023749999999996</v>
      </c>
      <c r="BG51" s="691">
        <v>7.4528359999999996</v>
      </c>
      <c r="BH51" s="691">
        <v>7.6415240000000004</v>
      </c>
      <c r="BI51" s="691">
        <v>5.6558169999999999</v>
      </c>
      <c r="BJ51" s="691">
        <v>6.5332359999999996</v>
      </c>
      <c r="BK51" s="691">
        <v>4.8857530000000002</v>
      </c>
      <c r="BL51" s="691">
        <v>3.4815659999999999</v>
      </c>
      <c r="BM51" s="691">
        <v>3.9345439999999998</v>
      </c>
      <c r="BN51" s="691">
        <v>3.6225520000000002</v>
      </c>
      <c r="BO51" s="691">
        <v>3.37988</v>
      </c>
      <c r="BP51" s="691">
        <v>4.7939290000000003</v>
      </c>
      <c r="BQ51" s="691">
        <v>4.9990110000000003</v>
      </c>
      <c r="BR51" s="691">
        <v>8.4240630000000003</v>
      </c>
      <c r="BS51" s="691">
        <v>7.2904400000000003</v>
      </c>
      <c r="BT51" s="691">
        <v>7.4813530000000004</v>
      </c>
      <c r="BU51" s="691">
        <v>5.7343729999999997</v>
      </c>
      <c r="BV51" s="691">
        <v>8.5658250000000002</v>
      </c>
    </row>
    <row r="52" spans="1:74" ht="11.15" customHeight="1" x14ac:dyDescent="0.25">
      <c r="A52" s="499" t="s">
        <v>1281</v>
      </c>
      <c r="B52" s="500" t="s">
        <v>80</v>
      </c>
      <c r="C52" s="690">
        <v>0.725889173</v>
      </c>
      <c r="D52" s="690">
        <v>0.62641758299999994</v>
      </c>
      <c r="E52" s="690">
        <v>0.53353550500000002</v>
      </c>
      <c r="F52" s="690">
        <v>0.221804639</v>
      </c>
      <c r="G52" s="690">
        <v>0.55738786399999996</v>
      </c>
      <c r="H52" s="690">
        <v>0.51905949500000004</v>
      </c>
      <c r="I52" s="690">
        <v>0.92765032000000003</v>
      </c>
      <c r="J52" s="690">
        <v>1.013139148</v>
      </c>
      <c r="K52" s="690">
        <v>0.59701249300000003</v>
      </c>
      <c r="L52" s="690">
        <v>0.70167818800000004</v>
      </c>
      <c r="M52" s="690">
        <v>0.96322143800000004</v>
      </c>
      <c r="N52" s="690">
        <v>1.0951550839999999</v>
      </c>
      <c r="O52" s="690">
        <v>0.77109697499999996</v>
      </c>
      <c r="P52" s="690">
        <v>0.81095215200000004</v>
      </c>
      <c r="Q52" s="690">
        <v>0.57208892499999997</v>
      </c>
      <c r="R52" s="690">
        <v>0.19561948500000001</v>
      </c>
      <c r="S52" s="690">
        <v>0.52635936000000005</v>
      </c>
      <c r="T52" s="690">
        <v>0.51135507800000002</v>
      </c>
      <c r="U52" s="690">
        <v>0.61886307699999998</v>
      </c>
      <c r="V52" s="690">
        <v>0.66163189600000005</v>
      </c>
      <c r="W52" s="690">
        <v>0.623199595</v>
      </c>
      <c r="X52" s="690">
        <v>0.60573158100000002</v>
      </c>
      <c r="Y52" s="690">
        <v>0.80218220200000001</v>
      </c>
      <c r="Z52" s="690">
        <v>0.84053186499999999</v>
      </c>
      <c r="AA52" s="690">
        <v>0.54027245999999995</v>
      </c>
      <c r="AB52" s="690">
        <v>0.46254534000000003</v>
      </c>
      <c r="AC52" s="690">
        <v>0.40926842099999999</v>
      </c>
      <c r="AD52" s="690">
        <v>0.289279652</v>
      </c>
      <c r="AE52" s="690">
        <v>0.45602637899999998</v>
      </c>
      <c r="AF52" s="690">
        <v>0.47580077399999998</v>
      </c>
      <c r="AG52" s="690">
        <v>0.601764246</v>
      </c>
      <c r="AH52" s="690">
        <v>0.829657537</v>
      </c>
      <c r="AI52" s="690">
        <v>0.67043670399999999</v>
      </c>
      <c r="AJ52" s="690">
        <v>0.72053160000000005</v>
      </c>
      <c r="AK52" s="690">
        <v>0.68511978799999995</v>
      </c>
      <c r="AL52" s="690">
        <v>0.60207715299999998</v>
      </c>
      <c r="AM52" s="690">
        <v>0.46238400699999999</v>
      </c>
      <c r="AN52" s="690">
        <v>0.78927633200000002</v>
      </c>
      <c r="AO52" s="690">
        <v>0.51973362400000001</v>
      </c>
      <c r="AP52" s="690">
        <v>0.19321258099999999</v>
      </c>
      <c r="AQ52" s="690">
        <v>0.45410141399999998</v>
      </c>
      <c r="AR52" s="690">
        <v>0.749641962</v>
      </c>
      <c r="AS52" s="690">
        <v>1.077079908</v>
      </c>
      <c r="AT52" s="690">
        <v>0.93001191900000002</v>
      </c>
      <c r="AU52" s="690">
        <v>0.95122478399999999</v>
      </c>
      <c r="AV52" s="690">
        <v>0.63114023299999999</v>
      </c>
      <c r="AW52" s="690">
        <v>0.39532853299999998</v>
      </c>
      <c r="AX52" s="690">
        <v>0.40806263100000001</v>
      </c>
      <c r="AY52" s="690">
        <v>0.20411573599999999</v>
      </c>
      <c r="AZ52" s="690">
        <v>0.18391655700000001</v>
      </c>
      <c r="BA52" s="690">
        <v>0.117241999</v>
      </c>
      <c r="BB52" s="690">
        <v>0.21404900299999999</v>
      </c>
      <c r="BC52" s="690">
        <v>0.249091651</v>
      </c>
      <c r="BD52" s="690">
        <v>0.69278459999999997</v>
      </c>
      <c r="BE52" s="690">
        <v>0.93957199999999996</v>
      </c>
      <c r="BF52" s="691">
        <v>0.94222939999999999</v>
      </c>
      <c r="BG52" s="691">
        <v>0.91425469999999998</v>
      </c>
      <c r="BH52" s="691">
        <v>0.68410990000000005</v>
      </c>
      <c r="BI52" s="691">
        <v>0.65416660000000004</v>
      </c>
      <c r="BJ52" s="691">
        <v>0.71826860000000003</v>
      </c>
      <c r="BK52" s="691">
        <v>0.433421</v>
      </c>
      <c r="BL52" s="691">
        <v>0.61205370000000003</v>
      </c>
      <c r="BM52" s="691">
        <v>0.40450540000000001</v>
      </c>
      <c r="BN52" s="691">
        <v>0.21820619999999999</v>
      </c>
      <c r="BO52" s="691">
        <v>0.36080859999999998</v>
      </c>
      <c r="BP52" s="691">
        <v>0.70734240000000004</v>
      </c>
      <c r="BQ52" s="691">
        <v>0.90220710000000004</v>
      </c>
      <c r="BR52" s="691">
        <v>0.90515880000000004</v>
      </c>
      <c r="BS52" s="691">
        <v>0.89283429999999997</v>
      </c>
      <c r="BT52" s="691">
        <v>0.68243209999999999</v>
      </c>
      <c r="BU52" s="691">
        <v>0.63741369999999997</v>
      </c>
      <c r="BV52" s="691">
        <v>0.6676415</v>
      </c>
    </row>
    <row r="53" spans="1:74" ht="11.15" customHeight="1" x14ac:dyDescent="0.25">
      <c r="A53" s="499" t="s">
        <v>1282</v>
      </c>
      <c r="B53" s="502" t="s">
        <v>83</v>
      </c>
      <c r="C53" s="690">
        <v>1.6661619999999999</v>
      </c>
      <c r="D53" s="690">
        <v>0.98265800000000003</v>
      </c>
      <c r="E53" s="690">
        <v>1.0469269999999999</v>
      </c>
      <c r="F53" s="690">
        <v>1.5464370000000001</v>
      </c>
      <c r="G53" s="690">
        <v>1.682785</v>
      </c>
      <c r="H53" s="690">
        <v>1.6373070000000001</v>
      </c>
      <c r="I53" s="690">
        <v>1.6864300000000001</v>
      </c>
      <c r="J53" s="690">
        <v>1.6208689999999999</v>
      </c>
      <c r="K53" s="690">
        <v>1.6145339999999999</v>
      </c>
      <c r="L53" s="690">
        <v>1.6678329999999999</v>
      </c>
      <c r="M53" s="690">
        <v>1.5739099999999999</v>
      </c>
      <c r="N53" s="690">
        <v>1.4876670000000001</v>
      </c>
      <c r="O53" s="690">
        <v>1.681619</v>
      </c>
      <c r="P53" s="690">
        <v>0.98700200000000005</v>
      </c>
      <c r="Q53" s="690">
        <v>1.1328050000000001</v>
      </c>
      <c r="R53" s="690">
        <v>1.5518430000000001</v>
      </c>
      <c r="S53" s="690">
        <v>1.692739</v>
      </c>
      <c r="T53" s="690">
        <v>1.6328549999999999</v>
      </c>
      <c r="U53" s="690">
        <v>1.6871499999999999</v>
      </c>
      <c r="V53" s="690">
        <v>1.6779310000000001</v>
      </c>
      <c r="W53" s="690">
        <v>1.3697699999999999</v>
      </c>
      <c r="X53" s="690">
        <v>0.83989499999999995</v>
      </c>
      <c r="Y53" s="690">
        <v>0.80096400000000001</v>
      </c>
      <c r="Z53" s="690">
        <v>1.110811</v>
      </c>
      <c r="AA53" s="690">
        <v>1.6895450000000001</v>
      </c>
      <c r="AB53" s="690">
        <v>1.486059</v>
      </c>
      <c r="AC53" s="690">
        <v>1.6710259999999999</v>
      </c>
      <c r="AD53" s="690">
        <v>1.6306449999999999</v>
      </c>
      <c r="AE53" s="690">
        <v>1.5976520000000001</v>
      </c>
      <c r="AF53" s="690">
        <v>1.6280680000000001</v>
      </c>
      <c r="AG53" s="690">
        <v>1.2786949999999999</v>
      </c>
      <c r="AH53" s="690">
        <v>1.597801</v>
      </c>
      <c r="AI53" s="690">
        <v>1.5999909999999999</v>
      </c>
      <c r="AJ53" s="690">
        <v>0.43859700000000001</v>
      </c>
      <c r="AK53" s="690">
        <v>0.78401299999999996</v>
      </c>
      <c r="AL53" s="690">
        <v>0.85660599999999998</v>
      </c>
      <c r="AM53" s="690">
        <v>1.287253</v>
      </c>
      <c r="AN53" s="690">
        <v>0.79981100000000005</v>
      </c>
      <c r="AO53" s="690">
        <v>0.84116299999999999</v>
      </c>
      <c r="AP53" s="690">
        <v>0.92222899999999997</v>
      </c>
      <c r="AQ53" s="690">
        <v>1.6743269999999999</v>
      </c>
      <c r="AR53" s="690">
        <v>1.633953</v>
      </c>
      <c r="AS53" s="690">
        <v>1.683581</v>
      </c>
      <c r="AT53" s="690">
        <v>1.6814899999999999</v>
      </c>
      <c r="AU53" s="690">
        <v>1.6267119999999999</v>
      </c>
      <c r="AV53" s="690">
        <v>1.1976100000000001</v>
      </c>
      <c r="AW53" s="690">
        <v>1.445614</v>
      </c>
      <c r="AX53" s="690">
        <v>1.6836230000000001</v>
      </c>
      <c r="AY53" s="690">
        <v>1.6563600000000001</v>
      </c>
      <c r="AZ53" s="690">
        <v>1.4813890000000001</v>
      </c>
      <c r="BA53" s="690">
        <v>1.466126</v>
      </c>
      <c r="BB53" s="690">
        <v>0.864541</v>
      </c>
      <c r="BC53" s="690">
        <v>1.692998</v>
      </c>
      <c r="BD53" s="690">
        <v>1.6287</v>
      </c>
      <c r="BE53" s="690">
        <v>1.6654599999999999</v>
      </c>
      <c r="BF53" s="691">
        <v>1.5925100000000001</v>
      </c>
      <c r="BG53" s="691">
        <v>1.25099</v>
      </c>
      <c r="BH53" s="691">
        <v>0.85721000000000003</v>
      </c>
      <c r="BI53" s="691">
        <v>1.54114</v>
      </c>
      <c r="BJ53" s="691">
        <v>1.5925100000000001</v>
      </c>
      <c r="BK53" s="691">
        <v>1.5925100000000001</v>
      </c>
      <c r="BL53" s="691">
        <v>1.4383900000000001</v>
      </c>
      <c r="BM53" s="691">
        <v>1.5925100000000001</v>
      </c>
      <c r="BN53" s="691">
        <v>1.54114</v>
      </c>
      <c r="BO53" s="691">
        <v>1.5925100000000001</v>
      </c>
      <c r="BP53" s="691">
        <v>1.54114</v>
      </c>
      <c r="BQ53" s="691">
        <v>1.5925100000000001</v>
      </c>
      <c r="BR53" s="691">
        <v>1.5925100000000001</v>
      </c>
      <c r="BS53" s="691">
        <v>1.4127099999999999</v>
      </c>
      <c r="BT53" s="691">
        <v>0.96335000000000004</v>
      </c>
      <c r="BU53" s="691">
        <v>1.54114</v>
      </c>
      <c r="BV53" s="691">
        <v>1.5925100000000001</v>
      </c>
    </row>
    <row r="54" spans="1:74" ht="11.15" customHeight="1" x14ac:dyDescent="0.25">
      <c r="A54" s="499" t="s">
        <v>1283</v>
      </c>
      <c r="B54" s="502" t="s">
        <v>1198</v>
      </c>
      <c r="C54" s="690">
        <v>1.5882834029999999</v>
      </c>
      <c r="D54" s="690">
        <v>1.1830693029999999</v>
      </c>
      <c r="E54" s="690">
        <v>1.830908341</v>
      </c>
      <c r="F54" s="690">
        <v>3.1896997009999999</v>
      </c>
      <c r="G54" s="690">
        <v>3.0814403769999998</v>
      </c>
      <c r="H54" s="690">
        <v>2.8633788139999998</v>
      </c>
      <c r="I54" s="690">
        <v>3.1515462950000002</v>
      </c>
      <c r="J54" s="690">
        <v>2.814580732</v>
      </c>
      <c r="K54" s="690">
        <v>2.2768467609999998</v>
      </c>
      <c r="L54" s="690">
        <v>1.4626956840000001</v>
      </c>
      <c r="M54" s="690">
        <v>1.172918516</v>
      </c>
      <c r="N54" s="690">
        <v>1.433648203</v>
      </c>
      <c r="O54" s="690">
        <v>1.4481253810000001</v>
      </c>
      <c r="P54" s="690">
        <v>2.1628245929999999</v>
      </c>
      <c r="Q54" s="690">
        <v>4.2749392430000004</v>
      </c>
      <c r="R54" s="690">
        <v>4.6010029689999996</v>
      </c>
      <c r="S54" s="690">
        <v>4.5411464060000002</v>
      </c>
      <c r="T54" s="690">
        <v>4.5656582989999999</v>
      </c>
      <c r="U54" s="690">
        <v>4.1883031199999996</v>
      </c>
      <c r="V54" s="690">
        <v>3.7544766959999998</v>
      </c>
      <c r="W54" s="690">
        <v>2.7717838619999999</v>
      </c>
      <c r="X54" s="690">
        <v>2.1378085279999999</v>
      </c>
      <c r="Y54" s="690">
        <v>1.624397943</v>
      </c>
      <c r="Z54" s="690">
        <v>1.94800565</v>
      </c>
      <c r="AA54" s="690">
        <v>1.5680834050000001</v>
      </c>
      <c r="AB54" s="690">
        <v>1.15376002</v>
      </c>
      <c r="AC54" s="690">
        <v>1.2167049320000001</v>
      </c>
      <c r="AD54" s="690">
        <v>1.9086578080000001</v>
      </c>
      <c r="AE54" s="690">
        <v>2.6478918029999998</v>
      </c>
      <c r="AF54" s="690">
        <v>2.4551618519999998</v>
      </c>
      <c r="AG54" s="690">
        <v>2.5686434650000001</v>
      </c>
      <c r="AH54" s="690">
        <v>2.5716840470000002</v>
      </c>
      <c r="AI54" s="690">
        <v>1.716539729</v>
      </c>
      <c r="AJ54" s="690">
        <v>1.3952561809999999</v>
      </c>
      <c r="AK54" s="690">
        <v>1.05250172</v>
      </c>
      <c r="AL54" s="690">
        <v>0.86068007300000005</v>
      </c>
      <c r="AM54" s="690">
        <v>0.70480554900000003</v>
      </c>
      <c r="AN54" s="690">
        <v>0.76527972499999997</v>
      </c>
      <c r="AO54" s="690">
        <v>0.95435071500000002</v>
      </c>
      <c r="AP54" s="690">
        <v>1.238622745</v>
      </c>
      <c r="AQ54" s="690">
        <v>1.4288210880000001</v>
      </c>
      <c r="AR54" s="690">
        <v>1.5123610629999999</v>
      </c>
      <c r="AS54" s="690">
        <v>1.826361058</v>
      </c>
      <c r="AT54" s="690">
        <v>1.6192388499999999</v>
      </c>
      <c r="AU54" s="690">
        <v>1.503361079</v>
      </c>
      <c r="AV54" s="690">
        <v>1.161793415</v>
      </c>
      <c r="AW54" s="690">
        <v>0.80672841500000003</v>
      </c>
      <c r="AX54" s="690">
        <v>0.86219257199999999</v>
      </c>
      <c r="AY54" s="690">
        <v>0.98619595299999996</v>
      </c>
      <c r="AZ54" s="690">
        <v>1.0718914749999999</v>
      </c>
      <c r="BA54" s="690">
        <v>1.514942555</v>
      </c>
      <c r="BB54" s="690">
        <v>1.6397869119999999</v>
      </c>
      <c r="BC54" s="690">
        <v>1.779811955</v>
      </c>
      <c r="BD54" s="690">
        <v>1.8</v>
      </c>
      <c r="BE54" s="690">
        <v>2.1284299999999998</v>
      </c>
      <c r="BF54" s="691">
        <v>1.59</v>
      </c>
      <c r="BG54" s="691">
        <v>1.05</v>
      </c>
      <c r="BH54" s="691">
        <v>0.66077960000000002</v>
      </c>
      <c r="BI54" s="691">
        <v>0.56029530000000005</v>
      </c>
      <c r="BJ54" s="691">
        <v>0.89159580000000005</v>
      </c>
      <c r="BK54" s="691">
        <v>0.9538681</v>
      </c>
      <c r="BL54" s="691">
        <v>0.94625289999999995</v>
      </c>
      <c r="BM54" s="691">
        <v>1.6438330000000001</v>
      </c>
      <c r="BN54" s="691">
        <v>2.2018949999999999</v>
      </c>
      <c r="BO54" s="691">
        <v>2.714137</v>
      </c>
      <c r="BP54" s="691">
        <v>2.6642220000000001</v>
      </c>
      <c r="BQ54" s="691">
        <v>2.7602980000000001</v>
      </c>
      <c r="BR54" s="691">
        <v>2.389926</v>
      </c>
      <c r="BS54" s="691">
        <v>1.778378</v>
      </c>
      <c r="BT54" s="691">
        <v>1.1717789999999999</v>
      </c>
      <c r="BU54" s="691">
        <v>1.021236</v>
      </c>
      <c r="BV54" s="691">
        <v>1.3357810000000001</v>
      </c>
    </row>
    <row r="55" spans="1:74" ht="11.15" customHeight="1" x14ac:dyDescent="0.25">
      <c r="A55" s="499" t="s">
        <v>1284</v>
      </c>
      <c r="B55" s="502" t="s">
        <v>1301</v>
      </c>
      <c r="C55" s="690">
        <v>3.3117122640000001</v>
      </c>
      <c r="D55" s="690">
        <v>4.2220828859999999</v>
      </c>
      <c r="E55" s="690">
        <v>4.7928968489999999</v>
      </c>
      <c r="F55" s="690">
        <v>5.3294292140000001</v>
      </c>
      <c r="G55" s="690">
        <v>6.7430437950000002</v>
      </c>
      <c r="H55" s="690">
        <v>6.860394791</v>
      </c>
      <c r="I55" s="690">
        <v>6.2005228990000001</v>
      </c>
      <c r="J55" s="690">
        <v>6.3202376740000004</v>
      </c>
      <c r="K55" s="690">
        <v>5.7237371860000001</v>
      </c>
      <c r="L55" s="690">
        <v>4.8102519030000002</v>
      </c>
      <c r="M55" s="690">
        <v>3.7982036450000001</v>
      </c>
      <c r="N55" s="690">
        <v>3.4873286289999998</v>
      </c>
      <c r="O55" s="690">
        <v>3.4531002700000002</v>
      </c>
      <c r="P55" s="690">
        <v>4.1091169440000002</v>
      </c>
      <c r="Q55" s="690">
        <v>5.0583794879999999</v>
      </c>
      <c r="R55" s="690">
        <v>5.7229901769999998</v>
      </c>
      <c r="S55" s="690">
        <v>6.3015511000000002</v>
      </c>
      <c r="T55" s="690">
        <v>6.6684121410000001</v>
      </c>
      <c r="U55" s="690">
        <v>6.8606234510000004</v>
      </c>
      <c r="V55" s="690">
        <v>6.6144214359999998</v>
      </c>
      <c r="W55" s="690">
        <v>5.6843845379999998</v>
      </c>
      <c r="X55" s="690">
        <v>4.8877754629999997</v>
      </c>
      <c r="Y55" s="690">
        <v>3.390792936</v>
      </c>
      <c r="Z55" s="690">
        <v>2.9955916039999999</v>
      </c>
      <c r="AA55" s="690">
        <v>3.7862346109999998</v>
      </c>
      <c r="AB55" s="690">
        <v>4.3984441079999996</v>
      </c>
      <c r="AC55" s="690">
        <v>4.9511986749999997</v>
      </c>
      <c r="AD55" s="690">
        <v>5.8091177580000002</v>
      </c>
      <c r="AE55" s="690">
        <v>6.7802106220000002</v>
      </c>
      <c r="AF55" s="690">
        <v>6.8739164810000002</v>
      </c>
      <c r="AG55" s="690">
        <v>7.4139353720000001</v>
      </c>
      <c r="AH55" s="690">
        <v>6.4854681230000004</v>
      </c>
      <c r="AI55" s="690">
        <v>5.0201959040000004</v>
      </c>
      <c r="AJ55" s="690">
        <v>4.7915209580000004</v>
      </c>
      <c r="AK55" s="690">
        <v>4.228742971</v>
      </c>
      <c r="AL55" s="690">
        <v>3.8175995149999999</v>
      </c>
      <c r="AM55" s="690">
        <v>4.4706415509999999</v>
      </c>
      <c r="AN55" s="690">
        <v>4.8347978740000004</v>
      </c>
      <c r="AO55" s="690">
        <v>6.2156430450000002</v>
      </c>
      <c r="AP55" s="690">
        <v>6.8672161230000004</v>
      </c>
      <c r="AQ55" s="690">
        <v>7.4011433450000004</v>
      </c>
      <c r="AR55" s="690">
        <v>6.9500958769999999</v>
      </c>
      <c r="AS55" s="690">
        <v>6.531974237</v>
      </c>
      <c r="AT55" s="690">
        <v>6.7069279809999998</v>
      </c>
      <c r="AU55" s="690">
        <v>5.944987319</v>
      </c>
      <c r="AV55" s="690">
        <v>5.5716190990000003</v>
      </c>
      <c r="AW55" s="690">
        <v>4.9566031669999999</v>
      </c>
      <c r="AX55" s="690">
        <v>4.6880768230000003</v>
      </c>
      <c r="AY55" s="690">
        <v>5.0229324599999998</v>
      </c>
      <c r="AZ55" s="690">
        <v>5.2166549120000001</v>
      </c>
      <c r="BA55" s="690">
        <v>6.5060695300000004</v>
      </c>
      <c r="BB55" s="690">
        <v>7.0966478139999998</v>
      </c>
      <c r="BC55" s="690">
        <v>7.8871016730000001</v>
      </c>
      <c r="BD55" s="690">
        <v>6.9517160000000002</v>
      </c>
      <c r="BE55" s="690">
        <v>6.5612269999999997</v>
      </c>
      <c r="BF55" s="691">
        <v>7.2830430000000002</v>
      </c>
      <c r="BG55" s="691">
        <v>6.4125059999999996</v>
      </c>
      <c r="BH55" s="691">
        <v>6.3160129999999999</v>
      </c>
      <c r="BI55" s="691">
        <v>5.2242449999999998</v>
      </c>
      <c r="BJ55" s="691">
        <v>5.022424</v>
      </c>
      <c r="BK55" s="691">
        <v>5.2847989999999996</v>
      </c>
      <c r="BL55" s="691">
        <v>5.3133059999999999</v>
      </c>
      <c r="BM55" s="691">
        <v>7.0671049999999997</v>
      </c>
      <c r="BN55" s="691">
        <v>7.4611900000000002</v>
      </c>
      <c r="BO55" s="691">
        <v>8.6335440000000006</v>
      </c>
      <c r="BP55" s="691">
        <v>7.9739139999999997</v>
      </c>
      <c r="BQ55" s="691">
        <v>7.4350909999999999</v>
      </c>
      <c r="BR55" s="691">
        <v>8.1549589999999998</v>
      </c>
      <c r="BS55" s="691">
        <v>7.1819199999999999</v>
      </c>
      <c r="BT55" s="691">
        <v>7.3804069999999999</v>
      </c>
      <c r="BU55" s="691">
        <v>5.8253849999999998</v>
      </c>
      <c r="BV55" s="691">
        <v>5.6513030000000004</v>
      </c>
    </row>
    <row r="56" spans="1:74" ht="11.15" customHeight="1" x14ac:dyDescent="0.25">
      <c r="A56" s="499" t="s">
        <v>1285</v>
      </c>
      <c r="B56" s="500" t="s">
        <v>1302</v>
      </c>
      <c r="C56" s="690">
        <v>-3.2739537999999999E-2</v>
      </c>
      <c r="D56" s="690">
        <v>7.1288505000000002E-2</v>
      </c>
      <c r="E56" s="690">
        <v>-0.107621098</v>
      </c>
      <c r="F56" s="690">
        <v>-2.4838504000000001E-2</v>
      </c>
      <c r="G56" s="690">
        <v>3.3529165E-2</v>
      </c>
      <c r="H56" s="690">
        <v>0.12849028400000001</v>
      </c>
      <c r="I56" s="690">
        <v>0.104124806</v>
      </c>
      <c r="J56" s="690">
        <v>-1.2031251999999999E-2</v>
      </c>
      <c r="K56" s="690">
        <v>2.0315166999999999E-2</v>
      </c>
      <c r="L56" s="690">
        <v>-2.255919E-2</v>
      </c>
      <c r="M56" s="690">
        <v>2.9695536000000002E-2</v>
      </c>
      <c r="N56" s="690">
        <v>-0.136846888</v>
      </c>
      <c r="O56" s="690">
        <v>-8.6318523999999994E-2</v>
      </c>
      <c r="P56" s="690">
        <v>-7.3544475999999998E-2</v>
      </c>
      <c r="Q56" s="690">
        <v>-3.7393076999999997E-2</v>
      </c>
      <c r="R56" s="690">
        <v>0.111073993</v>
      </c>
      <c r="S56" s="690">
        <v>2.5683870000000001E-2</v>
      </c>
      <c r="T56" s="690">
        <v>6.2584178000000004E-2</v>
      </c>
      <c r="U56" s="690">
        <v>5.8105955000000001E-2</v>
      </c>
      <c r="V56" s="690">
        <v>0.115300664</v>
      </c>
      <c r="W56" s="690">
        <v>1.6913683999999998E-2</v>
      </c>
      <c r="X56" s="690">
        <v>0.10377036100000001</v>
      </c>
      <c r="Y56" s="690">
        <v>-2.545466E-2</v>
      </c>
      <c r="Z56" s="690">
        <v>-8.8173627000000004E-2</v>
      </c>
      <c r="AA56" s="690">
        <v>-4.2439429000000001E-2</v>
      </c>
      <c r="AB56" s="690">
        <v>2.1474083000000001E-2</v>
      </c>
      <c r="AC56" s="690">
        <v>-3.5633568999999997E-2</v>
      </c>
      <c r="AD56" s="690">
        <v>-2.7540014000000002E-2</v>
      </c>
      <c r="AE56" s="690">
        <v>1.3798683000000001E-2</v>
      </c>
      <c r="AF56" s="690">
        <v>6.2421486999999998E-2</v>
      </c>
      <c r="AG56" s="690">
        <v>9.1495383999999999E-2</v>
      </c>
      <c r="AH56" s="690">
        <v>9.2305559999999991E-3</v>
      </c>
      <c r="AI56" s="690">
        <v>1.6767430999999999E-2</v>
      </c>
      <c r="AJ56" s="690">
        <v>3.5206899999999999E-4</v>
      </c>
      <c r="AK56" s="690">
        <v>1.5341578E-2</v>
      </c>
      <c r="AL56" s="690">
        <v>4.0173819999999999E-2</v>
      </c>
      <c r="AM56" s="690">
        <v>-6.6659120000000004E-3</v>
      </c>
      <c r="AN56" s="690">
        <v>-5.5571827999999997E-2</v>
      </c>
      <c r="AO56" s="690">
        <v>8.5396719999999999E-3</v>
      </c>
      <c r="AP56" s="690">
        <v>-1.8277862999999998E-2</v>
      </c>
      <c r="AQ56" s="690">
        <v>-7.3591360999999994E-2</v>
      </c>
      <c r="AR56" s="690">
        <v>1.0865833E-2</v>
      </c>
      <c r="AS56" s="690">
        <v>-2.6710774E-2</v>
      </c>
      <c r="AT56" s="690">
        <v>-1.0001168E-2</v>
      </c>
      <c r="AU56" s="690">
        <v>4.7552725999999997E-2</v>
      </c>
      <c r="AV56" s="690">
        <v>-3.1274597000000001E-2</v>
      </c>
      <c r="AW56" s="690">
        <v>-5.8013550999999997E-2</v>
      </c>
      <c r="AX56" s="690">
        <v>1.13153E-2</v>
      </c>
      <c r="AY56" s="690">
        <v>-5.6694561999999997E-2</v>
      </c>
      <c r="AZ56" s="690">
        <v>1.5195956E-2</v>
      </c>
      <c r="BA56" s="690">
        <v>9.936673E-3</v>
      </c>
      <c r="BB56" s="690">
        <v>8.6960300000000004E-3</v>
      </c>
      <c r="BC56" s="690">
        <v>-0.113598349</v>
      </c>
      <c r="BD56" s="690">
        <v>3.7096700000000003E-2</v>
      </c>
      <c r="BE56" s="690">
        <v>-4.0112399999999999E-2</v>
      </c>
      <c r="BF56" s="691">
        <v>-1.25766E-2</v>
      </c>
      <c r="BG56" s="691">
        <v>2.6751E-2</v>
      </c>
      <c r="BH56" s="691">
        <v>-7.3247699999999999E-2</v>
      </c>
      <c r="BI56" s="691">
        <v>-8.1296499999999994E-2</v>
      </c>
      <c r="BJ56" s="691">
        <v>4.1371900000000003E-2</v>
      </c>
      <c r="BK56" s="691">
        <v>-4.1966000000000003E-2</v>
      </c>
      <c r="BL56" s="691">
        <v>2.2311899999999999E-2</v>
      </c>
      <c r="BM56" s="691">
        <v>-8.5890199999999993E-3</v>
      </c>
      <c r="BN56" s="691">
        <v>2.5944600000000002E-2</v>
      </c>
      <c r="BO56" s="691">
        <v>-0.1215918</v>
      </c>
      <c r="BP56" s="691">
        <v>6.8500099999999994E-2</v>
      </c>
      <c r="BQ56" s="691">
        <v>-2.1497700000000002E-2</v>
      </c>
      <c r="BR56" s="691">
        <v>-4.3232000000000001E-3</v>
      </c>
      <c r="BS56" s="691">
        <v>2.9091499999999999E-2</v>
      </c>
      <c r="BT56" s="691">
        <v>-5.76015E-2</v>
      </c>
      <c r="BU56" s="691">
        <v>-5.8986499999999997E-2</v>
      </c>
      <c r="BV56" s="691">
        <v>8.0128099999999994E-2</v>
      </c>
    </row>
    <row r="57" spans="1:74" ht="11.15" customHeight="1" x14ac:dyDescent="0.25">
      <c r="A57" s="499" t="s">
        <v>1286</v>
      </c>
      <c r="B57" s="500" t="s">
        <v>1202</v>
      </c>
      <c r="C57" s="690">
        <v>13.340867117</v>
      </c>
      <c r="D57" s="690">
        <v>12.479061974</v>
      </c>
      <c r="E57" s="690">
        <v>13.744916298</v>
      </c>
      <c r="F57" s="690">
        <v>14.261660349</v>
      </c>
      <c r="G57" s="690">
        <v>15.531359149</v>
      </c>
      <c r="H57" s="690">
        <v>17.210107532999999</v>
      </c>
      <c r="I57" s="690">
        <v>22.367031874999999</v>
      </c>
      <c r="J57" s="690">
        <v>21.169931208000001</v>
      </c>
      <c r="K57" s="690">
        <v>17.393096288999999</v>
      </c>
      <c r="L57" s="690">
        <v>16.602759784</v>
      </c>
      <c r="M57" s="690">
        <v>14.888891807</v>
      </c>
      <c r="N57" s="690">
        <v>14.584195485</v>
      </c>
      <c r="O57" s="690">
        <v>14.017044642</v>
      </c>
      <c r="P57" s="690">
        <v>14.272112551999999</v>
      </c>
      <c r="Q57" s="690">
        <v>16.305687735999999</v>
      </c>
      <c r="R57" s="690">
        <v>15.544894156</v>
      </c>
      <c r="S57" s="690">
        <v>15.893165596999999</v>
      </c>
      <c r="T57" s="690">
        <v>17.534366332000001</v>
      </c>
      <c r="U57" s="690">
        <v>20.588335779000001</v>
      </c>
      <c r="V57" s="690">
        <v>21.493088679</v>
      </c>
      <c r="W57" s="690">
        <v>17.945941165000001</v>
      </c>
      <c r="X57" s="690">
        <v>16.221149359999998</v>
      </c>
      <c r="Y57" s="690">
        <v>14.104638867</v>
      </c>
      <c r="Z57" s="690">
        <v>14.501799505999999</v>
      </c>
      <c r="AA57" s="690">
        <v>13.365571954</v>
      </c>
      <c r="AB57" s="690">
        <v>12.741953948999999</v>
      </c>
      <c r="AC57" s="690">
        <v>14.206044951000001</v>
      </c>
      <c r="AD57" s="690">
        <v>13.523578642</v>
      </c>
      <c r="AE57" s="690">
        <v>15.066354979</v>
      </c>
      <c r="AF57" s="690">
        <v>16.832735898999999</v>
      </c>
      <c r="AG57" s="690">
        <v>19.844336819999999</v>
      </c>
      <c r="AH57" s="690">
        <v>21.852348832000001</v>
      </c>
      <c r="AI57" s="690">
        <v>17.813243150000002</v>
      </c>
      <c r="AJ57" s="690">
        <v>16.652017827000002</v>
      </c>
      <c r="AK57" s="690">
        <v>13.693121567</v>
      </c>
      <c r="AL57" s="690">
        <v>13.981053245</v>
      </c>
      <c r="AM57" s="690">
        <v>12.931962197000001</v>
      </c>
      <c r="AN57" s="690">
        <v>12.3075364</v>
      </c>
      <c r="AO57" s="690">
        <v>14.066482294</v>
      </c>
      <c r="AP57" s="690">
        <v>14.345243716000001</v>
      </c>
      <c r="AQ57" s="690">
        <v>15.960204561999999</v>
      </c>
      <c r="AR57" s="690">
        <v>18.561755621</v>
      </c>
      <c r="AS57" s="690">
        <v>22.354804067</v>
      </c>
      <c r="AT57" s="690">
        <v>20.842593143999999</v>
      </c>
      <c r="AU57" s="690">
        <v>18.288223205000001</v>
      </c>
      <c r="AV57" s="690">
        <v>16.098085783999998</v>
      </c>
      <c r="AW57" s="690">
        <v>14.443869256999999</v>
      </c>
      <c r="AX57" s="690">
        <v>14.803935507</v>
      </c>
      <c r="AY57" s="690">
        <v>13.984423584</v>
      </c>
      <c r="AZ57" s="690">
        <v>13.004643961999999</v>
      </c>
      <c r="BA57" s="690">
        <v>14.199240812999999</v>
      </c>
      <c r="BB57" s="690">
        <v>14.749817115000001</v>
      </c>
      <c r="BC57" s="690">
        <v>15.734339685</v>
      </c>
      <c r="BD57" s="690">
        <v>15.889250000000001</v>
      </c>
      <c r="BE57" s="690">
        <v>16.615369999999999</v>
      </c>
      <c r="BF57" s="691">
        <v>20.197579999999999</v>
      </c>
      <c r="BG57" s="691">
        <v>17.107340000000001</v>
      </c>
      <c r="BH57" s="691">
        <v>16.086390000000002</v>
      </c>
      <c r="BI57" s="691">
        <v>13.55437</v>
      </c>
      <c r="BJ57" s="691">
        <v>14.79941</v>
      </c>
      <c r="BK57" s="691">
        <v>13.10839</v>
      </c>
      <c r="BL57" s="691">
        <v>11.813879999999999</v>
      </c>
      <c r="BM57" s="691">
        <v>14.63391</v>
      </c>
      <c r="BN57" s="691">
        <v>15.070930000000001</v>
      </c>
      <c r="BO57" s="691">
        <v>16.559290000000001</v>
      </c>
      <c r="BP57" s="691">
        <v>17.74905</v>
      </c>
      <c r="BQ57" s="691">
        <v>17.667619999999999</v>
      </c>
      <c r="BR57" s="691">
        <v>21.462289999999999</v>
      </c>
      <c r="BS57" s="691">
        <v>18.585370000000001</v>
      </c>
      <c r="BT57" s="691">
        <v>17.62172</v>
      </c>
      <c r="BU57" s="691">
        <v>14.700559999999999</v>
      </c>
      <c r="BV57" s="691">
        <v>17.893190000000001</v>
      </c>
    </row>
    <row r="58" spans="1:74" ht="11.15" customHeight="1" x14ac:dyDescent="0.25">
      <c r="A58" s="518" t="s">
        <v>1287</v>
      </c>
      <c r="B58" s="520" t="s">
        <v>1303</v>
      </c>
      <c r="C58" s="521">
        <v>19.771820489</v>
      </c>
      <c r="D58" s="521">
        <v>18.10336611</v>
      </c>
      <c r="E58" s="521">
        <v>19.713911979999999</v>
      </c>
      <c r="F58" s="521">
        <v>19.129766235999998</v>
      </c>
      <c r="G58" s="521">
        <v>20.830241040000001</v>
      </c>
      <c r="H58" s="521">
        <v>22.673690656000002</v>
      </c>
      <c r="I58" s="521">
        <v>28.467221293000001</v>
      </c>
      <c r="J58" s="521">
        <v>27.791922188000001</v>
      </c>
      <c r="K58" s="521">
        <v>23.505619356</v>
      </c>
      <c r="L58" s="521">
        <v>22.019508627</v>
      </c>
      <c r="M58" s="521">
        <v>20.359960234999999</v>
      </c>
      <c r="N58" s="521">
        <v>20.523328587999998</v>
      </c>
      <c r="O58" s="521">
        <v>19.973427997000002</v>
      </c>
      <c r="P58" s="521">
        <v>18.453998995999999</v>
      </c>
      <c r="Q58" s="521">
        <v>19.922185618</v>
      </c>
      <c r="R58" s="521">
        <v>19.455438525999998</v>
      </c>
      <c r="S58" s="521">
        <v>20.055723262000001</v>
      </c>
      <c r="T58" s="521">
        <v>22.241005323</v>
      </c>
      <c r="U58" s="521">
        <v>25.948263650000001</v>
      </c>
      <c r="V58" s="521">
        <v>27.127801581</v>
      </c>
      <c r="W58" s="521">
        <v>24.339909618</v>
      </c>
      <c r="X58" s="521">
        <v>20.712702555</v>
      </c>
      <c r="Y58" s="521">
        <v>19.203109887</v>
      </c>
      <c r="Z58" s="521">
        <v>20.110205215000001</v>
      </c>
      <c r="AA58" s="521">
        <v>18.831521294000002</v>
      </c>
      <c r="AB58" s="521">
        <v>17.956113684000002</v>
      </c>
      <c r="AC58" s="521">
        <v>18.326486545000002</v>
      </c>
      <c r="AD58" s="521">
        <v>16.956937084</v>
      </c>
      <c r="AE58" s="521">
        <v>19.428252800999999</v>
      </c>
      <c r="AF58" s="521">
        <v>20.914832376</v>
      </c>
      <c r="AG58" s="521">
        <v>23.713979275</v>
      </c>
      <c r="AH58" s="521">
        <v>25.770837114999999</v>
      </c>
      <c r="AI58" s="521">
        <v>23.069670247000001</v>
      </c>
      <c r="AJ58" s="521">
        <v>21.160046812000001</v>
      </c>
      <c r="AK58" s="521">
        <v>17.968010052</v>
      </c>
      <c r="AL58" s="521">
        <v>19.088806198</v>
      </c>
      <c r="AM58" s="521">
        <v>19.720500000000001</v>
      </c>
      <c r="AN58" s="521">
        <v>16.91086</v>
      </c>
      <c r="AO58" s="521">
        <v>18.945779999999999</v>
      </c>
      <c r="AP58" s="521">
        <v>18.60136</v>
      </c>
      <c r="AQ58" s="521">
        <v>20.513850000000001</v>
      </c>
      <c r="AR58" s="521">
        <v>23.390170000000001</v>
      </c>
      <c r="AS58" s="521">
        <v>28.107479999999999</v>
      </c>
      <c r="AT58" s="521">
        <v>26.221019999999999</v>
      </c>
      <c r="AU58" s="521">
        <v>22.975059999999999</v>
      </c>
      <c r="AV58" s="521">
        <v>20.92557</v>
      </c>
      <c r="AW58" s="521">
        <v>18.421379999999999</v>
      </c>
      <c r="AX58" s="521">
        <v>20.158670000000001</v>
      </c>
      <c r="AY58" s="521">
        <v>19.338139999999999</v>
      </c>
      <c r="AZ58" s="521">
        <v>16.970759999999999</v>
      </c>
      <c r="BA58" s="521">
        <v>19.72044</v>
      </c>
      <c r="BB58" s="521">
        <v>17.827000000000002</v>
      </c>
      <c r="BC58" s="521">
        <v>19.932449999999999</v>
      </c>
      <c r="BD58" s="521">
        <v>24.096399429000002</v>
      </c>
      <c r="BE58" s="521">
        <v>26.30067013</v>
      </c>
      <c r="BF58" s="522">
        <v>25.522580000000001</v>
      </c>
      <c r="BG58" s="522">
        <v>23.163329999999998</v>
      </c>
      <c r="BH58" s="522">
        <v>19.97504</v>
      </c>
      <c r="BI58" s="522">
        <v>19.073149999999998</v>
      </c>
      <c r="BJ58" s="522">
        <v>20.0365</v>
      </c>
      <c r="BK58" s="522">
        <v>20.056370000000001</v>
      </c>
      <c r="BL58" s="522">
        <v>17.654990000000002</v>
      </c>
      <c r="BM58" s="522">
        <v>20.014050000000001</v>
      </c>
      <c r="BN58" s="522">
        <v>19.382459999999998</v>
      </c>
      <c r="BO58" s="522">
        <v>20.418759999999999</v>
      </c>
      <c r="BP58" s="522">
        <v>22.58849</v>
      </c>
      <c r="BQ58" s="522">
        <v>25.441649999999999</v>
      </c>
      <c r="BR58" s="522">
        <v>25.394570000000002</v>
      </c>
      <c r="BS58" s="522">
        <v>22.947649999999999</v>
      </c>
      <c r="BT58" s="522">
        <v>19.93365</v>
      </c>
      <c r="BU58" s="522">
        <v>18.982289999999999</v>
      </c>
      <c r="BV58" s="522">
        <v>19.945889999999999</v>
      </c>
    </row>
    <row r="59" spans="1:74" ht="12" customHeight="1" x14ac:dyDescent="0.3">
      <c r="A59" s="517"/>
      <c r="B59" s="813" t="s">
        <v>1366</v>
      </c>
      <c r="C59" s="813"/>
      <c r="D59" s="813"/>
      <c r="E59" s="813"/>
      <c r="F59" s="813"/>
      <c r="G59" s="813"/>
      <c r="H59" s="813"/>
      <c r="I59" s="813"/>
      <c r="J59" s="813"/>
      <c r="K59" s="813"/>
      <c r="L59" s="813"/>
      <c r="M59" s="813"/>
      <c r="N59" s="813"/>
      <c r="O59" s="813"/>
      <c r="P59" s="813"/>
      <c r="Q59" s="813"/>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728"/>
      <c r="AZ59" s="728"/>
      <c r="BA59" s="728"/>
      <c r="BB59" s="728"/>
      <c r="BC59" s="728"/>
      <c r="BD59" s="728"/>
      <c r="BE59" s="728"/>
      <c r="BF59" s="728"/>
      <c r="BG59" s="728"/>
      <c r="BH59" s="728"/>
      <c r="BI59" s="728"/>
      <c r="BJ59" s="523"/>
      <c r="BK59" s="523"/>
      <c r="BL59" s="523"/>
      <c r="BM59" s="523"/>
      <c r="BN59" s="523"/>
      <c r="BO59" s="523"/>
      <c r="BP59" s="523"/>
      <c r="BQ59" s="523"/>
      <c r="BR59" s="523"/>
      <c r="BS59" s="523"/>
      <c r="BT59" s="523"/>
      <c r="BU59" s="523"/>
      <c r="BV59" s="523"/>
    </row>
    <row r="60" spans="1:74" ht="12" customHeight="1" x14ac:dyDescent="0.3">
      <c r="A60" s="517"/>
      <c r="B60" s="813" t="s">
        <v>1361</v>
      </c>
      <c r="C60" s="813"/>
      <c r="D60" s="813"/>
      <c r="E60" s="813"/>
      <c r="F60" s="813"/>
      <c r="G60" s="813"/>
      <c r="H60" s="813"/>
      <c r="I60" s="813"/>
      <c r="J60" s="813"/>
      <c r="K60" s="813"/>
      <c r="L60" s="813"/>
      <c r="M60" s="813"/>
      <c r="N60" s="813"/>
      <c r="O60" s="813"/>
      <c r="P60" s="813"/>
      <c r="Q60" s="813"/>
      <c r="R60" s="715"/>
      <c r="S60" s="715"/>
      <c r="T60" s="715"/>
      <c r="U60" s="715"/>
      <c r="V60" s="715"/>
      <c r="W60" s="715"/>
      <c r="X60" s="715"/>
      <c r="Y60" s="715"/>
      <c r="Z60" s="715"/>
      <c r="AA60" s="715"/>
      <c r="AB60" s="715"/>
      <c r="AC60" s="715"/>
      <c r="AD60" s="715"/>
      <c r="AE60" s="715"/>
      <c r="AF60" s="715"/>
      <c r="AG60" s="715"/>
      <c r="AH60" s="715"/>
      <c r="AI60" s="715"/>
      <c r="AJ60" s="715"/>
      <c r="AK60" s="715"/>
      <c r="AL60" s="715"/>
      <c r="AM60" s="715"/>
      <c r="AN60" s="715"/>
      <c r="AO60" s="715"/>
      <c r="AP60" s="715"/>
      <c r="AQ60" s="715"/>
      <c r="AR60" s="715"/>
      <c r="AS60" s="715"/>
      <c r="AT60" s="715"/>
      <c r="AU60" s="715"/>
      <c r="AV60" s="715"/>
      <c r="AW60" s="715"/>
      <c r="AX60" s="715"/>
      <c r="AY60" s="715"/>
      <c r="AZ60" s="715"/>
      <c r="BA60" s="715"/>
      <c r="BB60" s="715"/>
      <c r="BC60" s="715"/>
      <c r="BD60" s="715"/>
      <c r="BE60" s="611"/>
      <c r="BF60" s="611"/>
      <c r="BG60" s="715"/>
      <c r="BH60" s="715"/>
      <c r="BI60" s="715"/>
      <c r="BJ60" s="715"/>
      <c r="BK60" s="715"/>
      <c r="BL60" s="715"/>
      <c r="BM60" s="715"/>
      <c r="BN60" s="715"/>
      <c r="BO60" s="715"/>
      <c r="BP60" s="715"/>
      <c r="BQ60" s="715"/>
      <c r="BR60" s="715"/>
      <c r="BS60" s="715"/>
      <c r="BT60" s="715"/>
      <c r="BU60" s="715"/>
      <c r="BV60" s="715"/>
    </row>
    <row r="61" spans="1:74" ht="12" customHeight="1" x14ac:dyDescent="0.3">
      <c r="A61" s="517"/>
      <c r="B61" s="813" t="s">
        <v>1362</v>
      </c>
      <c r="C61" s="813"/>
      <c r="D61" s="813"/>
      <c r="E61" s="813"/>
      <c r="F61" s="813"/>
      <c r="G61" s="813"/>
      <c r="H61" s="813"/>
      <c r="I61" s="813"/>
      <c r="J61" s="813"/>
      <c r="K61" s="813"/>
      <c r="L61" s="813"/>
      <c r="M61" s="813"/>
      <c r="N61" s="813"/>
      <c r="O61" s="813"/>
      <c r="P61" s="813"/>
      <c r="Q61" s="813"/>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13"/>
      <c r="BE61" s="613"/>
      <c r="BF61" s="613"/>
      <c r="BG61" s="509"/>
      <c r="BH61" s="509"/>
      <c r="BI61" s="509"/>
      <c r="BJ61" s="509"/>
      <c r="BK61" s="509"/>
      <c r="BL61" s="509"/>
      <c r="BM61" s="509"/>
      <c r="BN61" s="509"/>
      <c r="BO61" s="509"/>
      <c r="BP61" s="509"/>
      <c r="BQ61" s="509"/>
      <c r="BR61" s="509"/>
      <c r="BS61" s="509"/>
      <c r="BT61" s="509"/>
      <c r="BU61" s="509"/>
      <c r="BV61" s="509"/>
    </row>
    <row r="62" spans="1:74" ht="12" customHeight="1" x14ac:dyDescent="0.3">
      <c r="A62" s="524"/>
      <c r="B62" s="813" t="s">
        <v>1363</v>
      </c>
      <c r="C62" s="813"/>
      <c r="D62" s="813"/>
      <c r="E62" s="813"/>
      <c r="F62" s="813"/>
      <c r="G62" s="813"/>
      <c r="H62" s="813"/>
      <c r="I62" s="813"/>
      <c r="J62" s="813"/>
      <c r="K62" s="813"/>
      <c r="L62" s="813"/>
      <c r="M62" s="813"/>
      <c r="N62" s="813"/>
      <c r="O62" s="813"/>
      <c r="P62" s="813"/>
      <c r="Q62" s="813"/>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13"/>
      <c r="BE62" s="613"/>
      <c r="BF62" s="613"/>
      <c r="BG62" s="509"/>
      <c r="BH62" s="509"/>
      <c r="BI62" s="509"/>
      <c r="BJ62" s="509"/>
      <c r="BK62" s="509"/>
      <c r="BL62" s="509"/>
      <c r="BM62" s="509"/>
      <c r="BN62" s="509"/>
      <c r="BO62" s="509"/>
      <c r="BP62" s="509"/>
      <c r="BQ62" s="509"/>
      <c r="BR62" s="509"/>
      <c r="BS62" s="509"/>
      <c r="BT62" s="509"/>
      <c r="BU62" s="509"/>
      <c r="BV62" s="509"/>
    </row>
    <row r="63" spans="1:74" ht="12" customHeight="1" x14ac:dyDescent="0.3">
      <c r="A63" s="524"/>
      <c r="B63" s="813" t="s">
        <v>1364</v>
      </c>
      <c r="C63" s="813"/>
      <c r="D63" s="813"/>
      <c r="E63" s="813"/>
      <c r="F63" s="813"/>
      <c r="G63" s="813"/>
      <c r="H63" s="813"/>
      <c r="I63" s="813"/>
      <c r="J63" s="813"/>
      <c r="K63" s="813"/>
      <c r="L63" s="813"/>
      <c r="M63" s="813"/>
      <c r="N63" s="813"/>
      <c r="O63" s="813"/>
      <c r="P63" s="813"/>
      <c r="Q63" s="813"/>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13"/>
      <c r="BE63" s="613"/>
      <c r="BF63" s="613"/>
      <c r="BG63" s="509"/>
      <c r="BH63" s="509"/>
      <c r="BI63" s="509"/>
      <c r="BJ63" s="509"/>
      <c r="BK63" s="509"/>
      <c r="BL63" s="509"/>
      <c r="BM63" s="509"/>
      <c r="BN63" s="509"/>
      <c r="BO63" s="509"/>
      <c r="BP63" s="509"/>
      <c r="BQ63" s="509"/>
      <c r="BR63" s="509"/>
      <c r="BS63" s="509"/>
      <c r="BT63" s="509"/>
      <c r="BU63" s="509"/>
      <c r="BV63" s="509"/>
    </row>
    <row r="64" spans="1:74" ht="12" customHeight="1" x14ac:dyDescent="0.3">
      <c r="A64" s="524"/>
      <c r="B64" s="721" t="s">
        <v>1365</v>
      </c>
      <c r="C64" s="722"/>
      <c r="D64" s="722"/>
      <c r="E64" s="722"/>
      <c r="F64" s="722"/>
      <c r="G64" s="722"/>
      <c r="H64" s="722"/>
      <c r="I64" s="722"/>
      <c r="J64" s="722"/>
      <c r="K64" s="722"/>
      <c r="L64" s="722"/>
      <c r="M64" s="722"/>
      <c r="N64" s="722"/>
      <c r="O64" s="722"/>
      <c r="P64" s="722"/>
      <c r="Q64" s="722"/>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13"/>
      <c r="BE64" s="613"/>
      <c r="BF64" s="613"/>
      <c r="BG64" s="509"/>
      <c r="BH64" s="509"/>
      <c r="BI64" s="509"/>
      <c r="BJ64" s="509"/>
      <c r="BK64" s="509"/>
      <c r="BL64" s="509"/>
      <c r="BM64" s="509"/>
      <c r="BN64" s="509"/>
      <c r="BO64" s="509"/>
      <c r="BP64" s="509"/>
      <c r="BQ64" s="509"/>
      <c r="BR64" s="509"/>
      <c r="BS64" s="509"/>
      <c r="BT64" s="509"/>
      <c r="BU64" s="509"/>
      <c r="BV64" s="509"/>
    </row>
    <row r="65" spans="1:74" ht="12" customHeight="1" x14ac:dyDescent="0.3">
      <c r="A65" s="524"/>
      <c r="B65" s="816" t="str">
        <f>"Notes: "&amp;"EIA completed modeling and analysis for this report on " &amp;Dates!D2&amp;"."</f>
        <v>Notes: EIA completed modeling and analysis for this report on Thursday August 4, 2022.</v>
      </c>
      <c r="C65" s="816"/>
      <c r="D65" s="816"/>
      <c r="E65" s="816"/>
      <c r="F65" s="816"/>
      <c r="G65" s="816"/>
      <c r="H65" s="816"/>
      <c r="I65" s="816"/>
      <c r="J65" s="816"/>
      <c r="K65" s="816"/>
      <c r="L65" s="816"/>
      <c r="M65" s="816"/>
      <c r="N65" s="816"/>
      <c r="O65" s="816"/>
      <c r="P65" s="816"/>
      <c r="Q65" s="816"/>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13"/>
      <c r="BE65" s="613"/>
      <c r="BF65" s="613"/>
      <c r="BG65" s="509"/>
      <c r="BH65" s="509"/>
      <c r="BI65" s="509"/>
      <c r="BJ65" s="509"/>
      <c r="BK65" s="509"/>
      <c r="BL65" s="509"/>
      <c r="BM65" s="509"/>
      <c r="BN65" s="509"/>
      <c r="BO65" s="509"/>
      <c r="BP65" s="509"/>
      <c r="BQ65" s="509"/>
      <c r="BR65" s="509"/>
      <c r="BS65" s="509"/>
      <c r="BT65" s="509"/>
      <c r="BU65" s="509"/>
      <c r="BV65" s="509"/>
    </row>
    <row r="66" spans="1:74" ht="12" customHeight="1" x14ac:dyDescent="0.3">
      <c r="A66" s="524"/>
      <c r="B66" s="749" t="s">
        <v>350</v>
      </c>
      <c r="C66" s="749"/>
      <c r="D66" s="749"/>
      <c r="E66" s="749"/>
      <c r="F66" s="749"/>
      <c r="G66" s="749"/>
      <c r="H66" s="749"/>
      <c r="I66" s="749"/>
      <c r="J66" s="749"/>
      <c r="K66" s="749"/>
      <c r="L66" s="749"/>
      <c r="M66" s="749"/>
      <c r="N66" s="749"/>
      <c r="O66" s="749"/>
      <c r="P66" s="749"/>
      <c r="Q66" s="749"/>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13"/>
      <c r="BE66" s="613"/>
      <c r="BF66" s="613"/>
      <c r="BG66" s="509"/>
      <c r="BH66" s="509"/>
      <c r="BI66" s="509"/>
      <c r="BJ66" s="509"/>
      <c r="BK66" s="509"/>
      <c r="BL66" s="509"/>
      <c r="BM66" s="509"/>
      <c r="BN66" s="509"/>
      <c r="BO66" s="509"/>
      <c r="BP66" s="509"/>
      <c r="BQ66" s="509"/>
      <c r="BR66" s="509"/>
      <c r="BS66" s="509"/>
      <c r="BT66" s="509"/>
      <c r="BU66" s="509"/>
      <c r="BV66" s="509"/>
    </row>
    <row r="67" spans="1:74" ht="12" customHeight="1" x14ac:dyDescent="0.25">
      <c r="A67" s="524"/>
      <c r="B67" s="816" t="s">
        <v>1359</v>
      </c>
      <c r="C67" s="816"/>
      <c r="D67" s="816"/>
      <c r="E67" s="816"/>
      <c r="F67" s="816"/>
      <c r="G67" s="816"/>
      <c r="H67" s="816"/>
      <c r="I67" s="816"/>
      <c r="J67" s="816"/>
      <c r="K67" s="816"/>
      <c r="L67" s="816"/>
      <c r="M67" s="816"/>
      <c r="N67" s="816"/>
      <c r="O67" s="816"/>
      <c r="P67" s="816"/>
      <c r="Q67" s="816"/>
    </row>
    <row r="68" spans="1:74" ht="12" customHeight="1" x14ac:dyDescent="0.25">
      <c r="A68" s="524"/>
      <c r="B68" s="742" t="s">
        <v>1349</v>
      </c>
      <c r="C68" s="742"/>
      <c r="D68" s="742"/>
      <c r="E68" s="742"/>
      <c r="F68" s="742"/>
      <c r="G68" s="742"/>
      <c r="H68" s="742"/>
      <c r="I68" s="742"/>
      <c r="J68" s="742"/>
      <c r="K68" s="742"/>
      <c r="L68" s="742"/>
      <c r="M68" s="742"/>
      <c r="N68" s="742"/>
      <c r="O68" s="742"/>
      <c r="P68" s="742"/>
      <c r="Q68" s="742"/>
    </row>
    <row r="69" spans="1:74" ht="12" customHeight="1" x14ac:dyDescent="0.25">
      <c r="A69" s="524"/>
      <c r="B69" s="742"/>
      <c r="C69" s="742"/>
      <c r="D69" s="742"/>
      <c r="E69" s="742"/>
      <c r="F69" s="742"/>
      <c r="G69" s="742"/>
      <c r="H69" s="742"/>
      <c r="I69" s="742"/>
      <c r="J69" s="742"/>
      <c r="K69" s="742"/>
      <c r="L69" s="742"/>
      <c r="M69" s="742"/>
      <c r="N69" s="742"/>
      <c r="O69" s="742"/>
      <c r="P69" s="742"/>
      <c r="Q69" s="742"/>
    </row>
    <row r="70" spans="1:74" ht="12" customHeight="1" x14ac:dyDescent="0.25">
      <c r="A70" s="524"/>
      <c r="B70" s="764" t="s">
        <v>1356</v>
      </c>
      <c r="C70" s="764"/>
      <c r="D70" s="764"/>
      <c r="E70" s="764"/>
      <c r="F70" s="764"/>
      <c r="G70" s="764"/>
      <c r="H70" s="764"/>
      <c r="I70" s="764"/>
      <c r="J70" s="764"/>
      <c r="K70" s="764"/>
      <c r="L70" s="764"/>
      <c r="M70" s="764"/>
      <c r="N70" s="764"/>
      <c r="O70" s="764"/>
      <c r="P70" s="764"/>
      <c r="Q70" s="764"/>
    </row>
    <row r="72" spans="1:74" ht="8.15" customHeight="1" x14ac:dyDescent="0.25"/>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xr:uid="{00000000-0004-0000-1200-000000000000}"/>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30"/>
  <sheetViews>
    <sheetView workbookViewId="0"/>
  </sheetViews>
  <sheetFormatPr defaultColWidth="8.54296875" defaultRowHeight="12.5" x14ac:dyDescent="0.25"/>
  <cols>
    <col min="1" max="1" width="13.453125" style="282" customWidth="1"/>
    <col min="2" max="2" width="90" style="282" customWidth="1"/>
    <col min="3" max="16384" width="8.54296875" style="282"/>
  </cols>
  <sheetData>
    <row r="1" spans="1:18" x14ac:dyDescent="0.25">
      <c r="A1" s="282" t="s">
        <v>499</v>
      </c>
    </row>
    <row r="6" spans="1:18" ht="15.5" x14ac:dyDescent="0.35">
      <c r="B6" s="283" t="str">
        <f>"Short-Term Energy Outlook, "&amp;Dates!D1</f>
        <v>Short-Term Energy Outlook, August 2022</v>
      </c>
    </row>
    <row r="8" spans="1:18" ht="15" customHeight="1" x14ac:dyDescent="0.25">
      <c r="A8" s="284"/>
      <c r="B8" s="285" t="s">
        <v>232</v>
      </c>
      <c r="C8" s="286"/>
      <c r="D8" s="286"/>
      <c r="E8" s="286"/>
      <c r="F8" s="286"/>
      <c r="G8" s="286"/>
      <c r="H8" s="286"/>
      <c r="I8" s="286"/>
      <c r="J8" s="286"/>
      <c r="K8" s="286"/>
      <c r="L8" s="286"/>
      <c r="M8" s="286"/>
      <c r="N8" s="286"/>
      <c r="O8" s="286"/>
      <c r="P8" s="286"/>
      <c r="Q8" s="286"/>
      <c r="R8" s="286"/>
    </row>
    <row r="9" spans="1:18" ht="15" customHeight="1" x14ac:dyDescent="0.25">
      <c r="A9" s="284"/>
      <c r="B9" s="285" t="s">
        <v>979</v>
      </c>
      <c r="C9" s="286"/>
      <c r="D9" s="286"/>
      <c r="E9" s="286"/>
      <c r="F9" s="286"/>
      <c r="G9" s="286"/>
      <c r="H9" s="286"/>
      <c r="I9" s="286"/>
      <c r="J9" s="286"/>
      <c r="K9" s="286"/>
      <c r="L9" s="286"/>
      <c r="M9" s="286"/>
      <c r="N9" s="286"/>
      <c r="O9" s="286"/>
      <c r="P9" s="286"/>
      <c r="Q9" s="286"/>
      <c r="R9" s="286"/>
    </row>
    <row r="10" spans="1:18" ht="15" customHeight="1" x14ac:dyDescent="0.25">
      <c r="A10" s="284"/>
      <c r="B10" s="285" t="s">
        <v>891</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1343</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1344</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917</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892</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973</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791</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233</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65</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234</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803</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792</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793</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1308</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1309</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1076</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1033</v>
      </c>
      <c r="C26" s="294"/>
      <c r="D26" s="294"/>
      <c r="E26" s="294"/>
      <c r="F26" s="294"/>
      <c r="G26" s="294"/>
      <c r="H26" s="294"/>
      <c r="I26" s="294"/>
      <c r="J26" s="287"/>
      <c r="K26" s="287"/>
      <c r="L26" s="287"/>
      <c r="M26" s="287"/>
      <c r="N26" s="287"/>
      <c r="O26" s="287"/>
      <c r="P26" s="287"/>
      <c r="Q26" s="287"/>
      <c r="R26" s="287"/>
    </row>
    <row r="27" spans="1:18" ht="15" customHeight="1" x14ac:dyDescent="0.4">
      <c r="A27" s="284"/>
      <c r="B27" s="285" t="s">
        <v>98</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235</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236</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xr:uid="{00000000-0004-0000-0100-000000000000}"/>
    <hyperlink ref="B9" location="'2tab'!A1" display="Table 2.  Energy Nominal Prices" xr:uid="{00000000-0004-0000-0100-000001000000}"/>
    <hyperlink ref="B10" location="'3atab'!A1" display="Table 3a. International Petroleum and Other Liquids Production, Consumption, and Inventories" xr:uid="{00000000-0004-0000-0100-000002000000}"/>
    <hyperlink ref="B11" location="'3btab'!A1" display="Table 3b. Non-OPEC Petroleum and Other Liquids Production" xr:uid="{00000000-0004-0000-0100-000003000000}"/>
    <hyperlink ref="B12" location="'3ctab'!A1" display="Table 3c. OPEC Crude Oil (excluding Condensates) Supply" xr:uid="{00000000-0004-0000-0100-000004000000}"/>
    <hyperlink ref="B14" location="'4atab'!A1" display="Table 4a.  U.S. Petroleum and Other Liquids Supply, Consumption, and Inventories" xr:uid="{00000000-0004-0000-0100-000005000000}"/>
    <hyperlink ref="B15" location="'4btab'!A1" display="Table 4b.  U.S. Hydrocarbon Gas Liquids (HGL) and Petroleum Refinery Balances" xr:uid="{00000000-0004-0000-0100-000006000000}"/>
    <hyperlink ref="B16" location="'4ctab'!A1" display="Table 4c. U.S. Regional Motor Gasoline Prices and Inventories" xr:uid="{00000000-0004-0000-0100-000007000000}"/>
    <hyperlink ref="B17" location="'5atab'!A1" display="Table 5a.  U.S. Natural Gas Supply, Consumption, and Inventories: Base Case" xr:uid="{00000000-0004-0000-0100-000008000000}"/>
    <hyperlink ref="B19" location="'6tab'!A1" display="Table 6.  U.S. Coal Supply, Consumption, and Inventories: Base Case" xr:uid="{00000000-0004-0000-0100-000009000000}"/>
    <hyperlink ref="B20" location="'7atab'!A1" display="Table 7a.  U.S. Electricity Industry Overview" xr:uid="{00000000-0004-0000-0100-00000A000000}"/>
    <hyperlink ref="B21" location="'7btab'!A1" display="Table 7b. U.S. Regional Electricity Retail Sales" xr:uid="{00000000-0004-0000-0100-00000B000000}"/>
    <hyperlink ref="B22" location="'7ctab'!A1" display="Table 7c. U.S. Regional Electricity Prices" xr:uid="{00000000-0004-0000-0100-00000C000000}"/>
    <hyperlink ref="B23" location="'7d(1)tab'!A1" display="Table 7d(1). U.S. Regional Electricity Generation, Electric Power Sector (part 1)" xr:uid="{00000000-0004-0000-0100-00000D000000}"/>
    <hyperlink ref="B24" location="'7d(2)tab'!A1" display="Table 7d(2). U.S. Regional Electricity Generation, Electric Power Sector (part 2)" xr:uid="{00000000-0004-0000-0100-00000E000000}"/>
    <hyperlink ref="B25" location="'8atab'!A1" display="Table 8a. U.S. Renewable Energy Consumption" xr:uid="{00000000-0004-0000-0100-00000F000000}"/>
    <hyperlink ref="B27" location="'9atab'!A1" display="Table 9a.  U.S. Macroeconomic Indicators and CO2 Emissions " xr:uid="{00000000-0004-0000-0100-000010000000}"/>
    <hyperlink ref="B28" location="'9btab'!A1" display="Table 9b. U.S. Regional Macroeconomic Data: Base Case" xr:uid="{00000000-0004-0000-0100-000011000000}"/>
    <hyperlink ref="B29" location="'9ctab'!A1" display="Table 9c. U.S. Regional Weather Data: Base Case" xr:uid="{00000000-0004-0000-0100-000012000000}"/>
    <hyperlink ref="B13" location="'3dtab'!A1" display="Table 3d. World Liquid Fuels Consumption" xr:uid="{00000000-0004-0000-0100-000013000000}"/>
    <hyperlink ref="B18" location="'5btab'!A1" display="Table 5b. U.S. Regional Natural Gas Prices" xr:uid="{00000000-0004-0000-0100-000014000000}"/>
    <hyperlink ref="B26" location="'8btab'!A1" display="Table 8b.  U.S. Renewable Electricity Generation and Capacity" xr:uid="{00000000-0004-0000-0100-000015000000}"/>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pageSetUpPr fitToPage="1"/>
  </sheetPr>
  <dimension ref="A1:BV5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E6" sqref="BE6:BE46"/>
    </sheetView>
  </sheetViews>
  <sheetFormatPr defaultColWidth="11" defaultRowHeight="10.5" x14ac:dyDescent="0.25"/>
  <cols>
    <col min="1" max="1" width="12.453125" style="527" customWidth="1"/>
    <col min="2" max="2" width="32.81640625" style="527" customWidth="1"/>
    <col min="3" max="55" width="6.54296875" style="527" customWidth="1"/>
    <col min="56" max="58" width="6.54296875" style="166" customWidth="1"/>
    <col min="59" max="74" width="6.54296875" style="527" customWidth="1"/>
    <col min="75" max="16384" width="11" style="527"/>
  </cols>
  <sheetData>
    <row r="1" spans="1:74" ht="12.75" customHeight="1" x14ac:dyDescent="0.3">
      <c r="A1" s="759" t="s">
        <v>790</v>
      </c>
      <c r="B1" s="525" t="s">
        <v>1387</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20"/>
      <c r="BE1" s="620"/>
      <c r="BF1" s="620"/>
      <c r="BG1" s="526"/>
      <c r="BH1" s="526"/>
      <c r="BI1" s="526"/>
      <c r="BJ1" s="526"/>
      <c r="BK1" s="526"/>
      <c r="BL1" s="526"/>
      <c r="BM1" s="526"/>
      <c r="BN1" s="526"/>
      <c r="BO1" s="526"/>
      <c r="BP1" s="526"/>
      <c r="BQ1" s="526"/>
      <c r="BR1" s="526"/>
      <c r="BS1" s="526"/>
      <c r="BT1" s="526"/>
      <c r="BU1" s="526"/>
      <c r="BV1" s="526"/>
    </row>
    <row r="2" spans="1:74" ht="12.75" customHeight="1" x14ac:dyDescent="0.3">
      <c r="A2" s="760"/>
      <c r="B2" s="486" t="str">
        <f>"U.S. Energy Information Administration  |  Short-Term Energy Outlook  - "&amp;Dates!D1</f>
        <v>U.S. Energy Information Administration  |  Short-Term Energy Outlook  - August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5">
      <c r="A3" s="528"/>
      <c r="B3" s="529"/>
      <c r="C3" s="762">
        <f>Dates!D3</f>
        <v>2018</v>
      </c>
      <c r="D3" s="763"/>
      <c r="E3" s="763"/>
      <c r="F3" s="763"/>
      <c r="G3" s="763"/>
      <c r="H3" s="763"/>
      <c r="I3" s="763"/>
      <c r="J3" s="763"/>
      <c r="K3" s="763"/>
      <c r="L3" s="763"/>
      <c r="M3" s="763"/>
      <c r="N3" s="815"/>
      <c r="O3" s="762">
        <f>C3+1</f>
        <v>2019</v>
      </c>
      <c r="P3" s="763"/>
      <c r="Q3" s="763"/>
      <c r="R3" s="763"/>
      <c r="S3" s="763"/>
      <c r="T3" s="763"/>
      <c r="U3" s="763"/>
      <c r="V3" s="763"/>
      <c r="W3" s="763"/>
      <c r="X3" s="763"/>
      <c r="Y3" s="763"/>
      <c r="Z3" s="815"/>
      <c r="AA3" s="762">
        <f>O3+1</f>
        <v>2020</v>
      </c>
      <c r="AB3" s="763"/>
      <c r="AC3" s="763"/>
      <c r="AD3" s="763"/>
      <c r="AE3" s="763"/>
      <c r="AF3" s="763"/>
      <c r="AG3" s="763"/>
      <c r="AH3" s="763"/>
      <c r="AI3" s="763"/>
      <c r="AJ3" s="763"/>
      <c r="AK3" s="763"/>
      <c r="AL3" s="815"/>
      <c r="AM3" s="762">
        <f>AA3+1</f>
        <v>2021</v>
      </c>
      <c r="AN3" s="763"/>
      <c r="AO3" s="763"/>
      <c r="AP3" s="763"/>
      <c r="AQ3" s="763"/>
      <c r="AR3" s="763"/>
      <c r="AS3" s="763"/>
      <c r="AT3" s="763"/>
      <c r="AU3" s="763"/>
      <c r="AV3" s="763"/>
      <c r="AW3" s="763"/>
      <c r="AX3" s="815"/>
      <c r="AY3" s="762">
        <f>AM3+1</f>
        <v>2022</v>
      </c>
      <c r="AZ3" s="763"/>
      <c r="BA3" s="763"/>
      <c r="BB3" s="763"/>
      <c r="BC3" s="763"/>
      <c r="BD3" s="763"/>
      <c r="BE3" s="763"/>
      <c r="BF3" s="763"/>
      <c r="BG3" s="763"/>
      <c r="BH3" s="763"/>
      <c r="BI3" s="763"/>
      <c r="BJ3" s="815"/>
      <c r="BK3" s="762">
        <f>AY3+1</f>
        <v>2023</v>
      </c>
      <c r="BL3" s="763"/>
      <c r="BM3" s="763"/>
      <c r="BN3" s="763"/>
      <c r="BO3" s="763"/>
      <c r="BP3" s="763"/>
      <c r="BQ3" s="763"/>
      <c r="BR3" s="763"/>
      <c r="BS3" s="763"/>
      <c r="BT3" s="763"/>
      <c r="BU3" s="763"/>
      <c r="BV3" s="815"/>
    </row>
    <row r="4" spans="1:74" s="166" customFormat="1" ht="12.75" customHeight="1" x14ac:dyDescent="0.25">
      <c r="A4" s="132"/>
      <c r="B4" s="530"/>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2" customHeight="1" x14ac:dyDescent="0.25">
      <c r="A5" s="531"/>
      <c r="B5" s="167" t="s">
        <v>351</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5">
      <c r="A6" s="531" t="s">
        <v>63</v>
      </c>
      <c r="B6" s="533" t="s">
        <v>455</v>
      </c>
      <c r="C6" s="263">
        <v>1.221121E-2</v>
      </c>
      <c r="D6" s="263">
        <v>1.15993E-2</v>
      </c>
      <c r="E6" s="263">
        <v>1.244288E-2</v>
      </c>
      <c r="F6" s="263">
        <v>1.081494E-2</v>
      </c>
      <c r="G6" s="263">
        <v>1.2587340000000001E-2</v>
      </c>
      <c r="H6" s="263">
        <v>1.1833659999999999E-2</v>
      </c>
      <c r="I6" s="263">
        <v>1.24689E-2</v>
      </c>
      <c r="J6" s="263">
        <v>1.2445629999999999E-2</v>
      </c>
      <c r="K6" s="263">
        <v>1.2089219999999999E-2</v>
      </c>
      <c r="L6" s="263">
        <v>1.159017E-2</v>
      </c>
      <c r="M6" s="263">
        <v>1.211597E-2</v>
      </c>
      <c r="N6" s="263">
        <v>1.286063E-2</v>
      </c>
      <c r="O6" s="263">
        <v>1.200292E-2</v>
      </c>
      <c r="P6" s="263">
        <v>1.1148450000000001E-2</v>
      </c>
      <c r="Q6" s="263">
        <v>1.227405E-2</v>
      </c>
      <c r="R6" s="263">
        <v>1.092686E-2</v>
      </c>
      <c r="S6" s="263">
        <v>1.1616039999999999E-2</v>
      </c>
      <c r="T6" s="263">
        <v>1.152597E-2</v>
      </c>
      <c r="U6" s="263">
        <v>1.1950179999999999E-2</v>
      </c>
      <c r="V6" s="263">
        <v>1.2132250000000001E-2</v>
      </c>
      <c r="W6" s="263">
        <v>1.191567E-2</v>
      </c>
      <c r="X6" s="263">
        <v>9.8211500000000007E-3</v>
      </c>
      <c r="Y6" s="263">
        <v>8.3829799999999999E-3</v>
      </c>
      <c r="Z6" s="263">
        <v>1.0153799999999999E-2</v>
      </c>
      <c r="AA6" s="263">
        <v>9.7567799999999996E-3</v>
      </c>
      <c r="AB6" s="263">
        <v>1.043242E-2</v>
      </c>
      <c r="AC6" s="263">
        <v>1.2475740000000001E-2</v>
      </c>
      <c r="AD6" s="263">
        <v>1.1751630000000001E-2</v>
      </c>
      <c r="AE6" s="263">
        <v>1.161181E-2</v>
      </c>
      <c r="AF6" s="263">
        <v>1.088276E-2</v>
      </c>
      <c r="AG6" s="263">
        <v>1.1412449999999999E-2</v>
      </c>
      <c r="AH6" s="263">
        <v>1.134137E-2</v>
      </c>
      <c r="AI6" s="263">
        <v>1.100394E-2</v>
      </c>
      <c r="AJ6" s="263">
        <v>1.095875E-2</v>
      </c>
      <c r="AK6" s="263">
        <v>1.1913389999999999E-2</v>
      </c>
      <c r="AL6" s="263">
        <v>1.192029E-2</v>
      </c>
      <c r="AM6" s="263">
        <v>1.1649899999999999E-2</v>
      </c>
      <c r="AN6" s="263">
        <v>1.118652E-2</v>
      </c>
      <c r="AO6" s="263">
        <v>1.080453E-2</v>
      </c>
      <c r="AP6" s="263">
        <v>1.1030389999999999E-2</v>
      </c>
      <c r="AQ6" s="263">
        <v>1.15382E-2</v>
      </c>
      <c r="AR6" s="263">
        <v>1.204993E-2</v>
      </c>
      <c r="AS6" s="263">
        <v>1.189428E-2</v>
      </c>
      <c r="AT6" s="263">
        <v>1.1588370000000001E-2</v>
      </c>
      <c r="AU6" s="263">
        <v>1.1546320000000001E-2</v>
      </c>
      <c r="AV6" s="263">
        <v>1.1073329999999999E-2</v>
      </c>
      <c r="AW6" s="263">
        <v>1.1431439999999999E-2</v>
      </c>
      <c r="AX6" s="263">
        <v>1.2259839999999999E-2</v>
      </c>
      <c r="AY6" s="263">
        <v>1.2660009999999999E-2</v>
      </c>
      <c r="AZ6" s="263">
        <v>1.0544629999999999E-2</v>
      </c>
      <c r="BA6" s="263">
        <v>1.123174E-2</v>
      </c>
      <c r="BB6" s="263">
        <v>1.0749730000000001E-2</v>
      </c>
      <c r="BC6" s="263">
        <v>1.1305287000000001E-2</v>
      </c>
      <c r="BD6" s="263">
        <v>1.2024999999999999E-2</v>
      </c>
      <c r="BE6" s="263">
        <v>1.2704999999999999E-2</v>
      </c>
      <c r="BF6" s="329">
        <v>1.2234800000000001E-2</v>
      </c>
      <c r="BG6" s="329">
        <v>1.1951099999999999E-2</v>
      </c>
      <c r="BH6" s="329">
        <v>1.2285000000000001E-2</v>
      </c>
      <c r="BI6" s="329">
        <v>1.14231E-2</v>
      </c>
      <c r="BJ6" s="329">
        <v>1.2418999999999999E-2</v>
      </c>
      <c r="BK6" s="329">
        <v>1.24557E-2</v>
      </c>
      <c r="BL6" s="329">
        <v>1.00619E-2</v>
      </c>
      <c r="BM6" s="329">
        <v>1.06757E-2</v>
      </c>
      <c r="BN6" s="329">
        <v>8.7672400000000008E-3</v>
      </c>
      <c r="BO6" s="329">
        <v>1.1129200000000001E-2</v>
      </c>
      <c r="BP6" s="329">
        <v>1.26055E-2</v>
      </c>
      <c r="BQ6" s="329">
        <v>1.3159199999999999E-2</v>
      </c>
      <c r="BR6" s="329">
        <v>1.2239E-2</v>
      </c>
      <c r="BS6" s="329">
        <v>1.18867E-2</v>
      </c>
      <c r="BT6" s="329">
        <v>1.16089E-2</v>
      </c>
      <c r="BU6" s="329">
        <v>1.10831E-2</v>
      </c>
      <c r="BV6" s="329">
        <v>1.15338E-2</v>
      </c>
    </row>
    <row r="7" spans="1:74" ht="12" customHeight="1" x14ac:dyDescent="0.25">
      <c r="A7" s="532" t="s">
        <v>747</v>
      </c>
      <c r="B7" s="533" t="s">
        <v>48</v>
      </c>
      <c r="C7" s="263">
        <v>0.22725423</v>
      </c>
      <c r="D7" s="263">
        <v>0.22572193800000001</v>
      </c>
      <c r="E7" s="263">
        <v>0.234447557</v>
      </c>
      <c r="F7" s="263">
        <v>0.254820771</v>
      </c>
      <c r="G7" s="263">
        <v>0.27602051900000002</v>
      </c>
      <c r="H7" s="263">
        <v>0.25037990599999999</v>
      </c>
      <c r="I7" s="263">
        <v>0.22762663699999999</v>
      </c>
      <c r="J7" s="263">
        <v>0.19945310399999999</v>
      </c>
      <c r="K7" s="263">
        <v>0.173519747</v>
      </c>
      <c r="L7" s="263">
        <v>0.176858127</v>
      </c>
      <c r="M7" s="263">
        <v>0.19829213500000001</v>
      </c>
      <c r="N7" s="263">
        <v>0.20621366899999999</v>
      </c>
      <c r="O7" s="263">
        <v>0.21957816799999999</v>
      </c>
      <c r="P7" s="263">
        <v>0.202784662</v>
      </c>
      <c r="Q7" s="263">
        <v>0.23337925300000001</v>
      </c>
      <c r="R7" s="263">
        <v>0.24662399400000001</v>
      </c>
      <c r="S7" s="263">
        <v>0.28368234199999998</v>
      </c>
      <c r="T7" s="263">
        <v>0.24902711499999999</v>
      </c>
      <c r="U7" s="263">
        <v>0.22073678299999999</v>
      </c>
      <c r="V7" s="263">
        <v>0.20040117800000001</v>
      </c>
      <c r="W7" s="263">
        <v>0.16439868199999999</v>
      </c>
      <c r="X7" s="263">
        <v>0.162356688</v>
      </c>
      <c r="Y7" s="263">
        <v>0.17933475199999999</v>
      </c>
      <c r="Z7" s="263">
        <v>0.19033282800000001</v>
      </c>
      <c r="AA7" s="263">
        <v>0.21387228999999999</v>
      </c>
      <c r="AB7" s="263">
        <v>0.22582966500000001</v>
      </c>
      <c r="AC7" s="263">
        <v>0.20777282799999999</v>
      </c>
      <c r="AD7" s="263">
        <v>0.202358862</v>
      </c>
      <c r="AE7" s="263">
        <v>0.26188445900000001</v>
      </c>
      <c r="AF7" s="263">
        <v>0.24480622699999999</v>
      </c>
      <c r="AG7" s="263">
        <v>0.233865042</v>
      </c>
      <c r="AH7" s="263">
        <v>0.203563997</v>
      </c>
      <c r="AI7" s="263">
        <v>0.16327065900000001</v>
      </c>
      <c r="AJ7" s="263">
        <v>0.16443540500000001</v>
      </c>
      <c r="AK7" s="263">
        <v>0.182570961</v>
      </c>
      <c r="AL7" s="263">
        <v>0.187821977</v>
      </c>
      <c r="AM7" s="263">
        <v>0.225446801</v>
      </c>
      <c r="AN7" s="263">
        <v>0.18885523700000001</v>
      </c>
      <c r="AO7" s="263">
        <v>0.188344816</v>
      </c>
      <c r="AP7" s="263">
        <v>0.16757319100000001</v>
      </c>
      <c r="AQ7" s="263">
        <v>0.19907143599999999</v>
      </c>
      <c r="AR7" s="263">
        <v>0.21033721699999999</v>
      </c>
      <c r="AS7" s="263">
        <v>0.193129097</v>
      </c>
      <c r="AT7" s="263">
        <v>0.18297229000000001</v>
      </c>
      <c r="AU7" s="263">
        <v>0.156828255</v>
      </c>
      <c r="AV7" s="263">
        <v>0.157101238</v>
      </c>
      <c r="AW7" s="263">
        <v>0.17863500199999999</v>
      </c>
      <c r="AX7" s="263">
        <v>0.22405177300000001</v>
      </c>
      <c r="AY7" s="263">
        <v>0.23604017099999999</v>
      </c>
      <c r="AZ7" s="263">
        <v>0.206784471</v>
      </c>
      <c r="BA7" s="263">
        <v>0.22833915499999999</v>
      </c>
      <c r="BB7" s="263">
        <v>0.17631945399999999</v>
      </c>
      <c r="BC7" s="263">
        <v>0.2135388</v>
      </c>
      <c r="BD7" s="263">
        <v>0.24779209999999999</v>
      </c>
      <c r="BE7" s="263">
        <v>0.23522090000000001</v>
      </c>
      <c r="BF7" s="329">
        <v>0.1841672</v>
      </c>
      <c r="BG7" s="329">
        <v>0.1522848</v>
      </c>
      <c r="BH7" s="329">
        <v>0.15303369999999999</v>
      </c>
      <c r="BI7" s="329">
        <v>0.1709975</v>
      </c>
      <c r="BJ7" s="329">
        <v>0.19070670000000001</v>
      </c>
      <c r="BK7" s="329">
        <v>0.21704870000000001</v>
      </c>
      <c r="BL7" s="329">
        <v>0.19484299999999999</v>
      </c>
      <c r="BM7" s="329">
        <v>0.21813969999999999</v>
      </c>
      <c r="BN7" s="329">
        <v>0.21959229999999999</v>
      </c>
      <c r="BO7" s="329">
        <v>0.25308900000000001</v>
      </c>
      <c r="BP7" s="329">
        <v>0.2490656</v>
      </c>
      <c r="BQ7" s="329">
        <v>0.22989670000000001</v>
      </c>
      <c r="BR7" s="329">
        <v>0.19558919999999999</v>
      </c>
      <c r="BS7" s="329">
        <v>0.16367370000000001</v>
      </c>
      <c r="BT7" s="329">
        <v>0.16191179999999999</v>
      </c>
      <c r="BU7" s="329">
        <v>0.18017240000000001</v>
      </c>
      <c r="BV7" s="329">
        <v>0.20038710000000001</v>
      </c>
    </row>
    <row r="8" spans="1:74" ht="12" customHeight="1" x14ac:dyDescent="0.25">
      <c r="A8" s="531" t="s">
        <v>748</v>
      </c>
      <c r="B8" s="533" t="s">
        <v>1027</v>
      </c>
      <c r="C8" s="263">
        <v>2.9932510081000001E-2</v>
      </c>
      <c r="D8" s="263">
        <v>3.5166110675000001E-2</v>
      </c>
      <c r="E8" s="263">
        <v>4.5602970588000002E-2</v>
      </c>
      <c r="F8" s="263">
        <v>5.4645841680000001E-2</v>
      </c>
      <c r="G8" s="263">
        <v>6.1795435145000001E-2</v>
      </c>
      <c r="H8" s="263">
        <v>6.6891506535000006E-2</v>
      </c>
      <c r="I8" s="263">
        <v>6.0917655851000001E-2</v>
      </c>
      <c r="J8" s="263">
        <v>6.0391850524999999E-2</v>
      </c>
      <c r="K8" s="263">
        <v>5.3812855723E-2</v>
      </c>
      <c r="L8" s="263">
        <v>4.4848734568000002E-2</v>
      </c>
      <c r="M8" s="263">
        <v>3.3784974315999999E-2</v>
      </c>
      <c r="N8" s="263">
        <v>2.8063289729000001E-2</v>
      </c>
      <c r="O8" s="263">
        <v>3.1577836763000001E-2</v>
      </c>
      <c r="P8" s="263">
        <v>3.3817698207000001E-2</v>
      </c>
      <c r="Q8" s="263">
        <v>5.2016530188000003E-2</v>
      </c>
      <c r="R8" s="263">
        <v>5.9576063585999997E-2</v>
      </c>
      <c r="S8" s="263">
        <v>6.3184558264999996E-2</v>
      </c>
      <c r="T8" s="263">
        <v>7.0332609352000003E-2</v>
      </c>
      <c r="U8" s="263">
        <v>7.1712865064E-2</v>
      </c>
      <c r="V8" s="263">
        <v>6.9483327560999994E-2</v>
      </c>
      <c r="W8" s="263">
        <v>6.0141873393999998E-2</v>
      </c>
      <c r="X8" s="263">
        <v>5.3787783817000001E-2</v>
      </c>
      <c r="Y8" s="263">
        <v>3.8495980795000002E-2</v>
      </c>
      <c r="Z8" s="263">
        <v>3.0485440475E-2</v>
      </c>
      <c r="AA8" s="263">
        <v>3.9385978454999998E-2</v>
      </c>
      <c r="AB8" s="263">
        <v>4.9141718147000003E-2</v>
      </c>
      <c r="AC8" s="263">
        <v>5.6076296329999997E-2</v>
      </c>
      <c r="AD8" s="263">
        <v>6.9978796427000001E-2</v>
      </c>
      <c r="AE8" s="263">
        <v>8.5270085674000004E-2</v>
      </c>
      <c r="AF8" s="263">
        <v>8.5270803576999996E-2</v>
      </c>
      <c r="AG8" s="263">
        <v>9.3749063652999995E-2</v>
      </c>
      <c r="AH8" s="263">
        <v>8.2334191335000001E-2</v>
      </c>
      <c r="AI8" s="263">
        <v>6.8326999962000007E-2</v>
      </c>
      <c r="AJ8" s="263">
        <v>6.2640303134E-2</v>
      </c>
      <c r="AK8" s="263">
        <v>5.097749461E-2</v>
      </c>
      <c r="AL8" s="263">
        <v>4.5042712281999998E-2</v>
      </c>
      <c r="AM8" s="263">
        <v>5.0609056869000003E-2</v>
      </c>
      <c r="AN8" s="263">
        <v>5.6726116149E-2</v>
      </c>
      <c r="AO8" s="263">
        <v>8.1957718292000006E-2</v>
      </c>
      <c r="AP8" s="263">
        <v>9.5741555478999998E-2</v>
      </c>
      <c r="AQ8" s="263">
        <v>0.10870201365</v>
      </c>
      <c r="AR8" s="263">
        <v>0.10475484625000001</v>
      </c>
      <c r="AS8" s="263">
        <v>0.10537157019</v>
      </c>
      <c r="AT8" s="263">
        <v>0.10448681915999999</v>
      </c>
      <c r="AU8" s="263">
        <v>9.8217625904000003E-2</v>
      </c>
      <c r="AV8" s="263">
        <v>8.1720426107000005E-2</v>
      </c>
      <c r="AW8" s="263">
        <v>6.9573004125000004E-2</v>
      </c>
      <c r="AX8" s="263">
        <v>5.6162836260000001E-2</v>
      </c>
      <c r="AY8" s="263">
        <v>7.0791541163000002E-2</v>
      </c>
      <c r="AZ8" s="263">
        <v>8.1406954264999998E-2</v>
      </c>
      <c r="BA8" s="263">
        <v>0.10516951449</v>
      </c>
      <c r="BB8" s="263">
        <v>0.11924463776999999</v>
      </c>
      <c r="BC8" s="263">
        <v>0.13405203013</v>
      </c>
      <c r="BD8" s="263">
        <v>0.12760949999999999</v>
      </c>
      <c r="BE8" s="263">
        <v>0.13221069999999999</v>
      </c>
      <c r="BF8" s="329">
        <v>0.1314333</v>
      </c>
      <c r="BG8" s="329">
        <v>0.12238830000000001</v>
      </c>
      <c r="BH8" s="329">
        <v>0.10438409999999999</v>
      </c>
      <c r="BI8" s="329">
        <v>8.4576299999999993E-2</v>
      </c>
      <c r="BJ8" s="329">
        <v>7.2425500000000004E-2</v>
      </c>
      <c r="BK8" s="329">
        <v>8.8251700000000002E-2</v>
      </c>
      <c r="BL8" s="329">
        <v>9.8338400000000006E-2</v>
      </c>
      <c r="BM8" s="329">
        <v>0.136709</v>
      </c>
      <c r="BN8" s="329">
        <v>0.15217600000000001</v>
      </c>
      <c r="BO8" s="329">
        <v>0.17258090000000001</v>
      </c>
      <c r="BP8" s="329">
        <v>0.16955999999999999</v>
      </c>
      <c r="BQ8" s="329">
        <v>0.16874800000000001</v>
      </c>
      <c r="BR8" s="329">
        <v>0.1687707</v>
      </c>
      <c r="BS8" s="329">
        <v>0.15217600000000001</v>
      </c>
      <c r="BT8" s="329">
        <v>0.13460469999999999</v>
      </c>
      <c r="BU8" s="329">
        <v>0.10967</v>
      </c>
      <c r="BV8" s="329">
        <v>9.6152600000000005E-2</v>
      </c>
    </row>
    <row r="9" spans="1:74" ht="12" customHeight="1" x14ac:dyDescent="0.25">
      <c r="A9" s="499" t="s">
        <v>610</v>
      </c>
      <c r="B9" s="533" t="s">
        <v>821</v>
      </c>
      <c r="C9" s="263">
        <v>2.436323E-2</v>
      </c>
      <c r="D9" s="263">
        <v>2.2924239999999999E-2</v>
      </c>
      <c r="E9" s="263">
        <v>2.4334049999999999E-2</v>
      </c>
      <c r="F9" s="263">
        <v>2.263248E-2</v>
      </c>
      <c r="G9" s="263">
        <v>2.2935009999999999E-2</v>
      </c>
      <c r="H9" s="263">
        <v>2.2879690000000001E-2</v>
      </c>
      <c r="I9" s="263">
        <v>2.2759830000000002E-2</v>
      </c>
      <c r="J9" s="263">
        <v>2.293796E-2</v>
      </c>
      <c r="K9" s="263">
        <v>2.05165E-2</v>
      </c>
      <c r="L9" s="263">
        <v>2.2578890000000001E-2</v>
      </c>
      <c r="M9" s="263">
        <v>2.275802E-2</v>
      </c>
      <c r="N9" s="263">
        <v>2.3401410000000001E-2</v>
      </c>
      <c r="O9" s="263">
        <v>2.1712100000000002E-2</v>
      </c>
      <c r="P9" s="263">
        <v>1.9468630000000001E-2</v>
      </c>
      <c r="Q9" s="263">
        <v>2.1217159999999999E-2</v>
      </c>
      <c r="R9" s="263">
        <v>1.991826E-2</v>
      </c>
      <c r="S9" s="263">
        <v>2.0538560000000001E-2</v>
      </c>
      <c r="T9" s="263">
        <v>2.04341E-2</v>
      </c>
      <c r="U9" s="263">
        <v>2.1014709999999999E-2</v>
      </c>
      <c r="V9" s="263">
        <v>2.1210139999999999E-2</v>
      </c>
      <c r="W9" s="263">
        <v>1.9658040000000002E-2</v>
      </c>
      <c r="X9" s="263">
        <v>2.0566520000000001E-2</v>
      </c>
      <c r="Y9" s="263">
        <v>2.0364670000000001E-2</v>
      </c>
      <c r="Z9" s="263">
        <v>2.1509790000000001E-2</v>
      </c>
      <c r="AA9" s="263">
        <v>2.19092E-2</v>
      </c>
      <c r="AB9" s="263">
        <v>2.0123439999999999E-2</v>
      </c>
      <c r="AC9" s="263">
        <v>2.175301E-2</v>
      </c>
      <c r="AD9" s="263">
        <v>2.0050080000000001E-2</v>
      </c>
      <c r="AE9" s="263">
        <v>2.0515370000000002E-2</v>
      </c>
      <c r="AF9" s="263">
        <v>1.8948260000000001E-2</v>
      </c>
      <c r="AG9" s="263">
        <v>2.0007919999999998E-2</v>
      </c>
      <c r="AH9" s="263">
        <v>2.041138E-2</v>
      </c>
      <c r="AI9" s="263">
        <v>1.9216009999999999E-2</v>
      </c>
      <c r="AJ9" s="263">
        <v>1.9417690000000001E-2</v>
      </c>
      <c r="AK9" s="263">
        <v>1.915265E-2</v>
      </c>
      <c r="AL9" s="263">
        <v>2.0694400000000002E-2</v>
      </c>
      <c r="AM9" s="263">
        <v>2.0439329999999999E-2</v>
      </c>
      <c r="AN9" s="263">
        <v>1.8543509999999999E-2</v>
      </c>
      <c r="AO9" s="263">
        <v>2.0735110000000001E-2</v>
      </c>
      <c r="AP9" s="263">
        <v>1.927013E-2</v>
      </c>
      <c r="AQ9" s="263">
        <v>2.0116249999999999E-2</v>
      </c>
      <c r="AR9" s="263">
        <v>1.942286E-2</v>
      </c>
      <c r="AS9" s="263">
        <v>2.007418E-2</v>
      </c>
      <c r="AT9" s="263">
        <v>1.977539E-2</v>
      </c>
      <c r="AU9" s="263">
        <v>1.9598689999999998E-2</v>
      </c>
      <c r="AV9" s="263">
        <v>1.853169E-2</v>
      </c>
      <c r="AW9" s="263">
        <v>1.8637440000000002E-2</v>
      </c>
      <c r="AX9" s="263">
        <v>2.0538509999999999E-2</v>
      </c>
      <c r="AY9" s="263">
        <v>1.9242499999999999E-2</v>
      </c>
      <c r="AZ9" s="263">
        <v>1.7622100000000002E-2</v>
      </c>
      <c r="BA9" s="263">
        <v>1.912268E-2</v>
      </c>
      <c r="BB9" s="263">
        <v>1.7227945000000001E-2</v>
      </c>
      <c r="BC9" s="263">
        <v>1.7881807999999999E-2</v>
      </c>
      <c r="BD9" s="263">
        <v>1.8814600000000001E-2</v>
      </c>
      <c r="BE9" s="263">
        <v>1.95204E-2</v>
      </c>
      <c r="BF9" s="329">
        <v>1.9583900000000001E-2</v>
      </c>
      <c r="BG9" s="329">
        <v>1.87312E-2</v>
      </c>
      <c r="BH9" s="329">
        <v>1.8847900000000001E-2</v>
      </c>
      <c r="BI9" s="329">
        <v>1.8287600000000001E-2</v>
      </c>
      <c r="BJ9" s="329">
        <v>1.9852999999999999E-2</v>
      </c>
      <c r="BK9" s="329">
        <v>1.9740299999999999E-2</v>
      </c>
      <c r="BL9" s="329">
        <v>1.7644300000000002E-2</v>
      </c>
      <c r="BM9" s="329">
        <v>1.9507900000000002E-2</v>
      </c>
      <c r="BN9" s="329">
        <v>1.8371800000000001E-2</v>
      </c>
      <c r="BO9" s="329">
        <v>1.9156800000000002E-2</v>
      </c>
      <c r="BP9" s="329">
        <v>1.8629099999999999E-2</v>
      </c>
      <c r="BQ9" s="329">
        <v>1.9047000000000001E-2</v>
      </c>
      <c r="BR9" s="329">
        <v>1.90905E-2</v>
      </c>
      <c r="BS9" s="329">
        <v>1.8399499999999999E-2</v>
      </c>
      <c r="BT9" s="329">
        <v>1.83654E-2</v>
      </c>
      <c r="BU9" s="329">
        <v>1.7792800000000001E-2</v>
      </c>
      <c r="BV9" s="329">
        <v>1.9432600000000001E-2</v>
      </c>
    </row>
    <row r="10" spans="1:74" ht="12" customHeight="1" x14ac:dyDescent="0.25">
      <c r="A10" s="499" t="s">
        <v>609</v>
      </c>
      <c r="B10" s="533" t="s">
        <v>1028</v>
      </c>
      <c r="C10" s="263">
        <v>2.146238E-2</v>
      </c>
      <c r="D10" s="263">
        <v>1.8849479999999998E-2</v>
      </c>
      <c r="E10" s="263">
        <v>1.9658479999999999E-2</v>
      </c>
      <c r="F10" s="263">
        <v>1.596581E-2</v>
      </c>
      <c r="G10" s="263">
        <v>1.7230889999999999E-2</v>
      </c>
      <c r="H10" s="263">
        <v>1.8979849999999999E-2</v>
      </c>
      <c r="I10" s="263">
        <v>2.0821039999999999E-2</v>
      </c>
      <c r="J10" s="263">
        <v>1.983451E-2</v>
      </c>
      <c r="K10" s="263">
        <v>1.6949189999999999E-2</v>
      </c>
      <c r="L10" s="263">
        <v>1.6629459999999999E-2</v>
      </c>
      <c r="M10" s="263">
        <v>1.7001039999999999E-2</v>
      </c>
      <c r="N10" s="263">
        <v>1.7681209999999999E-2</v>
      </c>
      <c r="O10" s="263">
        <v>1.947579E-2</v>
      </c>
      <c r="P10" s="263">
        <v>1.607855E-2</v>
      </c>
      <c r="Q10" s="263">
        <v>1.613684E-2</v>
      </c>
      <c r="R10" s="263">
        <v>1.36918E-2</v>
      </c>
      <c r="S10" s="263">
        <v>1.6090879999999998E-2</v>
      </c>
      <c r="T10" s="263">
        <v>1.6260170000000001E-2</v>
      </c>
      <c r="U10" s="263">
        <v>1.8751E-2</v>
      </c>
      <c r="V10" s="263">
        <v>1.9267679999999999E-2</v>
      </c>
      <c r="W10" s="263">
        <v>1.6856940000000001E-2</v>
      </c>
      <c r="X10" s="263">
        <v>1.463505E-2</v>
      </c>
      <c r="Y10" s="263">
        <v>1.5714240000000001E-2</v>
      </c>
      <c r="Z10" s="263">
        <v>1.756508E-2</v>
      </c>
      <c r="AA10" s="263">
        <v>1.7380719999999999E-2</v>
      </c>
      <c r="AB10" s="263">
        <v>1.6404599999999998E-2</v>
      </c>
      <c r="AC10" s="263">
        <v>1.571146E-2</v>
      </c>
      <c r="AD10" s="263">
        <v>1.27376E-2</v>
      </c>
      <c r="AE10" s="263">
        <v>1.39398E-2</v>
      </c>
      <c r="AF10" s="263">
        <v>1.400333E-2</v>
      </c>
      <c r="AG10" s="263">
        <v>1.633221E-2</v>
      </c>
      <c r="AH10" s="263">
        <v>1.7728359999999999E-2</v>
      </c>
      <c r="AI10" s="263">
        <v>1.4776320000000001E-2</v>
      </c>
      <c r="AJ10" s="263">
        <v>1.415014E-2</v>
      </c>
      <c r="AK10" s="263">
        <v>1.547639E-2</v>
      </c>
      <c r="AL10" s="263">
        <v>1.6733040000000001E-2</v>
      </c>
      <c r="AM10" s="263">
        <v>1.7434760000000001E-2</v>
      </c>
      <c r="AN10" s="263">
        <v>1.6456209999999999E-2</v>
      </c>
      <c r="AO10" s="263">
        <v>1.7509770000000001E-2</v>
      </c>
      <c r="AP10" s="263">
        <v>1.2591990000000001E-2</v>
      </c>
      <c r="AQ10" s="263">
        <v>1.5713620000000001E-2</v>
      </c>
      <c r="AR10" s="263">
        <v>1.7375979999999999E-2</v>
      </c>
      <c r="AS10" s="263">
        <v>1.8266109999999999E-2</v>
      </c>
      <c r="AT10" s="263">
        <v>1.9406659999999999E-2</v>
      </c>
      <c r="AU10" s="263">
        <v>1.6361279999999999E-2</v>
      </c>
      <c r="AV10" s="263">
        <v>1.658078E-2</v>
      </c>
      <c r="AW10" s="263">
        <v>1.3869279999999999E-2</v>
      </c>
      <c r="AX10" s="263">
        <v>1.742399E-2</v>
      </c>
      <c r="AY10" s="263">
        <v>1.6639749999999998E-2</v>
      </c>
      <c r="AZ10" s="263">
        <v>1.8337099999999999E-2</v>
      </c>
      <c r="BA10" s="263">
        <v>1.6774529999999999E-2</v>
      </c>
      <c r="BB10" s="263">
        <v>1.3050851E-2</v>
      </c>
      <c r="BC10" s="263">
        <v>1.6107751999999999E-2</v>
      </c>
      <c r="BD10" s="263">
        <v>1.4824800000000001E-2</v>
      </c>
      <c r="BE10" s="263">
        <v>1.6722799999999999E-2</v>
      </c>
      <c r="BF10" s="329">
        <v>1.7774999999999999E-2</v>
      </c>
      <c r="BG10" s="329">
        <v>1.50688E-2</v>
      </c>
      <c r="BH10" s="329">
        <v>1.42731E-2</v>
      </c>
      <c r="BI10" s="329">
        <v>1.38604E-2</v>
      </c>
      <c r="BJ10" s="329">
        <v>1.5940599999999999E-2</v>
      </c>
      <c r="BK10" s="329">
        <v>1.6194299999999998E-2</v>
      </c>
      <c r="BL10" s="329">
        <v>1.58528E-2</v>
      </c>
      <c r="BM10" s="329">
        <v>1.5724700000000001E-2</v>
      </c>
      <c r="BN10" s="329">
        <v>1.20781E-2</v>
      </c>
      <c r="BO10" s="329">
        <v>1.50694E-2</v>
      </c>
      <c r="BP10" s="329">
        <v>1.50846E-2</v>
      </c>
      <c r="BQ10" s="329">
        <v>1.6726399999999999E-2</v>
      </c>
      <c r="BR10" s="329">
        <v>1.80278E-2</v>
      </c>
      <c r="BS10" s="329">
        <v>1.4996300000000001E-2</v>
      </c>
      <c r="BT10" s="329">
        <v>1.44999E-2</v>
      </c>
      <c r="BU10" s="329">
        <v>1.35928E-2</v>
      </c>
      <c r="BV10" s="329">
        <v>1.61461E-2</v>
      </c>
    </row>
    <row r="11" spans="1:74" ht="12" customHeight="1" x14ac:dyDescent="0.25">
      <c r="A11" s="531" t="s">
        <v>97</v>
      </c>
      <c r="B11" s="533" t="s">
        <v>456</v>
      </c>
      <c r="C11" s="263">
        <v>0.23278976269000001</v>
      </c>
      <c r="D11" s="263">
        <v>0.21089434288</v>
      </c>
      <c r="E11" s="263">
        <v>0.24066441146000001</v>
      </c>
      <c r="F11" s="263">
        <v>0.24040196132</v>
      </c>
      <c r="G11" s="263">
        <v>0.21787306294</v>
      </c>
      <c r="H11" s="263">
        <v>0.22471188727999999</v>
      </c>
      <c r="I11" s="263">
        <v>0.14959366940999999</v>
      </c>
      <c r="J11" s="263">
        <v>0.18053417722000001</v>
      </c>
      <c r="K11" s="263">
        <v>0.16844034386000001</v>
      </c>
      <c r="L11" s="263">
        <v>0.19272835997000001</v>
      </c>
      <c r="M11" s="263">
        <v>0.20020624089</v>
      </c>
      <c r="N11" s="263">
        <v>0.22105885938</v>
      </c>
      <c r="O11" s="263">
        <v>0.2161514581</v>
      </c>
      <c r="P11" s="263">
        <v>0.20123746882999999</v>
      </c>
      <c r="Q11" s="263">
        <v>0.22926746001000001</v>
      </c>
      <c r="R11" s="263">
        <v>0.25724530075000002</v>
      </c>
      <c r="S11" s="263">
        <v>0.22936314343</v>
      </c>
      <c r="T11" s="263">
        <v>0.19970441551000001</v>
      </c>
      <c r="U11" s="263">
        <v>0.19666161374999999</v>
      </c>
      <c r="V11" s="263">
        <v>0.17777508732</v>
      </c>
      <c r="W11" s="263">
        <v>0.21812099837999999</v>
      </c>
      <c r="X11" s="263">
        <v>0.24576492034</v>
      </c>
      <c r="Y11" s="263">
        <v>0.22404662420999999</v>
      </c>
      <c r="Z11" s="263">
        <v>0.23701535021</v>
      </c>
      <c r="AA11" s="263">
        <v>0.25020542015000002</v>
      </c>
      <c r="AB11" s="263">
        <v>0.25900728682000002</v>
      </c>
      <c r="AC11" s="263">
        <v>0.26086400308000002</v>
      </c>
      <c r="AD11" s="263">
        <v>0.26471284825000002</v>
      </c>
      <c r="AE11" s="263">
        <v>0.25249242430000002</v>
      </c>
      <c r="AF11" s="263">
        <v>0.26837701514000001</v>
      </c>
      <c r="AG11" s="263">
        <v>0.20292252155000001</v>
      </c>
      <c r="AH11" s="263">
        <v>0.20447700381</v>
      </c>
      <c r="AI11" s="263">
        <v>0.20572093406</v>
      </c>
      <c r="AJ11" s="263">
        <v>0.25572313462000001</v>
      </c>
      <c r="AK11" s="263">
        <v>0.29395870633999999</v>
      </c>
      <c r="AL11" s="263">
        <v>0.28388547399000003</v>
      </c>
      <c r="AM11" s="263">
        <v>0.27022003788999999</v>
      </c>
      <c r="AN11" s="263">
        <v>0.23828942674</v>
      </c>
      <c r="AO11" s="263">
        <v>0.35489199187999998</v>
      </c>
      <c r="AP11" s="263">
        <v>0.321306535</v>
      </c>
      <c r="AQ11" s="263">
        <v>0.29811972610999998</v>
      </c>
      <c r="AR11" s="263">
        <v>0.23628478761999999</v>
      </c>
      <c r="AS11" s="263">
        <v>0.19128758895</v>
      </c>
      <c r="AT11" s="263">
        <v>0.2377716788</v>
      </c>
      <c r="AU11" s="263">
        <v>0.25475361486999998</v>
      </c>
      <c r="AV11" s="263">
        <v>0.28789341770999999</v>
      </c>
      <c r="AW11" s="263">
        <v>0.31983236576000001</v>
      </c>
      <c r="AX11" s="263">
        <v>0.36101278106000001</v>
      </c>
      <c r="AY11" s="263">
        <v>0.33984385287000002</v>
      </c>
      <c r="AZ11" s="263">
        <v>0.33955946863999997</v>
      </c>
      <c r="BA11" s="263">
        <v>0.38466546001000002</v>
      </c>
      <c r="BB11" s="263">
        <v>0.41125779950000002</v>
      </c>
      <c r="BC11" s="263">
        <v>0.37278415366000001</v>
      </c>
      <c r="BD11" s="263">
        <v>0.26919490000000001</v>
      </c>
      <c r="BE11" s="263">
        <v>0.22063240000000001</v>
      </c>
      <c r="BF11" s="329">
        <v>0.2574362</v>
      </c>
      <c r="BG11" s="329">
        <v>0.28943340000000001</v>
      </c>
      <c r="BH11" s="329">
        <v>0.31797989999999998</v>
      </c>
      <c r="BI11" s="329">
        <v>0.34797440000000002</v>
      </c>
      <c r="BJ11" s="329">
        <v>0.38769690000000001</v>
      </c>
      <c r="BK11" s="329">
        <v>0.35667140000000003</v>
      </c>
      <c r="BL11" s="329">
        <v>0.35794140000000002</v>
      </c>
      <c r="BM11" s="329">
        <v>0.4117924</v>
      </c>
      <c r="BN11" s="329">
        <v>0.42829420000000001</v>
      </c>
      <c r="BO11" s="329">
        <v>0.3938333</v>
      </c>
      <c r="BP11" s="329">
        <v>0.28291620000000001</v>
      </c>
      <c r="BQ11" s="329">
        <v>0.2286195</v>
      </c>
      <c r="BR11" s="329">
        <v>0.27040380000000003</v>
      </c>
      <c r="BS11" s="329">
        <v>0.30498120000000001</v>
      </c>
      <c r="BT11" s="329">
        <v>0.33315400000000001</v>
      </c>
      <c r="BU11" s="329">
        <v>0.35811530000000003</v>
      </c>
      <c r="BV11" s="329">
        <v>0.40696700000000002</v>
      </c>
    </row>
    <row r="12" spans="1:74" ht="12" customHeight="1" x14ac:dyDescent="0.25">
      <c r="A12" s="532" t="s">
        <v>220</v>
      </c>
      <c r="B12" s="533" t="s">
        <v>352</v>
      </c>
      <c r="C12" s="263">
        <v>0.54801332278000003</v>
      </c>
      <c r="D12" s="263">
        <v>0.52515541156000001</v>
      </c>
      <c r="E12" s="263">
        <v>0.57715034903999995</v>
      </c>
      <c r="F12" s="263">
        <v>0.59928180399999997</v>
      </c>
      <c r="G12" s="263">
        <v>0.60844225708999999</v>
      </c>
      <c r="H12" s="263">
        <v>0.59567649982000004</v>
      </c>
      <c r="I12" s="263">
        <v>0.49418773226000001</v>
      </c>
      <c r="J12" s="263">
        <v>0.49559723173999998</v>
      </c>
      <c r="K12" s="263">
        <v>0.44532785659000002</v>
      </c>
      <c r="L12" s="263">
        <v>0.46523374154000002</v>
      </c>
      <c r="M12" s="263">
        <v>0.48415838021000002</v>
      </c>
      <c r="N12" s="263">
        <v>0.50927906811000001</v>
      </c>
      <c r="O12" s="263">
        <v>0.52049827286999995</v>
      </c>
      <c r="P12" s="263">
        <v>0.48453545903</v>
      </c>
      <c r="Q12" s="263">
        <v>0.56429129319000004</v>
      </c>
      <c r="R12" s="263">
        <v>0.60798227832999996</v>
      </c>
      <c r="S12" s="263">
        <v>0.62447552369000003</v>
      </c>
      <c r="T12" s="263">
        <v>0.56728437987000002</v>
      </c>
      <c r="U12" s="263">
        <v>0.54082715180999996</v>
      </c>
      <c r="V12" s="263">
        <v>0.50026966287999997</v>
      </c>
      <c r="W12" s="263">
        <v>0.49109220377000001</v>
      </c>
      <c r="X12" s="263">
        <v>0.50693211215</v>
      </c>
      <c r="Y12" s="263">
        <v>0.48633924700999998</v>
      </c>
      <c r="Z12" s="263">
        <v>0.50706228868000003</v>
      </c>
      <c r="AA12" s="263">
        <v>0.55251038861000001</v>
      </c>
      <c r="AB12" s="263">
        <v>0.58093912995999997</v>
      </c>
      <c r="AC12" s="263">
        <v>0.57465333741000002</v>
      </c>
      <c r="AD12" s="263">
        <v>0.58158981667999998</v>
      </c>
      <c r="AE12" s="263">
        <v>0.64571394898000001</v>
      </c>
      <c r="AF12" s="263">
        <v>0.64228839571999996</v>
      </c>
      <c r="AG12" s="263">
        <v>0.57828920719999999</v>
      </c>
      <c r="AH12" s="263">
        <v>0.53985630215000002</v>
      </c>
      <c r="AI12" s="263">
        <v>0.48231486301999998</v>
      </c>
      <c r="AJ12" s="263">
        <v>0.52732542275000005</v>
      </c>
      <c r="AK12" s="263">
        <v>0.57404959195000005</v>
      </c>
      <c r="AL12" s="263">
        <v>0.56609789327000004</v>
      </c>
      <c r="AM12" s="263">
        <v>0.59579988575999998</v>
      </c>
      <c r="AN12" s="263">
        <v>0.53005701987999998</v>
      </c>
      <c r="AO12" s="263">
        <v>0.67424393617</v>
      </c>
      <c r="AP12" s="263">
        <v>0.62751379146999997</v>
      </c>
      <c r="AQ12" s="263">
        <v>0.65326124576</v>
      </c>
      <c r="AR12" s="263">
        <v>0.60022562085999998</v>
      </c>
      <c r="AS12" s="263">
        <v>0.54002282613999997</v>
      </c>
      <c r="AT12" s="263">
        <v>0.57600120794999998</v>
      </c>
      <c r="AU12" s="263">
        <v>0.55730578577000001</v>
      </c>
      <c r="AV12" s="263">
        <v>0.57290088180999998</v>
      </c>
      <c r="AW12" s="263">
        <v>0.61197853188999995</v>
      </c>
      <c r="AX12" s="263">
        <v>0.69144973032000001</v>
      </c>
      <c r="AY12" s="263">
        <v>0.69521782503999996</v>
      </c>
      <c r="AZ12" s="263">
        <v>0.67425472390999996</v>
      </c>
      <c r="BA12" s="263">
        <v>0.76530307949999998</v>
      </c>
      <c r="BB12" s="263">
        <v>0.74785041727000001</v>
      </c>
      <c r="BC12" s="263">
        <v>0.76566983078999995</v>
      </c>
      <c r="BD12" s="263">
        <v>0.69026089999999996</v>
      </c>
      <c r="BE12" s="263">
        <v>0.63701220000000003</v>
      </c>
      <c r="BF12" s="329">
        <v>0.62263040000000003</v>
      </c>
      <c r="BG12" s="329">
        <v>0.60985769999999995</v>
      </c>
      <c r="BH12" s="329">
        <v>0.62080369999999996</v>
      </c>
      <c r="BI12" s="329">
        <v>0.64711929999999995</v>
      </c>
      <c r="BJ12" s="329">
        <v>0.69904160000000004</v>
      </c>
      <c r="BK12" s="329">
        <v>0.71036220000000005</v>
      </c>
      <c r="BL12" s="329">
        <v>0.69468189999999996</v>
      </c>
      <c r="BM12" s="329">
        <v>0.81254939999999998</v>
      </c>
      <c r="BN12" s="329">
        <v>0.83927969999999996</v>
      </c>
      <c r="BO12" s="329">
        <v>0.86485860000000003</v>
      </c>
      <c r="BP12" s="329">
        <v>0.74786109999999995</v>
      </c>
      <c r="BQ12" s="329">
        <v>0.67619680000000004</v>
      </c>
      <c r="BR12" s="329">
        <v>0.68412110000000004</v>
      </c>
      <c r="BS12" s="329">
        <v>0.66611339999999997</v>
      </c>
      <c r="BT12" s="329">
        <v>0.67414459999999998</v>
      </c>
      <c r="BU12" s="329">
        <v>0.6904264</v>
      </c>
      <c r="BV12" s="329">
        <v>0.75061920000000004</v>
      </c>
    </row>
    <row r="13" spans="1:74" ht="12" customHeight="1" x14ac:dyDescent="0.25">
      <c r="A13" s="532"/>
      <c r="B13" s="167" t="s">
        <v>353</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230"/>
      <c r="BE13" s="2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5">
      <c r="A14" s="532" t="s">
        <v>971</v>
      </c>
      <c r="B14" s="533" t="s">
        <v>1029</v>
      </c>
      <c r="C14" s="263">
        <v>7.2637480000000004E-2</v>
      </c>
      <c r="D14" s="263">
        <v>6.6229024999999997E-2</v>
      </c>
      <c r="E14" s="263">
        <v>7.2299721999999997E-2</v>
      </c>
      <c r="F14" s="263">
        <v>6.8476586000000006E-2</v>
      </c>
      <c r="G14" s="263">
        <v>7.2294540000000004E-2</v>
      </c>
      <c r="H14" s="263">
        <v>7.1296266999999997E-2</v>
      </c>
      <c r="I14" s="263">
        <v>7.4606097999999996E-2</v>
      </c>
      <c r="J14" s="263">
        <v>7.5373009000000005E-2</v>
      </c>
      <c r="K14" s="263">
        <v>6.8472219000000001E-2</v>
      </c>
      <c r="L14" s="263">
        <v>7.2349464000000002E-2</v>
      </c>
      <c r="M14" s="263">
        <v>7.0413608000000003E-2</v>
      </c>
      <c r="N14" s="263">
        <v>7.0785864000000004E-2</v>
      </c>
      <c r="O14" s="263">
        <v>7.0153872000000006E-2</v>
      </c>
      <c r="P14" s="263">
        <v>6.3485331000000006E-2</v>
      </c>
      <c r="Q14" s="263">
        <v>6.8586227999999999E-2</v>
      </c>
      <c r="R14" s="263">
        <v>6.8966341E-2</v>
      </c>
      <c r="S14" s="263">
        <v>7.2293118000000003E-2</v>
      </c>
      <c r="T14" s="263">
        <v>7.0915046999999995E-2</v>
      </c>
      <c r="U14" s="263">
        <v>7.2376734999999998E-2</v>
      </c>
      <c r="V14" s="263">
        <v>7.0974086000000006E-2</v>
      </c>
      <c r="W14" s="263">
        <v>6.4984178000000004E-2</v>
      </c>
      <c r="X14" s="263">
        <v>6.8767954000000006E-2</v>
      </c>
      <c r="Y14" s="263">
        <v>6.9604830000000006E-2</v>
      </c>
      <c r="Z14" s="263">
        <v>7.3875534000000007E-2</v>
      </c>
      <c r="AA14" s="263">
        <v>7.3865770999999997E-2</v>
      </c>
      <c r="AB14" s="263">
        <v>6.7647374999999996E-2</v>
      </c>
      <c r="AC14" s="263">
        <v>6.5207065999999994E-2</v>
      </c>
      <c r="AD14" s="263">
        <v>3.7735757000000002E-2</v>
      </c>
      <c r="AE14" s="263">
        <v>4.6906284999999999E-2</v>
      </c>
      <c r="AF14" s="263">
        <v>5.7481765999999997E-2</v>
      </c>
      <c r="AG14" s="263">
        <v>6.3542210000000002E-2</v>
      </c>
      <c r="AH14" s="263">
        <v>6.2937717000000004E-2</v>
      </c>
      <c r="AI14" s="263">
        <v>6.1526271E-2</v>
      </c>
      <c r="AJ14" s="263">
        <v>6.5532831999999999E-2</v>
      </c>
      <c r="AK14" s="263">
        <v>6.6161330000000004E-2</v>
      </c>
      <c r="AL14" s="263">
        <v>6.6603605999999996E-2</v>
      </c>
      <c r="AM14" s="263">
        <v>6.3691237999999997E-2</v>
      </c>
      <c r="AN14" s="263">
        <v>5.0615849999999997E-2</v>
      </c>
      <c r="AO14" s="263">
        <v>6.4772805000000003E-2</v>
      </c>
      <c r="AP14" s="263">
        <v>6.2308547999999998E-2</v>
      </c>
      <c r="AQ14" s="263">
        <v>6.8947701E-2</v>
      </c>
      <c r="AR14" s="263">
        <v>6.7722234000000006E-2</v>
      </c>
      <c r="AS14" s="263">
        <v>6.9386911999999995E-2</v>
      </c>
      <c r="AT14" s="263">
        <v>6.4267886999999996E-2</v>
      </c>
      <c r="AU14" s="263">
        <v>6.2037307E-2</v>
      </c>
      <c r="AV14" s="263">
        <v>7.1073844999999997E-2</v>
      </c>
      <c r="AW14" s="263">
        <v>7.1497285999999993E-2</v>
      </c>
      <c r="AX14" s="263">
        <v>7.3015488000000003E-2</v>
      </c>
      <c r="AY14" s="263">
        <v>7.0949164999999995E-2</v>
      </c>
      <c r="AZ14" s="263">
        <v>6.2490577999999998E-2</v>
      </c>
      <c r="BA14" s="263">
        <v>6.9757608999999998E-2</v>
      </c>
      <c r="BB14" s="263">
        <v>6.4087588000000001E-2</v>
      </c>
      <c r="BC14" s="263">
        <v>7.0218600000000006E-2</v>
      </c>
      <c r="BD14" s="263">
        <v>6.9351399999999994E-2</v>
      </c>
      <c r="BE14" s="263">
        <v>6.9505600000000001E-2</v>
      </c>
      <c r="BF14" s="329">
        <v>6.8504200000000001E-2</v>
      </c>
      <c r="BG14" s="329">
        <v>6.6700099999999998E-2</v>
      </c>
      <c r="BH14" s="329">
        <v>6.8114999999999995E-2</v>
      </c>
      <c r="BI14" s="329">
        <v>6.8662500000000001E-2</v>
      </c>
      <c r="BJ14" s="329">
        <v>7.1080599999999994E-2</v>
      </c>
      <c r="BK14" s="329">
        <v>6.7842399999999997E-2</v>
      </c>
      <c r="BL14" s="329">
        <v>6.15314E-2</v>
      </c>
      <c r="BM14" s="329">
        <v>6.8017599999999998E-2</v>
      </c>
      <c r="BN14" s="329">
        <v>6.4997799999999994E-2</v>
      </c>
      <c r="BO14" s="329">
        <v>6.8759299999999995E-2</v>
      </c>
      <c r="BP14" s="329">
        <v>6.7312499999999997E-2</v>
      </c>
      <c r="BQ14" s="329">
        <v>6.8299100000000001E-2</v>
      </c>
      <c r="BR14" s="329">
        <v>6.7976200000000001E-2</v>
      </c>
      <c r="BS14" s="329">
        <v>6.5471799999999997E-2</v>
      </c>
      <c r="BT14" s="329">
        <v>6.7928699999999995E-2</v>
      </c>
      <c r="BU14" s="329">
        <v>6.85143E-2</v>
      </c>
      <c r="BV14" s="329">
        <v>7.09457E-2</v>
      </c>
    </row>
    <row r="15" spans="1:74" ht="12" customHeight="1" x14ac:dyDescent="0.25">
      <c r="A15" s="532" t="s">
        <v>607</v>
      </c>
      <c r="B15" s="533" t="s">
        <v>455</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3.5573799999999997E-4</v>
      </c>
      <c r="AB15" s="263">
        <v>3.3278700000000002E-4</v>
      </c>
      <c r="AC15" s="263">
        <v>3.5573799999999997E-4</v>
      </c>
      <c r="AD15" s="263">
        <v>3.4426200000000002E-4</v>
      </c>
      <c r="AE15" s="263">
        <v>3.5573799999999997E-4</v>
      </c>
      <c r="AF15" s="263">
        <v>3.4426200000000002E-4</v>
      </c>
      <c r="AG15" s="263">
        <v>3.5573799999999997E-4</v>
      </c>
      <c r="AH15" s="263">
        <v>3.5573799999999997E-4</v>
      </c>
      <c r="AI15" s="263">
        <v>3.4426200000000002E-4</v>
      </c>
      <c r="AJ15" s="263">
        <v>3.5573799999999997E-4</v>
      </c>
      <c r="AK15" s="263">
        <v>3.4426200000000002E-4</v>
      </c>
      <c r="AL15" s="263">
        <v>3.5573799999999997E-4</v>
      </c>
      <c r="AM15" s="263">
        <v>3.5671200000000002E-4</v>
      </c>
      <c r="AN15" s="263">
        <v>3.2219200000000001E-4</v>
      </c>
      <c r="AO15" s="263">
        <v>3.5671200000000002E-4</v>
      </c>
      <c r="AP15" s="263">
        <v>3.4520500000000001E-4</v>
      </c>
      <c r="AQ15" s="263">
        <v>3.5671200000000002E-4</v>
      </c>
      <c r="AR15" s="263">
        <v>3.4520500000000001E-4</v>
      </c>
      <c r="AS15" s="263">
        <v>3.5671200000000002E-4</v>
      </c>
      <c r="AT15" s="263">
        <v>3.5671200000000002E-4</v>
      </c>
      <c r="AU15" s="263">
        <v>3.4520500000000001E-4</v>
      </c>
      <c r="AV15" s="263">
        <v>3.5671200000000002E-4</v>
      </c>
      <c r="AW15" s="263">
        <v>3.4520500000000001E-4</v>
      </c>
      <c r="AX15" s="263">
        <v>3.5671200000000002E-4</v>
      </c>
      <c r="AY15" s="263">
        <v>3.5671200000000002E-4</v>
      </c>
      <c r="AZ15" s="263">
        <v>3.2219200000000001E-4</v>
      </c>
      <c r="BA15" s="263">
        <v>3.5671200000000002E-4</v>
      </c>
      <c r="BB15" s="263">
        <v>3.4520500000000001E-4</v>
      </c>
      <c r="BC15" s="263">
        <v>3.4938900000000003E-4</v>
      </c>
      <c r="BD15" s="263">
        <v>3.4977000000000001E-4</v>
      </c>
      <c r="BE15" s="263">
        <v>3.4913899999999999E-4</v>
      </c>
      <c r="BF15" s="329">
        <v>3.4844999999999999E-4</v>
      </c>
      <c r="BG15" s="329">
        <v>3.4874500000000002E-4</v>
      </c>
      <c r="BH15" s="329">
        <v>3.4802100000000001E-4</v>
      </c>
      <c r="BI15" s="329">
        <v>3.4827700000000003E-4</v>
      </c>
      <c r="BJ15" s="329">
        <v>3.4750999999999998E-4</v>
      </c>
      <c r="BK15" s="329">
        <v>3.4667399999999999E-4</v>
      </c>
      <c r="BL15" s="329">
        <v>3.4889900000000001E-4</v>
      </c>
      <c r="BM15" s="329">
        <v>3.48189E-4</v>
      </c>
      <c r="BN15" s="329">
        <v>3.4845999999999998E-4</v>
      </c>
      <c r="BO15" s="329">
        <v>3.4837600000000001E-4</v>
      </c>
      <c r="BP15" s="329">
        <v>3.4824900000000002E-4</v>
      </c>
      <c r="BQ15" s="329">
        <v>3.4816799999999999E-4</v>
      </c>
      <c r="BR15" s="329">
        <v>3.4814299999999998E-4</v>
      </c>
      <c r="BS15" s="329">
        <v>3.4808799999999998E-4</v>
      </c>
      <c r="BT15" s="329">
        <v>3.4809400000000002E-4</v>
      </c>
      <c r="BU15" s="329">
        <v>3.4807700000000002E-4</v>
      </c>
      <c r="BV15" s="329">
        <v>3.4812899999999997E-4</v>
      </c>
    </row>
    <row r="16" spans="1:74" ht="12" customHeight="1" x14ac:dyDescent="0.25">
      <c r="A16" s="532" t="s">
        <v>608</v>
      </c>
      <c r="B16" s="533" t="s">
        <v>48</v>
      </c>
      <c r="C16" s="263">
        <v>7.57374E-4</v>
      </c>
      <c r="D16" s="263">
        <v>8.1329000000000004E-4</v>
      </c>
      <c r="E16" s="263">
        <v>7.9245800000000001E-4</v>
      </c>
      <c r="F16" s="263">
        <v>9.2554099999999999E-4</v>
      </c>
      <c r="G16" s="263">
        <v>9.2219299999999997E-4</v>
      </c>
      <c r="H16" s="263">
        <v>6.7516099999999997E-4</v>
      </c>
      <c r="I16" s="263">
        <v>7.0638299999999999E-4</v>
      </c>
      <c r="J16" s="263">
        <v>8.3010899999999999E-4</v>
      </c>
      <c r="K16" s="263">
        <v>8.2216400000000001E-4</v>
      </c>
      <c r="L16" s="263">
        <v>9.7953499999999991E-4</v>
      </c>
      <c r="M16" s="263">
        <v>1.056193E-3</v>
      </c>
      <c r="N16" s="263">
        <v>1.180328E-3</v>
      </c>
      <c r="O16" s="263">
        <v>1.1011250000000001E-3</v>
      </c>
      <c r="P16" s="263">
        <v>8.3452999999999999E-4</v>
      </c>
      <c r="Q16" s="263">
        <v>9.5877500000000004E-4</v>
      </c>
      <c r="R16" s="263">
        <v>9.4453500000000004E-4</v>
      </c>
      <c r="S16" s="263">
        <v>9.2494099999999998E-4</v>
      </c>
      <c r="T16" s="263">
        <v>8.4384100000000001E-4</v>
      </c>
      <c r="U16" s="263">
        <v>6.3593799999999995E-4</v>
      </c>
      <c r="V16" s="263">
        <v>5.2822399999999999E-4</v>
      </c>
      <c r="W16" s="263">
        <v>4.6715199999999998E-4</v>
      </c>
      <c r="X16" s="263">
        <v>5.6067599999999997E-4</v>
      </c>
      <c r="Y16" s="263">
        <v>5.9371100000000002E-4</v>
      </c>
      <c r="Z16" s="263">
        <v>8.0910599999999997E-4</v>
      </c>
      <c r="AA16" s="263">
        <v>8.92007E-4</v>
      </c>
      <c r="AB16" s="263">
        <v>9.5085199999999997E-4</v>
      </c>
      <c r="AC16" s="263">
        <v>1.0796270000000001E-3</v>
      </c>
      <c r="AD16" s="263">
        <v>9.7625999999999995E-4</v>
      </c>
      <c r="AE16" s="263">
        <v>8.9405599999999995E-4</v>
      </c>
      <c r="AF16" s="263">
        <v>6.40045E-4</v>
      </c>
      <c r="AG16" s="263">
        <v>5.5797599999999996E-4</v>
      </c>
      <c r="AH16" s="263">
        <v>5.44909E-4</v>
      </c>
      <c r="AI16" s="263">
        <v>4.7163000000000001E-4</v>
      </c>
      <c r="AJ16" s="263">
        <v>4.6346799999999997E-4</v>
      </c>
      <c r="AK16" s="263">
        <v>5.8508200000000001E-4</v>
      </c>
      <c r="AL16" s="263">
        <v>7.2513799999999995E-4</v>
      </c>
      <c r="AM16" s="263">
        <v>7.8041500000000001E-4</v>
      </c>
      <c r="AN16" s="263">
        <v>6.4730300000000001E-4</v>
      </c>
      <c r="AO16" s="263">
        <v>7.4114999999999999E-4</v>
      </c>
      <c r="AP16" s="263">
        <v>7.1125599999999995E-4</v>
      </c>
      <c r="AQ16" s="263">
        <v>7.0777199999999996E-4</v>
      </c>
      <c r="AR16" s="263">
        <v>6.5788900000000004E-4</v>
      </c>
      <c r="AS16" s="263">
        <v>6.8112000000000001E-4</v>
      </c>
      <c r="AT16" s="263">
        <v>6.8473299999999998E-4</v>
      </c>
      <c r="AU16" s="263">
        <v>6.4873100000000005E-4</v>
      </c>
      <c r="AV16" s="263">
        <v>6.7078000000000005E-4</v>
      </c>
      <c r="AW16" s="263">
        <v>6.9968000000000005E-4</v>
      </c>
      <c r="AX16" s="263">
        <v>7.4529800000000003E-4</v>
      </c>
      <c r="AY16" s="263">
        <v>7.3723500000000004E-4</v>
      </c>
      <c r="AZ16" s="263">
        <v>6.6593499999999999E-4</v>
      </c>
      <c r="BA16" s="263">
        <v>7.6671599999999997E-4</v>
      </c>
      <c r="BB16" s="263">
        <v>6.8039499999999998E-4</v>
      </c>
      <c r="BC16" s="263">
        <v>7.1847100000000004E-4</v>
      </c>
      <c r="BD16" s="263">
        <v>6.6783299999999995E-4</v>
      </c>
      <c r="BE16" s="263">
        <v>6.9141600000000004E-4</v>
      </c>
      <c r="BF16" s="329">
        <v>6.95084E-4</v>
      </c>
      <c r="BG16" s="329">
        <v>6.5853799999999996E-4</v>
      </c>
      <c r="BH16" s="329">
        <v>6.8092000000000001E-4</v>
      </c>
      <c r="BI16" s="329">
        <v>7.1025700000000005E-4</v>
      </c>
      <c r="BJ16" s="329">
        <v>7.5656400000000004E-4</v>
      </c>
      <c r="BK16" s="329">
        <v>7.4837899999999997E-4</v>
      </c>
      <c r="BL16" s="329">
        <v>6.7600099999999997E-4</v>
      </c>
      <c r="BM16" s="329">
        <v>7.7830599999999998E-4</v>
      </c>
      <c r="BN16" s="329">
        <v>6.9068000000000005E-4</v>
      </c>
      <c r="BO16" s="329">
        <v>7.0784400000000001E-4</v>
      </c>
      <c r="BP16" s="329">
        <v>6.6783299999999995E-4</v>
      </c>
      <c r="BQ16" s="329">
        <v>6.9141600000000004E-4</v>
      </c>
      <c r="BR16" s="329">
        <v>6.95084E-4</v>
      </c>
      <c r="BS16" s="329">
        <v>6.5853799999999996E-4</v>
      </c>
      <c r="BT16" s="329">
        <v>6.8092000000000001E-4</v>
      </c>
      <c r="BU16" s="329">
        <v>7.1025700000000005E-4</v>
      </c>
      <c r="BV16" s="329">
        <v>7.5656400000000004E-4</v>
      </c>
    </row>
    <row r="17" spans="1:74" ht="12" customHeight="1" x14ac:dyDescent="0.25">
      <c r="A17" s="532" t="s">
        <v>1024</v>
      </c>
      <c r="B17" s="533" t="s">
        <v>1023</v>
      </c>
      <c r="C17" s="263">
        <v>1.3551973144E-3</v>
      </c>
      <c r="D17" s="263">
        <v>1.4369252789E-3</v>
      </c>
      <c r="E17" s="263">
        <v>2.0474767177999999E-3</v>
      </c>
      <c r="F17" s="263">
        <v>2.2310728707000001E-3</v>
      </c>
      <c r="G17" s="263">
        <v>2.4710395167E-3</v>
      </c>
      <c r="H17" s="263">
        <v>2.4870666626000001E-3</v>
      </c>
      <c r="I17" s="263">
        <v>2.5656001335999999E-3</v>
      </c>
      <c r="J17" s="263">
        <v>2.4879054322999999E-3</v>
      </c>
      <c r="K17" s="263">
        <v>2.2476545958999999E-3</v>
      </c>
      <c r="L17" s="263">
        <v>2.0385671064000002E-3</v>
      </c>
      <c r="M17" s="263">
        <v>1.6083880301999999E-3</v>
      </c>
      <c r="N17" s="263">
        <v>1.4522843187000001E-3</v>
      </c>
      <c r="O17" s="263">
        <v>1.5296496962000001E-3</v>
      </c>
      <c r="P17" s="263">
        <v>1.6248702468E-3</v>
      </c>
      <c r="Q17" s="263">
        <v>2.3260542301E-3</v>
      </c>
      <c r="R17" s="263">
        <v>2.5444991874999999E-3</v>
      </c>
      <c r="S17" s="263">
        <v>2.8242096276999999E-3</v>
      </c>
      <c r="T17" s="263">
        <v>2.8513817836E-3</v>
      </c>
      <c r="U17" s="263">
        <v>2.9454131961E-3</v>
      </c>
      <c r="V17" s="263">
        <v>2.8514498624000002E-3</v>
      </c>
      <c r="W17" s="263">
        <v>2.5765632785E-3</v>
      </c>
      <c r="X17" s="263">
        <v>2.3286915438000002E-3</v>
      </c>
      <c r="Y17" s="263">
        <v>1.8124197430000001E-3</v>
      </c>
      <c r="Z17" s="263">
        <v>1.6273652675E-3</v>
      </c>
      <c r="AA17" s="263">
        <v>1.7465477839E-3</v>
      </c>
      <c r="AB17" s="263">
        <v>1.9377084446000001E-3</v>
      </c>
      <c r="AC17" s="263">
        <v>2.6641876949000001E-3</v>
      </c>
      <c r="AD17" s="263">
        <v>2.8874370243999999E-3</v>
      </c>
      <c r="AE17" s="263">
        <v>3.2132035725000001E-3</v>
      </c>
      <c r="AF17" s="263">
        <v>3.2649737338999998E-3</v>
      </c>
      <c r="AG17" s="263">
        <v>3.4085923717E-3</v>
      </c>
      <c r="AH17" s="263">
        <v>3.2844328954000001E-3</v>
      </c>
      <c r="AI17" s="263">
        <v>2.9396503877E-3</v>
      </c>
      <c r="AJ17" s="263">
        <v>2.6608030914000002E-3</v>
      </c>
      <c r="AK17" s="263">
        <v>2.0679871341999999E-3</v>
      </c>
      <c r="AL17" s="263">
        <v>1.8540949382E-3</v>
      </c>
      <c r="AM17" s="263">
        <v>1.9780662964000001E-3</v>
      </c>
      <c r="AN17" s="263">
        <v>2.1038801348E-3</v>
      </c>
      <c r="AO17" s="263">
        <v>3.0271254226999999E-3</v>
      </c>
      <c r="AP17" s="263">
        <v>3.2884380527E-3</v>
      </c>
      <c r="AQ17" s="263">
        <v>3.6269081175999999E-3</v>
      </c>
      <c r="AR17" s="263">
        <v>3.6292217166999999E-3</v>
      </c>
      <c r="AS17" s="263">
        <v>3.7241641195999999E-3</v>
      </c>
      <c r="AT17" s="263">
        <v>3.6186149178000001E-3</v>
      </c>
      <c r="AU17" s="263">
        <v>3.3041281728999998E-3</v>
      </c>
      <c r="AV17" s="263">
        <v>2.9683392343999998E-3</v>
      </c>
      <c r="AW17" s="263">
        <v>2.320167375E-3</v>
      </c>
      <c r="AX17" s="263">
        <v>2.0541641966E-3</v>
      </c>
      <c r="AY17" s="263">
        <v>2.1754025123000001E-3</v>
      </c>
      <c r="AZ17" s="263">
        <v>2.3227552125999998E-3</v>
      </c>
      <c r="BA17" s="263">
        <v>3.3024586812999998E-3</v>
      </c>
      <c r="BB17" s="263">
        <v>3.5850874325E-3</v>
      </c>
      <c r="BC17" s="263">
        <v>3.9268260597999996E-3</v>
      </c>
      <c r="BD17" s="263">
        <v>3.92363E-3</v>
      </c>
      <c r="BE17" s="263">
        <v>4.0472199999999998E-3</v>
      </c>
      <c r="BF17" s="329">
        <v>3.9223599999999997E-3</v>
      </c>
      <c r="BG17" s="329">
        <v>3.5471000000000001E-3</v>
      </c>
      <c r="BH17" s="329">
        <v>3.2413099999999999E-3</v>
      </c>
      <c r="BI17" s="329">
        <v>2.5598600000000002E-3</v>
      </c>
      <c r="BJ17" s="329">
        <v>2.3152300000000002E-3</v>
      </c>
      <c r="BK17" s="329">
        <v>2.4337299999999998E-3</v>
      </c>
      <c r="BL17" s="329">
        <v>2.57442E-3</v>
      </c>
      <c r="BM17" s="329">
        <v>3.5927200000000002E-3</v>
      </c>
      <c r="BN17" s="329">
        <v>3.87258E-3</v>
      </c>
      <c r="BO17" s="329">
        <v>4.2557300000000001E-3</v>
      </c>
      <c r="BP17" s="329">
        <v>4.2628299999999996E-3</v>
      </c>
      <c r="BQ17" s="329">
        <v>4.4003699999999998E-3</v>
      </c>
      <c r="BR17" s="329">
        <v>4.2656700000000001E-3</v>
      </c>
      <c r="BS17" s="329">
        <v>3.8562900000000001E-3</v>
      </c>
      <c r="BT17" s="329">
        <v>3.5183499999999999E-3</v>
      </c>
      <c r="BU17" s="329">
        <v>2.7698000000000002E-3</v>
      </c>
      <c r="BV17" s="329">
        <v>2.49804E-3</v>
      </c>
    </row>
    <row r="18" spans="1:74" ht="12" customHeight="1" x14ac:dyDescent="0.25">
      <c r="A18" s="532" t="s">
        <v>20</v>
      </c>
      <c r="B18" s="533" t="s">
        <v>821</v>
      </c>
      <c r="C18" s="263">
        <v>1.4977336000000001E-2</v>
      </c>
      <c r="D18" s="263">
        <v>1.3523524E-2</v>
      </c>
      <c r="E18" s="263">
        <v>1.4919276E-2</v>
      </c>
      <c r="F18" s="263">
        <v>1.4130258999999999E-2</v>
      </c>
      <c r="G18" s="263">
        <v>1.3776906E-2</v>
      </c>
      <c r="H18" s="263">
        <v>1.2192289E-2</v>
      </c>
      <c r="I18" s="263">
        <v>1.2767066000000001E-2</v>
      </c>
      <c r="J18" s="263">
        <v>1.2900636E-2</v>
      </c>
      <c r="K18" s="263">
        <v>1.2403058999999999E-2</v>
      </c>
      <c r="L18" s="263">
        <v>1.4498676E-2</v>
      </c>
      <c r="M18" s="263">
        <v>1.4304829E-2</v>
      </c>
      <c r="N18" s="263">
        <v>1.5008316000000001E-2</v>
      </c>
      <c r="O18" s="263">
        <v>1.4048366E-2</v>
      </c>
      <c r="P18" s="263">
        <v>1.2832903999999999E-2</v>
      </c>
      <c r="Q18" s="263">
        <v>1.3746346E-2</v>
      </c>
      <c r="R18" s="263">
        <v>1.2627509E-2</v>
      </c>
      <c r="S18" s="263">
        <v>1.2539405999999999E-2</v>
      </c>
      <c r="T18" s="263">
        <v>1.2467328999999999E-2</v>
      </c>
      <c r="U18" s="263">
        <v>1.2333146E-2</v>
      </c>
      <c r="V18" s="263">
        <v>1.2443546E-2</v>
      </c>
      <c r="W18" s="263">
        <v>1.1739708999999999E-2</v>
      </c>
      <c r="X18" s="263">
        <v>1.3533455999999999E-2</v>
      </c>
      <c r="Y18" s="263">
        <v>1.3483248999999999E-2</v>
      </c>
      <c r="Z18" s="263">
        <v>1.3998475999999999E-2</v>
      </c>
      <c r="AA18" s="263">
        <v>1.4441806E-2</v>
      </c>
      <c r="AB18" s="263">
        <v>1.3272694999999999E-2</v>
      </c>
      <c r="AC18" s="263">
        <v>1.3912946000000001E-2</v>
      </c>
      <c r="AD18" s="263">
        <v>1.33612E-2</v>
      </c>
      <c r="AE18" s="263">
        <v>1.3501025999999999E-2</v>
      </c>
      <c r="AF18" s="263">
        <v>1.227987E-2</v>
      </c>
      <c r="AG18" s="263">
        <v>1.2632936000000001E-2</v>
      </c>
      <c r="AH18" s="263">
        <v>1.2759316E-2</v>
      </c>
      <c r="AI18" s="263">
        <v>1.1965989999999999E-2</v>
      </c>
      <c r="AJ18" s="263">
        <v>1.3809586E-2</v>
      </c>
      <c r="AK18" s="263">
        <v>1.3555370000000001E-2</v>
      </c>
      <c r="AL18" s="263">
        <v>1.4188226E-2</v>
      </c>
      <c r="AM18" s="263">
        <v>1.4596415999999999E-2</v>
      </c>
      <c r="AN18" s="263">
        <v>1.2770324E-2</v>
      </c>
      <c r="AO18" s="263">
        <v>1.4186005999999999E-2</v>
      </c>
      <c r="AP18" s="263">
        <v>1.3618239000000001E-2</v>
      </c>
      <c r="AQ18" s="263">
        <v>1.3985446E-2</v>
      </c>
      <c r="AR18" s="263">
        <v>1.1920419E-2</v>
      </c>
      <c r="AS18" s="263">
        <v>1.2395466000000001E-2</v>
      </c>
      <c r="AT18" s="263">
        <v>1.2557696E-2</v>
      </c>
      <c r="AU18" s="263">
        <v>1.2179479E-2</v>
      </c>
      <c r="AV18" s="263">
        <v>1.3988396E-2</v>
      </c>
      <c r="AW18" s="263">
        <v>1.3797228999999999E-2</v>
      </c>
      <c r="AX18" s="263">
        <v>1.4491166E-2</v>
      </c>
      <c r="AY18" s="263">
        <v>1.4402056E-2</v>
      </c>
      <c r="AZ18" s="263">
        <v>1.2810124000000001E-2</v>
      </c>
      <c r="BA18" s="263">
        <v>1.4549716000000001E-2</v>
      </c>
      <c r="BB18" s="263">
        <v>1.3625849000000001E-2</v>
      </c>
      <c r="BC18" s="263">
        <v>1.37483E-2</v>
      </c>
      <c r="BD18" s="263">
        <v>1.24712E-2</v>
      </c>
      <c r="BE18" s="263">
        <v>1.3216500000000001E-2</v>
      </c>
      <c r="BF18" s="329">
        <v>1.33621E-2</v>
      </c>
      <c r="BG18" s="329">
        <v>1.29607E-2</v>
      </c>
      <c r="BH18" s="329">
        <v>1.4010399999999999E-2</v>
      </c>
      <c r="BI18" s="329">
        <v>1.3812700000000001E-2</v>
      </c>
      <c r="BJ18" s="329">
        <v>1.45255E-2</v>
      </c>
      <c r="BK18" s="329">
        <v>1.4196500000000001E-2</v>
      </c>
      <c r="BL18" s="329">
        <v>1.27347E-2</v>
      </c>
      <c r="BM18" s="329">
        <v>1.4233600000000001E-2</v>
      </c>
      <c r="BN18" s="329">
        <v>1.3538400000000001E-2</v>
      </c>
      <c r="BO18" s="329">
        <v>1.39098E-2</v>
      </c>
      <c r="BP18" s="329">
        <v>1.26182E-2</v>
      </c>
      <c r="BQ18" s="329">
        <v>1.33554E-2</v>
      </c>
      <c r="BR18" s="329">
        <v>1.34536E-2</v>
      </c>
      <c r="BS18" s="329">
        <v>1.29969E-2</v>
      </c>
      <c r="BT18" s="329">
        <v>1.3989100000000001E-2</v>
      </c>
      <c r="BU18" s="329">
        <v>1.3786700000000001E-2</v>
      </c>
      <c r="BV18" s="329">
        <v>1.44929E-2</v>
      </c>
    </row>
    <row r="19" spans="1:74" ht="12" customHeight="1" x14ac:dyDescent="0.25">
      <c r="A19" s="499" t="s">
        <v>50</v>
      </c>
      <c r="B19" s="533" t="s">
        <v>1028</v>
      </c>
      <c r="C19" s="263">
        <v>0.123529974</v>
      </c>
      <c r="D19" s="263">
        <v>0.110725243</v>
      </c>
      <c r="E19" s="263">
        <v>0.121434874</v>
      </c>
      <c r="F19" s="263">
        <v>0.114695504</v>
      </c>
      <c r="G19" s="263">
        <v>0.120343494</v>
      </c>
      <c r="H19" s="263">
        <v>0.117504834</v>
      </c>
      <c r="I19" s="263">
        <v>0.123662354</v>
      </c>
      <c r="J19" s="263">
        <v>0.122930554</v>
      </c>
      <c r="K19" s="263">
        <v>0.114811424</v>
      </c>
      <c r="L19" s="263">
        <v>0.11845014399999999</v>
      </c>
      <c r="M19" s="263">
        <v>0.11773834399999999</v>
      </c>
      <c r="N19" s="263">
        <v>0.12617325400000001</v>
      </c>
      <c r="O19" s="263">
        <v>0.12349460399999999</v>
      </c>
      <c r="P19" s="263">
        <v>0.111666153</v>
      </c>
      <c r="Q19" s="263">
        <v>0.119877434</v>
      </c>
      <c r="R19" s="263">
        <v>0.112582374</v>
      </c>
      <c r="S19" s="263">
        <v>0.116043704</v>
      </c>
      <c r="T19" s="263">
        <v>0.11448169399999999</v>
      </c>
      <c r="U19" s="263">
        <v>0.120255554</v>
      </c>
      <c r="V19" s="263">
        <v>0.120736014</v>
      </c>
      <c r="W19" s="263">
        <v>0.11342126399999999</v>
      </c>
      <c r="X19" s="263">
        <v>0.11684963399999999</v>
      </c>
      <c r="Y19" s="263">
        <v>0.116535894</v>
      </c>
      <c r="Z19" s="263">
        <v>0.12103850400000001</v>
      </c>
      <c r="AA19" s="263">
        <v>0.120011756</v>
      </c>
      <c r="AB19" s="263">
        <v>0.112983205</v>
      </c>
      <c r="AC19" s="263">
        <v>0.11767021599999999</v>
      </c>
      <c r="AD19" s="263">
        <v>0.11148804499999999</v>
      </c>
      <c r="AE19" s="263">
        <v>0.11392590599999999</v>
      </c>
      <c r="AF19" s="263">
        <v>0.108187345</v>
      </c>
      <c r="AG19" s="263">
        <v>0.110180156</v>
      </c>
      <c r="AH19" s="263">
        <v>0.111215706</v>
      </c>
      <c r="AI19" s="263">
        <v>0.107635325</v>
      </c>
      <c r="AJ19" s="263">
        <v>0.112411396</v>
      </c>
      <c r="AK19" s="263">
        <v>0.112062895</v>
      </c>
      <c r="AL19" s="263">
        <v>0.117785766</v>
      </c>
      <c r="AM19" s="263">
        <v>0.117477574</v>
      </c>
      <c r="AN19" s="263">
        <v>0.102824493</v>
      </c>
      <c r="AO19" s="263">
        <v>0.112221734</v>
      </c>
      <c r="AP19" s="263">
        <v>0.109820984</v>
      </c>
      <c r="AQ19" s="263">
        <v>0.117404754</v>
      </c>
      <c r="AR19" s="263">
        <v>0.11137045399999999</v>
      </c>
      <c r="AS19" s="263">
        <v>0.11864936399999999</v>
      </c>
      <c r="AT19" s="263">
        <v>0.112889674</v>
      </c>
      <c r="AU19" s="263">
        <v>0.111573584</v>
      </c>
      <c r="AV19" s="263">
        <v>0.110782924</v>
      </c>
      <c r="AW19" s="263">
        <v>0.106855244</v>
      </c>
      <c r="AX19" s="263">
        <v>0.11013714400000001</v>
      </c>
      <c r="AY19" s="263">
        <v>0.110069164</v>
      </c>
      <c r="AZ19" s="263">
        <v>0.10041491299999999</v>
      </c>
      <c r="BA19" s="263">
        <v>0.104817954</v>
      </c>
      <c r="BB19" s="263">
        <v>0.103953214</v>
      </c>
      <c r="BC19" s="263">
        <v>0.109888</v>
      </c>
      <c r="BD19" s="263">
        <v>0.1111245</v>
      </c>
      <c r="BE19" s="263">
        <v>0.1191403</v>
      </c>
      <c r="BF19" s="329">
        <v>0.11878379999999999</v>
      </c>
      <c r="BG19" s="329">
        <v>0.1153059</v>
      </c>
      <c r="BH19" s="329">
        <v>0.1201902</v>
      </c>
      <c r="BI19" s="329">
        <v>0.11740059999999999</v>
      </c>
      <c r="BJ19" s="329">
        <v>0.12292160000000001</v>
      </c>
      <c r="BK19" s="329">
        <v>0.12276380000000001</v>
      </c>
      <c r="BL19" s="329">
        <v>0.1104552</v>
      </c>
      <c r="BM19" s="329">
        <v>0.11732289999999999</v>
      </c>
      <c r="BN19" s="329">
        <v>0.11515010000000001</v>
      </c>
      <c r="BO19" s="329">
        <v>0.1169092</v>
      </c>
      <c r="BP19" s="329">
        <v>0.1160398</v>
      </c>
      <c r="BQ19" s="329">
        <v>0.122348</v>
      </c>
      <c r="BR19" s="329">
        <v>0.1209291</v>
      </c>
      <c r="BS19" s="329">
        <v>0.1167728</v>
      </c>
      <c r="BT19" s="329">
        <v>0.1211455</v>
      </c>
      <c r="BU19" s="329">
        <v>0.1180278</v>
      </c>
      <c r="BV19" s="329">
        <v>0.1233595</v>
      </c>
    </row>
    <row r="20" spans="1:74" ht="12" customHeight="1" x14ac:dyDescent="0.25">
      <c r="A20" s="532" t="s">
        <v>19</v>
      </c>
      <c r="B20" s="533" t="s">
        <v>1388</v>
      </c>
      <c r="C20" s="263">
        <v>0.21517118555</v>
      </c>
      <c r="D20" s="263">
        <v>0.1943735368</v>
      </c>
      <c r="E20" s="263">
        <v>0.21339571676999999</v>
      </c>
      <c r="F20" s="263">
        <v>0.20225027828</v>
      </c>
      <c r="G20" s="263">
        <v>0.21183720379000001</v>
      </c>
      <c r="H20" s="263">
        <v>0.20607892057999999</v>
      </c>
      <c r="I20" s="263">
        <v>0.21630005720000001</v>
      </c>
      <c r="J20" s="263">
        <v>0.21656518399999999</v>
      </c>
      <c r="K20" s="263">
        <v>0.20055020844999999</v>
      </c>
      <c r="L20" s="263">
        <v>0.21027085235000001</v>
      </c>
      <c r="M20" s="263">
        <v>0.20700502788</v>
      </c>
      <c r="N20" s="263">
        <v>0.21653004956999999</v>
      </c>
      <c r="O20" s="263">
        <v>0.21211505520999999</v>
      </c>
      <c r="P20" s="263">
        <v>0.19221375865000001</v>
      </c>
      <c r="Q20" s="263">
        <v>0.20737507383000001</v>
      </c>
      <c r="R20" s="263">
        <v>0.19950822902000001</v>
      </c>
      <c r="S20" s="263">
        <v>0.20662896514000001</v>
      </c>
      <c r="T20" s="263">
        <v>0.20350820764999999</v>
      </c>
      <c r="U20" s="263">
        <v>0.21051150607999999</v>
      </c>
      <c r="V20" s="263">
        <v>0.20948590647000001</v>
      </c>
      <c r="W20" s="263">
        <v>0.19502366043</v>
      </c>
      <c r="X20" s="263">
        <v>0.20401988455</v>
      </c>
      <c r="Y20" s="263">
        <v>0.20395975542</v>
      </c>
      <c r="Z20" s="263">
        <v>0.21328113052</v>
      </c>
      <c r="AA20" s="263">
        <v>0.21309856283</v>
      </c>
      <c r="AB20" s="263">
        <v>0.19876213384999999</v>
      </c>
      <c r="AC20" s="263">
        <v>0.20231459524000001</v>
      </c>
      <c r="AD20" s="263">
        <v>0.16780840834999999</v>
      </c>
      <c r="AE20" s="263">
        <v>0.18026643720999999</v>
      </c>
      <c r="AF20" s="263">
        <v>0.18389008111999999</v>
      </c>
      <c r="AG20" s="263">
        <v>0.19236110779999999</v>
      </c>
      <c r="AH20" s="263">
        <v>0.19276289535999999</v>
      </c>
      <c r="AI20" s="263">
        <v>0.18653491698999999</v>
      </c>
      <c r="AJ20" s="263">
        <v>0.19681576042000001</v>
      </c>
      <c r="AK20" s="263">
        <v>0.19640304045000001</v>
      </c>
      <c r="AL20" s="263">
        <v>0.20316719758999999</v>
      </c>
      <c r="AM20" s="263">
        <v>0.20034415390999999</v>
      </c>
      <c r="AN20" s="263">
        <v>0.1706502194</v>
      </c>
      <c r="AO20" s="263">
        <v>0.19705806961</v>
      </c>
      <c r="AP20" s="263">
        <v>0.19171722100999999</v>
      </c>
      <c r="AQ20" s="263">
        <v>0.20689562910000001</v>
      </c>
      <c r="AR20" s="263">
        <v>0.197459681</v>
      </c>
      <c r="AS20" s="263">
        <v>0.20705803526</v>
      </c>
      <c r="AT20" s="263">
        <v>0.19618524617999999</v>
      </c>
      <c r="AU20" s="263">
        <v>0.19180190075</v>
      </c>
      <c r="AV20" s="263">
        <v>0.20172005783999999</v>
      </c>
      <c r="AW20" s="263">
        <v>0.19729022330000001</v>
      </c>
      <c r="AX20" s="263">
        <v>0.20259251373000001</v>
      </c>
      <c r="AY20" s="263">
        <v>0.20029386216</v>
      </c>
      <c r="AZ20" s="263">
        <v>0.18053661036999999</v>
      </c>
      <c r="BA20" s="263">
        <v>0.19532755104999999</v>
      </c>
      <c r="BB20" s="263">
        <v>0.18796093484000001</v>
      </c>
      <c r="BC20" s="263">
        <v>0.20061956606</v>
      </c>
      <c r="BD20" s="263">
        <v>0.19969078300000001</v>
      </c>
      <c r="BE20" s="263">
        <v>0.20874088499999999</v>
      </c>
      <c r="BF20" s="329">
        <v>0.20739679999999999</v>
      </c>
      <c r="BG20" s="329">
        <v>0.2012351</v>
      </c>
      <c r="BH20" s="329">
        <v>0.20837040000000001</v>
      </c>
      <c r="BI20" s="329">
        <v>0.20524129999999999</v>
      </c>
      <c r="BJ20" s="329">
        <v>0.2137462</v>
      </c>
      <c r="BK20" s="329">
        <v>0.20994350000000001</v>
      </c>
      <c r="BL20" s="329">
        <v>0.18989059999999999</v>
      </c>
      <c r="BM20" s="329">
        <v>0.2060411</v>
      </c>
      <c r="BN20" s="329">
        <v>0.20029710000000001</v>
      </c>
      <c r="BO20" s="329">
        <v>0.20671700000000001</v>
      </c>
      <c r="BP20" s="329">
        <v>0.20305290000000001</v>
      </c>
      <c r="BQ20" s="329">
        <v>0.21125930000000001</v>
      </c>
      <c r="BR20" s="329">
        <v>0.20949889999999999</v>
      </c>
      <c r="BS20" s="329">
        <v>0.20182720000000001</v>
      </c>
      <c r="BT20" s="329">
        <v>0.20943049999999999</v>
      </c>
      <c r="BU20" s="329">
        <v>0.205928</v>
      </c>
      <c r="BV20" s="329">
        <v>0.21421490000000001</v>
      </c>
    </row>
    <row r="21" spans="1:74" ht="12" customHeight="1" x14ac:dyDescent="0.25">
      <c r="A21" s="532"/>
      <c r="B21" s="167" t="s">
        <v>354</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5">
      <c r="A22" s="532" t="s">
        <v>62</v>
      </c>
      <c r="B22" s="533" t="s">
        <v>455</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1.9776070000000001E-3</v>
      </c>
      <c r="O22" s="263">
        <v>2.0475789999999999E-3</v>
      </c>
      <c r="P22" s="263">
        <v>1.8731589999999999E-3</v>
      </c>
      <c r="Q22" s="263">
        <v>2.066413E-3</v>
      </c>
      <c r="R22" s="263">
        <v>1.8591949999999999E-3</v>
      </c>
      <c r="S22" s="263">
        <v>2.0061089999999998E-3</v>
      </c>
      <c r="T22" s="263">
        <v>1.921369E-3</v>
      </c>
      <c r="U22" s="263">
        <v>1.9705149999999999E-3</v>
      </c>
      <c r="V22" s="263">
        <v>1.9468899999999999E-3</v>
      </c>
      <c r="W22" s="263">
        <v>1.8820449999999999E-3</v>
      </c>
      <c r="X22" s="263">
        <v>2.0130370000000001E-3</v>
      </c>
      <c r="Y22" s="263">
        <v>1.9945060000000001E-3</v>
      </c>
      <c r="Z22" s="263">
        <v>2.0529929999999999E-3</v>
      </c>
      <c r="AA22" s="263">
        <v>1.9790559999999999E-3</v>
      </c>
      <c r="AB22" s="263">
        <v>1.920824E-3</v>
      </c>
      <c r="AC22" s="263">
        <v>2.046731E-3</v>
      </c>
      <c r="AD22" s="263">
        <v>1.9605859999999998E-3</v>
      </c>
      <c r="AE22" s="263">
        <v>2.0079009999999999E-3</v>
      </c>
      <c r="AF22" s="263">
        <v>1.9098159999999999E-3</v>
      </c>
      <c r="AG22" s="263">
        <v>1.9354890000000001E-3</v>
      </c>
      <c r="AH22" s="263">
        <v>1.9340679999999999E-3</v>
      </c>
      <c r="AI22" s="263">
        <v>1.9104390000000001E-3</v>
      </c>
      <c r="AJ22" s="263">
        <v>2.0055680000000001E-3</v>
      </c>
      <c r="AK22" s="263">
        <v>1.9729119999999998E-3</v>
      </c>
      <c r="AL22" s="263">
        <v>2.0551699999999998E-3</v>
      </c>
      <c r="AM22" s="263">
        <v>2.0587940000000001E-3</v>
      </c>
      <c r="AN22" s="263">
        <v>1.8570209999999999E-3</v>
      </c>
      <c r="AO22" s="263">
        <v>1.8238530000000001E-3</v>
      </c>
      <c r="AP22" s="263">
        <v>1.946534E-3</v>
      </c>
      <c r="AQ22" s="263">
        <v>2.1207840000000001E-3</v>
      </c>
      <c r="AR22" s="263">
        <v>1.972756E-3</v>
      </c>
      <c r="AS22" s="263">
        <v>2.0182889999999999E-3</v>
      </c>
      <c r="AT22" s="263">
        <v>2.036932E-3</v>
      </c>
      <c r="AU22" s="263">
        <v>1.9945750000000002E-3</v>
      </c>
      <c r="AV22" s="263">
        <v>2.0965879999999999E-3</v>
      </c>
      <c r="AW22" s="263">
        <v>2.00476E-3</v>
      </c>
      <c r="AX22" s="263">
        <v>2.170553E-3</v>
      </c>
      <c r="AY22" s="263">
        <v>2.1692809999999999E-3</v>
      </c>
      <c r="AZ22" s="263">
        <v>1.933372E-3</v>
      </c>
      <c r="BA22" s="263">
        <v>2.078323E-3</v>
      </c>
      <c r="BB22" s="263">
        <v>2.0652499999999998E-3</v>
      </c>
      <c r="BC22" s="263">
        <v>2.04915E-3</v>
      </c>
      <c r="BD22" s="263">
        <v>2.0560999999999999E-3</v>
      </c>
      <c r="BE22" s="263">
        <v>2.05953E-3</v>
      </c>
      <c r="BF22" s="329">
        <v>2.0615899999999999E-3</v>
      </c>
      <c r="BG22" s="329">
        <v>2.0676800000000001E-3</v>
      </c>
      <c r="BH22" s="329">
        <v>2.0650500000000001E-3</v>
      </c>
      <c r="BI22" s="329">
        <v>2.0705300000000001E-3</v>
      </c>
      <c r="BJ22" s="329">
        <v>2.0614399999999999E-3</v>
      </c>
      <c r="BK22" s="329">
        <v>2.05164E-3</v>
      </c>
      <c r="BL22" s="329">
        <v>2.0623899999999999E-3</v>
      </c>
      <c r="BM22" s="329">
        <v>2.0609399999999998E-3</v>
      </c>
      <c r="BN22" s="329">
        <v>2.06055E-3</v>
      </c>
      <c r="BO22" s="329">
        <v>2.0615899999999999E-3</v>
      </c>
      <c r="BP22" s="329">
        <v>2.0620899999999999E-3</v>
      </c>
      <c r="BQ22" s="329">
        <v>2.0623199999999999E-3</v>
      </c>
      <c r="BR22" s="329">
        <v>2.0623799999999999E-3</v>
      </c>
      <c r="BS22" s="329">
        <v>2.0619000000000002E-3</v>
      </c>
      <c r="BT22" s="329">
        <v>2.0616200000000001E-3</v>
      </c>
      <c r="BU22" s="329">
        <v>2.0608100000000002E-3</v>
      </c>
      <c r="BV22" s="329">
        <v>2.0607500000000001E-3</v>
      </c>
    </row>
    <row r="23" spans="1:74" ht="12" customHeight="1" x14ac:dyDescent="0.25">
      <c r="A23" s="532" t="s">
        <v>1026</v>
      </c>
      <c r="B23" s="533" t="s">
        <v>1025</v>
      </c>
      <c r="C23" s="263">
        <v>5.2900142669000004E-3</v>
      </c>
      <c r="D23" s="263">
        <v>5.7866800371999998E-3</v>
      </c>
      <c r="E23" s="263">
        <v>7.8554391304000003E-3</v>
      </c>
      <c r="F23" s="263">
        <v>8.7109590165999999E-3</v>
      </c>
      <c r="G23" s="263">
        <v>9.5445595390000002E-3</v>
      </c>
      <c r="H23" s="263">
        <v>9.6966113150000009E-3</v>
      </c>
      <c r="I23" s="263">
        <v>9.9642264721999992E-3</v>
      </c>
      <c r="J23" s="263">
        <v>9.5508648510000006E-3</v>
      </c>
      <c r="K23" s="263">
        <v>8.5424656441999997E-3</v>
      </c>
      <c r="L23" s="263">
        <v>7.5182491568000004E-3</v>
      </c>
      <c r="M23" s="263">
        <v>5.9393611090999996E-3</v>
      </c>
      <c r="N23" s="263">
        <v>5.5860523214999996E-3</v>
      </c>
      <c r="O23" s="263">
        <v>5.8687785204999997E-3</v>
      </c>
      <c r="P23" s="263">
        <v>6.3189761385000001E-3</v>
      </c>
      <c r="Q23" s="263">
        <v>8.7554792350000004E-3</v>
      </c>
      <c r="R23" s="263">
        <v>9.6740475545999995E-3</v>
      </c>
      <c r="S23" s="263">
        <v>1.0404842809E-2</v>
      </c>
      <c r="T23" s="263">
        <v>1.0520753121000001E-2</v>
      </c>
      <c r="U23" s="263">
        <v>1.1049767913999999E-2</v>
      </c>
      <c r="V23" s="263">
        <v>1.0512396856E-2</v>
      </c>
      <c r="W23" s="263">
        <v>9.3457140600999994E-3</v>
      </c>
      <c r="X23" s="263">
        <v>8.2552217232E-3</v>
      </c>
      <c r="Y23" s="263">
        <v>6.4014695829999997E-3</v>
      </c>
      <c r="Z23" s="263">
        <v>6.0876245413000003E-3</v>
      </c>
      <c r="AA23" s="263">
        <v>6.8313658936000003E-3</v>
      </c>
      <c r="AB23" s="263">
        <v>7.7521880063999996E-3</v>
      </c>
      <c r="AC23" s="263">
        <v>1.0045071423000001E-2</v>
      </c>
      <c r="AD23" s="263">
        <v>1.1075285103E-2</v>
      </c>
      <c r="AE23" s="263">
        <v>1.2242072479000001E-2</v>
      </c>
      <c r="AF23" s="263">
        <v>1.2210192E-2</v>
      </c>
      <c r="AG23" s="263">
        <v>1.2684866782000001E-2</v>
      </c>
      <c r="AH23" s="263">
        <v>1.2106535565E-2</v>
      </c>
      <c r="AI23" s="263">
        <v>1.0769125593000001E-2</v>
      </c>
      <c r="AJ23" s="263">
        <v>9.3904374635000003E-3</v>
      </c>
      <c r="AK23" s="263">
        <v>7.4795198360999996E-3</v>
      </c>
      <c r="AL23" s="263">
        <v>7.1435376056E-3</v>
      </c>
      <c r="AM23" s="263">
        <v>7.9648732008000007E-3</v>
      </c>
      <c r="AN23" s="263">
        <v>8.5937792974999996E-3</v>
      </c>
      <c r="AO23" s="263">
        <v>1.1870494763999999E-2</v>
      </c>
      <c r="AP23" s="263">
        <v>1.3186958742E-2</v>
      </c>
      <c r="AQ23" s="263">
        <v>1.4292727963000001E-2</v>
      </c>
      <c r="AR23" s="263">
        <v>1.4385874957E-2</v>
      </c>
      <c r="AS23" s="263">
        <v>1.4869007629E-2</v>
      </c>
      <c r="AT23" s="263">
        <v>1.4290121790000001E-2</v>
      </c>
      <c r="AU23" s="263">
        <v>1.2771427488E-2</v>
      </c>
      <c r="AV23" s="263">
        <v>1.1097982443000001E-2</v>
      </c>
      <c r="AW23" s="263">
        <v>8.8573699155000008E-3</v>
      </c>
      <c r="AX23" s="263">
        <v>8.2954980496999994E-3</v>
      </c>
      <c r="AY23" s="263">
        <v>9.1372177332000003E-3</v>
      </c>
      <c r="AZ23" s="263">
        <v>1.0165590625E-2</v>
      </c>
      <c r="BA23" s="263">
        <v>1.3913639796999999E-2</v>
      </c>
      <c r="BB23" s="263">
        <v>1.5179996623E-2</v>
      </c>
      <c r="BC23" s="263">
        <v>1.6811933450999999E-2</v>
      </c>
      <c r="BD23" s="263">
        <v>1.6963700000000002E-2</v>
      </c>
      <c r="BE23" s="263">
        <v>1.7638500000000001E-2</v>
      </c>
      <c r="BF23" s="329">
        <v>1.6981099999999999E-2</v>
      </c>
      <c r="BG23" s="329">
        <v>1.5314599999999999E-2</v>
      </c>
      <c r="BH23" s="329">
        <v>1.36136E-2</v>
      </c>
      <c r="BI23" s="329">
        <v>1.08761E-2</v>
      </c>
      <c r="BJ23" s="329">
        <v>1.03789E-2</v>
      </c>
      <c r="BK23" s="329">
        <v>1.12227E-2</v>
      </c>
      <c r="BL23" s="329">
        <v>1.23666E-2</v>
      </c>
      <c r="BM23" s="329">
        <v>1.66375E-2</v>
      </c>
      <c r="BN23" s="329">
        <v>1.8324400000000001E-2</v>
      </c>
      <c r="BO23" s="329">
        <v>2.00305E-2</v>
      </c>
      <c r="BP23" s="329">
        <v>2.0226299999999999E-2</v>
      </c>
      <c r="BQ23" s="329">
        <v>2.1018599999999998E-2</v>
      </c>
      <c r="BR23" s="329">
        <v>2.0224499999999999E-2</v>
      </c>
      <c r="BS23" s="329">
        <v>1.8236499999999999E-2</v>
      </c>
      <c r="BT23" s="329">
        <v>1.62062E-2</v>
      </c>
      <c r="BU23" s="329">
        <v>1.2947999999999999E-2</v>
      </c>
      <c r="BV23" s="329">
        <v>1.2330900000000001E-2</v>
      </c>
    </row>
    <row r="24" spans="1:74" ht="12" customHeight="1" x14ac:dyDescent="0.25">
      <c r="A24" s="499" t="s">
        <v>834</v>
      </c>
      <c r="B24" s="533" t="s">
        <v>821</v>
      </c>
      <c r="C24" s="263">
        <v>3.9872400000000004E-3</v>
      </c>
      <c r="D24" s="263">
        <v>3.7086100000000002E-3</v>
      </c>
      <c r="E24" s="263">
        <v>3.98657E-3</v>
      </c>
      <c r="F24" s="263">
        <v>3.89851E-3</v>
      </c>
      <c r="G24" s="263">
        <v>4.0406299999999999E-3</v>
      </c>
      <c r="H24" s="263">
        <v>3.9206400000000004E-3</v>
      </c>
      <c r="I24" s="263">
        <v>3.9728799999999998E-3</v>
      </c>
      <c r="J24" s="263">
        <v>4.0492100000000001E-3</v>
      </c>
      <c r="K24" s="263">
        <v>3.6016199999999998E-3</v>
      </c>
      <c r="L24" s="263">
        <v>3.8679299999999999E-3</v>
      </c>
      <c r="M24" s="263">
        <v>3.87645E-3</v>
      </c>
      <c r="N24" s="263">
        <v>4.0135199999999996E-3</v>
      </c>
      <c r="O24" s="263">
        <v>3.7250299999999998E-3</v>
      </c>
      <c r="P24" s="263">
        <v>3.24954E-3</v>
      </c>
      <c r="Q24" s="263">
        <v>3.4652799999999998E-3</v>
      </c>
      <c r="R24" s="263">
        <v>3.0135600000000002E-3</v>
      </c>
      <c r="S24" s="263">
        <v>2.9332400000000002E-3</v>
      </c>
      <c r="T24" s="263">
        <v>3.2885599999999998E-3</v>
      </c>
      <c r="U24" s="263">
        <v>3.1890999999999998E-3</v>
      </c>
      <c r="V24" s="263">
        <v>3.3472900000000002E-3</v>
      </c>
      <c r="W24" s="263">
        <v>3.2066199999999999E-3</v>
      </c>
      <c r="X24" s="263">
        <v>3.1792700000000001E-3</v>
      </c>
      <c r="Y24" s="263">
        <v>3.11524E-3</v>
      </c>
      <c r="Z24" s="263">
        <v>3.3277200000000002E-3</v>
      </c>
      <c r="AA24" s="263">
        <v>3.3092400000000002E-3</v>
      </c>
      <c r="AB24" s="263">
        <v>3.0422800000000001E-3</v>
      </c>
      <c r="AC24" s="263">
        <v>3.35739E-3</v>
      </c>
      <c r="AD24" s="263">
        <v>3.0987900000000001E-3</v>
      </c>
      <c r="AE24" s="263">
        <v>3.2196999999999998E-3</v>
      </c>
      <c r="AF24" s="263">
        <v>3.05113E-3</v>
      </c>
      <c r="AG24" s="263">
        <v>3.2652599999999999E-3</v>
      </c>
      <c r="AH24" s="263">
        <v>3.2611300000000001E-3</v>
      </c>
      <c r="AI24" s="263">
        <v>3.0693500000000002E-3</v>
      </c>
      <c r="AJ24" s="263">
        <v>3.09574E-3</v>
      </c>
      <c r="AK24" s="263">
        <v>3.0224100000000001E-3</v>
      </c>
      <c r="AL24" s="263">
        <v>3.0612399999999998E-3</v>
      </c>
      <c r="AM24" s="263">
        <v>3.2376499999999999E-3</v>
      </c>
      <c r="AN24" s="263">
        <v>2.6572100000000001E-3</v>
      </c>
      <c r="AO24" s="263">
        <v>3.0702500000000001E-3</v>
      </c>
      <c r="AP24" s="263">
        <v>2.8517999999999998E-3</v>
      </c>
      <c r="AQ24" s="263">
        <v>2.7325700000000001E-3</v>
      </c>
      <c r="AR24" s="263">
        <v>2.73019E-3</v>
      </c>
      <c r="AS24" s="263">
        <v>3.0937999999999998E-3</v>
      </c>
      <c r="AT24" s="263">
        <v>3.0423500000000001E-3</v>
      </c>
      <c r="AU24" s="263">
        <v>2.90062E-3</v>
      </c>
      <c r="AV24" s="263">
        <v>2.7944100000000002E-3</v>
      </c>
      <c r="AW24" s="263">
        <v>2.9514699999999999E-3</v>
      </c>
      <c r="AX24" s="263">
        <v>3.20003E-3</v>
      </c>
      <c r="AY24" s="263">
        <v>3.2988700000000002E-3</v>
      </c>
      <c r="AZ24" s="263">
        <v>2.9563599999999999E-3</v>
      </c>
      <c r="BA24" s="263">
        <v>3.3119199999999999E-3</v>
      </c>
      <c r="BB24" s="263">
        <v>2.95641E-3</v>
      </c>
      <c r="BC24" s="263">
        <v>2.8228200000000002E-3</v>
      </c>
      <c r="BD24" s="263">
        <v>2.72441E-3</v>
      </c>
      <c r="BE24" s="263">
        <v>3.04332E-3</v>
      </c>
      <c r="BF24" s="329">
        <v>3.0182E-3</v>
      </c>
      <c r="BG24" s="329">
        <v>2.9093600000000002E-3</v>
      </c>
      <c r="BH24" s="329">
        <v>2.9024799999999998E-3</v>
      </c>
      <c r="BI24" s="329">
        <v>2.9779199999999998E-3</v>
      </c>
      <c r="BJ24" s="329">
        <v>3.1604900000000002E-3</v>
      </c>
      <c r="BK24" s="329">
        <v>3.2903899999999998E-3</v>
      </c>
      <c r="BL24" s="329">
        <v>2.7899299999999999E-3</v>
      </c>
      <c r="BM24" s="329">
        <v>3.2179999999999999E-3</v>
      </c>
      <c r="BN24" s="329">
        <v>3.0436999999999999E-3</v>
      </c>
      <c r="BO24" s="329">
        <v>3.0884799999999998E-3</v>
      </c>
      <c r="BP24" s="329">
        <v>2.7203800000000001E-3</v>
      </c>
      <c r="BQ24" s="329">
        <v>3.0389700000000002E-3</v>
      </c>
      <c r="BR24" s="329">
        <v>3.0177300000000002E-3</v>
      </c>
      <c r="BS24" s="329">
        <v>2.9108200000000002E-3</v>
      </c>
      <c r="BT24" s="329">
        <v>2.9033399999999999E-3</v>
      </c>
      <c r="BU24" s="329">
        <v>2.97E-3</v>
      </c>
      <c r="BV24" s="329">
        <v>3.1491000000000002E-3</v>
      </c>
    </row>
    <row r="25" spans="1:74" ht="12" customHeight="1" x14ac:dyDescent="0.25">
      <c r="A25" s="499" t="s">
        <v>21</v>
      </c>
      <c r="B25" s="533" t="s">
        <v>1028</v>
      </c>
      <c r="C25" s="263">
        <v>7.204691E-3</v>
      </c>
      <c r="D25" s="263">
        <v>6.5567719999999998E-3</v>
      </c>
      <c r="E25" s="263">
        <v>7.2165709999999997E-3</v>
      </c>
      <c r="F25" s="263">
        <v>6.8282450000000001E-3</v>
      </c>
      <c r="G25" s="263">
        <v>7.0389909999999997E-3</v>
      </c>
      <c r="H25" s="263">
        <v>6.9274749999999998E-3</v>
      </c>
      <c r="I25" s="263">
        <v>7.1290609999999999E-3</v>
      </c>
      <c r="J25" s="263">
        <v>7.1742309999999997E-3</v>
      </c>
      <c r="K25" s="263">
        <v>6.8606650000000002E-3</v>
      </c>
      <c r="L25" s="263">
        <v>7.0437310000000001E-3</v>
      </c>
      <c r="M25" s="263">
        <v>6.8354649999999998E-3</v>
      </c>
      <c r="N25" s="263">
        <v>7.2573710000000003E-3</v>
      </c>
      <c r="O25" s="263">
        <v>7.2840309999999998E-3</v>
      </c>
      <c r="P25" s="263">
        <v>6.5759920000000001E-3</v>
      </c>
      <c r="Q25" s="263">
        <v>7.1960909999999999E-3</v>
      </c>
      <c r="R25" s="263">
        <v>6.8399749999999999E-3</v>
      </c>
      <c r="S25" s="263">
        <v>7.0620309999999999E-3</v>
      </c>
      <c r="T25" s="263">
        <v>6.8451049999999998E-3</v>
      </c>
      <c r="U25" s="263">
        <v>7.1928110000000003E-3</v>
      </c>
      <c r="V25" s="263">
        <v>7.1488810000000002E-3</v>
      </c>
      <c r="W25" s="263">
        <v>6.9180550000000002E-3</v>
      </c>
      <c r="X25" s="263">
        <v>7.1521709999999997E-3</v>
      </c>
      <c r="Y25" s="263">
        <v>6.9489349999999998E-3</v>
      </c>
      <c r="Z25" s="263">
        <v>7.1349409999999997E-3</v>
      </c>
      <c r="AA25" s="263">
        <v>7.2019670000000001E-3</v>
      </c>
      <c r="AB25" s="263">
        <v>6.7340439999999998E-3</v>
      </c>
      <c r="AC25" s="263">
        <v>7.0548670000000003E-3</v>
      </c>
      <c r="AD25" s="263">
        <v>6.7002809999999998E-3</v>
      </c>
      <c r="AE25" s="263">
        <v>7.0208570000000001E-3</v>
      </c>
      <c r="AF25" s="263">
        <v>6.9029310000000002E-3</v>
      </c>
      <c r="AG25" s="263">
        <v>7.0088069999999997E-3</v>
      </c>
      <c r="AH25" s="263">
        <v>7.0035269999999998E-3</v>
      </c>
      <c r="AI25" s="263">
        <v>6.6648610000000002E-3</v>
      </c>
      <c r="AJ25" s="263">
        <v>6.918937E-3</v>
      </c>
      <c r="AK25" s="263">
        <v>6.7369309999999998E-3</v>
      </c>
      <c r="AL25" s="263">
        <v>7.0023569999999999E-3</v>
      </c>
      <c r="AM25" s="263">
        <v>6.981681E-3</v>
      </c>
      <c r="AN25" s="263">
        <v>6.4510319999999998E-3</v>
      </c>
      <c r="AO25" s="263">
        <v>6.970291E-3</v>
      </c>
      <c r="AP25" s="263">
        <v>6.6819949999999996E-3</v>
      </c>
      <c r="AQ25" s="263">
        <v>6.8570710000000002E-3</v>
      </c>
      <c r="AR25" s="263">
        <v>6.8442249999999998E-3</v>
      </c>
      <c r="AS25" s="263">
        <v>7.1057710000000003E-3</v>
      </c>
      <c r="AT25" s="263">
        <v>7.1121910000000003E-3</v>
      </c>
      <c r="AU25" s="263">
        <v>6.8767350000000001E-3</v>
      </c>
      <c r="AV25" s="263">
        <v>6.9804710000000002E-3</v>
      </c>
      <c r="AW25" s="263">
        <v>6.7544750000000002E-3</v>
      </c>
      <c r="AX25" s="263">
        <v>7.088011E-3</v>
      </c>
      <c r="AY25" s="263">
        <v>7.0711710000000002E-3</v>
      </c>
      <c r="AZ25" s="263">
        <v>6.4158419999999997E-3</v>
      </c>
      <c r="BA25" s="263">
        <v>6.9847010000000003E-3</v>
      </c>
      <c r="BB25" s="263">
        <v>6.7163049999999997E-3</v>
      </c>
      <c r="BC25" s="263">
        <v>6.8474199999999999E-3</v>
      </c>
      <c r="BD25" s="263">
        <v>6.84331E-3</v>
      </c>
      <c r="BE25" s="263">
        <v>7.1406100000000004E-3</v>
      </c>
      <c r="BF25" s="329">
        <v>7.1104599999999999E-3</v>
      </c>
      <c r="BG25" s="329">
        <v>6.8441099999999996E-3</v>
      </c>
      <c r="BH25" s="329">
        <v>6.9901099999999999E-3</v>
      </c>
      <c r="BI25" s="329">
        <v>6.7475E-3</v>
      </c>
      <c r="BJ25" s="329">
        <v>7.0984100000000003E-3</v>
      </c>
      <c r="BK25" s="329">
        <v>7.0710199999999999E-3</v>
      </c>
      <c r="BL25" s="329">
        <v>6.3846700000000003E-3</v>
      </c>
      <c r="BM25" s="329">
        <v>6.94233E-3</v>
      </c>
      <c r="BN25" s="329">
        <v>6.7381999999999997E-3</v>
      </c>
      <c r="BO25" s="329">
        <v>7.1140500000000002E-3</v>
      </c>
      <c r="BP25" s="329">
        <v>6.8436199999999999E-3</v>
      </c>
      <c r="BQ25" s="329">
        <v>7.1369299999999997E-3</v>
      </c>
      <c r="BR25" s="329">
        <v>7.1068399999999997E-3</v>
      </c>
      <c r="BS25" s="329">
        <v>6.8437100000000002E-3</v>
      </c>
      <c r="BT25" s="329">
        <v>6.9890300000000002E-3</v>
      </c>
      <c r="BU25" s="329">
        <v>6.74692E-3</v>
      </c>
      <c r="BV25" s="329">
        <v>7.0963600000000003E-3</v>
      </c>
    </row>
    <row r="26" spans="1:74" ht="12" customHeight="1" x14ac:dyDescent="0.25">
      <c r="A26" s="532" t="s">
        <v>221</v>
      </c>
      <c r="B26" s="533" t="s">
        <v>1388</v>
      </c>
      <c r="C26" s="263">
        <v>2.0445255145000001E-2</v>
      </c>
      <c r="D26" s="263">
        <v>1.9538603493E-2</v>
      </c>
      <c r="E26" s="263">
        <v>2.3028829143000001E-2</v>
      </c>
      <c r="F26" s="263">
        <v>2.3238345543E-2</v>
      </c>
      <c r="G26" s="263">
        <v>2.4794487887000002E-2</v>
      </c>
      <c r="H26" s="263">
        <v>2.4503300919E-2</v>
      </c>
      <c r="I26" s="263">
        <v>2.5137919814000001E-2</v>
      </c>
      <c r="J26" s="263">
        <v>2.4900238368E-2</v>
      </c>
      <c r="K26" s="263">
        <v>2.273646847E-2</v>
      </c>
      <c r="L26" s="263">
        <v>2.2405776204E-2</v>
      </c>
      <c r="M26" s="263">
        <v>2.0508493844000001E-2</v>
      </c>
      <c r="N26" s="263">
        <v>2.1126282430000001E-2</v>
      </c>
      <c r="O26" s="263">
        <v>2.1052417120999999E-2</v>
      </c>
      <c r="P26" s="263">
        <v>2.0155028588000001E-2</v>
      </c>
      <c r="Q26" s="263">
        <v>2.3759642532999999E-2</v>
      </c>
      <c r="R26" s="263">
        <v>2.3631522083000001E-2</v>
      </c>
      <c r="S26" s="263">
        <v>2.4880125384000001E-2</v>
      </c>
      <c r="T26" s="263">
        <v>2.4958653096999999E-2</v>
      </c>
      <c r="U26" s="263">
        <v>2.5772217149E-2</v>
      </c>
      <c r="V26" s="263">
        <v>2.5299598961000001E-2</v>
      </c>
      <c r="W26" s="263">
        <v>2.3521779776E-2</v>
      </c>
      <c r="X26" s="263">
        <v>2.2943329275E-2</v>
      </c>
      <c r="Y26" s="263">
        <v>2.0764059457000002E-2</v>
      </c>
      <c r="Z26" s="263">
        <v>2.0906772055000002E-2</v>
      </c>
      <c r="AA26" s="263">
        <v>2.1941010218999999E-2</v>
      </c>
      <c r="AB26" s="263">
        <v>2.1869779551000001E-2</v>
      </c>
      <c r="AC26" s="263">
        <v>2.4617871659999999E-2</v>
      </c>
      <c r="AD26" s="263">
        <v>2.4385602166000001E-2</v>
      </c>
      <c r="AE26" s="263">
        <v>2.6722255133999999E-2</v>
      </c>
      <c r="AF26" s="263">
        <v>2.6601724120999998E-2</v>
      </c>
      <c r="AG26" s="263">
        <v>2.7400992082E-2</v>
      </c>
      <c r="AH26" s="263">
        <v>2.6761514077E-2</v>
      </c>
      <c r="AI26" s="263">
        <v>2.4820845301E-2</v>
      </c>
      <c r="AJ26" s="263">
        <v>2.3719361977E-2</v>
      </c>
      <c r="AK26" s="263">
        <v>2.159184095E-2</v>
      </c>
      <c r="AL26" s="263">
        <v>2.1687701819E-2</v>
      </c>
      <c r="AM26" s="263">
        <v>2.2502447328999999E-2</v>
      </c>
      <c r="AN26" s="263">
        <v>2.1647649519000001E-2</v>
      </c>
      <c r="AO26" s="263">
        <v>2.6333299971E-2</v>
      </c>
      <c r="AP26" s="263">
        <v>2.7076690104999999E-2</v>
      </c>
      <c r="AQ26" s="263">
        <v>2.8778530465999999E-2</v>
      </c>
      <c r="AR26" s="263">
        <v>2.8655933088000001E-2</v>
      </c>
      <c r="AS26" s="263">
        <v>2.9848739979000002E-2</v>
      </c>
      <c r="AT26" s="263">
        <v>2.9155146037E-2</v>
      </c>
      <c r="AU26" s="263">
        <v>2.7050695650000001E-2</v>
      </c>
      <c r="AV26" s="263">
        <v>2.5696532679999998E-2</v>
      </c>
      <c r="AW26" s="263">
        <v>2.3178680845000001E-2</v>
      </c>
      <c r="AX26" s="263">
        <v>2.3456199532E-2</v>
      </c>
      <c r="AY26" s="263">
        <v>2.4133631050999999E-2</v>
      </c>
      <c r="AZ26" s="263">
        <v>2.3761640127000001E-2</v>
      </c>
      <c r="BA26" s="263">
        <v>2.8956295518E-2</v>
      </c>
      <c r="BB26" s="263">
        <v>2.9407186674E-2</v>
      </c>
      <c r="BC26" s="263">
        <v>3.1176713450999999E-2</v>
      </c>
      <c r="BD26" s="263">
        <v>3.1297303999999998E-2</v>
      </c>
      <c r="BE26" s="263">
        <v>3.2545002000000003E-2</v>
      </c>
      <c r="BF26" s="329">
        <v>3.1807299999999997E-2</v>
      </c>
      <c r="BG26" s="329">
        <v>2.9645999999999999E-2</v>
      </c>
      <c r="BH26" s="329">
        <v>2.8169699999999999E-2</v>
      </c>
      <c r="BI26" s="329">
        <v>2.5245900000000002E-2</v>
      </c>
      <c r="BJ26" s="329">
        <v>2.54138E-2</v>
      </c>
      <c r="BK26" s="329">
        <v>2.6107200000000001E-2</v>
      </c>
      <c r="BL26" s="329">
        <v>2.5979700000000001E-2</v>
      </c>
      <c r="BM26" s="329">
        <v>3.14901E-2</v>
      </c>
      <c r="BN26" s="329">
        <v>3.2679899999999998E-2</v>
      </c>
      <c r="BO26" s="329">
        <v>3.5055999999999997E-2</v>
      </c>
      <c r="BP26" s="329">
        <v>3.4563700000000003E-2</v>
      </c>
      <c r="BQ26" s="329">
        <v>3.5956000000000002E-2</v>
      </c>
      <c r="BR26" s="329">
        <v>3.51169E-2</v>
      </c>
      <c r="BS26" s="329">
        <v>3.2575199999999999E-2</v>
      </c>
      <c r="BT26" s="329">
        <v>3.0807399999999999E-2</v>
      </c>
      <c r="BU26" s="329">
        <v>2.7332599999999999E-2</v>
      </c>
      <c r="BV26" s="329">
        <v>2.7372199999999999E-2</v>
      </c>
    </row>
    <row r="27" spans="1:74" ht="12" customHeight="1" x14ac:dyDescent="0.25">
      <c r="A27" s="532"/>
      <c r="B27" s="167" t="s">
        <v>355</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2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5">
      <c r="A28" s="532" t="s">
        <v>606</v>
      </c>
      <c r="B28" s="533" t="s">
        <v>455</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3.3540979999999998E-3</v>
      </c>
      <c r="AB28" s="263">
        <v>3.1377050000000002E-3</v>
      </c>
      <c r="AC28" s="263">
        <v>3.3540979999999998E-3</v>
      </c>
      <c r="AD28" s="263">
        <v>3.2459020000000002E-3</v>
      </c>
      <c r="AE28" s="263">
        <v>3.3540979999999998E-3</v>
      </c>
      <c r="AF28" s="263">
        <v>3.2459020000000002E-3</v>
      </c>
      <c r="AG28" s="263">
        <v>3.3540979999999998E-3</v>
      </c>
      <c r="AH28" s="263">
        <v>3.3540979999999998E-3</v>
      </c>
      <c r="AI28" s="263">
        <v>3.2459020000000002E-3</v>
      </c>
      <c r="AJ28" s="263">
        <v>3.3540979999999998E-3</v>
      </c>
      <c r="AK28" s="263">
        <v>3.2459020000000002E-3</v>
      </c>
      <c r="AL28" s="263">
        <v>3.3540979999999998E-3</v>
      </c>
      <c r="AM28" s="263">
        <v>3.3632879999999999E-3</v>
      </c>
      <c r="AN28" s="263">
        <v>3.0378079999999999E-3</v>
      </c>
      <c r="AO28" s="263">
        <v>3.3632879999999999E-3</v>
      </c>
      <c r="AP28" s="263">
        <v>3.254795E-3</v>
      </c>
      <c r="AQ28" s="263">
        <v>3.3632879999999999E-3</v>
      </c>
      <c r="AR28" s="263">
        <v>3.254795E-3</v>
      </c>
      <c r="AS28" s="263">
        <v>3.3632879999999999E-3</v>
      </c>
      <c r="AT28" s="263">
        <v>3.3632879999999999E-3</v>
      </c>
      <c r="AU28" s="263">
        <v>3.254795E-3</v>
      </c>
      <c r="AV28" s="263">
        <v>3.3632879999999999E-3</v>
      </c>
      <c r="AW28" s="263">
        <v>3.254795E-3</v>
      </c>
      <c r="AX28" s="263">
        <v>3.3632879999999999E-3</v>
      </c>
      <c r="AY28" s="263">
        <v>3.3632879999999999E-3</v>
      </c>
      <c r="AZ28" s="263">
        <v>3.0378079999999999E-3</v>
      </c>
      <c r="BA28" s="263">
        <v>3.3632879999999999E-3</v>
      </c>
      <c r="BB28" s="263">
        <v>3.254795E-3</v>
      </c>
      <c r="BC28" s="263">
        <v>3.3632900000000001E-3</v>
      </c>
      <c r="BD28" s="263">
        <v>3.2548E-3</v>
      </c>
      <c r="BE28" s="263">
        <v>3.3632900000000001E-3</v>
      </c>
      <c r="BF28" s="329">
        <v>3.3632900000000001E-3</v>
      </c>
      <c r="BG28" s="329">
        <v>3.2548E-3</v>
      </c>
      <c r="BH28" s="329">
        <v>3.3632900000000001E-3</v>
      </c>
      <c r="BI28" s="329">
        <v>3.2548E-3</v>
      </c>
      <c r="BJ28" s="329">
        <v>3.3632900000000001E-3</v>
      </c>
      <c r="BK28" s="329">
        <v>3.3632900000000001E-3</v>
      </c>
      <c r="BL28" s="329">
        <v>3.0378100000000002E-3</v>
      </c>
      <c r="BM28" s="329">
        <v>3.3632900000000001E-3</v>
      </c>
      <c r="BN28" s="329">
        <v>3.2548E-3</v>
      </c>
      <c r="BO28" s="329">
        <v>3.3632900000000001E-3</v>
      </c>
      <c r="BP28" s="329">
        <v>3.2548E-3</v>
      </c>
      <c r="BQ28" s="329">
        <v>3.3632900000000001E-3</v>
      </c>
      <c r="BR28" s="329">
        <v>3.3632900000000001E-3</v>
      </c>
      <c r="BS28" s="329">
        <v>3.2548E-3</v>
      </c>
      <c r="BT28" s="329">
        <v>3.3632900000000001E-3</v>
      </c>
      <c r="BU28" s="329">
        <v>3.2548E-3</v>
      </c>
      <c r="BV28" s="329">
        <v>3.3632900000000001E-3</v>
      </c>
    </row>
    <row r="29" spans="1:74" ht="12" customHeight="1" x14ac:dyDescent="0.25">
      <c r="A29" s="532" t="s">
        <v>22</v>
      </c>
      <c r="B29" s="533" t="s">
        <v>1389</v>
      </c>
      <c r="C29" s="263">
        <v>1.1950468000000001E-2</v>
      </c>
      <c r="D29" s="263">
        <v>1.3057588E-2</v>
      </c>
      <c r="E29" s="263">
        <v>1.8050083000000001E-2</v>
      </c>
      <c r="F29" s="263">
        <v>2.0534101999999999E-2</v>
      </c>
      <c r="G29" s="263">
        <v>2.2594097E-2</v>
      </c>
      <c r="H29" s="263">
        <v>2.3021354000000001E-2</v>
      </c>
      <c r="I29" s="263">
        <v>2.3629634E-2</v>
      </c>
      <c r="J29" s="263">
        <v>2.2640442E-2</v>
      </c>
      <c r="K29" s="263">
        <v>1.9907286E-2</v>
      </c>
      <c r="L29" s="263">
        <v>1.7885478E-2</v>
      </c>
      <c r="M29" s="263">
        <v>1.4286949E-2</v>
      </c>
      <c r="N29" s="263">
        <v>1.3279367E-2</v>
      </c>
      <c r="O29" s="263">
        <v>1.340131E-2</v>
      </c>
      <c r="P29" s="263">
        <v>1.4568331E-2</v>
      </c>
      <c r="Q29" s="263">
        <v>2.0813277000000002E-2</v>
      </c>
      <c r="R29" s="263">
        <v>2.3279965E-2</v>
      </c>
      <c r="S29" s="263">
        <v>2.5580446E-2</v>
      </c>
      <c r="T29" s="263">
        <v>2.6090401999999999E-2</v>
      </c>
      <c r="U29" s="263">
        <v>2.7206610999999999E-2</v>
      </c>
      <c r="V29" s="263">
        <v>2.6184723999999999E-2</v>
      </c>
      <c r="W29" s="263">
        <v>2.3158069E-2</v>
      </c>
      <c r="X29" s="263">
        <v>2.0394530000000001E-2</v>
      </c>
      <c r="Y29" s="263">
        <v>1.6140328999999998E-2</v>
      </c>
      <c r="Z29" s="263">
        <v>1.4591039E-2</v>
      </c>
      <c r="AA29" s="263">
        <v>1.5796247999999999E-2</v>
      </c>
      <c r="AB29" s="263">
        <v>1.7972142E-2</v>
      </c>
      <c r="AC29" s="263">
        <v>2.3371486E-2</v>
      </c>
      <c r="AD29" s="263">
        <v>2.6278816999999999E-2</v>
      </c>
      <c r="AE29" s="263">
        <v>2.9617427000000002E-2</v>
      </c>
      <c r="AF29" s="263">
        <v>2.9620414000000001E-2</v>
      </c>
      <c r="AG29" s="263">
        <v>3.0453487000000001E-2</v>
      </c>
      <c r="AH29" s="263">
        <v>2.8896218000000001E-2</v>
      </c>
      <c r="AI29" s="263">
        <v>2.5528098999999999E-2</v>
      </c>
      <c r="AJ29" s="263">
        <v>2.2829150999999999E-2</v>
      </c>
      <c r="AK29" s="263">
        <v>1.8766007000000001E-2</v>
      </c>
      <c r="AL29" s="263">
        <v>1.7185005E-2</v>
      </c>
      <c r="AM29" s="263">
        <v>1.8275652999999999E-2</v>
      </c>
      <c r="AN29" s="263">
        <v>1.9398386E-2</v>
      </c>
      <c r="AO29" s="263">
        <v>2.7223381000000001E-2</v>
      </c>
      <c r="AP29" s="263">
        <v>3.0849963000000001E-2</v>
      </c>
      <c r="AQ29" s="263">
        <v>3.4038553999999999E-2</v>
      </c>
      <c r="AR29" s="263">
        <v>3.4555943999999998E-2</v>
      </c>
      <c r="AS29" s="263">
        <v>3.5004615000000003E-2</v>
      </c>
      <c r="AT29" s="263">
        <v>3.2989073000000001E-2</v>
      </c>
      <c r="AU29" s="263">
        <v>2.9221107999999999E-2</v>
      </c>
      <c r="AV29" s="263">
        <v>2.5642877000000001E-2</v>
      </c>
      <c r="AW29" s="263">
        <v>2.2485819000000001E-2</v>
      </c>
      <c r="AX29" s="263">
        <v>1.9044709E-2</v>
      </c>
      <c r="AY29" s="263">
        <v>2.1937442000000001E-2</v>
      </c>
      <c r="AZ29" s="263">
        <v>2.4106915999999999E-2</v>
      </c>
      <c r="BA29" s="263">
        <v>3.3270204999999997E-2</v>
      </c>
      <c r="BB29" s="263">
        <v>3.6854731000000002E-2</v>
      </c>
      <c r="BC29" s="263">
        <v>4.1312099999999997E-2</v>
      </c>
      <c r="BD29" s="263">
        <v>4.1721500000000002E-2</v>
      </c>
      <c r="BE29" s="263">
        <v>4.2974199999999997E-2</v>
      </c>
      <c r="BF29" s="329">
        <v>4.1315699999999997E-2</v>
      </c>
      <c r="BG29" s="329">
        <v>3.6754000000000002E-2</v>
      </c>
      <c r="BH29" s="329">
        <v>3.27765E-2</v>
      </c>
      <c r="BI29" s="329">
        <v>2.6869299999999999E-2</v>
      </c>
      <c r="BJ29" s="329">
        <v>2.4242400000000001E-2</v>
      </c>
      <c r="BK29" s="329">
        <v>2.56971E-2</v>
      </c>
      <c r="BL29" s="329">
        <v>2.83085E-2</v>
      </c>
      <c r="BM29" s="329">
        <v>3.93779E-2</v>
      </c>
      <c r="BN29" s="329">
        <v>4.42747E-2</v>
      </c>
      <c r="BO29" s="329">
        <v>4.8912499999999998E-2</v>
      </c>
      <c r="BP29" s="329">
        <v>4.97499E-2</v>
      </c>
      <c r="BQ29" s="329">
        <v>5.1313900000000003E-2</v>
      </c>
      <c r="BR29" s="329">
        <v>4.94092E-2</v>
      </c>
      <c r="BS29" s="329">
        <v>4.4003399999999998E-2</v>
      </c>
      <c r="BT29" s="329">
        <v>3.93096E-2</v>
      </c>
      <c r="BU29" s="329">
        <v>3.2191299999999999E-2</v>
      </c>
      <c r="BV29" s="329">
        <v>2.9126699999999998E-2</v>
      </c>
    </row>
    <row r="30" spans="1:74" ht="12" customHeight="1" x14ac:dyDescent="0.25">
      <c r="A30" s="532" t="s">
        <v>728</v>
      </c>
      <c r="B30" s="533" t="s">
        <v>1028</v>
      </c>
      <c r="C30" s="263">
        <v>4.4578596999999998E-2</v>
      </c>
      <c r="D30" s="263">
        <v>4.0264539000000002E-2</v>
      </c>
      <c r="E30" s="263">
        <v>4.4578596999999998E-2</v>
      </c>
      <c r="F30" s="263">
        <v>4.3140576999999999E-2</v>
      </c>
      <c r="G30" s="263">
        <v>4.4578596999999998E-2</v>
      </c>
      <c r="H30" s="263">
        <v>4.3140576999999999E-2</v>
      </c>
      <c r="I30" s="263">
        <v>4.4578596999999998E-2</v>
      </c>
      <c r="J30" s="263">
        <v>4.4578596999999998E-2</v>
      </c>
      <c r="K30" s="263">
        <v>4.3140576999999999E-2</v>
      </c>
      <c r="L30" s="263">
        <v>4.4578596999999998E-2</v>
      </c>
      <c r="M30" s="263">
        <v>4.3140576999999999E-2</v>
      </c>
      <c r="N30" s="263">
        <v>4.4578596999999998E-2</v>
      </c>
      <c r="O30" s="263">
        <v>4.6332690000000003E-2</v>
      </c>
      <c r="P30" s="263">
        <v>4.1848881999999997E-2</v>
      </c>
      <c r="Q30" s="263">
        <v>4.6332690000000003E-2</v>
      </c>
      <c r="R30" s="263">
        <v>4.4838086999999999E-2</v>
      </c>
      <c r="S30" s="263">
        <v>4.6332690000000003E-2</v>
      </c>
      <c r="T30" s="263">
        <v>4.4838086999999999E-2</v>
      </c>
      <c r="U30" s="263">
        <v>4.6332690000000003E-2</v>
      </c>
      <c r="V30" s="263">
        <v>4.6332690000000003E-2</v>
      </c>
      <c r="W30" s="263">
        <v>4.4838086999999999E-2</v>
      </c>
      <c r="X30" s="263">
        <v>4.6332690000000003E-2</v>
      </c>
      <c r="Y30" s="263">
        <v>4.4838086999999999E-2</v>
      </c>
      <c r="Z30" s="263">
        <v>4.6332690000000003E-2</v>
      </c>
      <c r="AA30" s="263">
        <v>3.7333729000000003E-2</v>
      </c>
      <c r="AB30" s="263">
        <v>3.4925101E-2</v>
      </c>
      <c r="AC30" s="263">
        <v>3.7333729000000003E-2</v>
      </c>
      <c r="AD30" s="263">
        <v>3.6129414999999998E-2</v>
      </c>
      <c r="AE30" s="263">
        <v>3.7333729000000003E-2</v>
      </c>
      <c r="AF30" s="263">
        <v>3.6129414999999998E-2</v>
      </c>
      <c r="AG30" s="263">
        <v>3.7333729000000003E-2</v>
      </c>
      <c r="AH30" s="263">
        <v>3.7333729000000003E-2</v>
      </c>
      <c r="AI30" s="263">
        <v>3.6129414999999998E-2</v>
      </c>
      <c r="AJ30" s="263">
        <v>3.7333729000000003E-2</v>
      </c>
      <c r="AK30" s="263">
        <v>3.6129414999999998E-2</v>
      </c>
      <c r="AL30" s="263">
        <v>3.7333729000000003E-2</v>
      </c>
      <c r="AM30" s="263">
        <v>3.9389440999999997E-2</v>
      </c>
      <c r="AN30" s="263">
        <v>3.5577560000000001E-2</v>
      </c>
      <c r="AO30" s="263">
        <v>3.9389440999999997E-2</v>
      </c>
      <c r="AP30" s="263">
        <v>3.8118814000000001E-2</v>
      </c>
      <c r="AQ30" s="263">
        <v>3.9389440999999997E-2</v>
      </c>
      <c r="AR30" s="263">
        <v>3.8118814000000001E-2</v>
      </c>
      <c r="AS30" s="263">
        <v>3.9389440999999997E-2</v>
      </c>
      <c r="AT30" s="263">
        <v>3.9389440999999997E-2</v>
      </c>
      <c r="AU30" s="263">
        <v>3.8118814000000001E-2</v>
      </c>
      <c r="AV30" s="263">
        <v>3.9389440999999997E-2</v>
      </c>
      <c r="AW30" s="263">
        <v>3.8118814000000001E-2</v>
      </c>
      <c r="AX30" s="263">
        <v>3.9389440999999997E-2</v>
      </c>
      <c r="AY30" s="263">
        <v>4.1084423000000002E-2</v>
      </c>
      <c r="AZ30" s="263">
        <v>3.7108510999999997E-2</v>
      </c>
      <c r="BA30" s="263">
        <v>4.1084423000000002E-2</v>
      </c>
      <c r="BB30" s="263">
        <v>3.9759119000000002E-2</v>
      </c>
      <c r="BC30" s="263">
        <v>3.9389399999999998E-2</v>
      </c>
      <c r="BD30" s="263">
        <v>3.8118800000000001E-2</v>
      </c>
      <c r="BE30" s="263">
        <v>3.9389399999999998E-2</v>
      </c>
      <c r="BF30" s="329">
        <v>3.9389399999999998E-2</v>
      </c>
      <c r="BG30" s="329">
        <v>3.8118800000000001E-2</v>
      </c>
      <c r="BH30" s="329">
        <v>3.9389399999999998E-2</v>
      </c>
      <c r="BI30" s="329">
        <v>3.8118800000000001E-2</v>
      </c>
      <c r="BJ30" s="329">
        <v>3.9389399999999998E-2</v>
      </c>
      <c r="BK30" s="329">
        <v>4.10844E-2</v>
      </c>
      <c r="BL30" s="329">
        <v>3.7108500000000003E-2</v>
      </c>
      <c r="BM30" s="329">
        <v>4.10844E-2</v>
      </c>
      <c r="BN30" s="329">
        <v>3.9759099999999999E-2</v>
      </c>
      <c r="BO30" s="329">
        <v>3.9389399999999998E-2</v>
      </c>
      <c r="BP30" s="329">
        <v>3.8118800000000001E-2</v>
      </c>
      <c r="BQ30" s="329">
        <v>3.9389399999999998E-2</v>
      </c>
      <c r="BR30" s="329">
        <v>3.9389399999999998E-2</v>
      </c>
      <c r="BS30" s="329">
        <v>3.8118800000000001E-2</v>
      </c>
      <c r="BT30" s="329">
        <v>3.9389399999999998E-2</v>
      </c>
      <c r="BU30" s="329">
        <v>3.8118800000000001E-2</v>
      </c>
      <c r="BV30" s="329">
        <v>3.9389399999999998E-2</v>
      </c>
    </row>
    <row r="31" spans="1:74" ht="12" customHeight="1" x14ac:dyDescent="0.25">
      <c r="A31" s="531" t="s">
        <v>23</v>
      </c>
      <c r="B31" s="533" t="s">
        <v>352</v>
      </c>
      <c r="C31" s="263">
        <v>5.9892353000000002E-2</v>
      </c>
      <c r="D31" s="263">
        <v>5.6359935E-2</v>
      </c>
      <c r="E31" s="263">
        <v>6.5991967999999998E-2</v>
      </c>
      <c r="F31" s="263">
        <v>6.6929474000000003E-2</v>
      </c>
      <c r="G31" s="263">
        <v>7.0535981999999997E-2</v>
      </c>
      <c r="H31" s="263">
        <v>6.9416725999999998E-2</v>
      </c>
      <c r="I31" s="263">
        <v>7.1571519E-2</v>
      </c>
      <c r="J31" s="263">
        <v>7.0582327E-2</v>
      </c>
      <c r="K31" s="263">
        <v>6.6302658E-2</v>
      </c>
      <c r="L31" s="263">
        <v>6.5827363E-2</v>
      </c>
      <c r="M31" s="263">
        <v>6.0682320999999997E-2</v>
      </c>
      <c r="N31" s="263">
        <v>6.1221251999999997E-2</v>
      </c>
      <c r="O31" s="263">
        <v>6.3097288000000001E-2</v>
      </c>
      <c r="P31" s="263">
        <v>5.9455020999999997E-2</v>
      </c>
      <c r="Q31" s="263">
        <v>7.0509255000000007E-2</v>
      </c>
      <c r="R31" s="263">
        <v>7.1372847000000003E-2</v>
      </c>
      <c r="S31" s="263">
        <v>7.5276423999999995E-2</v>
      </c>
      <c r="T31" s="263">
        <v>7.4183284000000002E-2</v>
      </c>
      <c r="U31" s="263">
        <v>7.6902588999999993E-2</v>
      </c>
      <c r="V31" s="263">
        <v>7.5880701999999994E-2</v>
      </c>
      <c r="W31" s="263">
        <v>7.1250951000000007E-2</v>
      </c>
      <c r="X31" s="263">
        <v>7.0090507999999996E-2</v>
      </c>
      <c r="Y31" s="263">
        <v>6.4233210999999998E-2</v>
      </c>
      <c r="Z31" s="263">
        <v>6.4287017000000002E-2</v>
      </c>
      <c r="AA31" s="263">
        <v>5.6484075000000002E-2</v>
      </c>
      <c r="AB31" s="263">
        <v>5.6034948000000001E-2</v>
      </c>
      <c r="AC31" s="263">
        <v>6.4059313000000007E-2</v>
      </c>
      <c r="AD31" s="263">
        <v>6.5654134000000003E-2</v>
      </c>
      <c r="AE31" s="263">
        <v>7.0305253999999998E-2</v>
      </c>
      <c r="AF31" s="263">
        <v>6.8995731000000005E-2</v>
      </c>
      <c r="AG31" s="263">
        <v>7.1141313999999997E-2</v>
      </c>
      <c r="AH31" s="263">
        <v>6.9584044999999997E-2</v>
      </c>
      <c r="AI31" s="263">
        <v>6.4903416000000005E-2</v>
      </c>
      <c r="AJ31" s="263">
        <v>6.3516978000000002E-2</v>
      </c>
      <c r="AK31" s="263">
        <v>5.8141324000000001E-2</v>
      </c>
      <c r="AL31" s="263">
        <v>5.7872831999999999E-2</v>
      </c>
      <c r="AM31" s="263">
        <v>6.1028381999999999E-2</v>
      </c>
      <c r="AN31" s="263">
        <v>5.8013754000000001E-2</v>
      </c>
      <c r="AO31" s="263">
        <v>6.9976109999999994E-2</v>
      </c>
      <c r="AP31" s="263">
        <v>7.2223572E-2</v>
      </c>
      <c r="AQ31" s="263">
        <v>7.6791283000000002E-2</v>
      </c>
      <c r="AR31" s="263">
        <v>7.5929552999999997E-2</v>
      </c>
      <c r="AS31" s="263">
        <v>7.7757344000000006E-2</v>
      </c>
      <c r="AT31" s="263">
        <v>7.5741801999999997E-2</v>
      </c>
      <c r="AU31" s="263">
        <v>7.0594717000000001E-2</v>
      </c>
      <c r="AV31" s="263">
        <v>6.8395605999999998E-2</v>
      </c>
      <c r="AW31" s="263">
        <v>6.3859427999999996E-2</v>
      </c>
      <c r="AX31" s="263">
        <v>6.1797438000000003E-2</v>
      </c>
      <c r="AY31" s="263">
        <v>6.6385153000000002E-2</v>
      </c>
      <c r="AZ31" s="263">
        <v>6.4253235000000006E-2</v>
      </c>
      <c r="BA31" s="263">
        <v>7.7717915999999998E-2</v>
      </c>
      <c r="BB31" s="263">
        <v>7.9868645000000002E-2</v>
      </c>
      <c r="BC31" s="263">
        <v>8.4064899999999998E-2</v>
      </c>
      <c r="BD31" s="263">
        <v>8.3095100000000005E-2</v>
      </c>
      <c r="BE31" s="263">
        <v>8.5726999999999998E-2</v>
      </c>
      <c r="BF31" s="329">
        <v>8.4068400000000001E-2</v>
      </c>
      <c r="BG31" s="329">
        <v>7.8127600000000005E-2</v>
      </c>
      <c r="BH31" s="329">
        <v>7.5529200000000005E-2</v>
      </c>
      <c r="BI31" s="329">
        <v>6.8242899999999995E-2</v>
      </c>
      <c r="BJ31" s="329">
        <v>6.6995200000000005E-2</v>
      </c>
      <c r="BK31" s="329">
        <v>7.0144799999999993E-2</v>
      </c>
      <c r="BL31" s="329">
        <v>6.8454899999999999E-2</v>
      </c>
      <c r="BM31" s="329">
        <v>8.38256E-2</v>
      </c>
      <c r="BN31" s="329">
        <v>8.7288599999999994E-2</v>
      </c>
      <c r="BO31" s="329">
        <v>9.1665200000000002E-2</v>
      </c>
      <c r="BP31" s="329">
        <v>9.1123499999999996E-2</v>
      </c>
      <c r="BQ31" s="329">
        <v>9.40666E-2</v>
      </c>
      <c r="BR31" s="329">
        <v>9.2161999999999994E-2</v>
      </c>
      <c r="BS31" s="329">
        <v>8.5376999999999995E-2</v>
      </c>
      <c r="BT31" s="329">
        <v>8.2062300000000005E-2</v>
      </c>
      <c r="BU31" s="329">
        <v>7.3565000000000005E-2</v>
      </c>
      <c r="BV31" s="329">
        <v>7.1879499999999999E-2</v>
      </c>
    </row>
    <row r="32" spans="1:74" ht="12" customHeight="1" x14ac:dyDescent="0.25">
      <c r="A32" s="531"/>
      <c r="B32" s="167" t="s">
        <v>356</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5">
      <c r="A33" s="531" t="s">
        <v>1386</v>
      </c>
      <c r="B33" s="533" t="s">
        <v>1390</v>
      </c>
      <c r="C33" s="263">
        <v>1.8130462592000001E-2</v>
      </c>
      <c r="D33" s="263">
        <v>2.0105243839E-2</v>
      </c>
      <c r="E33" s="263">
        <v>2.3623590874999999E-2</v>
      </c>
      <c r="F33" s="263">
        <v>2.4499541478E-2</v>
      </c>
      <c r="G33" s="263">
        <v>2.9458392747E-2</v>
      </c>
      <c r="H33" s="263">
        <v>2.5662178516999999E-2</v>
      </c>
      <c r="I33" s="263">
        <v>2.4728102389999999E-2</v>
      </c>
      <c r="J33" s="263">
        <v>2.7842450577000001E-2</v>
      </c>
      <c r="K33" s="263">
        <v>2.8344193133E-2</v>
      </c>
      <c r="L33" s="263">
        <v>2.8151924078999999E-2</v>
      </c>
      <c r="M33" s="263">
        <v>2.6626115329999998E-2</v>
      </c>
      <c r="N33" s="263">
        <v>2.6132668966E-2</v>
      </c>
      <c r="O33" s="263">
        <v>2.2603350301E-2</v>
      </c>
      <c r="P33" s="263">
        <v>2.3163240049E-2</v>
      </c>
      <c r="Q33" s="263">
        <v>2.8150750838000001E-2</v>
      </c>
      <c r="R33" s="263">
        <v>2.8025394251000001E-2</v>
      </c>
      <c r="S33" s="263">
        <v>3.1622039593000001E-2</v>
      </c>
      <c r="T33" s="263">
        <v>2.7943758554000001E-2</v>
      </c>
      <c r="U33" s="263">
        <v>3.1036045583999999E-2</v>
      </c>
      <c r="V33" s="263">
        <v>2.9069063613000001E-2</v>
      </c>
      <c r="W33" s="263">
        <v>2.7471543914000002E-2</v>
      </c>
      <c r="X33" s="263">
        <v>2.8137179407000001E-2</v>
      </c>
      <c r="Y33" s="263">
        <v>2.6295757542E-2</v>
      </c>
      <c r="Z33" s="263">
        <v>3.1459196306999997E-2</v>
      </c>
      <c r="AA33" s="263">
        <v>2.4692929575000001E-2</v>
      </c>
      <c r="AB33" s="263">
        <v>2.7480997367999999E-2</v>
      </c>
      <c r="AC33" s="263">
        <v>2.7244589826999999E-2</v>
      </c>
      <c r="AD33" s="263">
        <v>2.7313573930000001E-2</v>
      </c>
      <c r="AE33" s="263">
        <v>2.6920782221E-2</v>
      </c>
      <c r="AF33" s="263">
        <v>3.1676599876000001E-2</v>
      </c>
      <c r="AG33" s="263">
        <v>3.1376474223000002E-2</v>
      </c>
      <c r="AH33" s="263">
        <v>3.0120608478000001E-2</v>
      </c>
      <c r="AI33" s="263">
        <v>3.1482660454E-2</v>
      </c>
      <c r="AJ33" s="263">
        <v>2.7126125123999999E-2</v>
      </c>
      <c r="AK33" s="263">
        <v>3.0205757789E-2</v>
      </c>
      <c r="AL33" s="263">
        <v>3.5459701938E-2</v>
      </c>
      <c r="AM33" s="263">
        <v>2.2659433988000001E-2</v>
      </c>
      <c r="AN33" s="263">
        <v>2.5124963965E-2</v>
      </c>
      <c r="AO33" s="263">
        <v>3.2132874388999998E-2</v>
      </c>
      <c r="AP33" s="263">
        <v>3.1069978706E-2</v>
      </c>
      <c r="AQ33" s="263">
        <v>3.3343059511000001E-2</v>
      </c>
      <c r="AR33" s="263">
        <v>3.0600761409000001E-2</v>
      </c>
      <c r="AS33" s="263">
        <v>2.8665125938E-2</v>
      </c>
      <c r="AT33" s="263">
        <v>3.2847379608000001E-2</v>
      </c>
      <c r="AU33" s="263">
        <v>2.7499260553000001E-2</v>
      </c>
      <c r="AV33" s="263">
        <v>3.7405343642000002E-2</v>
      </c>
      <c r="AW33" s="263">
        <v>3.4420812435000003E-2</v>
      </c>
      <c r="AX33" s="263">
        <v>3.6541388692E-2</v>
      </c>
      <c r="AY33" s="263">
        <v>2.7490557448E-2</v>
      </c>
      <c r="AZ33" s="263">
        <v>2.987597141E-2</v>
      </c>
      <c r="BA33" s="263">
        <v>3.6516697264000003E-2</v>
      </c>
      <c r="BB33" s="263">
        <v>3.8360312139E-2</v>
      </c>
      <c r="BC33" s="263">
        <v>3.6578800857999999E-2</v>
      </c>
      <c r="BD33" s="263">
        <v>3.9800648469E-2</v>
      </c>
      <c r="BE33" s="263">
        <v>4.2474805093000001E-2</v>
      </c>
      <c r="BF33" s="329">
        <v>3.9939799999999998E-2</v>
      </c>
      <c r="BG33" s="329">
        <v>3.6959800000000001E-2</v>
      </c>
      <c r="BH33" s="329">
        <v>4.5547299999999999E-2</v>
      </c>
      <c r="BI33" s="329">
        <v>4.8657699999999998E-2</v>
      </c>
      <c r="BJ33" s="329">
        <v>5.22339E-2</v>
      </c>
      <c r="BK33" s="329">
        <v>4.6171400000000001E-2</v>
      </c>
      <c r="BL33" s="329">
        <v>4.3230499999999998E-2</v>
      </c>
      <c r="BM33" s="329">
        <v>4.8683700000000003E-2</v>
      </c>
      <c r="BN33" s="329">
        <v>4.73424E-2</v>
      </c>
      <c r="BO33" s="329">
        <v>4.61127E-2</v>
      </c>
      <c r="BP33" s="329">
        <v>4.6139199999999998E-2</v>
      </c>
      <c r="BQ33" s="329">
        <v>4.8557500000000003E-2</v>
      </c>
      <c r="BR33" s="329">
        <v>4.5403300000000001E-2</v>
      </c>
      <c r="BS33" s="329">
        <v>4.1989199999999997E-2</v>
      </c>
      <c r="BT33" s="329">
        <v>4.9141600000000001E-2</v>
      </c>
      <c r="BU33" s="329">
        <v>5.4676099999999998E-2</v>
      </c>
      <c r="BV33" s="329">
        <v>5.9988300000000001E-2</v>
      </c>
    </row>
    <row r="34" spans="1:74" ht="12" customHeight="1" x14ac:dyDescent="0.25">
      <c r="A34" s="531" t="s">
        <v>357</v>
      </c>
      <c r="B34" s="533" t="s">
        <v>1395</v>
      </c>
      <c r="C34" s="263">
        <v>9.5782245153999995E-2</v>
      </c>
      <c r="D34" s="263">
        <v>8.1402108924000002E-2</v>
      </c>
      <c r="E34" s="263">
        <v>9.5049445501000002E-2</v>
      </c>
      <c r="F34" s="263">
        <v>8.8954249503000002E-2</v>
      </c>
      <c r="G34" s="263">
        <v>0.1028689955</v>
      </c>
      <c r="H34" s="263">
        <v>9.7073196158000002E-2</v>
      </c>
      <c r="I34" s="263">
        <v>0.10062526462</v>
      </c>
      <c r="J34" s="263">
        <v>0.10372643535000001</v>
      </c>
      <c r="K34" s="263">
        <v>8.9100141344999995E-2</v>
      </c>
      <c r="L34" s="263">
        <v>9.8282352424000005E-2</v>
      </c>
      <c r="M34" s="263">
        <v>9.4634998885999994E-2</v>
      </c>
      <c r="N34" s="263">
        <v>9.6777543994000001E-2</v>
      </c>
      <c r="O34" s="263">
        <v>8.8729429050000003E-2</v>
      </c>
      <c r="P34" s="263">
        <v>8.9786979091999994E-2</v>
      </c>
      <c r="Q34" s="263">
        <v>9.4484610504999997E-2</v>
      </c>
      <c r="R34" s="263">
        <v>9.2887078706000006E-2</v>
      </c>
      <c r="S34" s="263">
        <v>0.10213439538000001</v>
      </c>
      <c r="T34" s="263">
        <v>9.9457407279000001E-2</v>
      </c>
      <c r="U34" s="263">
        <v>9.9723961202E-2</v>
      </c>
      <c r="V34" s="263">
        <v>9.8971484789999994E-2</v>
      </c>
      <c r="W34" s="263">
        <v>9.2380000391E-2</v>
      </c>
      <c r="X34" s="263">
        <v>0.10063895048</v>
      </c>
      <c r="Y34" s="263">
        <v>9.8262783510000007E-2</v>
      </c>
      <c r="Z34" s="263">
        <v>9.7703729505000003E-2</v>
      </c>
      <c r="AA34" s="263">
        <v>9.4474665112000006E-2</v>
      </c>
      <c r="AB34" s="263">
        <v>8.6671637208000002E-2</v>
      </c>
      <c r="AC34" s="263">
        <v>7.5413725449999996E-2</v>
      </c>
      <c r="AD34" s="263">
        <v>5.3746490485999998E-2</v>
      </c>
      <c r="AE34" s="263">
        <v>7.7817387530000004E-2</v>
      </c>
      <c r="AF34" s="263">
        <v>8.9546200672000004E-2</v>
      </c>
      <c r="AG34" s="263">
        <v>8.9105697504999998E-2</v>
      </c>
      <c r="AH34" s="263">
        <v>8.8130606220999996E-2</v>
      </c>
      <c r="AI34" s="263">
        <v>8.7427301297999999E-2</v>
      </c>
      <c r="AJ34" s="263">
        <v>8.3730014946000006E-2</v>
      </c>
      <c r="AK34" s="263">
        <v>8.6068310044999999E-2</v>
      </c>
      <c r="AL34" s="263">
        <v>8.7577519645999996E-2</v>
      </c>
      <c r="AM34" s="263">
        <v>7.7473572623999995E-2</v>
      </c>
      <c r="AN34" s="263">
        <v>7.2310210841000006E-2</v>
      </c>
      <c r="AO34" s="263">
        <v>9.2759789590999994E-2</v>
      </c>
      <c r="AP34" s="263">
        <v>8.5985589227000003E-2</v>
      </c>
      <c r="AQ34" s="263">
        <v>9.8783032083000002E-2</v>
      </c>
      <c r="AR34" s="263">
        <v>9.6026550439000005E-2</v>
      </c>
      <c r="AS34" s="263">
        <v>9.8675072764999996E-2</v>
      </c>
      <c r="AT34" s="263">
        <v>9.5797463597000004E-2</v>
      </c>
      <c r="AU34" s="263">
        <v>9.0691817073000003E-2</v>
      </c>
      <c r="AV34" s="263">
        <v>9.9456573270000001E-2</v>
      </c>
      <c r="AW34" s="263">
        <v>9.3970442091E-2</v>
      </c>
      <c r="AX34" s="263">
        <v>9.4877101002999994E-2</v>
      </c>
      <c r="AY34" s="263">
        <v>8.4904482712000004E-2</v>
      </c>
      <c r="AZ34" s="263">
        <v>7.9928523316000005E-2</v>
      </c>
      <c r="BA34" s="263">
        <v>9.4021966038999996E-2</v>
      </c>
      <c r="BB34" s="263">
        <v>8.9110850364999994E-2</v>
      </c>
      <c r="BC34" s="263">
        <v>9.5554129646999997E-2</v>
      </c>
      <c r="BD34" s="263">
        <v>9.5401600000000003E-2</v>
      </c>
      <c r="BE34" s="263">
        <v>9.4780299999999998E-2</v>
      </c>
      <c r="BF34" s="329">
        <v>9.4255800000000001E-2</v>
      </c>
      <c r="BG34" s="329">
        <v>9.0725500000000001E-2</v>
      </c>
      <c r="BH34" s="329">
        <v>9.4448299999999999E-2</v>
      </c>
      <c r="BI34" s="329">
        <v>9.2473799999999995E-2</v>
      </c>
      <c r="BJ34" s="329">
        <v>9.5225400000000002E-2</v>
      </c>
      <c r="BK34" s="329">
        <v>8.5318500000000005E-2</v>
      </c>
      <c r="BL34" s="329">
        <v>8.3096100000000006E-2</v>
      </c>
      <c r="BM34" s="329">
        <v>9.2507099999999995E-2</v>
      </c>
      <c r="BN34" s="329">
        <v>8.9926699999999998E-2</v>
      </c>
      <c r="BO34" s="329">
        <v>9.6691399999999997E-2</v>
      </c>
      <c r="BP34" s="329">
        <v>9.5461500000000005E-2</v>
      </c>
      <c r="BQ34" s="329">
        <v>9.6164799999999995E-2</v>
      </c>
      <c r="BR34" s="329">
        <v>9.6921199999999999E-2</v>
      </c>
      <c r="BS34" s="329">
        <v>9.1185100000000005E-2</v>
      </c>
      <c r="BT34" s="329">
        <v>9.6318799999999996E-2</v>
      </c>
      <c r="BU34" s="329">
        <v>9.3740299999999999E-2</v>
      </c>
      <c r="BV34" s="329">
        <v>9.6015400000000001E-2</v>
      </c>
    </row>
    <row r="35" spans="1:74" ht="12" customHeight="1" x14ac:dyDescent="0.25">
      <c r="A35" s="531" t="s">
        <v>358</v>
      </c>
      <c r="B35" s="533" t="s">
        <v>352</v>
      </c>
      <c r="C35" s="263">
        <v>0.11391270774999999</v>
      </c>
      <c r="D35" s="263">
        <v>0.10150735276</v>
      </c>
      <c r="E35" s="263">
        <v>0.11867303638</v>
      </c>
      <c r="F35" s="263">
        <v>0.11345379098</v>
      </c>
      <c r="G35" s="263">
        <v>0.13232738825000001</v>
      </c>
      <c r="H35" s="263">
        <v>0.12273537466999999</v>
      </c>
      <c r="I35" s="263">
        <v>0.12535336700999999</v>
      </c>
      <c r="J35" s="263">
        <v>0.13156888592999999</v>
      </c>
      <c r="K35" s="263">
        <v>0.11744433448</v>
      </c>
      <c r="L35" s="263">
        <v>0.1264342765</v>
      </c>
      <c r="M35" s="263">
        <v>0.12126111421999999</v>
      </c>
      <c r="N35" s="263">
        <v>0.12291021296</v>
      </c>
      <c r="O35" s="263">
        <v>0.11133277934999999</v>
      </c>
      <c r="P35" s="263">
        <v>0.11295021914</v>
      </c>
      <c r="Q35" s="263">
        <v>0.12263536134</v>
      </c>
      <c r="R35" s="263">
        <v>0.12091247296</v>
      </c>
      <c r="S35" s="263">
        <v>0.13375643498000001</v>
      </c>
      <c r="T35" s="263">
        <v>0.12740116583</v>
      </c>
      <c r="U35" s="263">
        <v>0.13076000678999999</v>
      </c>
      <c r="V35" s="263">
        <v>0.12804054840000001</v>
      </c>
      <c r="W35" s="263">
        <v>0.11985154431</v>
      </c>
      <c r="X35" s="263">
        <v>0.12877612989000001</v>
      </c>
      <c r="Y35" s="263">
        <v>0.12455854105</v>
      </c>
      <c r="Z35" s="263">
        <v>0.12916292581</v>
      </c>
      <c r="AA35" s="263">
        <v>0.11916759469</v>
      </c>
      <c r="AB35" s="263">
        <v>0.11415263458</v>
      </c>
      <c r="AC35" s="263">
        <v>0.10265831528</v>
      </c>
      <c r="AD35" s="263">
        <v>8.1060064415999999E-2</v>
      </c>
      <c r="AE35" s="263">
        <v>0.10473816975</v>
      </c>
      <c r="AF35" s="263">
        <v>0.12122280055</v>
      </c>
      <c r="AG35" s="263">
        <v>0.12048217173</v>
      </c>
      <c r="AH35" s="263">
        <v>0.1182512147</v>
      </c>
      <c r="AI35" s="263">
        <v>0.11890996175</v>
      </c>
      <c r="AJ35" s="263">
        <v>0.11085614007</v>
      </c>
      <c r="AK35" s="263">
        <v>0.11627406782999999</v>
      </c>
      <c r="AL35" s="263">
        <v>0.12303722157999999</v>
      </c>
      <c r="AM35" s="263">
        <v>0.10013300661000001</v>
      </c>
      <c r="AN35" s="263">
        <v>9.7435174804999997E-2</v>
      </c>
      <c r="AO35" s="263">
        <v>0.12489266398</v>
      </c>
      <c r="AP35" s="263">
        <v>0.11705556793000001</v>
      </c>
      <c r="AQ35" s="263">
        <v>0.13212609158999999</v>
      </c>
      <c r="AR35" s="263">
        <v>0.12662731185000001</v>
      </c>
      <c r="AS35" s="263">
        <v>0.12734019869999999</v>
      </c>
      <c r="AT35" s="263">
        <v>0.12864484321</v>
      </c>
      <c r="AU35" s="263">
        <v>0.11819107763</v>
      </c>
      <c r="AV35" s="263">
        <v>0.13686191690999999</v>
      </c>
      <c r="AW35" s="263">
        <v>0.12839125453</v>
      </c>
      <c r="AX35" s="263">
        <v>0.13141848969</v>
      </c>
      <c r="AY35" s="263">
        <v>0.11239504016</v>
      </c>
      <c r="AZ35" s="263">
        <v>0.10980449472999999</v>
      </c>
      <c r="BA35" s="263">
        <v>0.1305386633</v>
      </c>
      <c r="BB35" s="263">
        <v>0.12747116250000001</v>
      </c>
      <c r="BC35" s="263">
        <v>0.13410359999999999</v>
      </c>
      <c r="BD35" s="263">
        <v>0.13027900000000001</v>
      </c>
      <c r="BE35" s="263">
        <v>0.136629</v>
      </c>
      <c r="BF35" s="329">
        <v>0.1341957</v>
      </c>
      <c r="BG35" s="329">
        <v>0.1276853</v>
      </c>
      <c r="BH35" s="329">
        <v>0.1399956</v>
      </c>
      <c r="BI35" s="329">
        <v>0.14113149999999999</v>
      </c>
      <c r="BJ35" s="329">
        <v>0.14745929999999999</v>
      </c>
      <c r="BK35" s="329">
        <v>0.13148989999999999</v>
      </c>
      <c r="BL35" s="329">
        <v>0.12632660000000001</v>
      </c>
      <c r="BM35" s="329">
        <v>0.1411907</v>
      </c>
      <c r="BN35" s="329">
        <v>0.13726910000000001</v>
      </c>
      <c r="BO35" s="329">
        <v>0.14280409999999999</v>
      </c>
      <c r="BP35" s="329">
        <v>0.1416008</v>
      </c>
      <c r="BQ35" s="329">
        <v>0.1447223</v>
      </c>
      <c r="BR35" s="329">
        <v>0.14232449999999999</v>
      </c>
      <c r="BS35" s="329">
        <v>0.1331744</v>
      </c>
      <c r="BT35" s="329">
        <v>0.14546039999999999</v>
      </c>
      <c r="BU35" s="329">
        <v>0.1484164</v>
      </c>
      <c r="BV35" s="329">
        <v>0.1560037</v>
      </c>
    </row>
    <row r="36" spans="1:74" s="166" customFormat="1" ht="12" customHeight="1" x14ac:dyDescent="0.25">
      <c r="A36" s="132"/>
      <c r="B36" s="167" t="s">
        <v>359</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5">
      <c r="A37" s="531" t="s">
        <v>1386</v>
      </c>
      <c r="B37" s="533" t="s">
        <v>1390</v>
      </c>
      <c r="C37" s="263">
        <v>1.8130462592000001E-2</v>
      </c>
      <c r="D37" s="263">
        <v>2.0105243839E-2</v>
      </c>
      <c r="E37" s="263">
        <v>2.3623590874999999E-2</v>
      </c>
      <c r="F37" s="263">
        <v>2.4499541478E-2</v>
      </c>
      <c r="G37" s="263">
        <v>2.9458392747E-2</v>
      </c>
      <c r="H37" s="263">
        <v>2.5662178516999999E-2</v>
      </c>
      <c r="I37" s="263">
        <v>2.4728102389999999E-2</v>
      </c>
      <c r="J37" s="263">
        <v>2.7842450577000001E-2</v>
      </c>
      <c r="K37" s="263">
        <v>2.8344193133E-2</v>
      </c>
      <c r="L37" s="263">
        <v>2.8151924078999999E-2</v>
      </c>
      <c r="M37" s="263">
        <v>2.6626115329999998E-2</v>
      </c>
      <c r="N37" s="263">
        <v>2.6132668966E-2</v>
      </c>
      <c r="O37" s="263">
        <v>2.2603350301E-2</v>
      </c>
      <c r="P37" s="263">
        <v>2.3163240049E-2</v>
      </c>
      <c r="Q37" s="263">
        <v>2.8150750838000001E-2</v>
      </c>
      <c r="R37" s="263">
        <v>2.8025394251000001E-2</v>
      </c>
      <c r="S37" s="263">
        <v>3.1622039593000001E-2</v>
      </c>
      <c r="T37" s="263">
        <v>2.7943758554000001E-2</v>
      </c>
      <c r="U37" s="263">
        <v>3.1036045583999999E-2</v>
      </c>
      <c r="V37" s="263">
        <v>2.9069063613000001E-2</v>
      </c>
      <c r="W37" s="263">
        <v>2.7471543914000002E-2</v>
      </c>
      <c r="X37" s="263">
        <v>2.8137179407000001E-2</v>
      </c>
      <c r="Y37" s="263">
        <v>2.6295757542E-2</v>
      </c>
      <c r="Z37" s="263">
        <v>3.1459196306999997E-2</v>
      </c>
      <c r="AA37" s="263">
        <v>2.4692929575000001E-2</v>
      </c>
      <c r="AB37" s="263">
        <v>2.7480997367999999E-2</v>
      </c>
      <c r="AC37" s="263">
        <v>2.7244589826999999E-2</v>
      </c>
      <c r="AD37" s="263">
        <v>2.7313573930000001E-2</v>
      </c>
      <c r="AE37" s="263">
        <v>2.6920782221E-2</v>
      </c>
      <c r="AF37" s="263">
        <v>3.1676599876000001E-2</v>
      </c>
      <c r="AG37" s="263">
        <v>3.1376474223000002E-2</v>
      </c>
      <c r="AH37" s="263">
        <v>3.0120608478000001E-2</v>
      </c>
      <c r="AI37" s="263">
        <v>3.1482660454E-2</v>
      </c>
      <c r="AJ37" s="263">
        <v>2.7126125123999999E-2</v>
      </c>
      <c r="AK37" s="263">
        <v>3.0205757789E-2</v>
      </c>
      <c r="AL37" s="263">
        <v>3.5459701938E-2</v>
      </c>
      <c r="AM37" s="263">
        <v>2.2659433988000001E-2</v>
      </c>
      <c r="AN37" s="263">
        <v>2.5124963965E-2</v>
      </c>
      <c r="AO37" s="263">
        <v>3.2132874388999998E-2</v>
      </c>
      <c r="AP37" s="263">
        <v>3.1069978706E-2</v>
      </c>
      <c r="AQ37" s="263">
        <v>3.3343059511000001E-2</v>
      </c>
      <c r="AR37" s="263">
        <v>3.0600761409000001E-2</v>
      </c>
      <c r="AS37" s="263">
        <v>2.8665125938E-2</v>
      </c>
      <c r="AT37" s="263">
        <v>3.2847379608000001E-2</v>
      </c>
      <c r="AU37" s="263">
        <v>2.7499260553000001E-2</v>
      </c>
      <c r="AV37" s="263">
        <v>3.7405343642000002E-2</v>
      </c>
      <c r="AW37" s="263">
        <v>3.4420812435000003E-2</v>
      </c>
      <c r="AX37" s="263">
        <v>3.6541388692E-2</v>
      </c>
      <c r="AY37" s="263">
        <v>2.7490557448E-2</v>
      </c>
      <c r="AZ37" s="263">
        <v>2.987597141E-2</v>
      </c>
      <c r="BA37" s="263">
        <v>3.6516697264000003E-2</v>
      </c>
      <c r="BB37" s="263">
        <v>3.8360312139E-2</v>
      </c>
      <c r="BC37" s="263">
        <v>3.6578800857999999E-2</v>
      </c>
      <c r="BD37" s="263">
        <v>3.9800648469E-2</v>
      </c>
      <c r="BE37" s="263">
        <v>4.2474805093000001E-2</v>
      </c>
      <c r="BF37" s="329">
        <v>3.9939799999999998E-2</v>
      </c>
      <c r="BG37" s="329">
        <v>3.6959800000000001E-2</v>
      </c>
      <c r="BH37" s="329">
        <v>4.5547299999999999E-2</v>
      </c>
      <c r="BI37" s="329">
        <v>4.8657699999999998E-2</v>
      </c>
      <c r="BJ37" s="329">
        <v>5.22339E-2</v>
      </c>
      <c r="BK37" s="329">
        <v>4.6171400000000001E-2</v>
      </c>
      <c r="BL37" s="329">
        <v>4.3230499999999998E-2</v>
      </c>
      <c r="BM37" s="329">
        <v>4.8683700000000003E-2</v>
      </c>
      <c r="BN37" s="329">
        <v>4.73424E-2</v>
      </c>
      <c r="BO37" s="329">
        <v>4.61127E-2</v>
      </c>
      <c r="BP37" s="329">
        <v>4.6139199999999998E-2</v>
      </c>
      <c r="BQ37" s="329">
        <v>4.8557500000000003E-2</v>
      </c>
      <c r="BR37" s="329">
        <v>4.5403300000000001E-2</v>
      </c>
      <c r="BS37" s="329">
        <v>4.1989199999999997E-2</v>
      </c>
      <c r="BT37" s="329">
        <v>4.9141600000000001E-2</v>
      </c>
      <c r="BU37" s="329">
        <v>5.4676099999999998E-2</v>
      </c>
      <c r="BV37" s="329">
        <v>5.9988300000000001E-2</v>
      </c>
    </row>
    <row r="38" spans="1:74" s="166" customFormat="1" ht="12" customHeight="1" x14ac:dyDescent="0.25">
      <c r="A38" s="532" t="s">
        <v>971</v>
      </c>
      <c r="B38" s="533" t="s">
        <v>1029</v>
      </c>
      <c r="C38" s="263">
        <v>7.2637480000000004E-2</v>
      </c>
      <c r="D38" s="263">
        <v>6.6229024999999997E-2</v>
      </c>
      <c r="E38" s="263">
        <v>7.2299721999999997E-2</v>
      </c>
      <c r="F38" s="263">
        <v>6.8476586000000006E-2</v>
      </c>
      <c r="G38" s="263">
        <v>7.2294540000000004E-2</v>
      </c>
      <c r="H38" s="263">
        <v>7.1296266999999997E-2</v>
      </c>
      <c r="I38" s="263">
        <v>7.4606097999999996E-2</v>
      </c>
      <c r="J38" s="263">
        <v>7.5373009000000005E-2</v>
      </c>
      <c r="K38" s="263">
        <v>6.8472219000000001E-2</v>
      </c>
      <c r="L38" s="263">
        <v>7.2349464000000002E-2</v>
      </c>
      <c r="M38" s="263">
        <v>7.0413608000000003E-2</v>
      </c>
      <c r="N38" s="263">
        <v>7.0785864000000004E-2</v>
      </c>
      <c r="O38" s="263">
        <v>7.0153872000000006E-2</v>
      </c>
      <c r="P38" s="263">
        <v>6.3485331000000006E-2</v>
      </c>
      <c r="Q38" s="263">
        <v>6.8586227999999999E-2</v>
      </c>
      <c r="R38" s="263">
        <v>6.8966341E-2</v>
      </c>
      <c r="S38" s="263">
        <v>7.2293118000000003E-2</v>
      </c>
      <c r="T38" s="263">
        <v>7.0915046999999995E-2</v>
      </c>
      <c r="U38" s="263">
        <v>7.2376734999999998E-2</v>
      </c>
      <c r="V38" s="263">
        <v>7.0974086000000006E-2</v>
      </c>
      <c r="W38" s="263">
        <v>6.4984178000000004E-2</v>
      </c>
      <c r="X38" s="263">
        <v>6.8767954000000006E-2</v>
      </c>
      <c r="Y38" s="263">
        <v>6.9604830000000006E-2</v>
      </c>
      <c r="Z38" s="263">
        <v>7.3875534000000007E-2</v>
      </c>
      <c r="AA38" s="263">
        <v>7.3865770999999997E-2</v>
      </c>
      <c r="AB38" s="263">
        <v>6.7647374999999996E-2</v>
      </c>
      <c r="AC38" s="263">
        <v>6.5207065999999994E-2</v>
      </c>
      <c r="AD38" s="263">
        <v>3.7735757000000002E-2</v>
      </c>
      <c r="AE38" s="263">
        <v>4.6906284999999999E-2</v>
      </c>
      <c r="AF38" s="263">
        <v>5.7481765999999997E-2</v>
      </c>
      <c r="AG38" s="263">
        <v>6.3542210000000002E-2</v>
      </c>
      <c r="AH38" s="263">
        <v>6.2937717000000004E-2</v>
      </c>
      <c r="AI38" s="263">
        <v>6.1526271E-2</v>
      </c>
      <c r="AJ38" s="263">
        <v>6.5532831999999999E-2</v>
      </c>
      <c r="AK38" s="263">
        <v>6.6161330000000004E-2</v>
      </c>
      <c r="AL38" s="263">
        <v>6.6603605999999996E-2</v>
      </c>
      <c r="AM38" s="263">
        <v>6.3691237999999997E-2</v>
      </c>
      <c r="AN38" s="263">
        <v>5.0615849999999997E-2</v>
      </c>
      <c r="AO38" s="263">
        <v>6.4772805000000003E-2</v>
      </c>
      <c r="AP38" s="263">
        <v>6.2308547999999998E-2</v>
      </c>
      <c r="AQ38" s="263">
        <v>6.8947701E-2</v>
      </c>
      <c r="AR38" s="263">
        <v>6.7722234000000006E-2</v>
      </c>
      <c r="AS38" s="263">
        <v>6.9386911999999995E-2</v>
      </c>
      <c r="AT38" s="263">
        <v>6.4267886999999996E-2</v>
      </c>
      <c r="AU38" s="263">
        <v>6.2037307E-2</v>
      </c>
      <c r="AV38" s="263">
        <v>7.1073844999999997E-2</v>
      </c>
      <c r="AW38" s="263">
        <v>7.1497285999999993E-2</v>
      </c>
      <c r="AX38" s="263">
        <v>7.3015488000000003E-2</v>
      </c>
      <c r="AY38" s="263">
        <v>7.0949164999999995E-2</v>
      </c>
      <c r="AZ38" s="263">
        <v>6.2490577999999998E-2</v>
      </c>
      <c r="BA38" s="263">
        <v>6.9757608999999998E-2</v>
      </c>
      <c r="BB38" s="263">
        <v>6.4087588000000001E-2</v>
      </c>
      <c r="BC38" s="263">
        <v>7.0218600000000006E-2</v>
      </c>
      <c r="BD38" s="263">
        <v>6.9351399999999994E-2</v>
      </c>
      <c r="BE38" s="263">
        <v>6.9505600000000001E-2</v>
      </c>
      <c r="BF38" s="329">
        <v>6.8504200000000001E-2</v>
      </c>
      <c r="BG38" s="329">
        <v>6.6700099999999998E-2</v>
      </c>
      <c r="BH38" s="329">
        <v>6.8114999999999995E-2</v>
      </c>
      <c r="BI38" s="329">
        <v>6.8662500000000001E-2</v>
      </c>
      <c r="BJ38" s="329">
        <v>7.1080599999999994E-2</v>
      </c>
      <c r="BK38" s="329">
        <v>6.7842399999999997E-2</v>
      </c>
      <c r="BL38" s="329">
        <v>6.15314E-2</v>
      </c>
      <c r="BM38" s="329">
        <v>6.8017599999999998E-2</v>
      </c>
      <c r="BN38" s="329">
        <v>6.4997799999999994E-2</v>
      </c>
      <c r="BO38" s="329">
        <v>6.8759299999999995E-2</v>
      </c>
      <c r="BP38" s="329">
        <v>6.7312499999999997E-2</v>
      </c>
      <c r="BQ38" s="329">
        <v>6.8299100000000001E-2</v>
      </c>
      <c r="BR38" s="329">
        <v>6.7976200000000001E-2</v>
      </c>
      <c r="BS38" s="329">
        <v>6.5471799999999997E-2</v>
      </c>
      <c r="BT38" s="329">
        <v>6.7928699999999995E-2</v>
      </c>
      <c r="BU38" s="329">
        <v>6.85143E-2</v>
      </c>
      <c r="BV38" s="329">
        <v>7.09457E-2</v>
      </c>
    </row>
    <row r="39" spans="1:74" s="166" customFormat="1" ht="12" customHeight="1" x14ac:dyDescent="0.25">
      <c r="A39" s="531" t="s">
        <v>43</v>
      </c>
      <c r="B39" s="533" t="s">
        <v>1030</v>
      </c>
      <c r="C39" s="263">
        <v>9.9457766266999995E-2</v>
      </c>
      <c r="D39" s="263">
        <v>8.4525829900000002E-2</v>
      </c>
      <c r="E39" s="263">
        <v>9.8696817564999997E-2</v>
      </c>
      <c r="F39" s="263">
        <v>9.2367758440000003E-2</v>
      </c>
      <c r="G39" s="263">
        <v>0.10681642312</v>
      </c>
      <c r="H39" s="263">
        <v>0.10079822267999999</v>
      </c>
      <c r="I39" s="263">
        <v>0.10448661803000001</v>
      </c>
      <c r="J39" s="263">
        <v>0.10770678244</v>
      </c>
      <c r="K39" s="263">
        <v>9.2519263030000007E-2</v>
      </c>
      <c r="L39" s="263">
        <v>0.10205375371</v>
      </c>
      <c r="M39" s="263">
        <v>9.8266457469999999E-2</v>
      </c>
      <c r="N39" s="263">
        <v>0.10049120735</v>
      </c>
      <c r="O39" s="263">
        <v>9.2141963162000004E-2</v>
      </c>
      <c r="P39" s="263">
        <v>9.3240121940000004E-2</v>
      </c>
      <c r="Q39" s="263">
        <v>9.8118403404999999E-2</v>
      </c>
      <c r="R39" s="263">
        <v>9.6459444069999997E-2</v>
      </c>
      <c r="S39" s="263">
        <v>0.10606237547</v>
      </c>
      <c r="T39" s="263">
        <v>0.10328245912</v>
      </c>
      <c r="U39" s="263">
        <v>0.10355929032</v>
      </c>
      <c r="V39" s="263">
        <v>0.10277786849999999</v>
      </c>
      <c r="W39" s="263">
        <v>9.5932876259999994E-2</v>
      </c>
      <c r="X39" s="263">
        <v>0.10450944104</v>
      </c>
      <c r="Y39" s="263">
        <v>0.10204189806</v>
      </c>
      <c r="Z39" s="263">
        <v>0.10146138527</v>
      </c>
      <c r="AA39" s="263">
        <v>9.8723579483000007E-2</v>
      </c>
      <c r="AB39" s="263">
        <v>9.0569603156999995E-2</v>
      </c>
      <c r="AC39" s="263">
        <v>7.8805475235999997E-2</v>
      </c>
      <c r="AD39" s="263">
        <v>5.6163646880000001E-2</v>
      </c>
      <c r="AE39" s="263">
        <v>8.1316993827E-2</v>
      </c>
      <c r="AF39" s="263">
        <v>9.3573354179999998E-2</v>
      </c>
      <c r="AG39" s="263">
        <v>9.3113153236999993E-2</v>
      </c>
      <c r="AH39" s="263">
        <v>9.2094190201000001E-2</v>
      </c>
      <c r="AI39" s="263">
        <v>9.1359249609999998E-2</v>
      </c>
      <c r="AJ39" s="263">
        <v>8.7495811785000002E-2</v>
      </c>
      <c r="AK39" s="263">
        <v>8.9939236477000001E-2</v>
      </c>
      <c r="AL39" s="263">
        <v>9.1516317508000003E-2</v>
      </c>
      <c r="AM39" s="263">
        <v>8.0958015361999994E-2</v>
      </c>
      <c r="AN39" s="263">
        <v>7.5562307324000003E-2</v>
      </c>
      <c r="AO39" s="263">
        <v>9.6931574982000002E-2</v>
      </c>
      <c r="AP39" s="263">
        <v>8.9852764550999997E-2</v>
      </c>
      <c r="AQ39" s="263">
        <v>0.10322573957</v>
      </c>
      <c r="AR39" s="263">
        <v>0.10034533684999999</v>
      </c>
      <c r="AS39" s="263">
        <v>0.10311296225</v>
      </c>
      <c r="AT39" s="263">
        <v>0.10010588811</v>
      </c>
      <c r="AU39" s="263">
        <v>9.4770636808999997E-2</v>
      </c>
      <c r="AV39" s="263">
        <v>0.10392955111</v>
      </c>
      <c r="AW39" s="263">
        <v>9.8196763943000004E-2</v>
      </c>
      <c r="AX39" s="263">
        <v>9.9144225022999993E-2</v>
      </c>
      <c r="AY39" s="263">
        <v>8.8723154679999999E-2</v>
      </c>
      <c r="AZ39" s="263">
        <v>8.3523301980000006E-2</v>
      </c>
      <c r="BA39" s="263">
        <v>9.8250592132999998E-2</v>
      </c>
      <c r="BB39" s="263">
        <v>9.3118514821999995E-2</v>
      </c>
      <c r="BC39" s="263">
        <v>9.9850722670999995E-2</v>
      </c>
      <c r="BD39" s="263">
        <v>9.9812409456999998E-2</v>
      </c>
      <c r="BE39" s="263">
        <v>9.9082106185999996E-2</v>
      </c>
      <c r="BF39" s="329">
        <v>9.8494899999999996E-2</v>
      </c>
      <c r="BG39" s="329">
        <v>9.4805799999999996E-2</v>
      </c>
      <c r="BH39" s="329">
        <v>9.8696000000000006E-2</v>
      </c>
      <c r="BI39" s="329">
        <v>9.6632700000000002E-2</v>
      </c>
      <c r="BJ39" s="329">
        <v>9.9508100000000002E-2</v>
      </c>
      <c r="BK39" s="329">
        <v>8.9155600000000002E-2</v>
      </c>
      <c r="BL39" s="329">
        <v>8.6833300000000002E-2</v>
      </c>
      <c r="BM39" s="329">
        <v>9.6667500000000003E-2</v>
      </c>
      <c r="BN39" s="329">
        <v>9.3971100000000002E-2</v>
      </c>
      <c r="BO39" s="329">
        <v>0.10104</v>
      </c>
      <c r="BP39" s="329">
        <v>9.9754800000000005E-2</v>
      </c>
      <c r="BQ39" s="329">
        <v>0.1004897</v>
      </c>
      <c r="BR39" s="329">
        <v>0.1012801</v>
      </c>
      <c r="BS39" s="329">
        <v>9.5286099999999999E-2</v>
      </c>
      <c r="BT39" s="329">
        <v>0.1006507</v>
      </c>
      <c r="BU39" s="329">
        <v>9.7956199999999993E-2</v>
      </c>
      <c r="BV39" s="329">
        <v>0.1003336</v>
      </c>
    </row>
    <row r="40" spans="1:74" s="166" customFormat="1" ht="12" customHeight="1" x14ac:dyDescent="0.25">
      <c r="A40" s="528" t="s">
        <v>31</v>
      </c>
      <c r="B40" s="533" t="s">
        <v>455</v>
      </c>
      <c r="C40" s="263">
        <v>1.7604412999999999E-2</v>
      </c>
      <c r="D40" s="263">
        <v>1.6470571999999999E-2</v>
      </c>
      <c r="E40" s="263">
        <v>1.7836069999999999E-2</v>
      </c>
      <c r="F40" s="263">
        <v>1.6034152999999999E-2</v>
      </c>
      <c r="G40" s="263">
        <v>1.7980525000000001E-2</v>
      </c>
      <c r="H40" s="263">
        <v>1.7052873999999999E-2</v>
      </c>
      <c r="I40" s="263">
        <v>1.7862092E-2</v>
      </c>
      <c r="J40" s="263">
        <v>1.7838819999999998E-2</v>
      </c>
      <c r="K40" s="263">
        <v>1.730845E-2</v>
      </c>
      <c r="L40" s="263">
        <v>1.6983365E-2</v>
      </c>
      <c r="M40" s="263">
        <v>1.7335178E-2</v>
      </c>
      <c r="N40" s="263">
        <v>1.8558274999999999E-2</v>
      </c>
      <c r="O40" s="263">
        <v>1.7770536E-2</v>
      </c>
      <c r="P40" s="263">
        <v>1.6381640999999999E-2</v>
      </c>
      <c r="Q40" s="263">
        <v>1.80605E-2</v>
      </c>
      <c r="R40" s="263">
        <v>1.6386077999999998E-2</v>
      </c>
      <c r="S40" s="263">
        <v>1.7342197E-2</v>
      </c>
      <c r="T40" s="263">
        <v>1.7047362999999999E-2</v>
      </c>
      <c r="U40" s="263">
        <v>1.7640728000000001E-2</v>
      </c>
      <c r="V40" s="263">
        <v>1.7799173000000001E-2</v>
      </c>
      <c r="W40" s="263">
        <v>1.7397763E-2</v>
      </c>
      <c r="X40" s="263">
        <v>1.5554215E-2</v>
      </c>
      <c r="Y40" s="263">
        <v>1.3977527E-2</v>
      </c>
      <c r="Z40" s="263">
        <v>1.5926823999999999E-2</v>
      </c>
      <c r="AA40" s="263">
        <v>1.5445708000000001E-2</v>
      </c>
      <c r="AB40" s="263">
        <v>1.5823770000000001E-2</v>
      </c>
      <c r="AC40" s="263">
        <v>1.8232338000000001E-2</v>
      </c>
      <c r="AD40" s="263">
        <v>1.7302423000000001E-2</v>
      </c>
      <c r="AE40" s="263">
        <v>1.7329596999999999E-2</v>
      </c>
      <c r="AF40" s="263">
        <v>1.6382786E-2</v>
      </c>
      <c r="AG40" s="263">
        <v>1.7057795000000001E-2</v>
      </c>
      <c r="AH40" s="263">
        <v>1.6985305999999999E-2</v>
      </c>
      <c r="AI40" s="263">
        <v>1.6504583E-2</v>
      </c>
      <c r="AJ40" s="263">
        <v>1.6674188E-2</v>
      </c>
      <c r="AK40" s="263">
        <v>1.7476495000000002E-2</v>
      </c>
      <c r="AL40" s="263">
        <v>1.7685322999999999E-2</v>
      </c>
      <c r="AM40" s="263">
        <v>1.7428731999999999E-2</v>
      </c>
      <c r="AN40" s="263">
        <v>1.6403560000000001E-2</v>
      </c>
      <c r="AO40" s="263">
        <v>1.6348425E-2</v>
      </c>
      <c r="AP40" s="263">
        <v>1.6576960000000002E-2</v>
      </c>
      <c r="AQ40" s="263">
        <v>1.7379018E-2</v>
      </c>
      <c r="AR40" s="263">
        <v>1.7622725999999998E-2</v>
      </c>
      <c r="AS40" s="263">
        <v>1.7632615000000001E-2</v>
      </c>
      <c r="AT40" s="263">
        <v>1.7345346000000001E-2</v>
      </c>
      <c r="AU40" s="263">
        <v>1.7140945000000001E-2</v>
      </c>
      <c r="AV40" s="263">
        <v>1.6889957000000001E-2</v>
      </c>
      <c r="AW40" s="263">
        <v>1.7036229E-2</v>
      </c>
      <c r="AX40" s="263">
        <v>1.8150441E-2</v>
      </c>
      <c r="AY40" s="263">
        <v>1.8549336999999999E-2</v>
      </c>
      <c r="AZ40" s="263">
        <v>1.5838033000000001E-2</v>
      </c>
      <c r="BA40" s="263">
        <v>1.7030100999999999E-2</v>
      </c>
      <c r="BB40" s="263">
        <v>1.6414979E-2</v>
      </c>
      <c r="BC40" s="263">
        <v>1.6956599999999999E-2</v>
      </c>
      <c r="BD40" s="263">
        <v>1.7685599999999999E-2</v>
      </c>
      <c r="BE40" s="263">
        <v>1.8477E-2</v>
      </c>
      <c r="BF40" s="329">
        <v>1.8008099999999999E-2</v>
      </c>
      <c r="BG40" s="329">
        <v>1.76224E-2</v>
      </c>
      <c r="BH40" s="329">
        <v>1.8061399999999998E-2</v>
      </c>
      <c r="BI40" s="329">
        <v>1.7096699999999999E-2</v>
      </c>
      <c r="BJ40" s="329">
        <v>1.8191200000000001E-2</v>
      </c>
      <c r="BK40" s="329">
        <v>1.8217299999999999E-2</v>
      </c>
      <c r="BL40" s="329">
        <v>1.5511E-2</v>
      </c>
      <c r="BM40" s="329">
        <v>1.64482E-2</v>
      </c>
      <c r="BN40" s="329">
        <v>1.4430999999999999E-2</v>
      </c>
      <c r="BO40" s="329">
        <v>1.6902500000000001E-2</v>
      </c>
      <c r="BP40" s="329">
        <v>1.8270600000000001E-2</v>
      </c>
      <c r="BQ40" s="329">
        <v>1.8932999999999998E-2</v>
      </c>
      <c r="BR40" s="329">
        <v>1.8012799999999999E-2</v>
      </c>
      <c r="BS40" s="329">
        <v>1.7551400000000002E-2</v>
      </c>
      <c r="BT40" s="329">
        <v>1.7381899999999999E-2</v>
      </c>
      <c r="BU40" s="329">
        <v>1.6746799999999999E-2</v>
      </c>
      <c r="BV40" s="329">
        <v>1.7305899999999999E-2</v>
      </c>
    </row>
    <row r="41" spans="1:74" s="166" customFormat="1" ht="12" customHeight="1" x14ac:dyDescent="0.25">
      <c r="A41" s="528" t="s">
        <v>30</v>
      </c>
      <c r="B41" s="533" t="s">
        <v>48</v>
      </c>
      <c r="C41" s="263">
        <v>0.228183354</v>
      </c>
      <c r="D41" s="263">
        <v>0.226710153</v>
      </c>
      <c r="E41" s="263">
        <v>0.23543493900000001</v>
      </c>
      <c r="F41" s="263">
        <v>0.25596036700000002</v>
      </c>
      <c r="G41" s="263">
        <v>0.27716476000000001</v>
      </c>
      <c r="H41" s="263">
        <v>0.25124753500000002</v>
      </c>
      <c r="I41" s="263">
        <v>0.22850611200000001</v>
      </c>
      <c r="J41" s="263">
        <v>0.200441906</v>
      </c>
      <c r="K41" s="263">
        <v>0.17448381199999999</v>
      </c>
      <c r="L41" s="263">
        <v>0.17796672999999999</v>
      </c>
      <c r="M41" s="263">
        <v>0.19949337</v>
      </c>
      <c r="N41" s="263">
        <v>0.20754535700000001</v>
      </c>
      <c r="O41" s="263">
        <v>0.22082448399999999</v>
      </c>
      <c r="P41" s="263">
        <v>0.203751189</v>
      </c>
      <c r="Q41" s="263">
        <v>0.234504139</v>
      </c>
      <c r="R41" s="263">
        <v>0.24773867399999999</v>
      </c>
      <c r="S41" s="263">
        <v>0.28480008000000001</v>
      </c>
      <c r="T41" s="263">
        <v>0.25003248</v>
      </c>
      <c r="U41" s="263">
        <v>0.22151542299999999</v>
      </c>
      <c r="V41" s="263">
        <v>0.201063034</v>
      </c>
      <c r="W41" s="263">
        <v>0.16497189300000001</v>
      </c>
      <c r="X41" s="263">
        <v>0.16301326399999999</v>
      </c>
      <c r="Y41" s="263">
        <v>0.18003770399999999</v>
      </c>
      <c r="Z41" s="263">
        <v>0.19126320499999999</v>
      </c>
      <c r="AA41" s="263">
        <v>0.21491970099999999</v>
      </c>
      <c r="AB41" s="263">
        <v>0.22694050599999999</v>
      </c>
      <c r="AC41" s="263">
        <v>0.20899933200000001</v>
      </c>
      <c r="AD41" s="263">
        <v>0.20348407299999999</v>
      </c>
      <c r="AE41" s="263">
        <v>0.26298085599999999</v>
      </c>
      <c r="AF41" s="263">
        <v>0.24563859299999999</v>
      </c>
      <c r="AG41" s="263">
        <v>0.23460563100000001</v>
      </c>
      <c r="AH41" s="263">
        <v>0.20426665199999999</v>
      </c>
      <c r="AI41" s="263">
        <v>0.16386919899999999</v>
      </c>
      <c r="AJ41" s="263">
        <v>0.165023693</v>
      </c>
      <c r="AK41" s="263">
        <v>0.18329129899999999</v>
      </c>
      <c r="AL41" s="263">
        <v>0.18868834300000001</v>
      </c>
      <c r="AM41" s="263">
        <v>0.226465955</v>
      </c>
      <c r="AN41" s="263">
        <v>0.189705228</v>
      </c>
      <c r="AO41" s="263">
        <v>0.189265129</v>
      </c>
      <c r="AP41" s="263">
        <v>0.16845122500000001</v>
      </c>
      <c r="AQ41" s="263">
        <v>0.19997821399999999</v>
      </c>
      <c r="AR41" s="263">
        <v>0.21121346499999999</v>
      </c>
      <c r="AS41" s="263">
        <v>0.19399849699999999</v>
      </c>
      <c r="AT41" s="263">
        <v>0.18383207900000001</v>
      </c>
      <c r="AU41" s="263">
        <v>0.157618971</v>
      </c>
      <c r="AV41" s="263">
        <v>0.157905183</v>
      </c>
      <c r="AW41" s="263">
        <v>0.17949437800000001</v>
      </c>
      <c r="AX41" s="263">
        <v>0.22502459599999999</v>
      </c>
      <c r="AY41" s="263">
        <v>0.23701995300000001</v>
      </c>
      <c r="AZ41" s="263">
        <v>0.207656216</v>
      </c>
      <c r="BA41" s="263">
        <v>0.22932134200000001</v>
      </c>
      <c r="BB41" s="263">
        <v>0.17716500600000001</v>
      </c>
      <c r="BC41" s="263">
        <v>0.21445929999999999</v>
      </c>
      <c r="BD41" s="263">
        <v>0.2486816</v>
      </c>
      <c r="BE41" s="263">
        <v>0.23610339999999999</v>
      </c>
      <c r="BF41" s="329">
        <v>0.18504000000000001</v>
      </c>
      <c r="BG41" s="329">
        <v>0.15308740000000001</v>
      </c>
      <c r="BH41" s="329">
        <v>0.15384980000000001</v>
      </c>
      <c r="BI41" s="329">
        <v>0.17186979999999999</v>
      </c>
      <c r="BJ41" s="329">
        <v>0.19169420000000001</v>
      </c>
      <c r="BK41" s="329">
        <v>0.2180433</v>
      </c>
      <c r="BL41" s="329">
        <v>0.19572790000000001</v>
      </c>
      <c r="BM41" s="329">
        <v>0.21913669999999999</v>
      </c>
      <c r="BN41" s="329">
        <v>0.2204506</v>
      </c>
      <c r="BO41" s="329">
        <v>0.2540365</v>
      </c>
      <c r="BP41" s="329">
        <v>0.24995510000000001</v>
      </c>
      <c r="BQ41" s="329">
        <v>0.23077919999999999</v>
      </c>
      <c r="BR41" s="329">
        <v>0.19646189999999999</v>
      </c>
      <c r="BS41" s="329">
        <v>0.16447639999999999</v>
      </c>
      <c r="BT41" s="329">
        <v>0.16272790000000001</v>
      </c>
      <c r="BU41" s="329">
        <v>0.1810447</v>
      </c>
      <c r="BV41" s="329">
        <v>0.20137469999999999</v>
      </c>
    </row>
    <row r="42" spans="1:74" s="166" customFormat="1" ht="12" customHeight="1" x14ac:dyDescent="0.25">
      <c r="A42" s="528" t="s">
        <v>32</v>
      </c>
      <c r="B42" s="533" t="s">
        <v>1391</v>
      </c>
      <c r="C42" s="263">
        <v>4.8528189663000001E-2</v>
      </c>
      <c r="D42" s="263">
        <v>5.5447303991000001E-2</v>
      </c>
      <c r="E42" s="263">
        <v>7.3555969435999999E-2</v>
      </c>
      <c r="F42" s="263">
        <v>8.6121975567000006E-2</v>
      </c>
      <c r="G42" s="263">
        <v>9.6405131199999994E-2</v>
      </c>
      <c r="H42" s="263">
        <v>0.10209653851</v>
      </c>
      <c r="I42" s="263">
        <v>9.7077116456999998E-2</v>
      </c>
      <c r="J42" s="263">
        <v>9.5071062809000004E-2</v>
      </c>
      <c r="K42" s="263">
        <v>8.4510261963000002E-2</v>
      </c>
      <c r="L42" s="263">
        <v>7.2291028830999998E-2</v>
      </c>
      <c r="M42" s="263">
        <v>5.5619672455999997E-2</v>
      </c>
      <c r="N42" s="263">
        <v>4.8380993369000001E-2</v>
      </c>
      <c r="O42" s="263">
        <v>5.2377574980000001E-2</v>
      </c>
      <c r="P42" s="263">
        <v>5.6329875591999999E-2</v>
      </c>
      <c r="Q42" s="263">
        <v>8.3911340653000002E-2</v>
      </c>
      <c r="R42" s="263">
        <v>9.5074575327999997E-2</v>
      </c>
      <c r="S42" s="263">
        <v>0.1019940567</v>
      </c>
      <c r="T42" s="263">
        <v>0.10979514626</v>
      </c>
      <c r="U42" s="263">
        <v>0.11291465717</v>
      </c>
      <c r="V42" s="263">
        <v>0.10903189828</v>
      </c>
      <c r="W42" s="263">
        <v>9.5222219733000005E-2</v>
      </c>
      <c r="X42" s="263">
        <v>8.4766227084000001E-2</v>
      </c>
      <c r="Y42" s="263">
        <v>6.2850199120999997E-2</v>
      </c>
      <c r="Z42" s="263">
        <v>5.2791469283999998E-2</v>
      </c>
      <c r="AA42" s="263">
        <v>6.3760140133000007E-2</v>
      </c>
      <c r="AB42" s="263">
        <v>7.6803756597999998E-2</v>
      </c>
      <c r="AC42" s="263">
        <v>9.2157041447999993E-2</v>
      </c>
      <c r="AD42" s="263">
        <v>0.11022033555000001</v>
      </c>
      <c r="AE42" s="263">
        <v>0.13034278871999999</v>
      </c>
      <c r="AF42" s="263">
        <v>0.13036638331</v>
      </c>
      <c r="AG42" s="263">
        <v>0.14029600981000001</v>
      </c>
      <c r="AH42" s="263">
        <v>0.12662137778999999</v>
      </c>
      <c r="AI42" s="263">
        <v>0.10756387494</v>
      </c>
      <c r="AJ42" s="263">
        <v>9.7520694689000001E-2</v>
      </c>
      <c r="AK42" s="263">
        <v>7.9291008580000003E-2</v>
      </c>
      <c r="AL42" s="263">
        <v>7.1225349825999998E-2</v>
      </c>
      <c r="AM42" s="263">
        <v>7.8827649365999994E-2</v>
      </c>
      <c r="AN42" s="263">
        <v>8.6822161581000007E-2</v>
      </c>
      <c r="AO42" s="263">
        <v>0.12407871948</v>
      </c>
      <c r="AP42" s="263">
        <v>0.14306691527000001</v>
      </c>
      <c r="AQ42" s="263">
        <v>0.16066020373000001</v>
      </c>
      <c r="AR42" s="263">
        <v>0.15732588691999999</v>
      </c>
      <c r="AS42" s="263">
        <v>0.15896935693</v>
      </c>
      <c r="AT42" s="263">
        <v>0.15538462886000001</v>
      </c>
      <c r="AU42" s="263">
        <v>0.14351428956000001</v>
      </c>
      <c r="AV42" s="263">
        <v>0.12142962478</v>
      </c>
      <c r="AW42" s="263">
        <v>0.10323636042000001</v>
      </c>
      <c r="AX42" s="263">
        <v>8.5557207506000002E-2</v>
      </c>
      <c r="AY42" s="263">
        <v>0.10404160341</v>
      </c>
      <c r="AZ42" s="263">
        <v>0.1180022161</v>
      </c>
      <c r="BA42" s="263">
        <v>0.15565581797</v>
      </c>
      <c r="BB42" s="263">
        <v>0.17486445282999999</v>
      </c>
      <c r="BC42" s="263">
        <v>0.19610288964</v>
      </c>
      <c r="BD42" s="263">
        <v>0.19021830000000001</v>
      </c>
      <c r="BE42" s="263">
        <v>0.19687060000000001</v>
      </c>
      <c r="BF42" s="329">
        <v>0.1936524</v>
      </c>
      <c r="BG42" s="329">
        <v>0.178004</v>
      </c>
      <c r="BH42" s="329">
        <v>0.1540154</v>
      </c>
      <c r="BI42" s="329">
        <v>0.12488150000000001</v>
      </c>
      <c r="BJ42" s="329">
        <v>0.1093621</v>
      </c>
      <c r="BK42" s="329">
        <v>0.1276052</v>
      </c>
      <c r="BL42" s="329">
        <v>0.14158809999999999</v>
      </c>
      <c r="BM42" s="329">
        <v>0.19631709999999999</v>
      </c>
      <c r="BN42" s="329">
        <v>0.2186477</v>
      </c>
      <c r="BO42" s="329">
        <v>0.24577959999999999</v>
      </c>
      <c r="BP42" s="329">
        <v>0.24379899999999999</v>
      </c>
      <c r="BQ42" s="329">
        <v>0.2454809</v>
      </c>
      <c r="BR42" s="329">
        <v>0.2426701</v>
      </c>
      <c r="BS42" s="329">
        <v>0.2182722</v>
      </c>
      <c r="BT42" s="329">
        <v>0.1936387</v>
      </c>
      <c r="BU42" s="329">
        <v>0.1575791</v>
      </c>
      <c r="BV42" s="329">
        <v>0.14010819999999999</v>
      </c>
    </row>
    <row r="43" spans="1:74" s="166" customFormat="1" ht="12" customHeight="1" x14ac:dyDescent="0.25">
      <c r="A43" s="499" t="s">
        <v>35</v>
      </c>
      <c r="B43" s="533" t="s">
        <v>821</v>
      </c>
      <c r="C43" s="263">
        <v>4.3327806000000003E-2</v>
      </c>
      <c r="D43" s="263">
        <v>4.0156374000000002E-2</v>
      </c>
      <c r="E43" s="263">
        <v>4.3239896E-2</v>
      </c>
      <c r="F43" s="263">
        <v>4.0661248999999997E-2</v>
      </c>
      <c r="G43" s="263">
        <v>4.0752546000000001E-2</v>
      </c>
      <c r="H43" s="263">
        <v>3.8992618999999999E-2</v>
      </c>
      <c r="I43" s="263">
        <v>3.9499776E-2</v>
      </c>
      <c r="J43" s="263">
        <v>3.9887805999999998E-2</v>
      </c>
      <c r="K43" s="263">
        <v>3.6521179000000001E-2</v>
      </c>
      <c r="L43" s="263">
        <v>4.0945495999999998E-2</v>
      </c>
      <c r="M43" s="263">
        <v>4.0939298999999998E-2</v>
      </c>
      <c r="N43" s="263">
        <v>4.2423245999999998E-2</v>
      </c>
      <c r="O43" s="263">
        <v>3.9485496000000002E-2</v>
      </c>
      <c r="P43" s="263">
        <v>3.5551074000000002E-2</v>
      </c>
      <c r="Q43" s="263">
        <v>3.8428786E-2</v>
      </c>
      <c r="R43" s="263">
        <v>3.5559329000000001E-2</v>
      </c>
      <c r="S43" s="263">
        <v>3.6011205999999997E-2</v>
      </c>
      <c r="T43" s="263">
        <v>3.6189988999999999E-2</v>
      </c>
      <c r="U43" s="263">
        <v>3.6536956000000002E-2</v>
      </c>
      <c r="V43" s="263">
        <v>3.7000975999999998E-2</v>
      </c>
      <c r="W43" s="263">
        <v>3.4604369000000003E-2</v>
      </c>
      <c r="X43" s="263">
        <v>3.7279246000000002E-2</v>
      </c>
      <c r="Y43" s="263">
        <v>3.6963159000000002E-2</v>
      </c>
      <c r="Z43" s="263">
        <v>3.8835986000000003E-2</v>
      </c>
      <c r="AA43" s="263">
        <v>3.9660246000000003E-2</v>
      </c>
      <c r="AB43" s="263">
        <v>3.6438415000000002E-2</v>
      </c>
      <c r="AC43" s="263">
        <v>3.9023346E-2</v>
      </c>
      <c r="AD43" s="263">
        <v>3.6510069999999999E-2</v>
      </c>
      <c r="AE43" s="263">
        <v>3.7236096000000003E-2</v>
      </c>
      <c r="AF43" s="263">
        <v>3.4279259999999999E-2</v>
      </c>
      <c r="AG43" s="263">
        <v>3.5906116000000002E-2</v>
      </c>
      <c r="AH43" s="263">
        <v>3.6431826E-2</v>
      </c>
      <c r="AI43" s="263">
        <v>3.425135E-2</v>
      </c>
      <c r="AJ43" s="263">
        <v>3.6323016E-2</v>
      </c>
      <c r="AK43" s="263">
        <v>3.5730430000000001E-2</v>
      </c>
      <c r="AL43" s="263">
        <v>3.7943866E-2</v>
      </c>
      <c r="AM43" s="263">
        <v>3.8273396000000001E-2</v>
      </c>
      <c r="AN43" s="263">
        <v>3.3971043999999999E-2</v>
      </c>
      <c r="AO43" s="263">
        <v>3.7991365999999999E-2</v>
      </c>
      <c r="AP43" s="263">
        <v>3.5740169000000002E-2</v>
      </c>
      <c r="AQ43" s="263">
        <v>3.6834265999999997E-2</v>
      </c>
      <c r="AR43" s="263">
        <v>3.4073469000000002E-2</v>
      </c>
      <c r="AS43" s="263">
        <v>3.5563445999999999E-2</v>
      </c>
      <c r="AT43" s="263">
        <v>3.5375436000000003E-2</v>
      </c>
      <c r="AU43" s="263">
        <v>3.4678789000000002E-2</v>
      </c>
      <c r="AV43" s="263">
        <v>3.5314496000000001E-2</v>
      </c>
      <c r="AW43" s="263">
        <v>3.5386138999999997E-2</v>
      </c>
      <c r="AX43" s="263">
        <v>3.8229706000000002E-2</v>
      </c>
      <c r="AY43" s="263">
        <v>3.6943426000000001E-2</v>
      </c>
      <c r="AZ43" s="263">
        <v>3.3388583999999999E-2</v>
      </c>
      <c r="BA43" s="263">
        <v>3.6984316000000003E-2</v>
      </c>
      <c r="BB43" s="263">
        <v>3.3810209000000001E-2</v>
      </c>
      <c r="BC43" s="263">
        <v>3.6123299999999997E-2</v>
      </c>
      <c r="BD43" s="263">
        <v>3.4010199999999997E-2</v>
      </c>
      <c r="BE43" s="263">
        <v>3.5780199999999998E-2</v>
      </c>
      <c r="BF43" s="329">
        <v>3.5964200000000002E-2</v>
      </c>
      <c r="BG43" s="329">
        <v>3.4601199999999999E-2</v>
      </c>
      <c r="BH43" s="329">
        <v>3.5760800000000002E-2</v>
      </c>
      <c r="BI43" s="329">
        <v>3.5078199999999997E-2</v>
      </c>
      <c r="BJ43" s="329">
        <v>3.7539000000000003E-2</v>
      </c>
      <c r="BK43" s="329">
        <v>3.7227299999999998E-2</v>
      </c>
      <c r="BL43" s="329">
        <v>3.3168999999999997E-2</v>
      </c>
      <c r="BM43" s="329">
        <v>3.6959499999999999E-2</v>
      </c>
      <c r="BN43" s="329">
        <v>3.4953900000000003E-2</v>
      </c>
      <c r="BO43" s="329">
        <v>3.6155E-2</v>
      </c>
      <c r="BP43" s="329">
        <v>3.3967700000000003E-2</v>
      </c>
      <c r="BQ43" s="329">
        <v>3.5441300000000002E-2</v>
      </c>
      <c r="BR43" s="329">
        <v>3.5561799999999998E-2</v>
      </c>
      <c r="BS43" s="329">
        <v>3.4307200000000003E-2</v>
      </c>
      <c r="BT43" s="329">
        <v>3.5257799999999999E-2</v>
      </c>
      <c r="BU43" s="329">
        <v>3.4549499999999997E-2</v>
      </c>
      <c r="BV43" s="329">
        <v>3.7074599999999999E-2</v>
      </c>
    </row>
    <row r="44" spans="1:74" s="166" customFormat="1" ht="12" customHeight="1" x14ac:dyDescent="0.25">
      <c r="A44" s="499" t="s">
        <v>34</v>
      </c>
      <c r="B44" s="533" t="s">
        <v>1028</v>
      </c>
      <c r="C44" s="263">
        <v>0.196775642</v>
      </c>
      <c r="D44" s="263">
        <v>0.17639603400000001</v>
      </c>
      <c r="E44" s="263">
        <v>0.19288852200000001</v>
      </c>
      <c r="F44" s="263">
        <v>0.180630136</v>
      </c>
      <c r="G44" s="263">
        <v>0.18919197200000001</v>
      </c>
      <c r="H44" s="263">
        <v>0.186552736</v>
      </c>
      <c r="I44" s="263">
        <v>0.196191052</v>
      </c>
      <c r="J44" s="263">
        <v>0.194517892</v>
      </c>
      <c r="K44" s="263">
        <v>0.181761856</v>
      </c>
      <c r="L44" s="263">
        <v>0.18670193199999999</v>
      </c>
      <c r="M44" s="263">
        <v>0.18471542599999999</v>
      </c>
      <c r="N44" s="263">
        <v>0.195690432</v>
      </c>
      <c r="O44" s="263">
        <v>0.19658711600000001</v>
      </c>
      <c r="P44" s="263">
        <v>0.17616957699999999</v>
      </c>
      <c r="Q44" s="263">
        <v>0.18954305599999999</v>
      </c>
      <c r="R44" s="263">
        <v>0.17795223600000001</v>
      </c>
      <c r="S44" s="263">
        <v>0.185529306</v>
      </c>
      <c r="T44" s="263">
        <v>0.182425056</v>
      </c>
      <c r="U44" s="263">
        <v>0.19253205600000001</v>
      </c>
      <c r="V44" s="263">
        <v>0.19348526599999999</v>
      </c>
      <c r="W44" s="263">
        <v>0.18203434600000001</v>
      </c>
      <c r="X44" s="263">
        <v>0.18496954600000001</v>
      </c>
      <c r="Y44" s="263">
        <v>0.18403715600000001</v>
      </c>
      <c r="Z44" s="263">
        <v>0.19207121599999999</v>
      </c>
      <c r="AA44" s="263">
        <v>0.181928172</v>
      </c>
      <c r="AB44" s="263">
        <v>0.17104695</v>
      </c>
      <c r="AC44" s="263">
        <v>0.17777027200000001</v>
      </c>
      <c r="AD44" s="263">
        <v>0.167055341</v>
      </c>
      <c r="AE44" s="263">
        <v>0.172220292</v>
      </c>
      <c r="AF44" s="263">
        <v>0.165223021</v>
      </c>
      <c r="AG44" s="263">
        <v>0.170854902</v>
      </c>
      <c r="AH44" s="263">
        <v>0.17328132199999999</v>
      </c>
      <c r="AI44" s="263">
        <v>0.16520592100000001</v>
      </c>
      <c r="AJ44" s="263">
        <v>0.170814202</v>
      </c>
      <c r="AK44" s="263">
        <v>0.170405631</v>
      </c>
      <c r="AL44" s="263">
        <v>0.17885489199999999</v>
      </c>
      <c r="AM44" s="263">
        <v>0.18128345600000001</v>
      </c>
      <c r="AN44" s="263">
        <v>0.16130929499999999</v>
      </c>
      <c r="AO44" s="263">
        <v>0.17609123600000001</v>
      </c>
      <c r="AP44" s="263">
        <v>0.167213783</v>
      </c>
      <c r="AQ44" s="263">
        <v>0.179364886</v>
      </c>
      <c r="AR44" s="263">
        <v>0.173709473</v>
      </c>
      <c r="AS44" s="263">
        <v>0.18341068599999999</v>
      </c>
      <c r="AT44" s="263">
        <v>0.178797966</v>
      </c>
      <c r="AU44" s="263">
        <v>0.17293041300000001</v>
      </c>
      <c r="AV44" s="263">
        <v>0.17373361600000001</v>
      </c>
      <c r="AW44" s="263">
        <v>0.16559781300000001</v>
      </c>
      <c r="AX44" s="263">
        <v>0.174038586</v>
      </c>
      <c r="AY44" s="263">
        <v>0.174864508</v>
      </c>
      <c r="AZ44" s="263">
        <v>0.16227636600000001</v>
      </c>
      <c r="BA44" s="263">
        <v>0.16966160799999999</v>
      </c>
      <c r="BB44" s="263">
        <v>0.16347948900000001</v>
      </c>
      <c r="BC44" s="263">
        <v>0.172232572</v>
      </c>
      <c r="BD44" s="263">
        <v>0.17091141000000001</v>
      </c>
      <c r="BE44" s="263">
        <v>0.18239311</v>
      </c>
      <c r="BF44" s="329">
        <v>0.18305869999999999</v>
      </c>
      <c r="BG44" s="329">
        <v>0.17533760000000001</v>
      </c>
      <c r="BH44" s="329">
        <v>0.1808429</v>
      </c>
      <c r="BI44" s="329">
        <v>0.17612729999999999</v>
      </c>
      <c r="BJ44" s="329">
        <v>0.18535009999999999</v>
      </c>
      <c r="BK44" s="329">
        <v>0.18711349999999999</v>
      </c>
      <c r="BL44" s="329">
        <v>0.16980110000000001</v>
      </c>
      <c r="BM44" s="329">
        <v>0.18107429999999999</v>
      </c>
      <c r="BN44" s="329">
        <v>0.17372560000000001</v>
      </c>
      <c r="BO44" s="329">
        <v>0.1784821</v>
      </c>
      <c r="BP44" s="329">
        <v>0.17608679999999999</v>
      </c>
      <c r="BQ44" s="329">
        <v>0.18560070000000001</v>
      </c>
      <c r="BR44" s="329">
        <v>0.18545320000000001</v>
      </c>
      <c r="BS44" s="329">
        <v>0.17673159999999999</v>
      </c>
      <c r="BT44" s="329">
        <v>0.18202389999999999</v>
      </c>
      <c r="BU44" s="329">
        <v>0.17648630000000001</v>
      </c>
      <c r="BV44" s="329">
        <v>0.1859914</v>
      </c>
    </row>
    <row r="45" spans="1:74" s="166" customFormat="1" ht="12" customHeight="1" x14ac:dyDescent="0.25">
      <c r="A45" s="528" t="s">
        <v>96</v>
      </c>
      <c r="B45" s="533" t="s">
        <v>456</v>
      </c>
      <c r="C45" s="263">
        <v>0.23278976269000001</v>
      </c>
      <c r="D45" s="263">
        <v>0.21089434288</v>
      </c>
      <c r="E45" s="263">
        <v>0.24066441146000001</v>
      </c>
      <c r="F45" s="263">
        <v>0.24040196132</v>
      </c>
      <c r="G45" s="263">
        <v>0.21787306294</v>
      </c>
      <c r="H45" s="263">
        <v>0.22471188727999999</v>
      </c>
      <c r="I45" s="263">
        <v>0.14959366940999999</v>
      </c>
      <c r="J45" s="263">
        <v>0.18053417722000001</v>
      </c>
      <c r="K45" s="263">
        <v>0.16844034386000001</v>
      </c>
      <c r="L45" s="263">
        <v>0.19272835997000001</v>
      </c>
      <c r="M45" s="263">
        <v>0.20020624089</v>
      </c>
      <c r="N45" s="263">
        <v>0.22105885938</v>
      </c>
      <c r="O45" s="263">
        <v>0.2161514581</v>
      </c>
      <c r="P45" s="263">
        <v>0.20123746882999999</v>
      </c>
      <c r="Q45" s="263">
        <v>0.22926746001000001</v>
      </c>
      <c r="R45" s="263">
        <v>0.25724530075000002</v>
      </c>
      <c r="S45" s="263">
        <v>0.22936314343</v>
      </c>
      <c r="T45" s="263">
        <v>0.19970441551000001</v>
      </c>
      <c r="U45" s="263">
        <v>0.19666161374999999</v>
      </c>
      <c r="V45" s="263">
        <v>0.17777508732</v>
      </c>
      <c r="W45" s="263">
        <v>0.21812099837999999</v>
      </c>
      <c r="X45" s="263">
        <v>0.24576492034</v>
      </c>
      <c r="Y45" s="263">
        <v>0.22404662420999999</v>
      </c>
      <c r="Z45" s="263">
        <v>0.23701535021</v>
      </c>
      <c r="AA45" s="263">
        <v>0.25020542015000002</v>
      </c>
      <c r="AB45" s="263">
        <v>0.25900728682000002</v>
      </c>
      <c r="AC45" s="263">
        <v>0.26086400308000002</v>
      </c>
      <c r="AD45" s="263">
        <v>0.26471284825000002</v>
      </c>
      <c r="AE45" s="263">
        <v>0.25249242430000002</v>
      </c>
      <c r="AF45" s="263">
        <v>0.26837701514000001</v>
      </c>
      <c r="AG45" s="263">
        <v>0.20292252155000001</v>
      </c>
      <c r="AH45" s="263">
        <v>0.20447700381</v>
      </c>
      <c r="AI45" s="263">
        <v>0.20572093406</v>
      </c>
      <c r="AJ45" s="263">
        <v>0.25572313462000001</v>
      </c>
      <c r="AK45" s="263">
        <v>0.29395870633999999</v>
      </c>
      <c r="AL45" s="263">
        <v>0.28388547399000003</v>
      </c>
      <c r="AM45" s="263">
        <v>0.27022003788999999</v>
      </c>
      <c r="AN45" s="263">
        <v>0.23828942674</v>
      </c>
      <c r="AO45" s="263">
        <v>0.35489199187999998</v>
      </c>
      <c r="AP45" s="263">
        <v>0.321306535</v>
      </c>
      <c r="AQ45" s="263">
        <v>0.29811972610999998</v>
      </c>
      <c r="AR45" s="263">
        <v>0.23628478761999999</v>
      </c>
      <c r="AS45" s="263">
        <v>0.19128758895</v>
      </c>
      <c r="AT45" s="263">
        <v>0.2377716788</v>
      </c>
      <c r="AU45" s="263">
        <v>0.25475361486999998</v>
      </c>
      <c r="AV45" s="263">
        <v>0.28789341770999999</v>
      </c>
      <c r="AW45" s="263">
        <v>0.31983236576000001</v>
      </c>
      <c r="AX45" s="263">
        <v>0.36101278106000001</v>
      </c>
      <c r="AY45" s="263">
        <v>0.33984385287000002</v>
      </c>
      <c r="AZ45" s="263">
        <v>0.33955946863999997</v>
      </c>
      <c r="BA45" s="263">
        <v>0.38466546001000002</v>
      </c>
      <c r="BB45" s="263">
        <v>0.41125779950000002</v>
      </c>
      <c r="BC45" s="263">
        <v>0.37278415366000001</v>
      </c>
      <c r="BD45" s="263">
        <v>0.26919490000000001</v>
      </c>
      <c r="BE45" s="263">
        <v>0.22063240000000001</v>
      </c>
      <c r="BF45" s="329">
        <v>0.2574362</v>
      </c>
      <c r="BG45" s="329">
        <v>0.28943340000000001</v>
      </c>
      <c r="BH45" s="329">
        <v>0.31797989999999998</v>
      </c>
      <c r="BI45" s="329">
        <v>0.34797440000000002</v>
      </c>
      <c r="BJ45" s="329">
        <v>0.38769690000000001</v>
      </c>
      <c r="BK45" s="329">
        <v>0.35667140000000003</v>
      </c>
      <c r="BL45" s="329">
        <v>0.35794140000000002</v>
      </c>
      <c r="BM45" s="329">
        <v>0.4117924</v>
      </c>
      <c r="BN45" s="329">
        <v>0.42829420000000001</v>
      </c>
      <c r="BO45" s="329">
        <v>0.3938333</v>
      </c>
      <c r="BP45" s="329">
        <v>0.28291620000000001</v>
      </c>
      <c r="BQ45" s="329">
        <v>0.2286195</v>
      </c>
      <c r="BR45" s="329">
        <v>0.27040380000000003</v>
      </c>
      <c r="BS45" s="329">
        <v>0.30498120000000001</v>
      </c>
      <c r="BT45" s="329">
        <v>0.33315400000000001</v>
      </c>
      <c r="BU45" s="329">
        <v>0.35811530000000003</v>
      </c>
      <c r="BV45" s="329">
        <v>0.40696700000000002</v>
      </c>
    </row>
    <row r="46" spans="1:74" ht="12" customHeight="1" x14ac:dyDescent="0.25">
      <c r="A46" s="534" t="s">
        <v>24</v>
      </c>
      <c r="B46" s="535" t="s">
        <v>777</v>
      </c>
      <c r="C46" s="264">
        <v>0.95743482422000004</v>
      </c>
      <c r="D46" s="264">
        <v>0.89693483960999998</v>
      </c>
      <c r="E46" s="264">
        <v>0.99823989933000001</v>
      </c>
      <c r="F46" s="264">
        <v>1.0051536928</v>
      </c>
      <c r="G46" s="264">
        <v>1.0479373190000001</v>
      </c>
      <c r="H46" s="264">
        <v>1.0184108220000001</v>
      </c>
      <c r="I46" s="264">
        <v>0.93255059527999995</v>
      </c>
      <c r="J46" s="264">
        <v>0.93921386703999998</v>
      </c>
      <c r="K46" s="264">
        <v>0.85236152599000004</v>
      </c>
      <c r="L46" s="264">
        <v>0.89017200958999998</v>
      </c>
      <c r="M46" s="264">
        <v>0.89361533714999997</v>
      </c>
      <c r="N46" s="264">
        <v>0.93106686507000003</v>
      </c>
      <c r="O46" s="264">
        <v>0.92809581253999995</v>
      </c>
      <c r="P46" s="264">
        <v>0.86930948641000005</v>
      </c>
      <c r="Q46" s="264">
        <v>0.9885706259</v>
      </c>
      <c r="R46" s="264">
        <v>1.0234073494</v>
      </c>
      <c r="S46" s="264">
        <v>1.0650174732</v>
      </c>
      <c r="T46" s="264">
        <v>0.99733569044000003</v>
      </c>
      <c r="U46" s="264">
        <v>0.98477347082</v>
      </c>
      <c r="V46" s="264">
        <v>0.93897641871000004</v>
      </c>
      <c r="W46" s="264">
        <v>0.90074013927999996</v>
      </c>
      <c r="X46" s="264">
        <v>0.93276196385999999</v>
      </c>
      <c r="Y46" s="264">
        <v>0.89985481393</v>
      </c>
      <c r="Z46" s="264">
        <v>0.93470013406999997</v>
      </c>
      <c r="AA46" s="264">
        <v>0.96320163134000003</v>
      </c>
      <c r="AB46" s="264">
        <v>0.97175862593999995</v>
      </c>
      <c r="AC46" s="264">
        <v>0.96830343258999996</v>
      </c>
      <c r="AD46" s="264">
        <v>0.92049802562000005</v>
      </c>
      <c r="AE46" s="264">
        <v>1.0277460651000001</v>
      </c>
      <c r="AF46" s="264">
        <v>1.0429987325000001</v>
      </c>
      <c r="AG46" s="264">
        <v>0.98967479281000004</v>
      </c>
      <c r="AH46" s="264">
        <v>0.94721597129000001</v>
      </c>
      <c r="AI46" s="264">
        <v>0.87748400305999996</v>
      </c>
      <c r="AJ46" s="264">
        <v>0.92223366321</v>
      </c>
      <c r="AK46" s="264">
        <v>0.96645986518000004</v>
      </c>
      <c r="AL46" s="264">
        <v>0.97186284625999997</v>
      </c>
      <c r="AM46" s="264">
        <v>0.97980787560000004</v>
      </c>
      <c r="AN46" s="264">
        <v>0.87780381760000004</v>
      </c>
      <c r="AO46" s="264">
        <v>1.0925040797000001</v>
      </c>
      <c r="AP46" s="264">
        <v>1.0355868425000001</v>
      </c>
      <c r="AQ46" s="264">
        <v>1.0978527799</v>
      </c>
      <c r="AR46" s="264">
        <v>1.0288980997999999</v>
      </c>
      <c r="AS46" s="264">
        <v>0.98202714408000003</v>
      </c>
      <c r="AT46" s="264">
        <v>1.0057282454000001</v>
      </c>
      <c r="AU46" s="264">
        <v>0.9649441768</v>
      </c>
      <c r="AV46" s="264">
        <v>1.0055749951999999</v>
      </c>
      <c r="AW46" s="264">
        <v>1.0246981185999999</v>
      </c>
      <c r="AX46" s="264">
        <v>1.1107143713000001</v>
      </c>
      <c r="AY46" s="264">
        <v>1.0984255114000001</v>
      </c>
      <c r="AZ46" s="264">
        <v>1.0526107040999999</v>
      </c>
      <c r="BA46" s="264">
        <v>1.1978435054000001</v>
      </c>
      <c r="BB46" s="264">
        <v>1.1725583463</v>
      </c>
      <c r="BC46" s="264">
        <v>1.2156346103</v>
      </c>
      <c r="BD46" s="264">
        <v>1.1346229999999999</v>
      </c>
      <c r="BE46" s="264">
        <v>1.100654</v>
      </c>
      <c r="BF46" s="327">
        <v>1.0800989999999999</v>
      </c>
      <c r="BG46" s="327">
        <v>1.0465519999999999</v>
      </c>
      <c r="BH46" s="327">
        <v>1.0728690000000001</v>
      </c>
      <c r="BI46" s="327">
        <v>1.086981</v>
      </c>
      <c r="BJ46" s="327">
        <v>1.1526559999999999</v>
      </c>
      <c r="BK46" s="327">
        <v>1.148047</v>
      </c>
      <c r="BL46" s="327">
        <v>1.105334</v>
      </c>
      <c r="BM46" s="327">
        <v>1.2750969999999999</v>
      </c>
      <c r="BN46" s="327">
        <v>1.2968139999999999</v>
      </c>
      <c r="BO46" s="327">
        <v>1.3411010000000001</v>
      </c>
      <c r="BP46" s="327">
        <v>1.218202</v>
      </c>
      <c r="BQ46" s="327">
        <v>1.162201</v>
      </c>
      <c r="BR46" s="327">
        <v>1.1632229999999999</v>
      </c>
      <c r="BS46" s="327">
        <v>1.119067</v>
      </c>
      <c r="BT46" s="327">
        <v>1.1419049999999999</v>
      </c>
      <c r="BU46" s="327">
        <v>1.1456679999999999</v>
      </c>
      <c r="BV46" s="327">
        <v>1.220089</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263"/>
      <c r="AJ47" s="263"/>
      <c r="AK47" s="263"/>
      <c r="AL47" s="263"/>
      <c r="AM47" s="263"/>
      <c r="AN47" s="263"/>
      <c r="AO47" s="263"/>
      <c r="AP47" s="263"/>
      <c r="AQ47" s="263"/>
      <c r="AR47" s="263"/>
      <c r="AS47" s="263"/>
      <c r="AT47" s="263"/>
      <c r="AU47" s="263"/>
      <c r="AV47" s="263"/>
      <c r="AW47" s="263"/>
      <c r="AX47" s="263"/>
      <c r="AY47" s="263"/>
      <c r="AZ47" s="263"/>
      <c r="BA47" s="263"/>
      <c r="BB47" s="263"/>
      <c r="BC47" s="263"/>
      <c r="BD47" s="263"/>
      <c r="BE47" s="263"/>
      <c r="BF47" s="263"/>
      <c r="BG47" s="263"/>
      <c r="BH47" s="263"/>
      <c r="BI47" s="263"/>
      <c r="BJ47" s="263"/>
      <c r="BK47" s="263"/>
      <c r="BL47" s="263"/>
      <c r="BM47" s="263"/>
      <c r="BN47" s="263"/>
      <c r="BO47" s="263"/>
      <c r="BP47" s="263"/>
      <c r="BQ47" s="263"/>
      <c r="BR47" s="263"/>
      <c r="BS47" s="263"/>
      <c r="BT47" s="539"/>
      <c r="BU47" s="539"/>
      <c r="BV47" s="539"/>
    </row>
    <row r="48" spans="1:74" s="540" customFormat="1" ht="12" customHeight="1" x14ac:dyDescent="0.25">
      <c r="A48" s="537"/>
      <c r="B48" s="538" t="s">
        <v>1031</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731"/>
      <c r="AN48" s="731"/>
      <c r="AO48" s="731"/>
      <c r="AP48" s="731"/>
      <c r="AQ48" s="731"/>
      <c r="AR48" s="731"/>
      <c r="AS48" s="731"/>
      <c r="AT48" s="731"/>
      <c r="AU48" s="731"/>
      <c r="AV48" s="731"/>
      <c r="AW48" s="731"/>
      <c r="AX48" s="731"/>
      <c r="AY48" s="731"/>
      <c r="AZ48" s="731"/>
      <c r="BA48" s="731"/>
      <c r="BB48" s="731"/>
      <c r="BC48" s="731"/>
      <c r="BD48" s="731"/>
      <c r="BE48" s="731"/>
      <c r="BF48" s="731"/>
      <c r="BG48" s="731"/>
      <c r="BH48" s="731"/>
      <c r="BI48" s="731"/>
      <c r="BJ48" s="731"/>
      <c r="BK48" s="731"/>
      <c r="BL48" s="731"/>
      <c r="BM48" s="731"/>
      <c r="BN48" s="731"/>
      <c r="BO48" s="731"/>
      <c r="BP48" s="731"/>
      <c r="BQ48" s="731"/>
      <c r="BR48" s="731"/>
      <c r="BS48" s="731"/>
      <c r="BT48" s="539"/>
      <c r="BU48" s="539"/>
      <c r="BV48" s="539"/>
    </row>
    <row r="49" spans="1:74" s="540" customFormat="1" ht="12" customHeight="1" x14ac:dyDescent="0.25">
      <c r="A49" s="537"/>
      <c r="B49" s="538" t="s">
        <v>822</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263"/>
      <c r="AN49" s="263"/>
      <c r="AO49" s="263"/>
      <c r="AP49" s="263"/>
      <c r="AQ49" s="263"/>
      <c r="AR49" s="263"/>
      <c r="AS49" s="263"/>
      <c r="AT49" s="263"/>
      <c r="AU49" s="263"/>
      <c r="AV49" s="263"/>
      <c r="AW49" s="263"/>
      <c r="AX49" s="263"/>
      <c r="AY49" s="263"/>
      <c r="AZ49" s="263"/>
      <c r="BA49" s="263"/>
      <c r="BB49" s="263"/>
      <c r="BC49" s="263"/>
      <c r="BD49" s="263"/>
      <c r="BE49" s="263"/>
      <c r="BF49" s="263"/>
      <c r="BG49" s="263"/>
      <c r="BH49" s="263"/>
      <c r="BI49" s="263"/>
      <c r="BJ49" s="263"/>
      <c r="BK49" s="263"/>
      <c r="BL49" s="263"/>
      <c r="BM49" s="263"/>
      <c r="BN49" s="263"/>
      <c r="BO49" s="263"/>
      <c r="BP49" s="263"/>
      <c r="BQ49" s="263"/>
      <c r="BR49" s="263"/>
      <c r="BS49" s="263"/>
      <c r="BT49" s="539"/>
      <c r="BU49" s="539"/>
      <c r="BV49" s="539"/>
    </row>
    <row r="50" spans="1:74" s="540" customFormat="1" ht="12" customHeight="1" x14ac:dyDescent="0.25">
      <c r="A50" s="537"/>
      <c r="B50" s="541" t="s">
        <v>1032</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263"/>
      <c r="AN50" s="263"/>
      <c r="AO50" s="263"/>
      <c r="AP50" s="263"/>
      <c r="AQ50" s="263"/>
      <c r="AR50" s="263"/>
      <c r="AS50" s="263"/>
      <c r="AT50" s="263"/>
      <c r="AU50" s="263"/>
      <c r="AV50" s="263"/>
      <c r="AW50" s="263"/>
      <c r="AX50" s="263"/>
      <c r="AY50" s="263"/>
      <c r="AZ50" s="263"/>
      <c r="BA50" s="263"/>
      <c r="BB50" s="263"/>
      <c r="BC50" s="263"/>
      <c r="BD50" s="263"/>
      <c r="BE50" s="263"/>
      <c r="BF50" s="263"/>
      <c r="BG50" s="263"/>
      <c r="BH50" s="263"/>
      <c r="BI50" s="263"/>
      <c r="BJ50" s="263"/>
      <c r="BK50" s="263"/>
      <c r="BL50" s="263"/>
      <c r="BM50" s="263"/>
      <c r="BN50" s="263"/>
      <c r="BO50" s="263"/>
      <c r="BP50" s="263"/>
      <c r="BQ50" s="263"/>
      <c r="BR50" s="263"/>
      <c r="BS50" s="263"/>
      <c r="BT50" s="541"/>
      <c r="BU50" s="541"/>
      <c r="BV50" s="541"/>
    </row>
    <row r="51" spans="1:74" s="540" customFormat="1" ht="20.5" customHeight="1" x14ac:dyDescent="0.25">
      <c r="A51" s="537"/>
      <c r="B51" s="819" t="s">
        <v>1394</v>
      </c>
      <c r="C51" s="741"/>
      <c r="D51" s="741"/>
      <c r="E51" s="741"/>
      <c r="F51" s="741"/>
      <c r="G51" s="741"/>
      <c r="H51" s="741"/>
      <c r="I51" s="741"/>
      <c r="J51" s="741"/>
      <c r="K51" s="741"/>
      <c r="L51" s="741"/>
      <c r="M51" s="741"/>
      <c r="N51" s="741"/>
      <c r="O51" s="741"/>
      <c r="P51" s="741"/>
      <c r="Q51" s="735"/>
      <c r="R51" s="541"/>
      <c r="S51" s="541"/>
      <c r="T51" s="541"/>
      <c r="U51" s="541"/>
      <c r="V51" s="541"/>
      <c r="W51" s="541"/>
      <c r="X51" s="541"/>
      <c r="Y51" s="541"/>
      <c r="Z51" s="541"/>
      <c r="AA51" s="541"/>
      <c r="AB51" s="541"/>
      <c r="AC51" s="541"/>
      <c r="AD51" s="541"/>
      <c r="AE51" s="541"/>
      <c r="AF51" s="541"/>
      <c r="AG51" s="541"/>
      <c r="AH51" s="541"/>
      <c r="AI51" s="541"/>
      <c r="AJ51" s="541"/>
      <c r="AK51" s="541"/>
      <c r="AL51" s="541"/>
      <c r="AM51" s="263"/>
      <c r="AN51" s="263"/>
      <c r="AO51" s="263"/>
      <c r="AP51" s="263"/>
      <c r="AQ51" s="263"/>
      <c r="AR51" s="263"/>
      <c r="AS51" s="263"/>
      <c r="AT51" s="263"/>
      <c r="AU51" s="263"/>
      <c r="AV51" s="263"/>
      <c r="AW51" s="263"/>
      <c r="AX51" s="263"/>
      <c r="AY51" s="263"/>
      <c r="AZ51" s="263"/>
      <c r="BA51" s="263"/>
      <c r="BB51" s="263"/>
      <c r="BC51" s="263"/>
      <c r="BD51" s="263"/>
      <c r="BE51" s="263"/>
      <c r="BF51" s="263"/>
      <c r="BG51" s="263"/>
      <c r="BH51" s="263"/>
      <c r="BI51" s="263"/>
      <c r="BJ51" s="263"/>
      <c r="BK51" s="263"/>
      <c r="BL51" s="263"/>
      <c r="BM51" s="263"/>
      <c r="BN51" s="263"/>
      <c r="BO51" s="263"/>
      <c r="BP51" s="263"/>
      <c r="BQ51" s="263"/>
      <c r="BR51" s="263"/>
      <c r="BS51" s="263"/>
      <c r="BT51" s="541"/>
      <c r="BU51" s="541"/>
      <c r="BV51" s="541"/>
    </row>
    <row r="52" spans="1:74" s="540" customFormat="1" ht="12" customHeight="1" x14ac:dyDescent="0.25">
      <c r="A52" s="537"/>
      <c r="B52" s="538" t="s">
        <v>1392</v>
      </c>
      <c r="C52" s="539"/>
      <c r="D52" s="539"/>
      <c r="E52" s="539"/>
      <c r="F52" s="539"/>
      <c r="G52" s="539"/>
      <c r="H52" s="539"/>
      <c r="I52" s="539"/>
      <c r="J52" s="539"/>
      <c r="K52" s="539"/>
      <c r="L52" s="539"/>
      <c r="M52" s="539"/>
      <c r="N52" s="539"/>
      <c r="O52" s="539"/>
      <c r="P52" s="539"/>
      <c r="Q52" s="539"/>
      <c r="R52" s="539"/>
      <c r="S52" s="539"/>
      <c r="T52" s="539"/>
      <c r="U52" s="539"/>
      <c r="V52" s="539"/>
      <c r="W52" s="539"/>
      <c r="X52" s="539"/>
      <c r="Y52" s="539"/>
      <c r="Z52" s="539"/>
      <c r="AA52" s="539"/>
      <c r="AB52" s="539"/>
      <c r="AC52" s="539"/>
      <c r="AD52" s="539"/>
      <c r="AE52" s="539"/>
      <c r="AF52" s="539"/>
      <c r="AG52" s="539"/>
      <c r="AH52" s="539"/>
      <c r="AI52" s="539"/>
      <c r="AJ52" s="539"/>
      <c r="AK52" s="539"/>
      <c r="AL52" s="539"/>
      <c r="AM52" s="731"/>
      <c r="AN52" s="731"/>
      <c r="AO52" s="731"/>
      <c r="AP52" s="731"/>
      <c r="AQ52" s="731"/>
      <c r="AR52" s="731"/>
      <c r="AS52" s="731"/>
      <c r="AT52" s="731"/>
      <c r="AU52" s="731"/>
      <c r="AV52" s="731"/>
      <c r="AW52" s="731"/>
      <c r="AX52" s="731"/>
      <c r="AY52" s="731"/>
      <c r="AZ52" s="731"/>
      <c r="BA52" s="731"/>
      <c r="BB52" s="731"/>
      <c r="BC52" s="731"/>
      <c r="BD52" s="731"/>
      <c r="BE52" s="731"/>
      <c r="BF52" s="731"/>
      <c r="BG52" s="731"/>
      <c r="BH52" s="731"/>
      <c r="BI52" s="731"/>
      <c r="BJ52" s="731"/>
      <c r="BK52" s="731"/>
      <c r="BL52" s="731"/>
      <c r="BM52" s="731"/>
      <c r="BN52" s="731"/>
      <c r="BO52" s="731"/>
      <c r="BP52" s="731"/>
      <c r="BQ52" s="731"/>
      <c r="BR52" s="731"/>
      <c r="BS52" s="731"/>
      <c r="BT52" s="539"/>
      <c r="BU52" s="539"/>
      <c r="BV52" s="539"/>
    </row>
    <row r="53" spans="1:74" s="540" customFormat="1" ht="22" customHeight="1" x14ac:dyDescent="0.25">
      <c r="A53" s="537"/>
      <c r="B53" s="819" t="s">
        <v>1393</v>
      </c>
      <c r="C53" s="741"/>
      <c r="D53" s="741"/>
      <c r="E53" s="741"/>
      <c r="F53" s="741"/>
      <c r="G53" s="741"/>
      <c r="H53" s="741"/>
      <c r="I53" s="741"/>
      <c r="J53" s="741"/>
      <c r="K53" s="741"/>
      <c r="L53" s="741"/>
      <c r="M53" s="741"/>
      <c r="N53" s="741"/>
      <c r="O53" s="741"/>
      <c r="P53" s="741"/>
      <c r="Q53" s="735"/>
      <c r="R53" s="539"/>
      <c r="S53" s="539"/>
      <c r="T53" s="539"/>
      <c r="U53" s="539"/>
      <c r="V53" s="539"/>
      <c r="W53" s="539"/>
      <c r="X53" s="539"/>
      <c r="Y53" s="539"/>
      <c r="Z53" s="539"/>
      <c r="AA53" s="539"/>
      <c r="AB53" s="539"/>
      <c r="AC53" s="539"/>
      <c r="AD53" s="539"/>
      <c r="AE53" s="539"/>
      <c r="AF53" s="539"/>
      <c r="AG53" s="539"/>
      <c r="AH53" s="539"/>
      <c r="AI53" s="539"/>
      <c r="AJ53" s="539"/>
      <c r="AK53" s="539"/>
      <c r="AL53" s="539"/>
      <c r="AM53" s="263"/>
      <c r="AN53" s="539"/>
      <c r="AO53" s="539"/>
      <c r="AP53" s="539"/>
      <c r="AQ53" s="539"/>
      <c r="AR53" s="539"/>
      <c r="AS53" s="539"/>
      <c r="AT53" s="539"/>
      <c r="AU53" s="539"/>
      <c r="AV53" s="539"/>
      <c r="AW53" s="539"/>
      <c r="AX53" s="539"/>
      <c r="AY53" s="539"/>
      <c r="AZ53" s="539"/>
      <c r="BA53" s="539"/>
      <c r="BB53" s="539"/>
      <c r="BC53" s="539"/>
      <c r="BD53" s="621"/>
      <c r="BE53" s="621"/>
      <c r="BF53" s="62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
      <c r="A54" s="537"/>
      <c r="B54" s="536" t="s">
        <v>806</v>
      </c>
      <c r="C54" s="720"/>
      <c r="D54" s="720"/>
      <c r="E54" s="720"/>
      <c r="F54" s="720"/>
      <c r="G54" s="720"/>
      <c r="H54" s="720"/>
      <c r="I54" s="720"/>
      <c r="J54" s="720"/>
      <c r="K54" s="720"/>
      <c r="L54" s="720"/>
      <c r="M54" s="720"/>
      <c r="N54" s="720"/>
      <c r="O54" s="720"/>
      <c r="P54" s="720"/>
      <c r="Q54" s="71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21"/>
      <c r="BE54" s="621"/>
      <c r="BF54" s="62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49" t="str">
        <f>"Notes: "&amp;"EIA completed modeling and analysis for this report on " &amp;Dates!D2&amp;"."</f>
        <v>Notes: EIA completed modeling and analysis for this report on Thursday August 4, 2022.</v>
      </c>
      <c r="C55" s="748"/>
      <c r="D55" s="748"/>
      <c r="E55" s="748"/>
      <c r="F55" s="748"/>
      <c r="G55" s="748"/>
      <c r="H55" s="748"/>
      <c r="I55" s="748"/>
      <c r="J55" s="748"/>
      <c r="K55" s="748"/>
      <c r="L55" s="748"/>
      <c r="M55" s="748"/>
      <c r="N55" s="748"/>
      <c r="O55" s="748"/>
      <c r="P55" s="748"/>
      <c r="Q55" s="748"/>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21"/>
      <c r="BE55" s="621"/>
      <c r="BF55" s="62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749" t="s">
        <v>350</v>
      </c>
      <c r="C56" s="748"/>
      <c r="D56" s="748"/>
      <c r="E56" s="748"/>
      <c r="F56" s="748"/>
      <c r="G56" s="748"/>
      <c r="H56" s="748"/>
      <c r="I56" s="748"/>
      <c r="J56" s="748"/>
      <c r="K56" s="748"/>
      <c r="L56" s="748"/>
      <c r="M56" s="748"/>
      <c r="N56" s="748"/>
      <c r="O56" s="748"/>
      <c r="P56" s="748"/>
      <c r="Q56" s="748"/>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21"/>
      <c r="BE56" s="621"/>
      <c r="BF56" s="62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820" t="s">
        <v>360</v>
      </c>
      <c r="C57" s="735"/>
      <c r="D57" s="735"/>
      <c r="E57" s="735"/>
      <c r="F57" s="735"/>
      <c r="G57" s="735"/>
      <c r="H57" s="735"/>
      <c r="I57" s="735"/>
      <c r="J57" s="735"/>
      <c r="K57" s="735"/>
      <c r="L57" s="735"/>
      <c r="M57" s="735"/>
      <c r="N57" s="735"/>
      <c r="O57" s="735"/>
      <c r="P57" s="735"/>
      <c r="Q57" s="735"/>
      <c r="R57" s="539"/>
      <c r="S57" s="539"/>
      <c r="T57" s="539"/>
      <c r="U57" s="539"/>
      <c r="V57" s="539"/>
      <c r="W57" s="539"/>
      <c r="X57" s="539"/>
      <c r="Y57" s="539"/>
      <c r="Z57" s="539"/>
      <c r="AA57" s="539"/>
      <c r="AB57" s="539"/>
      <c r="AC57" s="539"/>
      <c r="AD57" s="539"/>
      <c r="AE57" s="539"/>
      <c r="AF57" s="539"/>
      <c r="AG57" s="539"/>
      <c r="AH57" s="539"/>
      <c r="AI57" s="539"/>
      <c r="AJ57" s="539"/>
      <c r="AK57" s="539"/>
      <c r="AL57" s="539"/>
      <c r="AM57" s="539"/>
      <c r="AN57" s="539"/>
      <c r="AO57" s="539"/>
      <c r="AP57" s="539"/>
      <c r="AQ57" s="539"/>
      <c r="AR57" s="539"/>
      <c r="AS57" s="539"/>
      <c r="AT57" s="539"/>
      <c r="AU57" s="539"/>
      <c r="AV57" s="539"/>
      <c r="AW57" s="539"/>
      <c r="AX57" s="539"/>
      <c r="AY57" s="539"/>
      <c r="AZ57" s="539"/>
      <c r="BA57" s="539"/>
      <c r="BB57" s="539"/>
      <c r="BC57" s="539"/>
      <c r="BD57" s="621"/>
      <c r="BE57" s="621"/>
      <c r="BF57" s="621"/>
      <c r="BG57" s="539"/>
      <c r="BH57" s="539"/>
      <c r="BI57" s="539"/>
      <c r="BJ57" s="539"/>
      <c r="BK57" s="539"/>
      <c r="BL57" s="539"/>
      <c r="BM57" s="539"/>
      <c r="BN57" s="539"/>
      <c r="BO57" s="539"/>
      <c r="BP57" s="539"/>
      <c r="BQ57" s="539"/>
      <c r="BR57" s="539"/>
      <c r="BS57" s="539"/>
      <c r="BT57" s="539"/>
      <c r="BU57" s="539"/>
      <c r="BV57" s="539"/>
    </row>
    <row r="58" spans="1:74" s="540" customFormat="1" ht="12" customHeight="1" x14ac:dyDescent="0.25">
      <c r="A58" s="537"/>
      <c r="B58" s="543" t="s">
        <v>829</v>
      </c>
      <c r="C58" s="544"/>
      <c r="D58" s="544"/>
      <c r="E58" s="544"/>
      <c r="F58" s="544"/>
      <c r="G58" s="544"/>
      <c r="H58" s="544"/>
      <c r="I58" s="544"/>
      <c r="J58" s="544"/>
      <c r="K58" s="544"/>
      <c r="L58" s="544"/>
      <c r="M58" s="544"/>
      <c r="N58" s="544"/>
      <c r="O58" s="544"/>
      <c r="P58" s="544"/>
      <c r="Q58" s="544"/>
      <c r="R58" s="544"/>
      <c r="S58" s="544"/>
      <c r="T58" s="544"/>
      <c r="U58" s="544"/>
      <c r="V58" s="544"/>
      <c r="W58" s="544"/>
      <c r="X58" s="544"/>
      <c r="Y58" s="544"/>
      <c r="Z58" s="544"/>
      <c r="AA58" s="544"/>
      <c r="AB58" s="544"/>
      <c r="AC58" s="544"/>
      <c r="AD58" s="544"/>
      <c r="AE58" s="544"/>
      <c r="AF58" s="544"/>
      <c r="AG58" s="544"/>
      <c r="AH58" s="544"/>
      <c r="AI58" s="544"/>
      <c r="AJ58" s="544"/>
      <c r="AK58" s="544"/>
      <c r="AL58" s="544"/>
      <c r="AM58" s="544"/>
      <c r="AN58" s="544"/>
      <c r="AO58" s="544"/>
      <c r="AP58" s="544"/>
      <c r="AQ58" s="544"/>
      <c r="AR58" s="544"/>
      <c r="AS58" s="544"/>
      <c r="AT58" s="544"/>
      <c r="AU58" s="544"/>
      <c r="AV58" s="544"/>
      <c r="AW58" s="544"/>
      <c r="AX58" s="544"/>
      <c r="AY58" s="544"/>
      <c r="AZ58" s="544"/>
      <c r="BA58" s="544"/>
      <c r="BB58" s="544"/>
      <c r="BC58" s="544"/>
      <c r="BD58" s="622"/>
      <c r="BE58" s="622"/>
      <c r="BF58" s="622"/>
      <c r="BG58" s="544"/>
      <c r="BH58" s="544"/>
      <c r="BI58" s="544"/>
      <c r="BJ58" s="544"/>
      <c r="BK58" s="544"/>
      <c r="BL58" s="544"/>
      <c r="BM58" s="544"/>
      <c r="BN58" s="544"/>
      <c r="BO58" s="544"/>
      <c r="BP58" s="544"/>
      <c r="BQ58" s="544"/>
      <c r="BR58" s="544"/>
      <c r="BS58" s="544"/>
      <c r="BT58" s="544"/>
      <c r="BU58" s="544"/>
      <c r="BV58" s="544"/>
    </row>
    <row r="59" spans="1:74" s="540" customFormat="1" ht="12" customHeight="1" x14ac:dyDescent="0.25">
      <c r="A59" s="537"/>
      <c r="B59" s="764" t="s">
        <v>1356</v>
      </c>
      <c r="C59" s="735"/>
      <c r="D59" s="735"/>
      <c r="E59" s="735"/>
      <c r="F59" s="735"/>
      <c r="G59" s="735"/>
      <c r="H59" s="735"/>
      <c r="I59" s="735"/>
      <c r="J59" s="735"/>
      <c r="K59" s="735"/>
      <c r="L59" s="735"/>
      <c r="M59" s="735"/>
      <c r="N59" s="735"/>
      <c r="O59" s="735"/>
      <c r="P59" s="735"/>
      <c r="Q59" s="735"/>
      <c r="R59" s="545"/>
      <c r="S59" s="545"/>
      <c r="T59" s="545"/>
      <c r="U59" s="545"/>
      <c r="V59" s="545"/>
      <c r="W59" s="545"/>
      <c r="X59" s="545"/>
      <c r="Y59" s="545"/>
      <c r="Z59" s="545"/>
      <c r="AA59" s="545"/>
      <c r="AB59" s="545"/>
      <c r="AC59" s="545"/>
      <c r="AD59" s="545"/>
      <c r="AE59" s="545"/>
      <c r="AF59" s="545"/>
      <c r="AG59" s="545"/>
      <c r="AH59" s="545"/>
      <c r="AI59" s="545"/>
      <c r="AJ59" s="545"/>
      <c r="AK59" s="545"/>
      <c r="AL59" s="545"/>
      <c r="AM59" s="545"/>
      <c r="AN59" s="545"/>
      <c r="AO59" s="545"/>
      <c r="AP59" s="545"/>
      <c r="AQ59" s="545"/>
      <c r="AR59" s="545"/>
      <c r="AS59" s="545"/>
      <c r="AT59" s="545"/>
      <c r="AU59" s="545"/>
      <c r="AV59" s="545"/>
      <c r="AW59" s="545"/>
      <c r="AX59" s="545"/>
      <c r="AY59" s="545"/>
      <c r="AZ59" s="545"/>
      <c r="BA59" s="545"/>
      <c r="BB59" s="545"/>
      <c r="BC59" s="545"/>
      <c r="BD59" s="622"/>
      <c r="BE59" s="622"/>
      <c r="BF59" s="622"/>
      <c r="BG59" s="545"/>
      <c r="BH59" s="545"/>
      <c r="BI59" s="545"/>
      <c r="BJ59" s="545"/>
      <c r="BK59" s="545"/>
      <c r="BL59" s="545"/>
      <c r="BM59" s="545"/>
      <c r="BN59" s="545"/>
      <c r="BO59" s="545"/>
      <c r="BP59" s="545"/>
      <c r="BQ59" s="545"/>
      <c r="BR59" s="545"/>
      <c r="BS59" s="545"/>
      <c r="BT59" s="545"/>
      <c r="BU59" s="545"/>
      <c r="BV59" s="54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xr:uid="{00000000-0004-0000-1300-000000000000}"/>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E7" sqref="BE7:BE45"/>
    </sheetView>
  </sheetViews>
  <sheetFormatPr defaultColWidth="9.1796875" defaultRowHeight="12" customHeight="1" x14ac:dyDescent="0.35"/>
  <cols>
    <col min="1" max="1" width="12.453125" style="645" customWidth="1"/>
    <col min="2" max="2" width="26" style="645" customWidth="1"/>
    <col min="3" max="55" width="6.54296875" style="645" customWidth="1"/>
    <col min="56" max="58" width="6.54296875" style="660" customWidth="1"/>
    <col min="59" max="74" width="6.54296875" style="645" customWidth="1"/>
    <col min="75" max="16384" width="9.1796875" style="645"/>
  </cols>
  <sheetData>
    <row r="1" spans="1:74" ht="12.75" customHeight="1" x14ac:dyDescent="0.35">
      <c r="A1" s="827" t="s">
        <v>790</v>
      </c>
      <c r="B1" s="648" t="s">
        <v>1033</v>
      </c>
      <c r="C1" s="646"/>
      <c r="D1" s="646"/>
      <c r="E1" s="646"/>
      <c r="F1" s="646"/>
      <c r="G1" s="646"/>
      <c r="H1" s="646"/>
      <c r="I1" s="646"/>
      <c r="J1" s="646"/>
      <c r="K1" s="646"/>
      <c r="L1" s="646"/>
      <c r="M1" s="646"/>
      <c r="N1" s="646"/>
      <c r="O1" s="646"/>
      <c r="P1" s="646"/>
      <c r="Q1" s="646"/>
    </row>
    <row r="2" spans="1:74" ht="12.75" customHeight="1" x14ac:dyDescent="0.35">
      <c r="A2" s="827"/>
      <c r="B2" s="647" t="str">
        <f>"U.S. Energy Information Administration  |  Short-Term Energy Outlook - "&amp;Dates!$D$1</f>
        <v>U.S. Energy Information Administration  |  Short-Term Energy Outlook - August 2022</v>
      </c>
      <c r="C2" s="646"/>
      <c r="D2" s="646"/>
      <c r="E2" s="646"/>
      <c r="F2" s="646"/>
      <c r="G2" s="646"/>
      <c r="H2" s="646"/>
      <c r="I2" s="646"/>
      <c r="J2" s="646"/>
      <c r="K2" s="646"/>
      <c r="L2" s="646"/>
      <c r="M2" s="646"/>
      <c r="N2" s="646"/>
      <c r="O2" s="646"/>
      <c r="P2" s="646"/>
      <c r="Q2" s="646"/>
    </row>
    <row r="3" spans="1:74" ht="12.75" customHeight="1" x14ac:dyDescent="0.35">
      <c r="A3" s="651"/>
      <c r="B3" s="652"/>
      <c r="C3" s="821">
        <f>Dates!D3</f>
        <v>2018</v>
      </c>
      <c r="D3" s="822"/>
      <c r="E3" s="822"/>
      <c r="F3" s="822"/>
      <c r="G3" s="822"/>
      <c r="H3" s="822"/>
      <c r="I3" s="822"/>
      <c r="J3" s="822"/>
      <c r="K3" s="822"/>
      <c r="L3" s="822"/>
      <c r="M3" s="822"/>
      <c r="N3" s="823"/>
      <c r="O3" s="821">
        <f>C3+1</f>
        <v>2019</v>
      </c>
      <c r="P3" s="822"/>
      <c r="Q3" s="822"/>
      <c r="R3" s="822"/>
      <c r="S3" s="822"/>
      <c r="T3" s="822"/>
      <c r="U3" s="822"/>
      <c r="V3" s="822"/>
      <c r="W3" s="822"/>
      <c r="X3" s="822"/>
      <c r="Y3" s="822"/>
      <c r="Z3" s="823"/>
      <c r="AA3" s="821">
        <f>O3+1</f>
        <v>2020</v>
      </c>
      <c r="AB3" s="822"/>
      <c r="AC3" s="822"/>
      <c r="AD3" s="822"/>
      <c r="AE3" s="822"/>
      <c r="AF3" s="822"/>
      <c r="AG3" s="822"/>
      <c r="AH3" s="822"/>
      <c r="AI3" s="822"/>
      <c r="AJ3" s="822"/>
      <c r="AK3" s="822"/>
      <c r="AL3" s="823"/>
      <c r="AM3" s="821">
        <f>AA3+1</f>
        <v>2021</v>
      </c>
      <c r="AN3" s="822"/>
      <c r="AO3" s="822"/>
      <c r="AP3" s="822"/>
      <c r="AQ3" s="822"/>
      <c r="AR3" s="822"/>
      <c r="AS3" s="822"/>
      <c r="AT3" s="822"/>
      <c r="AU3" s="822"/>
      <c r="AV3" s="822"/>
      <c r="AW3" s="822"/>
      <c r="AX3" s="823"/>
      <c r="AY3" s="821">
        <f>AM3+1</f>
        <v>2022</v>
      </c>
      <c r="AZ3" s="822"/>
      <c r="BA3" s="822"/>
      <c r="BB3" s="822"/>
      <c r="BC3" s="822"/>
      <c r="BD3" s="822"/>
      <c r="BE3" s="822"/>
      <c r="BF3" s="822"/>
      <c r="BG3" s="822"/>
      <c r="BH3" s="822"/>
      <c r="BI3" s="822"/>
      <c r="BJ3" s="823"/>
      <c r="BK3" s="821">
        <f>AY3+1</f>
        <v>2023</v>
      </c>
      <c r="BL3" s="822"/>
      <c r="BM3" s="822"/>
      <c r="BN3" s="822"/>
      <c r="BO3" s="822"/>
      <c r="BP3" s="822"/>
      <c r="BQ3" s="822"/>
      <c r="BR3" s="822"/>
      <c r="BS3" s="822"/>
      <c r="BT3" s="822"/>
      <c r="BU3" s="822"/>
      <c r="BV3" s="823"/>
    </row>
    <row r="4" spans="1:74" ht="12.75" customHeight="1" x14ac:dyDescent="0.35">
      <c r="A4" s="651"/>
      <c r="B4" s="653"/>
      <c r="C4" s="654" t="s">
        <v>468</v>
      </c>
      <c r="D4" s="654" t="s">
        <v>469</v>
      </c>
      <c r="E4" s="654" t="s">
        <v>470</v>
      </c>
      <c r="F4" s="654" t="s">
        <v>471</v>
      </c>
      <c r="G4" s="654" t="s">
        <v>472</v>
      </c>
      <c r="H4" s="654" t="s">
        <v>473</v>
      </c>
      <c r="I4" s="654" t="s">
        <v>474</v>
      </c>
      <c r="J4" s="654" t="s">
        <v>475</v>
      </c>
      <c r="K4" s="654" t="s">
        <v>476</v>
      </c>
      <c r="L4" s="654" t="s">
        <v>477</v>
      </c>
      <c r="M4" s="654" t="s">
        <v>478</v>
      </c>
      <c r="N4" s="654" t="s">
        <v>479</v>
      </c>
      <c r="O4" s="654" t="s">
        <v>468</v>
      </c>
      <c r="P4" s="654" t="s">
        <v>469</v>
      </c>
      <c r="Q4" s="654" t="s">
        <v>470</v>
      </c>
      <c r="R4" s="654" t="s">
        <v>471</v>
      </c>
      <c r="S4" s="654" t="s">
        <v>472</v>
      </c>
      <c r="T4" s="654" t="s">
        <v>473</v>
      </c>
      <c r="U4" s="654" t="s">
        <v>474</v>
      </c>
      <c r="V4" s="654" t="s">
        <v>475</v>
      </c>
      <c r="W4" s="654" t="s">
        <v>476</v>
      </c>
      <c r="X4" s="654" t="s">
        <v>477</v>
      </c>
      <c r="Y4" s="654" t="s">
        <v>478</v>
      </c>
      <c r="Z4" s="654" t="s">
        <v>479</v>
      </c>
      <c r="AA4" s="654" t="s">
        <v>468</v>
      </c>
      <c r="AB4" s="654" t="s">
        <v>469</v>
      </c>
      <c r="AC4" s="654" t="s">
        <v>470</v>
      </c>
      <c r="AD4" s="654" t="s">
        <v>471</v>
      </c>
      <c r="AE4" s="654" t="s">
        <v>472</v>
      </c>
      <c r="AF4" s="654" t="s">
        <v>473</v>
      </c>
      <c r="AG4" s="654" t="s">
        <v>474</v>
      </c>
      <c r="AH4" s="654" t="s">
        <v>475</v>
      </c>
      <c r="AI4" s="654" t="s">
        <v>476</v>
      </c>
      <c r="AJ4" s="654" t="s">
        <v>477</v>
      </c>
      <c r="AK4" s="654" t="s">
        <v>478</v>
      </c>
      <c r="AL4" s="654" t="s">
        <v>479</v>
      </c>
      <c r="AM4" s="654" t="s">
        <v>468</v>
      </c>
      <c r="AN4" s="654" t="s">
        <v>469</v>
      </c>
      <c r="AO4" s="654" t="s">
        <v>470</v>
      </c>
      <c r="AP4" s="654" t="s">
        <v>471</v>
      </c>
      <c r="AQ4" s="654" t="s">
        <v>472</v>
      </c>
      <c r="AR4" s="654" t="s">
        <v>473</v>
      </c>
      <c r="AS4" s="654" t="s">
        <v>474</v>
      </c>
      <c r="AT4" s="654" t="s">
        <v>475</v>
      </c>
      <c r="AU4" s="654" t="s">
        <v>476</v>
      </c>
      <c r="AV4" s="654" t="s">
        <v>477</v>
      </c>
      <c r="AW4" s="654" t="s">
        <v>478</v>
      </c>
      <c r="AX4" s="654" t="s">
        <v>479</v>
      </c>
      <c r="AY4" s="654" t="s">
        <v>468</v>
      </c>
      <c r="AZ4" s="654" t="s">
        <v>469</v>
      </c>
      <c r="BA4" s="654" t="s">
        <v>470</v>
      </c>
      <c r="BB4" s="654" t="s">
        <v>471</v>
      </c>
      <c r="BC4" s="654" t="s">
        <v>472</v>
      </c>
      <c r="BD4" s="654" t="s">
        <v>473</v>
      </c>
      <c r="BE4" s="654" t="s">
        <v>474</v>
      </c>
      <c r="BF4" s="654" t="s">
        <v>475</v>
      </c>
      <c r="BG4" s="654" t="s">
        <v>476</v>
      </c>
      <c r="BH4" s="654" t="s">
        <v>477</v>
      </c>
      <c r="BI4" s="654" t="s">
        <v>478</v>
      </c>
      <c r="BJ4" s="654" t="s">
        <v>479</v>
      </c>
      <c r="BK4" s="654" t="s">
        <v>468</v>
      </c>
      <c r="BL4" s="654" t="s">
        <v>469</v>
      </c>
      <c r="BM4" s="654" t="s">
        <v>470</v>
      </c>
      <c r="BN4" s="654" t="s">
        <v>471</v>
      </c>
      <c r="BO4" s="654" t="s">
        <v>472</v>
      </c>
      <c r="BP4" s="654" t="s">
        <v>473</v>
      </c>
      <c r="BQ4" s="654" t="s">
        <v>474</v>
      </c>
      <c r="BR4" s="654" t="s">
        <v>475</v>
      </c>
      <c r="BS4" s="654" t="s">
        <v>476</v>
      </c>
      <c r="BT4" s="654" t="s">
        <v>477</v>
      </c>
      <c r="BU4" s="654" t="s">
        <v>478</v>
      </c>
      <c r="BV4" s="654" t="s">
        <v>479</v>
      </c>
    </row>
    <row r="5" spans="1:74" ht="12" customHeight="1" x14ac:dyDescent="0.35">
      <c r="A5" s="651"/>
      <c r="B5" s="650" t="s">
        <v>1041</v>
      </c>
      <c r="C5" s="646"/>
      <c r="D5" s="646"/>
      <c r="E5" s="646"/>
      <c r="F5" s="646"/>
      <c r="G5" s="646"/>
      <c r="H5" s="646"/>
      <c r="I5" s="646"/>
      <c r="J5" s="646"/>
      <c r="K5" s="646"/>
      <c r="L5" s="646"/>
      <c r="M5" s="646"/>
      <c r="N5" s="646"/>
      <c r="O5" s="646"/>
      <c r="P5" s="646"/>
      <c r="Q5" s="646"/>
      <c r="BG5" s="660"/>
      <c r="BH5" s="660"/>
      <c r="BI5" s="660"/>
    </row>
    <row r="6" spans="1:74" ht="12" customHeight="1" x14ac:dyDescent="0.35">
      <c r="A6" s="651"/>
      <c r="B6" s="650" t="s">
        <v>1042</v>
      </c>
      <c r="C6" s="646"/>
      <c r="D6" s="646"/>
      <c r="E6" s="646"/>
      <c r="F6" s="646"/>
      <c r="G6" s="646"/>
      <c r="H6" s="646"/>
      <c r="I6" s="646"/>
      <c r="J6" s="646"/>
      <c r="K6" s="646"/>
      <c r="L6" s="646"/>
      <c r="M6" s="646"/>
      <c r="N6" s="646"/>
      <c r="O6" s="646"/>
      <c r="P6" s="646"/>
      <c r="Q6" s="646"/>
      <c r="BG6" s="660"/>
      <c r="BH6" s="660"/>
      <c r="BI6" s="660"/>
    </row>
    <row r="7" spans="1:74" ht="12" customHeight="1" x14ac:dyDescent="0.35">
      <c r="A7" s="651" t="s">
        <v>1034</v>
      </c>
      <c r="B7" s="649" t="s">
        <v>1043</v>
      </c>
      <c r="C7" s="659">
        <v>6810.5</v>
      </c>
      <c r="D7" s="659">
        <v>6813.5</v>
      </c>
      <c r="E7" s="659">
        <v>6788.1</v>
      </c>
      <c r="F7" s="659">
        <v>6788.1</v>
      </c>
      <c r="G7" s="659">
        <v>6788.1</v>
      </c>
      <c r="H7" s="659">
        <v>6836.5</v>
      </c>
      <c r="I7" s="659">
        <v>6760.5</v>
      </c>
      <c r="J7" s="659">
        <v>6753.4</v>
      </c>
      <c r="K7" s="659">
        <v>6731.3</v>
      </c>
      <c r="L7" s="659">
        <v>6731.3</v>
      </c>
      <c r="M7" s="659">
        <v>6730.2</v>
      </c>
      <c r="N7" s="659">
        <v>6672.8</v>
      </c>
      <c r="O7" s="659">
        <v>6736.7</v>
      </c>
      <c r="P7" s="659">
        <v>6689.6</v>
      </c>
      <c r="Q7" s="659">
        <v>6689.6</v>
      </c>
      <c r="R7" s="659">
        <v>6571.8</v>
      </c>
      <c r="S7" s="659">
        <v>6560.6</v>
      </c>
      <c r="T7" s="659">
        <v>6545.8</v>
      </c>
      <c r="U7" s="659">
        <v>6528.7</v>
      </c>
      <c r="V7" s="659">
        <v>6530.5</v>
      </c>
      <c r="W7" s="659">
        <v>6528.5</v>
      </c>
      <c r="X7" s="659">
        <v>6425.9</v>
      </c>
      <c r="Y7" s="659">
        <v>6390.2</v>
      </c>
      <c r="Z7" s="659">
        <v>6506.4</v>
      </c>
      <c r="AA7" s="659">
        <v>6385.4</v>
      </c>
      <c r="AB7" s="659">
        <v>6385.4</v>
      </c>
      <c r="AC7" s="659">
        <v>6347.4</v>
      </c>
      <c r="AD7" s="659">
        <v>6346.5</v>
      </c>
      <c r="AE7" s="659">
        <v>6347.5</v>
      </c>
      <c r="AF7" s="659">
        <v>6345.5</v>
      </c>
      <c r="AG7" s="659">
        <v>6255.1</v>
      </c>
      <c r="AH7" s="659">
        <v>6294.7</v>
      </c>
      <c r="AI7" s="659">
        <v>6296.1</v>
      </c>
      <c r="AJ7" s="659">
        <v>6296.1</v>
      </c>
      <c r="AK7" s="659">
        <v>6293.4</v>
      </c>
      <c r="AL7" s="659">
        <v>6294.8</v>
      </c>
      <c r="AM7" s="659">
        <v>6181</v>
      </c>
      <c r="AN7" s="659">
        <v>6161.1</v>
      </c>
      <c r="AO7" s="659">
        <v>6161.1</v>
      </c>
      <c r="AP7" s="659">
        <v>6008.5</v>
      </c>
      <c r="AQ7" s="659">
        <v>6008.5</v>
      </c>
      <c r="AR7" s="659">
        <v>5997.3</v>
      </c>
      <c r="AS7" s="659">
        <v>5997.3</v>
      </c>
      <c r="AT7" s="659">
        <v>5979.8</v>
      </c>
      <c r="AU7" s="659">
        <v>5979.8</v>
      </c>
      <c r="AV7" s="659">
        <v>5978.5</v>
      </c>
      <c r="AW7" s="659">
        <v>5978.5</v>
      </c>
      <c r="AX7" s="659">
        <v>5977</v>
      </c>
      <c r="AY7" s="659">
        <v>5936.6</v>
      </c>
      <c r="AZ7" s="659">
        <v>5934.2</v>
      </c>
      <c r="BA7" s="659">
        <v>5931.4</v>
      </c>
      <c r="BB7" s="659">
        <v>5931.4</v>
      </c>
      <c r="BC7" s="659">
        <v>5931.4</v>
      </c>
      <c r="BD7" s="659">
        <v>5936.4</v>
      </c>
      <c r="BE7" s="659">
        <v>5933.2</v>
      </c>
      <c r="BF7" s="661">
        <v>5933.2</v>
      </c>
      <c r="BG7" s="661">
        <v>5933.2</v>
      </c>
      <c r="BH7" s="661">
        <v>5934.8</v>
      </c>
      <c r="BI7" s="661">
        <v>5931.6</v>
      </c>
      <c r="BJ7" s="661">
        <v>5955.6</v>
      </c>
      <c r="BK7" s="661">
        <v>5932.2</v>
      </c>
      <c r="BL7" s="661">
        <v>5935.2</v>
      </c>
      <c r="BM7" s="661">
        <v>5935.2</v>
      </c>
      <c r="BN7" s="661">
        <v>5935.2</v>
      </c>
      <c r="BO7" s="661">
        <v>5935.2</v>
      </c>
      <c r="BP7" s="661">
        <v>5937.2</v>
      </c>
      <c r="BQ7" s="661">
        <v>5878.7</v>
      </c>
      <c r="BR7" s="661">
        <v>5878.7</v>
      </c>
      <c r="BS7" s="661">
        <v>5878.7</v>
      </c>
      <c r="BT7" s="661">
        <v>5878.7</v>
      </c>
      <c r="BU7" s="661">
        <v>5878.7</v>
      </c>
      <c r="BV7" s="661">
        <v>5878.7</v>
      </c>
    </row>
    <row r="8" spans="1:74" ht="12" customHeight="1" x14ac:dyDescent="0.35">
      <c r="A8" s="651" t="s">
        <v>1035</v>
      </c>
      <c r="B8" s="649" t="s">
        <v>1044</v>
      </c>
      <c r="C8" s="659">
        <v>4175.8999999999996</v>
      </c>
      <c r="D8" s="659">
        <v>4178.8999999999996</v>
      </c>
      <c r="E8" s="659">
        <v>4153.5</v>
      </c>
      <c r="F8" s="659">
        <v>4153.5</v>
      </c>
      <c r="G8" s="659">
        <v>4153.5</v>
      </c>
      <c r="H8" s="659">
        <v>4201.8999999999996</v>
      </c>
      <c r="I8" s="659">
        <v>4125.8999999999996</v>
      </c>
      <c r="J8" s="659">
        <v>4118.8</v>
      </c>
      <c r="K8" s="659">
        <v>4115.2</v>
      </c>
      <c r="L8" s="659">
        <v>4115.2</v>
      </c>
      <c r="M8" s="659">
        <v>4114.1000000000004</v>
      </c>
      <c r="N8" s="659">
        <v>4111.7</v>
      </c>
      <c r="O8" s="659">
        <v>3984.5</v>
      </c>
      <c r="P8" s="659">
        <v>3984.5</v>
      </c>
      <c r="Q8" s="659">
        <v>3984.5</v>
      </c>
      <c r="R8" s="659">
        <v>3949.7</v>
      </c>
      <c r="S8" s="659">
        <v>3938.5</v>
      </c>
      <c r="T8" s="659">
        <v>3938.7</v>
      </c>
      <c r="U8" s="659">
        <v>3921.6</v>
      </c>
      <c r="V8" s="659">
        <v>3923.4</v>
      </c>
      <c r="W8" s="659">
        <v>3921.4</v>
      </c>
      <c r="X8" s="659">
        <v>3908.1</v>
      </c>
      <c r="Y8" s="659">
        <v>3909.4</v>
      </c>
      <c r="Z8" s="659">
        <v>3909.6</v>
      </c>
      <c r="AA8" s="659">
        <v>3867</v>
      </c>
      <c r="AB8" s="659">
        <v>3867</v>
      </c>
      <c r="AC8" s="659">
        <v>3867</v>
      </c>
      <c r="AD8" s="659">
        <v>3866.1</v>
      </c>
      <c r="AE8" s="659">
        <v>3867.1</v>
      </c>
      <c r="AF8" s="659">
        <v>3865.1</v>
      </c>
      <c r="AG8" s="659">
        <v>3788.4</v>
      </c>
      <c r="AH8" s="659">
        <v>3790</v>
      </c>
      <c r="AI8" s="659">
        <v>3791.4</v>
      </c>
      <c r="AJ8" s="659">
        <v>3791.4</v>
      </c>
      <c r="AK8" s="659">
        <v>3788.7</v>
      </c>
      <c r="AL8" s="659">
        <v>3790.1</v>
      </c>
      <c r="AM8" s="659">
        <v>3720.2</v>
      </c>
      <c r="AN8" s="659">
        <v>3700.3</v>
      </c>
      <c r="AO8" s="659">
        <v>3700.3</v>
      </c>
      <c r="AP8" s="659">
        <v>3690.7</v>
      </c>
      <c r="AQ8" s="659">
        <v>3690.7</v>
      </c>
      <c r="AR8" s="659">
        <v>3679.5</v>
      </c>
      <c r="AS8" s="659">
        <v>3679.5</v>
      </c>
      <c r="AT8" s="659">
        <v>3677.2</v>
      </c>
      <c r="AU8" s="659">
        <v>3677.2</v>
      </c>
      <c r="AV8" s="659">
        <v>3675.9</v>
      </c>
      <c r="AW8" s="659">
        <v>3675.9</v>
      </c>
      <c r="AX8" s="659">
        <v>3674.4</v>
      </c>
      <c r="AY8" s="659">
        <v>3634</v>
      </c>
      <c r="AZ8" s="659">
        <v>3631.6</v>
      </c>
      <c r="BA8" s="659">
        <v>3628.8</v>
      </c>
      <c r="BB8" s="659">
        <v>3628.8</v>
      </c>
      <c r="BC8" s="659">
        <v>3628.8</v>
      </c>
      <c r="BD8" s="659">
        <v>3633.8</v>
      </c>
      <c r="BE8" s="659">
        <v>3630.6</v>
      </c>
      <c r="BF8" s="661">
        <v>3630.6</v>
      </c>
      <c r="BG8" s="661">
        <v>3630.6</v>
      </c>
      <c r="BH8" s="661">
        <v>3632.2</v>
      </c>
      <c r="BI8" s="661">
        <v>3629</v>
      </c>
      <c r="BJ8" s="661">
        <v>3653</v>
      </c>
      <c r="BK8" s="661">
        <v>3629.6</v>
      </c>
      <c r="BL8" s="661">
        <v>3632.6</v>
      </c>
      <c r="BM8" s="661">
        <v>3632.6</v>
      </c>
      <c r="BN8" s="661">
        <v>3632.6</v>
      </c>
      <c r="BO8" s="661">
        <v>3632.6</v>
      </c>
      <c r="BP8" s="661">
        <v>3634.6</v>
      </c>
      <c r="BQ8" s="661">
        <v>3576.1</v>
      </c>
      <c r="BR8" s="661">
        <v>3576.1</v>
      </c>
      <c r="BS8" s="661">
        <v>3576.1</v>
      </c>
      <c r="BT8" s="661">
        <v>3576.1</v>
      </c>
      <c r="BU8" s="661">
        <v>3576.1</v>
      </c>
      <c r="BV8" s="661">
        <v>3576.1</v>
      </c>
    </row>
    <row r="9" spans="1:74" ht="12" customHeight="1" x14ac:dyDescent="0.35">
      <c r="A9" s="651" t="s">
        <v>1036</v>
      </c>
      <c r="B9" s="649" t="s">
        <v>1045</v>
      </c>
      <c r="C9" s="659">
        <v>2634.6</v>
      </c>
      <c r="D9" s="659">
        <v>2634.6</v>
      </c>
      <c r="E9" s="659">
        <v>2634.6</v>
      </c>
      <c r="F9" s="659">
        <v>2634.6</v>
      </c>
      <c r="G9" s="659">
        <v>2634.6</v>
      </c>
      <c r="H9" s="659">
        <v>2634.6</v>
      </c>
      <c r="I9" s="659">
        <v>2634.6</v>
      </c>
      <c r="J9" s="659">
        <v>2634.6</v>
      </c>
      <c r="K9" s="659">
        <v>2616.1</v>
      </c>
      <c r="L9" s="659">
        <v>2616.1</v>
      </c>
      <c r="M9" s="659">
        <v>2616.1</v>
      </c>
      <c r="N9" s="659">
        <v>2561.1</v>
      </c>
      <c r="O9" s="659">
        <v>2752.2</v>
      </c>
      <c r="P9" s="659">
        <v>2705.1</v>
      </c>
      <c r="Q9" s="659">
        <v>2705.1</v>
      </c>
      <c r="R9" s="659">
        <v>2622.1</v>
      </c>
      <c r="S9" s="659">
        <v>2622.1</v>
      </c>
      <c r="T9" s="659">
        <v>2607.1</v>
      </c>
      <c r="U9" s="659">
        <v>2607.1</v>
      </c>
      <c r="V9" s="659">
        <v>2607.1</v>
      </c>
      <c r="W9" s="659">
        <v>2607.1</v>
      </c>
      <c r="X9" s="659">
        <v>2517.8000000000002</v>
      </c>
      <c r="Y9" s="659">
        <v>2480.8000000000002</v>
      </c>
      <c r="Z9" s="659">
        <v>2596.8000000000002</v>
      </c>
      <c r="AA9" s="659">
        <v>2518.4</v>
      </c>
      <c r="AB9" s="659">
        <v>2518.4</v>
      </c>
      <c r="AC9" s="659">
        <v>2480.4</v>
      </c>
      <c r="AD9" s="659">
        <v>2480.4</v>
      </c>
      <c r="AE9" s="659">
        <v>2480.4</v>
      </c>
      <c r="AF9" s="659">
        <v>2480.4</v>
      </c>
      <c r="AG9" s="659">
        <v>2466.6999999999998</v>
      </c>
      <c r="AH9" s="659">
        <v>2504.6999999999998</v>
      </c>
      <c r="AI9" s="659">
        <v>2504.6999999999998</v>
      </c>
      <c r="AJ9" s="659">
        <v>2504.6999999999998</v>
      </c>
      <c r="AK9" s="659">
        <v>2504.6999999999998</v>
      </c>
      <c r="AL9" s="659">
        <v>2504.6999999999998</v>
      </c>
      <c r="AM9" s="659">
        <v>2460.8000000000002</v>
      </c>
      <c r="AN9" s="659">
        <v>2460.8000000000002</v>
      </c>
      <c r="AO9" s="659">
        <v>2460.8000000000002</v>
      </c>
      <c r="AP9" s="659">
        <v>2317.8000000000002</v>
      </c>
      <c r="AQ9" s="659">
        <v>2317.8000000000002</v>
      </c>
      <c r="AR9" s="659">
        <v>2317.8000000000002</v>
      </c>
      <c r="AS9" s="659">
        <v>2317.8000000000002</v>
      </c>
      <c r="AT9" s="659">
        <v>2302.6</v>
      </c>
      <c r="AU9" s="659">
        <v>2302.6</v>
      </c>
      <c r="AV9" s="659">
        <v>2302.6</v>
      </c>
      <c r="AW9" s="659">
        <v>2302.6</v>
      </c>
      <c r="AX9" s="659">
        <v>2302.6</v>
      </c>
      <c r="AY9" s="659">
        <v>2302.6</v>
      </c>
      <c r="AZ9" s="659">
        <v>2302.6</v>
      </c>
      <c r="BA9" s="659">
        <v>2302.6</v>
      </c>
      <c r="BB9" s="659">
        <v>2302.6</v>
      </c>
      <c r="BC9" s="659">
        <v>2302.6</v>
      </c>
      <c r="BD9" s="659">
        <v>2302.6</v>
      </c>
      <c r="BE9" s="659">
        <v>2302.6</v>
      </c>
      <c r="BF9" s="661">
        <v>2302.6</v>
      </c>
      <c r="BG9" s="661">
        <v>2302.6</v>
      </c>
      <c r="BH9" s="661">
        <v>2302.6</v>
      </c>
      <c r="BI9" s="661">
        <v>2302.6</v>
      </c>
      <c r="BJ9" s="661">
        <v>2302.6</v>
      </c>
      <c r="BK9" s="661">
        <v>2302.6</v>
      </c>
      <c r="BL9" s="661">
        <v>2302.6</v>
      </c>
      <c r="BM9" s="661">
        <v>2302.6</v>
      </c>
      <c r="BN9" s="661">
        <v>2302.6</v>
      </c>
      <c r="BO9" s="661">
        <v>2302.6</v>
      </c>
      <c r="BP9" s="661">
        <v>2302.6</v>
      </c>
      <c r="BQ9" s="661">
        <v>2302.6</v>
      </c>
      <c r="BR9" s="661">
        <v>2302.6</v>
      </c>
      <c r="BS9" s="661">
        <v>2302.6</v>
      </c>
      <c r="BT9" s="661">
        <v>2302.6</v>
      </c>
      <c r="BU9" s="661">
        <v>2302.6</v>
      </c>
      <c r="BV9" s="661">
        <v>2302.6</v>
      </c>
    </row>
    <row r="10" spans="1:74" ht="12" customHeight="1" x14ac:dyDescent="0.35">
      <c r="A10" s="651" t="s">
        <v>1037</v>
      </c>
      <c r="B10" s="649" t="s">
        <v>1046</v>
      </c>
      <c r="C10" s="659">
        <v>78518.3</v>
      </c>
      <c r="D10" s="659">
        <v>78528.7</v>
      </c>
      <c r="E10" s="659">
        <v>78528.7</v>
      </c>
      <c r="F10" s="659">
        <v>78528.7</v>
      </c>
      <c r="G10" s="659">
        <v>78528.7</v>
      </c>
      <c r="H10" s="659">
        <v>78489.7</v>
      </c>
      <c r="I10" s="659">
        <v>78489.7</v>
      </c>
      <c r="J10" s="659">
        <v>78487.5</v>
      </c>
      <c r="K10" s="659">
        <v>78487.5</v>
      </c>
      <c r="L10" s="659">
        <v>78487.5</v>
      </c>
      <c r="M10" s="659">
        <v>78609.5</v>
      </c>
      <c r="N10" s="659">
        <v>78610.600000000006</v>
      </c>
      <c r="O10" s="659">
        <v>78430.100000000006</v>
      </c>
      <c r="P10" s="659">
        <v>78430.100000000006</v>
      </c>
      <c r="Q10" s="659">
        <v>78419.100000000006</v>
      </c>
      <c r="R10" s="659">
        <v>78417.899999999994</v>
      </c>
      <c r="S10" s="659">
        <v>78421.3</v>
      </c>
      <c r="T10" s="659">
        <v>78396.600000000006</v>
      </c>
      <c r="U10" s="659">
        <v>78396.600000000006</v>
      </c>
      <c r="V10" s="659">
        <v>78396.399999999994</v>
      </c>
      <c r="W10" s="659">
        <v>78292.600000000006</v>
      </c>
      <c r="X10" s="659">
        <v>78291.899999999994</v>
      </c>
      <c r="Y10" s="659">
        <v>78286.5</v>
      </c>
      <c r="Z10" s="659">
        <v>78287.7</v>
      </c>
      <c r="AA10" s="659">
        <v>78527.3</v>
      </c>
      <c r="AB10" s="659">
        <v>78527.3</v>
      </c>
      <c r="AC10" s="659">
        <v>78527.3</v>
      </c>
      <c r="AD10" s="659">
        <v>78527.3</v>
      </c>
      <c r="AE10" s="659">
        <v>78527.3</v>
      </c>
      <c r="AF10" s="659">
        <v>78521.3</v>
      </c>
      <c r="AG10" s="659">
        <v>78547.399999999994</v>
      </c>
      <c r="AH10" s="659">
        <v>78547.399999999994</v>
      </c>
      <c r="AI10" s="659">
        <v>78667.7</v>
      </c>
      <c r="AJ10" s="659">
        <v>78667.7</v>
      </c>
      <c r="AK10" s="659">
        <v>78667.7</v>
      </c>
      <c r="AL10" s="659">
        <v>78670.399999999994</v>
      </c>
      <c r="AM10" s="659">
        <v>78740.2</v>
      </c>
      <c r="AN10" s="659">
        <v>78736.2</v>
      </c>
      <c r="AO10" s="659">
        <v>78736.3</v>
      </c>
      <c r="AP10" s="659">
        <v>78740.800000000003</v>
      </c>
      <c r="AQ10" s="659">
        <v>78768.3</v>
      </c>
      <c r="AR10" s="659">
        <v>78795.8</v>
      </c>
      <c r="AS10" s="659">
        <v>78795.8</v>
      </c>
      <c r="AT10" s="659">
        <v>78795.8</v>
      </c>
      <c r="AU10" s="659">
        <v>78798.3</v>
      </c>
      <c r="AV10" s="659">
        <v>78798.3</v>
      </c>
      <c r="AW10" s="659">
        <v>78798.3</v>
      </c>
      <c r="AX10" s="659">
        <v>78798.3</v>
      </c>
      <c r="AY10" s="659">
        <v>78794.8</v>
      </c>
      <c r="AZ10" s="659">
        <v>78796.5</v>
      </c>
      <c r="BA10" s="659">
        <v>78808.2</v>
      </c>
      <c r="BB10" s="659">
        <v>78808.2</v>
      </c>
      <c r="BC10" s="659">
        <v>78808.2</v>
      </c>
      <c r="BD10" s="659">
        <v>78812.3</v>
      </c>
      <c r="BE10" s="659">
        <v>78818.8</v>
      </c>
      <c r="BF10" s="661">
        <v>78840.800000000003</v>
      </c>
      <c r="BG10" s="661">
        <v>78856.800000000003</v>
      </c>
      <c r="BH10" s="661">
        <v>78857.8</v>
      </c>
      <c r="BI10" s="661">
        <v>78875.8</v>
      </c>
      <c r="BJ10" s="661">
        <v>78880.399999999994</v>
      </c>
      <c r="BK10" s="661">
        <v>78880.399999999994</v>
      </c>
      <c r="BL10" s="661">
        <v>78880.399999999994</v>
      </c>
      <c r="BM10" s="661">
        <v>78880.399999999994</v>
      </c>
      <c r="BN10" s="661">
        <v>78878.899999999994</v>
      </c>
      <c r="BO10" s="661">
        <v>78878.899999999994</v>
      </c>
      <c r="BP10" s="661">
        <v>78889.3</v>
      </c>
      <c r="BQ10" s="661">
        <v>78889.3</v>
      </c>
      <c r="BR10" s="661">
        <v>78908.3</v>
      </c>
      <c r="BS10" s="661">
        <v>78915.8</v>
      </c>
      <c r="BT10" s="661">
        <v>78915.8</v>
      </c>
      <c r="BU10" s="661">
        <v>78915.8</v>
      </c>
      <c r="BV10" s="661">
        <v>78926.100000000006</v>
      </c>
    </row>
    <row r="11" spans="1:74" ht="12" customHeight="1" x14ac:dyDescent="0.35">
      <c r="A11" s="651" t="s">
        <v>1038</v>
      </c>
      <c r="B11" s="649" t="s">
        <v>84</v>
      </c>
      <c r="C11" s="659">
        <v>2380.1</v>
      </c>
      <c r="D11" s="659">
        <v>2380.1</v>
      </c>
      <c r="E11" s="659">
        <v>2390.1</v>
      </c>
      <c r="F11" s="659">
        <v>2368.8000000000002</v>
      </c>
      <c r="G11" s="659">
        <v>2368.8000000000002</v>
      </c>
      <c r="H11" s="659">
        <v>2368.8000000000002</v>
      </c>
      <c r="I11" s="659">
        <v>2368.8000000000002</v>
      </c>
      <c r="J11" s="659">
        <v>2368.8000000000002</v>
      </c>
      <c r="K11" s="659">
        <v>2368.8000000000002</v>
      </c>
      <c r="L11" s="659">
        <v>2368.8000000000002</v>
      </c>
      <c r="M11" s="659">
        <v>2368.8000000000002</v>
      </c>
      <c r="N11" s="659">
        <v>2375.8000000000002</v>
      </c>
      <c r="O11" s="659">
        <v>2464.5</v>
      </c>
      <c r="P11" s="659">
        <v>2460.8000000000002</v>
      </c>
      <c r="Q11" s="659">
        <v>2460.8000000000002</v>
      </c>
      <c r="R11" s="659">
        <v>2460.8000000000002</v>
      </c>
      <c r="S11" s="659">
        <v>2460.8000000000002</v>
      </c>
      <c r="T11" s="659">
        <v>2460.8000000000002</v>
      </c>
      <c r="U11" s="659">
        <v>2460.8000000000002</v>
      </c>
      <c r="V11" s="659">
        <v>2460.8000000000002</v>
      </c>
      <c r="W11" s="659">
        <v>2460.8000000000002</v>
      </c>
      <c r="X11" s="659">
        <v>2460.8000000000002</v>
      </c>
      <c r="Y11" s="659">
        <v>2480.8000000000002</v>
      </c>
      <c r="Z11" s="659">
        <v>2480.8000000000002</v>
      </c>
      <c r="AA11" s="659">
        <v>2465.6999999999998</v>
      </c>
      <c r="AB11" s="659">
        <v>2465.6999999999998</v>
      </c>
      <c r="AC11" s="659">
        <v>2465.6999999999998</v>
      </c>
      <c r="AD11" s="659">
        <v>2476.4</v>
      </c>
      <c r="AE11" s="659">
        <v>2461.8000000000002</v>
      </c>
      <c r="AF11" s="659">
        <v>2482.9</v>
      </c>
      <c r="AG11" s="659">
        <v>2482.9</v>
      </c>
      <c r="AH11" s="659">
        <v>2482.9</v>
      </c>
      <c r="AI11" s="659">
        <v>2482.9</v>
      </c>
      <c r="AJ11" s="659">
        <v>2482.9</v>
      </c>
      <c r="AK11" s="659">
        <v>2482.9</v>
      </c>
      <c r="AL11" s="659">
        <v>2482.9</v>
      </c>
      <c r="AM11" s="659">
        <v>2482.9</v>
      </c>
      <c r="AN11" s="659">
        <v>2482.9</v>
      </c>
      <c r="AO11" s="659">
        <v>2482.9</v>
      </c>
      <c r="AP11" s="659">
        <v>2482.9</v>
      </c>
      <c r="AQ11" s="659">
        <v>2482.9</v>
      </c>
      <c r="AR11" s="659">
        <v>2482.9</v>
      </c>
      <c r="AS11" s="659">
        <v>2482.9</v>
      </c>
      <c r="AT11" s="659">
        <v>2482.9</v>
      </c>
      <c r="AU11" s="659">
        <v>2482.9</v>
      </c>
      <c r="AV11" s="659">
        <v>2482.9</v>
      </c>
      <c r="AW11" s="659">
        <v>2482.9</v>
      </c>
      <c r="AX11" s="659">
        <v>2482.9</v>
      </c>
      <c r="AY11" s="659">
        <v>2482.9</v>
      </c>
      <c r="AZ11" s="659">
        <v>2482.9</v>
      </c>
      <c r="BA11" s="659">
        <v>2482.9</v>
      </c>
      <c r="BB11" s="659">
        <v>2499.9</v>
      </c>
      <c r="BC11" s="659">
        <v>2499.9</v>
      </c>
      <c r="BD11" s="659">
        <v>2516.9</v>
      </c>
      <c r="BE11" s="659">
        <v>2516.9</v>
      </c>
      <c r="BF11" s="661">
        <v>2516.9</v>
      </c>
      <c r="BG11" s="661">
        <v>2516.9</v>
      </c>
      <c r="BH11" s="661">
        <v>2541.9</v>
      </c>
      <c r="BI11" s="661">
        <v>2541.9</v>
      </c>
      <c r="BJ11" s="661">
        <v>2541.9</v>
      </c>
      <c r="BK11" s="661">
        <v>2541.9</v>
      </c>
      <c r="BL11" s="661">
        <v>2541.9</v>
      </c>
      <c r="BM11" s="661">
        <v>2541.9</v>
      </c>
      <c r="BN11" s="661">
        <v>2541.9</v>
      </c>
      <c r="BO11" s="661">
        <v>2541.9</v>
      </c>
      <c r="BP11" s="661">
        <v>2541.9</v>
      </c>
      <c r="BQ11" s="661">
        <v>2541.9</v>
      </c>
      <c r="BR11" s="661">
        <v>2541.9</v>
      </c>
      <c r="BS11" s="661">
        <v>2541.9</v>
      </c>
      <c r="BT11" s="661">
        <v>2541.9</v>
      </c>
      <c r="BU11" s="661">
        <v>2541.9</v>
      </c>
      <c r="BV11" s="661">
        <v>2541.9</v>
      </c>
    </row>
    <row r="12" spans="1:74" ht="12" customHeight="1" x14ac:dyDescent="0.35">
      <c r="A12" s="651" t="s">
        <v>1039</v>
      </c>
      <c r="B12" s="649" t="s">
        <v>1047</v>
      </c>
      <c r="C12" s="659">
        <v>27365</v>
      </c>
      <c r="D12" s="659">
        <v>27464.2</v>
      </c>
      <c r="E12" s="659">
        <v>27988.7</v>
      </c>
      <c r="F12" s="659">
        <v>28257.1</v>
      </c>
      <c r="G12" s="659">
        <v>28684.2</v>
      </c>
      <c r="H12" s="659">
        <v>28841.5</v>
      </c>
      <c r="I12" s="659">
        <v>28979.9</v>
      </c>
      <c r="J12" s="659">
        <v>29058.799999999999</v>
      </c>
      <c r="K12" s="659">
        <v>29371.8</v>
      </c>
      <c r="L12" s="659">
        <v>29540.6</v>
      </c>
      <c r="M12" s="659">
        <v>30072.5</v>
      </c>
      <c r="N12" s="659">
        <v>31497.3</v>
      </c>
      <c r="O12" s="659">
        <v>32083.4</v>
      </c>
      <c r="P12" s="659">
        <v>32294.1</v>
      </c>
      <c r="Q12" s="659">
        <v>32523.7</v>
      </c>
      <c r="R12" s="659">
        <v>32631.7</v>
      </c>
      <c r="S12" s="659">
        <v>32693.5</v>
      </c>
      <c r="T12" s="659">
        <v>32973.300000000003</v>
      </c>
      <c r="U12" s="659">
        <v>33237.699999999997</v>
      </c>
      <c r="V12" s="659">
        <v>33452.400000000001</v>
      </c>
      <c r="W12" s="659">
        <v>33706</v>
      </c>
      <c r="X12" s="659">
        <v>34151.4</v>
      </c>
      <c r="Y12" s="659">
        <v>34802.6</v>
      </c>
      <c r="Z12" s="659">
        <v>36855</v>
      </c>
      <c r="AA12" s="659">
        <v>38234.199999999997</v>
      </c>
      <c r="AB12" s="659">
        <v>38656.9</v>
      </c>
      <c r="AC12" s="659">
        <v>38887.300000000003</v>
      </c>
      <c r="AD12" s="659">
        <v>39557.9</v>
      </c>
      <c r="AE12" s="659">
        <v>39923.699999999997</v>
      </c>
      <c r="AF12" s="659">
        <v>40984.699999999997</v>
      </c>
      <c r="AG12" s="659">
        <v>41572.699999999997</v>
      </c>
      <c r="AH12" s="659">
        <v>42176.800000000003</v>
      </c>
      <c r="AI12" s="659">
        <v>42785.8</v>
      </c>
      <c r="AJ12" s="659">
        <v>43155.4</v>
      </c>
      <c r="AK12" s="659">
        <v>44021.8</v>
      </c>
      <c r="AL12" s="659">
        <v>47413</v>
      </c>
      <c r="AM12" s="659">
        <v>48061.2</v>
      </c>
      <c r="AN12" s="659">
        <v>48754.9</v>
      </c>
      <c r="AO12" s="659">
        <v>50368</v>
      </c>
      <c r="AP12" s="659">
        <v>50899.4</v>
      </c>
      <c r="AQ12" s="659">
        <v>51554.2</v>
      </c>
      <c r="AR12" s="659">
        <v>52359.3</v>
      </c>
      <c r="AS12" s="659">
        <v>53303.9</v>
      </c>
      <c r="AT12" s="659">
        <v>54596.1</v>
      </c>
      <c r="AU12" s="659">
        <v>55609.4</v>
      </c>
      <c r="AV12" s="659">
        <v>56429.8</v>
      </c>
      <c r="AW12" s="659">
        <v>57355</v>
      </c>
      <c r="AX12" s="659">
        <v>60671.199999999997</v>
      </c>
      <c r="AY12" s="659">
        <v>61903.5</v>
      </c>
      <c r="AZ12" s="659">
        <v>62212.7</v>
      </c>
      <c r="BA12" s="659">
        <v>63125.7</v>
      </c>
      <c r="BB12" s="659">
        <v>63543.5</v>
      </c>
      <c r="BC12" s="659">
        <v>64197.599999999999</v>
      </c>
      <c r="BD12" s="659">
        <v>66563.899999999994</v>
      </c>
      <c r="BE12" s="659">
        <v>68593.899999999994</v>
      </c>
      <c r="BF12" s="661">
        <v>69998.2</v>
      </c>
      <c r="BG12" s="661">
        <v>71235.5</v>
      </c>
      <c r="BH12" s="661">
        <v>72036.2</v>
      </c>
      <c r="BI12" s="661">
        <v>73394.3</v>
      </c>
      <c r="BJ12" s="661">
        <v>80173.2</v>
      </c>
      <c r="BK12" s="661">
        <v>81255.600000000006</v>
      </c>
      <c r="BL12" s="661">
        <v>81781.5</v>
      </c>
      <c r="BM12" s="661">
        <v>83680.100000000006</v>
      </c>
      <c r="BN12" s="661">
        <v>84891</v>
      </c>
      <c r="BO12" s="661">
        <v>85206.5</v>
      </c>
      <c r="BP12" s="661">
        <v>89316.9</v>
      </c>
      <c r="BQ12" s="661">
        <v>89691.9</v>
      </c>
      <c r="BR12" s="661">
        <v>90501.5</v>
      </c>
      <c r="BS12" s="661">
        <v>91858.6</v>
      </c>
      <c r="BT12" s="661">
        <v>92220.3</v>
      </c>
      <c r="BU12" s="661">
        <v>95366.8</v>
      </c>
      <c r="BV12" s="661">
        <v>104554.9</v>
      </c>
    </row>
    <row r="13" spans="1:74" ht="12" customHeight="1" x14ac:dyDescent="0.35">
      <c r="A13" s="651" t="s">
        <v>1040</v>
      </c>
      <c r="B13" s="649" t="s">
        <v>85</v>
      </c>
      <c r="C13" s="659">
        <v>88431.4</v>
      </c>
      <c r="D13" s="659">
        <v>88655.9</v>
      </c>
      <c r="E13" s="659">
        <v>88655.9</v>
      </c>
      <c r="F13" s="659">
        <v>88955.9</v>
      </c>
      <c r="G13" s="659">
        <v>88955.9</v>
      </c>
      <c r="H13" s="659">
        <v>89104.9</v>
      </c>
      <c r="I13" s="659">
        <v>89261.8</v>
      </c>
      <c r="J13" s="659">
        <v>89343.8</v>
      </c>
      <c r="K13" s="659">
        <v>89813.8</v>
      </c>
      <c r="L13" s="659">
        <v>90151.8</v>
      </c>
      <c r="M13" s="659">
        <v>90402.4</v>
      </c>
      <c r="N13" s="659">
        <v>94286</v>
      </c>
      <c r="O13" s="659">
        <v>95147.4</v>
      </c>
      <c r="P13" s="659">
        <v>95613.4</v>
      </c>
      <c r="Q13" s="659">
        <v>96445.9</v>
      </c>
      <c r="R13" s="659">
        <v>96447.7</v>
      </c>
      <c r="S13" s="659">
        <v>96677.2</v>
      </c>
      <c r="T13" s="659">
        <v>97921.1</v>
      </c>
      <c r="U13" s="659">
        <v>98196.7</v>
      </c>
      <c r="V13" s="659">
        <v>98580.1</v>
      </c>
      <c r="W13" s="659">
        <v>99576.8</v>
      </c>
      <c r="X13" s="659">
        <v>99501.8</v>
      </c>
      <c r="Y13" s="659">
        <v>100620.6</v>
      </c>
      <c r="Z13" s="659">
        <v>103417.5</v>
      </c>
      <c r="AA13" s="659">
        <v>104510.7</v>
      </c>
      <c r="AB13" s="659">
        <v>104528</v>
      </c>
      <c r="AC13" s="659">
        <v>106055.1</v>
      </c>
      <c r="AD13" s="659">
        <v>106309.8</v>
      </c>
      <c r="AE13" s="659">
        <v>107169.2</v>
      </c>
      <c r="AF13" s="659">
        <v>107549.2</v>
      </c>
      <c r="AG13" s="659">
        <v>107751.2</v>
      </c>
      <c r="AH13" s="659">
        <v>108283</v>
      </c>
      <c r="AI13" s="659">
        <v>109076.4</v>
      </c>
      <c r="AJ13" s="659">
        <v>109383.5</v>
      </c>
      <c r="AK13" s="659">
        <v>111115.8</v>
      </c>
      <c r="AL13" s="659">
        <v>118044.7</v>
      </c>
      <c r="AM13" s="659">
        <v>119350.39999999999</v>
      </c>
      <c r="AN13" s="659">
        <v>120317.2</v>
      </c>
      <c r="AO13" s="659">
        <v>121200.8</v>
      </c>
      <c r="AP13" s="659">
        <v>121730.4</v>
      </c>
      <c r="AQ13" s="659">
        <v>123094</v>
      </c>
      <c r="AR13" s="659">
        <v>124742.39999999999</v>
      </c>
      <c r="AS13" s="659">
        <v>126009.4</v>
      </c>
      <c r="AT13" s="659">
        <v>126347.8</v>
      </c>
      <c r="AU13" s="659">
        <v>126696</v>
      </c>
      <c r="AV13" s="659">
        <v>128112.3</v>
      </c>
      <c r="AW13" s="659">
        <v>129236.6</v>
      </c>
      <c r="AX13" s="659">
        <v>132243.1</v>
      </c>
      <c r="AY13" s="659">
        <v>133565.79999999999</v>
      </c>
      <c r="AZ13" s="659">
        <v>133825.79999999999</v>
      </c>
      <c r="BA13" s="659">
        <v>134937.4</v>
      </c>
      <c r="BB13" s="659">
        <v>136848.20000000001</v>
      </c>
      <c r="BC13" s="659">
        <v>137048.4</v>
      </c>
      <c r="BD13" s="659">
        <v>137777.20000000001</v>
      </c>
      <c r="BE13" s="659">
        <v>137939.29999999999</v>
      </c>
      <c r="BF13" s="661">
        <v>137944.9</v>
      </c>
      <c r="BG13" s="661">
        <v>139171.5</v>
      </c>
      <c r="BH13" s="661">
        <v>139501.9</v>
      </c>
      <c r="BI13" s="661">
        <v>140051.9</v>
      </c>
      <c r="BJ13" s="661">
        <v>143371.20000000001</v>
      </c>
      <c r="BK13" s="661">
        <v>143371.20000000001</v>
      </c>
      <c r="BL13" s="661">
        <v>143371.20000000001</v>
      </c>
      <c r="BM13" s="661">
        <v>143521.20000000001</v>
      </c>
      <c r="BN13" s="661">
        <v>143811.9</v>
      </c>
      <c r="BO13" s="661">
        <v>143811.9</v>
      </c>
      <c r="BP13" s="661">
        <v>144311.9</v>
      </c>
      <c r="BQ13" s="661">
        <v>144311.9</v>
      </c>
      <c r="BR13" s="661">
        <v>144311.9</v>
      </c>
      <c r="BS13" s="661">
        <v>144671.9</v>
      </c>
      <c r="BT13" s="661">
        <v>144821.9</v>
      </c>
      <c r="BU13" s="661">
        <v>145073.9</v>
      </c>
      <c r="BV13" s="661">
        <v>147740.29999999999</v>
      </c>
    </row>
    <row r="14" spans="1:74" ht="12" customHeight="1" x14ac:dyDescent="0.35">
      <c r="A14" s="651"/>
      <c r="B14" s="650" t="s">
        <v>1048</v>
      </c>
      <c r="C14" s="650"/>
      <c r="D14" s="650"/>
      <c r="E14" s="650"/>
      <c r="F14" s="650"/>
      <c r="G14" s="650"/>
      <c r="H14" s="650"/>
      <c r="I14" s="650"/>
      <c r="J14" s="650"/>
      <c r="K14" s="650"/>
      <c r="L14" s="650"/>
      <c r="M14" s="650"/>
      <c r="N14" s="650"/>
      <c r="O14" s="650"/>
      <c r="P14" s="650"/>
      <c r="Q14" s="650"/>
      <c r="R14" s="650"/>
      <c r="S14" s="650"/>
      <c r="T14" s="650"/>
      <c r="U14" s="650"/>
      <c r="V14" s="650"/>
      <c r="W14" s="650"/>
      <c r="X14" s="650"/>
      <c r="Y14" s="650"/>
      <c r="Z14" s="650"/>
      <c r="AA14" s="650"/>
      <c r="AB14" s="650"/>
      <c r="AC14" s="650"/>
      <c r="AD14" s="650"/>
      <c r="AE14" s="650"/>
      <c r="AF14" s="650"/>
      <c r="AG14" s="650"/>
      <c r="AH14" s="650"/>
      <c r="AI14" s="650"/>
      <c r="AJ14" s="650"/>
      <c r="AK14" s="650"/>
      <c r="AL14" s="650"/>
      <c r="AM14" s="650"/>
      <c r="AN14" s="650"/>
      <c r="AO14" s="650"/>
      <c r="AP14" s="650"/>
      <c r="AQ14" s="650"/>
      <c r="AR14" s="650"/>
      <c r="AS14" s="650"/>
      <c r="AT14" s="650"/>
      <c r="AU14" s="650"/>
      <c r="AV14" s="650"/>
      <c r="AW14" s="650"/>
      <c r="AX14" s="650"/>
      <c r="AY14" s="650"/>
      <c r="AZ14" s="650"/>
      <c r="BA14" s="650"/>
      <c r="BB14" s="650"/>
      <c r="BC14" s="650"/>
      <c r="BD14" s="650"/>
      <c r="BE14" s="650"/>
      <c r="BF14" s="662"/>
      <c r="BG14" s="662"/>
      <c r="BH14" s="662"/>
      <c r="BI14" s="662"/>
      <c r="BJ14" s="662"/>
      <c r="BK14" s="662"/>
      <c r="BL14" s="662"/>
      <c r="BM14" s="662"/>
      <c r="BN14" s="662"/>
      <c r="BO14" s="662"/>
      <c r="BP14" s="662"/>
      <c r="BQ14" s="662"/>
      <c r="BR14" s="662"/>
      <c r="BS14" s="662"/>
      <c r="BT14" s="662"/>
      <c r="BU14" s="662"/>
      <c r="BV14" s="662"/>
    </row>
    <row r="15" spans="1:74" ht="12" customHeight="1" x14ac:dyDescent="0.35">
      <c r="A15" s="651" t="s">
        <v>1049</v>
      </c>
      <c r="B15" s="649" t="s">
        <v>1043</v>
      </c>
      <c r="C15" s="659">
        <v>6571.8</v>
      </c>
      <c r="D15" s="659">
        <v>6571.8</v>
      </c>
      <c r="E15" s="659">
        <v>6571.8</v>
      </c>
      <c r="F15" s="659">
        <v>6545.3</v>
      </c>
      <c r="G15" s="659">
        <v>6569.3</v>
      </c>
      <c r="H15" s="659">
        <v>6543.7</v>
      </c>
      <c r="I15" s="659">
        <v>6533.1</v>
      </c>
      <c r="J15" s="659">
        <v>6524.8</v>
      </c>
      <c r="K15" s="659">
        <v>6520.7</v>
      </c>
      <c r="L15" s="659">
        <v>6520.7</v>
      </c>
      <c r="M15" s="659">
        <v>6520.7</v>
      </c>
      <c r="N15" s="659">
        <v>6520.7</v>
      </c>
      <c r="O15" s="659">
        <v>6549.2</v>
      </c>
      <c r="P15" s="659">
        <v>6549.2</v>
      </c>
      <c r="Q15" s="659">
        <v>6549.2</v>
      </c>
      <c r="R15" s="659">
        <v>6417.9</v>
      </c>
      <c r="S15" s="659">
        <v>6406.9</v>
      </c>
      <c r="T15" s="659">
        <v>6436.3</v>
      </c>
      <c r="U15" s="659">
        <v>6366.8</v>
      </c>
      <c r="V15" s="659">
        <v>6366.8</v>
      </c>
      <c r="W15" s="659">
        <v>6366.8</v>
      </c>
      <c r="X15" s="659">
        <v>6366.8</v>
      </c>
      <c r="Y15" s="659">
        <v>6300.2</v>
      </c>
      <c r="Z15" s="659">
        <v>6300.2</v>
      </c>
      <c r="AA15" s="659">
        <v>6295.9</v>
      </c>
      <c r="AB15" s="659">
        <v>6294.9</v>
      </c>
      <c r="AC15" s="659">
        <v>6294.9</v>
      </c>
      <c r="AD15" s="659">
        <v>6294.9</v>
      </c>
      <c r="AE15" s="659">
        <v>6294.9</v>
      </c>
      <c r="AF15" s="659">
        <v>6296</v>
      </c>
      <c r="AG15" s="659">
        <v>6296</v>
      </c>
      <c r="AH15" s="659">
        <v>6291.8</v>
      </c>
      <c r="AI15" s="659">
        <v>6291.8</v>
      </c>
      <c r="AJ15" s="659">
        <v>6302.2</v>
      </c>
      <c r="AK15" s="659">
        <v>6302.2</v>
      </c>
      <c r="AL15" s="659">
        <v>6302.2</v>
      </c>
      <c r="AM15" s="659">
        <v>6208.6</v>
      </c>
      <c r="AN15" s="659">
        <v>6206.3</v>
      </c>
      <c r="AO15" s="659">
        <v>6206.3</v>
      </c>
      <c r="AP15" s="659">
        <v>6206.3</v>
      </c>
      <c r="AQ15" s="659">
        <v>6206.3</v>
      </c>
      <c r="AR15" s="659">
        <v>6209.7</v>
      </c>
      <c r="AS15" s="659">
        <v>6209</v>
      </c>
      <c r="AT15" s="659">
        <v>6209</v>
      </c>
      <c r="AU15" s="659">
        <v>6214</v>
      </c>
      <c r="AV15" s="659">
        <v>6214</v>
      </c>
      <c r="AW15" s="659">
        <v>6214</v>
      </c>
      <c r="AX15" s="659">
        <v>6214</v>
      </c>
      <c r="AY15" s="659">
        <v>6143.5</v>
      </c>
      <c r="AZ15" s="659">
        <v>6143.5</v>
      </c>
      <c r="BA15" s="659">
        <v>6143.5</v>
      </c>
      <c r="BB15" s="659">
        <v>6143.5</v>
      </c>
      <c r="BC15" s="659">
        <v>6143.5</v>
      </c>
      <c r="BD15" s="659">
        <v>6155.5</v>
      </c>
      <c r="BE15" s="659">
        <v>6147.7</v>
      </c>
      <c r="BF15" s="661">
        <v>6147.7</v>
      </c>
      <c r="BG15" s="661">
        <v>6147.7</v>
      </c>
      <c r="BH15" s="661">
        <v>6147.7</v>
      </c>
      <c r="BI15" s="661">
        <v>6147.7</v>
      </c>
      <c r="BJ15" s="661">
        <v>6147.7</v>
      </c>
      <c r="BK15" s="661">
        <v>6147.7</v>
      </c>
      <c r="BL15" s="661">
        <v>6147.7</v>
      </c>
      <c r="BM15" s="661">
        <v>6147.7</v>
      </c>
      <c r="BN15" s="661">
        <v>6147.7</v>
      </c>
      <c r="BO15" s="661">
        <v>6147.7</v>
      </c>
      <c r="BP15" s="661">
        <v>6139.5</v>
      </c>
      <c r="BQ15" s="661">
        <v>6139.5</v>
      </c>
      <c r="BR15" s="661">
        <v>6139.5</v>
      </c>
      <c r="BS15" s="661">
        <v>6139.5</v>
      </c>
      <c r="BT15" s="661">
        <v>6139.5</v>
      </c>
      <c r="BU15" s="661">
        <v>6139.5</v>
      </c>
      <c r="BV15" s="661">
        <v>6139.5</v>
      </c>
    </row>
    <row r="16" spans="1:74" ht="12" customHeight="1" x14ac:dyDescent="0.35">
      <c r="A16" s="651" t="s">
        <v>1050</v>
      </c>
      <c r="B16" s="649" t="s">
        <v>1044</v>
      </c>
      <c r="C16" s="659">
        <v>873.2</v>
      </c>
      <c r="D16" s="659">
        <v>873.2</v>
      </c>
      <c r="E16" s="659">
        <v>873.2</v>
      </c>
      <c r="F16" s="659">
        <v>873.2</v>
      </c>
      <c r="G16" s="659">
        <v>873.2</v>
      </c>
      <c r="H16" s="659">
        <v>872.6</v>
      </c>
      <c r="I16" s="659">
        <v>872</v>
      </c>
      <c r="J16" s="659">
        <v>872</v>
      </c>
      <c r="K16" s="659">
        <v>867.9</v>
      </c>
      <c r="L16" s="659">
        <v>867.9</v>
      </c>
      <c r="M16" s="659">
        <v>867.9</v>
      </c>
      <c r="N16" s="659">
        <v>867.9</v>
      </c>
      <c r="O16" s="659">
        <v>853.3</v>
      </c>
      <c r="P16" s="659">
        <v>853.3</v>
      </c>
      <c r="Q16" s="659">
        <v>853.3</v>
      </c>
      <c r="R16" s="659">
        <v>789.7</v>
      </c>
      <c r="S16" s="659">
        <v>791.1</v>
      </c>
      <c r="T16" s="659">
        <v>791.1</v>
      </c>
      <c r="U16" s="659">
        <v>791.1</v>
      </c>
      <c r="V16" s="659">
        <v>791.1</v>
      </c>
      <c r="W16" s="659">
        <v>791.1</v>
      </c>
      <c r="X16" s="659">
        <v>791.1</v>
      </c>
      <c r="Y16" s="659">
        <v>791.1</v>
      </c>
      <c r="Z16" s="659">
        <v>791.1</v>
      </c>
      <c r="AA16" s="659">
        <v>771</v>
      </c>
      <c r="AB16" s="659">
        <v>770</v>
      </c>
      <c r="AC16" s="659">
        <v>770</v>
      </c>
      <c r="AD16" s="659">
        <v>770</v>
      </c>
      <c r="AE16" s="659">
        <v>770</v>
      </c>
      <c r="AF16" s="659">
        <v>771.1</v>
      </c>
      <c r="AG16" s="659">
        <v>771.1</v>
      </c>
      <c r="AH16" s="659">
        <v>766.9</v>
      </c>
      <c r="AI16" s="659">
        <v>766.9</v>
      </c>
      <c r="AJ16" s="659">
        <v>777.3</v>
      </c>
      <c r="AK16" s="659">
        <v>777.3</v>
      </c>
      <c r="AL16" s="659">
        <v>777.3</v>
      </c>
      <c r="AM16" s="659">
        <v>828.9</v>
      </c>
      <c r="AN16" s="659">
        <v>826.6</v>
      </c>
      <c r="AO16" s="659">
        <v>826.6</v>
      </c>
      <c r="AP16" s="659">
        <v>826.6</v>
      </c>
      <c r="AQ16" s="659">
        <v>826.6</v>
      </c>
      <c r="AR16" s="659">
        <v>830</v>
      </c>
      <c r="AS16" s="659">
        <v>829.3</v>
      </c>
      <c r="AT16" s="659">
        <v>829.3</v>
      </c>
      <c r="AU16" s="659">
        <v>829.3</v>
      </c>
      <c r="AV16" s="659">
        <v>829.3</v>
      </c>
      <c r="AW16" s="659">
        <v>829.3</v>
      </c>
      <c r="AX16" s="659">
        <v>829.3</v>
      </c>
      <c r="AY16" s="659">
        <v>821.2</v>
      </c>
      <c r="AZ16" s="659">
        <v>821.2</v>
      </c>
      <c r="BA16" s="659">
        <v>821.2</v>
      </c>
      <c r="BB16" s="659">
        <v>821.2</v>
      </c>
      <c r="BC16" s="659">
        <v>821.2</v>
      </c>
      <c r="BD16" s="659">
        <v>821.2</v>
      </c>
      <c r="BE16" s="659">
        <v>821.2</v>
      </c>
      <c r="BF16" s="661">
        <v>821.2</v>
      </c>
      <c r="BG16" s="661">
        <v>821.2</v>
      </c>
      <c r="BH16" s="661">
        <v>821.2</v>
      </c>
      <c r="BI16" s="661">
        <v>821.2</v>
      </c>
      <c r="BJ16" s="661">
        <v>821.2</v>
      </c>
      <c r="BK16" s="661">
        <v>821.2</v>
      </c>
      <c r="BL16" s="661">
        <v>821.2</v>
      </c>
      <c r="BM16" s="661">
        <v>821.2</v>
      </c>
      <c r="BN16" s="661">
        <v>821.2</v>
      </c>
      <c r="BO16" s="661">
        <v>821.2</v>
      </c>
      <c r="BP16" s="661">
        <v>821.2</v>
      </c>
      <c r="BQ16" s="661">
        <v>821.2</v>
      </c>
      <c r="BR16" s="661">
        <v>821.2</v>
      </c>
      <c r="BS16" s="661">
        <v>821.2</v>
      </c>
      <c r="BT16" s="661">
        <v>821.2</v>
      </c>
      <c r="BU16" s="661">
        <v>821.2</v>
      </c>
      <c r="BV16" s="661">
        <v>821.2</v>
      </c>
    </row>
    <row r="17" spans="1:74" ht="12" customHeight="1" x14ac:dyDescent="0.35">
      <c r="A17" s="651" t="s">
        <v>1051</v>
      </c>
      <c r="B17" s="649" t="s">
        <v>1045</v>
      </c>
      <c r="C17" s="659">
        <v>5698.6</v>
      </c>
      <c r="D17" s="659">
        <v>5698.6</v>
      </c>
      <c r="E17" s="659">
        <v>5698.6</v>
      </c>
      <c r="F17" s="659">
        <v>5672.1</v>
      </c>
      <c r="G17" s="659">
        <v>5696.1</v>
      </c>
      <c r="H17" s="659">
        <v>5671.1</v>
      </c>
      <c r="I17" s="659">
        <v>5661.1</v>
      </c>
      <c r="J17" s="659">
        <v>5652.8</v>
      </c>
      <c r="K17" s="659">
        <v>5652.8</v>
      </c>
      <c r="L17" s="659">
        <v>5652.8</v>
      </c>
      <c r="M17" s="659">
        <v>5652.8</v>
      </c>
      <c r="N17" s="659">
        <v>5652.8</v>
      </c>
      <c r="O17" s="659">
        <v>5695.9</v>
      </c>
      <c r="P17" s="659">
        <v>5695.9</v>
      </c>
      <c r="Q17" s="659">
        <v>5695.9</v>
      </c>
      <c r="R17" s="659">
        <v>5628.2</v>
      </c>
      <c r="S17" s="659">
        <v>5615.8</v>
      </c>
      <c r="T17" s="659">
        <v>5645.2</v>
      </c>
      <c r="U17" s="659">
        <v>5575.7</v>
      </c>
      <c r="V17" s="659">
        <v>5575.7</v>
      </c>
      <c r="W17" s="659">
        <v>5575.7</v>
      </c>
      <c r="X17" s="659">
        <v>5575.7</v>
      </c>
      <c r="Y17" s="659">
        <v>5509.1</v>
      </c>
      <c r="Z17" s="659">
        <v>5509.1</v>
      </c>
      <c r="AA17" s="659">
        <v>5524.9</v>
      </c>
      <c r="AB17" s="659">
        <v>5524.9</v>
      </c>
      <c r="AC17" s="659">
        <v>5524.9</v>
      </c>
      <c r="AD17" s="659">
        <v>5524.9</v>
      </c>
      <c r="AE17" s="659">
        <v>5524.9</v>
      </c>
      <c r="AF17" s="659">
        <v>5524.9</v>
      </c>
      <c r="AG17" s="659">
        <v>5524.9</v>
      </c>
      <c r="AH17" s="659">
        <v>5524.9</v>
      </c>
      <c r="AI17" s="659">
        <v>5524.9</v>
      </c>
      <c r="AJ17" s="659">
        <v>5524.9</v>
      </c>
      <c r="AK17" s="659">
        <v>5524.9</v>
      </c>
      <c r="AL17" s="659">
        <v>5524.9</v>
      </c>
      <c r="AM17" s="659">
        <v>5379.7</v>
      </c>
      <c r="AN17" s="659">
        <v>5379.7</v>
      </c>
      <c r="AO17" s="659">
        <v>5379.7</v>
      </c>
      <c r="AP17" s="659">
        <v>5379.7</v>
      </c>
      <c r="AQ17" s="659">
        <v>5379.7</v>
      </c>
      <c r="AR17" s="659">
        <v>5379.7</v>
      </c>
      <c r="AS17" s="659">
        <v>5379.7</v>
      </c>
      <c r="AT17" s="659">
        <v>5379.7</v>
      </c>
      <c r="AU17" s="659">
        <v>5384.7</v>
      </c>
      <c r="AV17" s="659">
        <v>5384.7</v>
      </c>
      <c r="AW17" s="659">
        <v>5384.7</v>
      </c>
      <c r="AX17" s="659">
        <v>5384.7</v>
      </c>
      <c r="AY17" s="659">
        <v>5322.3</v>
      </c>
      <c r="AZ17" s="659">
        <v>5322.3</v>
      </c>
      <c r="BA17" s="659">
        <v>5322.3</v>
      </c>
      <c r="BB17" s="659">
        <v>5322.3</v>
      </c>
      <c r="BC17" s="659">
        <v>5322.3</v>
      </c>
      <c r="BD17" s="659">
        <v>5334.3</v>
      </c>
      <c r="BE17" s="659">
        <v>5326.5</v>
      </c>
      <c r="BF17" s="661">
        <v>5326.5</v>
      </c>
      <c r="BG17" s="661">
        <v>5326.5</v>
      </c>
      <c r="BH17" s="661">
        <v>5326.5</v>
      </c>
      <c r="BI17" s="661">
        <v>5326.5</v>
      </c>
      <c r="BJ17" s="661">
        <v>5326.5</v>
      </c>
      <c r="BK17" s="661">
        <v>5326.5</v>
      </c>
      <c r="BL17" s="661">
        <v>5326.5</v>
      </c>
      <c r="BM17" s="661">
        <v>5326.5</v>
      </c>
      <c r="BN17" s="661">
        <v>5326.5</v>
      </c>
      <c r="BO17" s="661">
        <v>5326.5</v>
      </c>
      <c r="BP17" s="661">
        <v>5318.3</v>
      </c>
      <c r="BQ17" s="661">
        <v>5318.3</v>
      </c>
      <c r="BR17" s="661">
        <v>5318.3</v>
      </c>
      <c r="BS17" s="661">
        <v>5318.3</v>
      </c>
      <c r="BT17" s="661">
        <v>5318.3</v>
      </c>
      <c r="BU17" s="661">
        <v>5318.3</v>
      </c>
      <c r="BV17" s="661">
        <v>5318.3</v>
      </c>
    </row>
    <row r="18" spans="1:74" ht="12" customHeight="1" x14ac:dyDescent="0.35">
      <c r="A18" s="651" t="s">
        <v>1052</v>
      </c>
      <c r="B18" s="649" t="s">
        <v>1046</v>
      </c>
      <c r="C18" s="659">
        <v>275.5</v>
      </c>
      <c r="D18" s="659">
        <v>275.5</v>
      </c>
      <c r="E18" s="659">
        <v>275.5</v>
      </c>
      <c r="F18" s="659">
        <v>275.5</v>
      </c>
      <c r="G18" s="659">
        <v>275.5</v>
      </c>
      <c r="H18" s="659">
        <v>275.5</v>
      </c>
      <c r="I18" s="659">
        <v>275.5</v>
      </c>
      <c r="J18" s="659">
        <v>275.5</v>
      </c>
      <c r="K18" s="659">
        <v>275.5</v>
      </c>
      <c r="L18" s="659">
        <v>275.5</v>
      </c>
      <c r="M18" s="659">
        <v>275.5</v>
      </c>
      <c r="N18" s="659">
        <v>275.5</v>
      </c>
      <c r="O18" s="659">
        <v>280.89999999999998</v>
      </c>
      <c r="P18" s="659">
        <v>280.89999999999998</v>
      </c>
      <c r="Q18" s="659">
        <v>280.89999999999998</v>
      </c>
      <c r="R18" s="659">
        <v>279.7</v>
      </c>
      <c r="S18" s="659">
        <v>279.7</v>
      </c>
      <c r="T18" s="659">
        <v>279.7</v>
      </c>
      <c r="U18" s="659">
        <v>279.7</v>
      </c>
      <c r="V18" s="659">
        <v>279.7</v>
      </c>
      <c r="W18" s="659">
        <v>279.7</v>
      </c>
      <c r="X18" s="659">
        <v>279.7</v>
      </c>
      <c r="Y18" s="659">
        <v>279.7</v>
      </c>
      <c r="Z18" s="659">
        <v>279.7</v>
      </c>
      <c r="AA18" s="659">
        <v>278.89999999999998</v>
      </c>
      <c r="AB18" s="659">
        <v>278.89999999999998</v>
      </c>
      <c r="AC18" s="659">
        <v>278.89999999999998</v>
      </c>
      <c r="AD18" s="659">
        <v>278.89999999999998</v>
      </c>
      <c r="AE18" s="659">
        <v>278.89999999999998</v>
      </c>
      <c r="AF18" s="659">
        <v>278.89999999999998</v>
      </c>
      <c r="AG18" s="659">
        <v>278.89999999999998</v>
      </c>
      <c r="AH18" s="659">
        <v>278.89999999999998</v>
      </c>
      <c r="AI18" s="659">
        <v>278.89999999999998</v>
      </c>
      <c r="AJ18" s="659">
        <v>278.89999999999998</v>
      </c>
      <c r="AK18" s="659">
        <v>278.89999999999998</v>
      </c>
      <c r="AL18" s="659">
        <v>278.89999999999998</v>
      </c>
      <c r="AM18" s="659">
        <v>290.5</v>
      </c>
      <c r="AN18" s="659">
        <v>290.5</v>
      </c>
      <c r="AO18" s="659">
        <v>290.5</v>
      </c>
      <c r="AP18" s="659">
        <v>290.5</v>
      </c>
      <c r="AQ18" s="659">
        <v>290.5</v>
      </c>
      <c r="AR18" s="659">
        <v>290.5</v>
      </c>
      <c r="AS18" s="659">
        <v>290.5</v>
      </c>
      <c r="AT18" s="659">
        <v>290.5</v>
      </c>
      <c r="AU18" s="659">
        <v>288.10000000000002</v>
      </c>
      <c r="AV18" s="659">
        <v>288.10000000000002</v>
      </c>
      <c r="AW18" s="659">
        <v>288.10000000000002</v>
      </c>
      <c r="AX18" s="659">
        <v>288.10000000000002</v>
      </c>
      <c r="AY18" s="659">
        <v>288.10000000000002</v>
      </c>
      <c r="AZ18" s="659">
        <v>288.10000000000002</v>
      </c>
      <c r="BA18" s="659">
        <v>288.10000000000002</v>
      </c>
      <c r="BB18" s="659">
        <v>288.10000000000002</v>
      </c>
      <c r="BC18" s="659">
        <v>290.60000000000002</v>
      </c>
      <c r="BD18" s="659">
        <v>290.60000000000002</v>
      </c>
      <c r="BE18" s="659">
        <v>290.60000000000002</v>
      </c>
      <c r="BF18" s="661">
        <v>290.60000000000002</v>
      </c>
      <c r="BG18" s="661">
        <v>290.60000000000002</v>
      </c>
      <c r="BH18" s="661">
        <v>290.60000000000002</v>
      </c>
      <c r="BI18" s="661">
        <v>290.60000000000002</v>
      </c>
      <c r="BJ18" s="661">
        <v>290.60000000000002</v>
      </c>
      <c r="BK18" s="661">
        <v>290.60000000000002</v>
      </c>
      <c r="BL18" s="661">
        <v>290.60000000000002</v>
      </c>
      <c r="BM18" s="661">
        <v>290.60000000000002</v>
      </c>
      <c r="BN18" s="661">
        <v>290.60000000000002</v>
      </c>
      <c r="BO18" s="661">
        <v>290.60000000000002</v>
      </c>
      <c r="BP18" s="661">
        <v>290.60000000000002</v>
      </c>
      <c r="BQ18" s="661">
        <v>290.60000000000002</v>
      </c>
      <c r="BR18" s="661">
        <v>290.60000000000002</v>
      </c>
      <c r="BS18" s="661">
        <v>290.60000000000002</v>
      </c>
      <c r="BT18" s="661">
        <v>290.60000000000002</v>
      </c>
      <c r="BU18" s="661">
        <v>290.60000000000002</v>
      </c>
      <c r="BV18" s="661">
        <v>290.60000000000002</v>
      </c>
    </row>
    <row r="19" spans="1:74" ht="12" customHeight="1" x14ac:dyDescent="0.35">
      <c r="A19" s="651" t="s">
        <v>1053</v>
      </c>
      <c r="B19" s="649" t="s">
        <v>1047</v>
      </c>
      <c r="C19" s="659">
        <v>358.1</v>
      </c>
      <c r="D19" s="659">
        <v>358.1</v>
      </c>
      <c r="E19" s="659">
        <v>358.1</v>
      </c>
      <c r="F19" s="659">
        <v>358.1</v>
      </c>
      <c r="G19" s="659">
        <v>361.8</v>
      </c>
      <c r="H19" s="659">
        <v>364.9</v>
      </c>
      <c r="I19" s="659">
        <v>364.9</v>
      </c>
      <c r="J19" s="659">
        <v>369.9</v>
      </c>
      <c r="K19" s="659">
        <v>372.4</v>
      </c>
      <c r="L19" s="659">
        <v>372.4</v>
      </c>
      <c r="M19" s="659">
        <v>372.4</v>
      </c>
      <c r="N19" s="659">
        <v>377.9</v>
      </c>
      <c r="O19" s="659">
        <v>410.4</v>
      </c>
      <c r="P19" s="659">
        <v>412.4</v>
      </c>
      <c r="Q19" s="659">
        <v>413.7</v>
      </c>
      <c r="R19" s="659">
        <v>417.3</v>
      </c>
      <c r="S19" s="659">
        <v>417.3</v>
      </c>
      <c r="T19" s="659">
        <v>420.6</v>
      </c>
      <c r="U19" s="659">
        <v>432</v>
      </c>
      <c r="V19" s="659">
        <v>432</v>
      </c>
      <c r="W19" s="659">
        <v>432</v>
      </c>
      <c r="X19" s="659">
        <v>432</v>
      </c>
      <c r="Y19" s="659">
        <v>437.7</v>
      </c>
      <c r="Z19" s="659">
        <v>439.1</v>
      </c>
      <c r="AA19" s="659">
        <v>438.1</v>
      </c>
      <c r="AB19" s="659">
        <v>438.1</v>
      </c>
      <c r="AC19" s="659">
        <v>442.7</v>
      </c>
      <c r="AD19" s="659">
        <v>445.6</v>
      </c>
      <c r="AE19" s="659">
        <v>454</v>
      </c>
      <c r="AF19" s="659">
        <v>456.1</v>
      </c>
      <c r="AG19" s="659">
        <v>456.5</v>
      </c>
      <c r="AH19" s="659">
        <v>456.5</v>
      </c>
      <c r="AI19" s="659">
        <v>461.5</v>
      </c>
      <c r="AJ19" s="659">
        <v>461.5</v>
      </c>
      <c r="AK19" s="659">
        <v>463.1</v>
      </c>
      <c r="AL19" s="659">
        <v>468.1</v>
      </c>
      <c r="AM19" s="659">
        <v>470</v>
      </c>
      <c r="AN19" s="659">
        <v>471.2</v>
      </c>
      <c r="AO19" s="659">
        <v>472.7</v>
      </c>
      <c r="AP19" s="659">
        <v>475.2</v>
      </c>
      <c r="AQ19" s="659">
        <v>475.2</v>
      </c>
      <c r="AR19" s="659">
        <v>475.2</v>
      </c>
      <c r="AS19" s="659">
        <v>485.2</v>
      </c>
      <c r="AT19" s="659">
        <v>491.7</v>
      </c>
      <c r="AU19" s="659">
        <v>511</v>
      </c>
      <c r="AV19" s="659">
        <v>519.20000000000005</v>
      </c>
      <c r="AW19" s="659">
        <v>523.4</v>
      </c>
      <c r="AX19" s="659">
        <v>528.79999999999995</v>
      </c>
      <c r="AY19" s="659">
        <v>534.9</v>
      </c>
      <c r="AZ19" s="659">
        <v>534.9</v>
      </c>
      <c r="BA19" s="659">
        <v>552.79999999999995</v>
      </c>
      <c r="BB19" s="659">
        <v>554.6</v>
      </c>
      <c r="BC19" s="659">
        <v>558.79999999999995</v>
      </c>
      <c r="BD19" s="659">
        <v>565.20000000000005</v>
      </c>
      <c r="BE19" s="659">
        <v>565.20000000000005</v>
      </c>
      <c r="BF19" s="661">
        <v>565.20000000000005</v>
      </c>
      <c r="BG19" s="661">
        <v>565.20000000000005</v>
      </c>
      <c r="BH19" s="661">
        <v>567.70000000000005</v>
      </c>
      <c r="BI19" s="661">
        <v>567.70000000000005</v>
      </c>
      <c r="BJ19" s="661">
        <v>589</v>
      </c>
      <c r="BK19" s="661">
        <v>589</v>
      </c>
      <c r="BL19" s="661">
        <v>589</v>
      </c>
      <c r="BM19" s="661">
        <v>589</v>
      </c>
      <c r="BN19" s="661">
        <v>591.5</v>
      </c>
      <c r="BO19" s="661">
        <v>591.5</v>
      </c>
      <c r="BP19" s="661">
        <v>636.5</v>
      </c>
      <c r="BQ19" s="661">
        <v>636.5</v>
      </c>
      <c r="BR19" s="661">
        <v>637.20000000000005</v>
      </c>
      <c r="BS19" s="661">
        <v>637.20000000000005</v>
      </c>
      <c r="BT19" s="661">
        <v>637.20000000000005</v>
      </c>
      <c r="BU19" s="661">
        <v>637.20000000000005</v>
      </c>
      <c r="BV19" s="661">
        <v>637.20000000000005</v>
      </c>
    </row>
    <row r="20" spans="1:74" ht="12" customHeight="1" x14ac:dyDescent="0.35">
      <c r="A20" s="651" t="s">
        <v>1054</v>
      </c>
      <c r="B20" s="649" t="s">
        <v>1055</v>
      </c>
      <c r="C20" s="659">
        <v>16647.878000000001</v>
      </c>
      <c r="D20" s="659">
        <v>16888.875</v>
      </c>
      <c r="E20" s="659">
        <v>17172.449000000001</v>
      </c>
      <c r="F20" s="659">
        <v>17431.162</v>
      </c>
      <c r="G20" s="659">
        <v>17714.661</v>
      </c>
      <c r="H20" s="659">
        <v>17988.499</v>
      </c>
      <c r="I20" s="659">
        <v>18239.913</v>
      </c>
      <c r="J20" s="659">
        <v>18519.620999999999</v>
      </c>
      <c r="K20" s="659">
        <v>18780.940999999999</v>
      </c>
      <c r="L20" s="659">
        <v>19059.823</v>
      </c>
      <c r="M20" s="659">
        <v>19319.962</v>
      </c>
      <c r="N20" s="659">
        <v>19547.129000000001</v>
      </c>
      <c r="O20" s="659">
        <v>19697.828000000001</v>
      </c>
      <c r="P20" s="659">
        <v>19941.544000000002</v>
      </c>
      <c r="Q20" s="659">
        <v>20254.326000000001</v>
      </c>
      <c r="R20" s="659">
        <v>20506.045999999998</v>
      </c>
      <c r="S20" s="659">
        <v>20811.378000000001</v>
      </c>
      <c r="T20" s="659">
        <v>21073.011999999999</v>
      </c>
      <c r="U20" s="659">
        <v>21407.62</v>
      </c>
      <c r="V20" s="659">
        <v>21724.6</v>
      </c>
      <c r="W20" s="659">
        <v>22031.098999999998</v>
      </c>
      <c r="X20" s="659">
        <v>22357.651000000002</v>
      </c>
      <c r="Y20" s="659">
        <v>22666.648000000001</v>
      </c>
      <c r="Z20" s="659">
        <v>23213.602999999999</v>
      </c>
      <c r="AA20" s="659">
        <v>23742.192999999999</v>
      </c>
      <c r="AB20" s="659">
        <v>24026.416000000001</v>
      </c>
      <c r="AC20" s="659">
        <v>24351.24</v>
      </c>
      <c r="AD20" s="659">
        <v>24658.261999999999</v>
      </c>
      <c r="AE20" s="659">
        <v>24919.912</v>
      </c>
      <c r="AF20" s="659">
        <v>25247.999</v>
      </c>
      <c r="AG20" s="659">
        <v>25581.580999999998</v>
      </c>
      <c r="AH20" s="659">
        <v>25961.963</v>
      </c>
      <c r="AI20" s="659">
        <v>26251.93</v>
      </c>
      <c r="AJ20" s="659">
        <v>26654.521000000001</v>
      </c>
      <c r="AK20" s="659">
        <v>27027.764999999999</v>
      </c>
      <c r="AL20" s="659">
        <v>27584.777999999998</v>
      </c>
      <c r="AM20" s="659">
        <v>28144.86</v>
      </c>
      <c r="AN20" s="659">
        <v>28481.105</v>
      </c>
      <c r="AO20" s="659">
        <v>28845.687999999998</v>
      </c>
      <c r="AP20" s="659">
        <v>29302.819</v>
      </c>
      <c r="AQ20" s="659">
        <v>29706.055</v>
      </c>
      <c r="AR20" s="659">
        <v>30324.601999999999</v>
      </c>
      <c r="AS20" s="659">
        <v>30665.804</v>
      </c>
      <c r="AT20" s="659">
        <v>31147.932000000001</v>
      </c>
      <c r="AU20" s="659">
        <v>31514.848999999998</v>
      </c>
      <c r="AV20" s="659">
        <v>31920.651000000002</v>
      </c>
      <c r="AW20" s="659">
        <v>32403.126</v>
      </c>
      <c r="AX20" s="659">
        <v>32972.330999999998</v>
      </c>
      <c r="AY20" s="659">
        <v>33248.525000000001</v>
      </c>
      <c r="AZ20" s="659">
        <v>34028.909</v>
      </c>
      <c r="BA20" s="659">
        <v>34720.131000000001</v>
      </c>
      <c r="BB20" s="659">
        <v>35103.635999999999</v>
      </c>
      <c r="BC20" s="659">
        <v>35755.311999999998</v>
      </c>
      <c r="BD20" s="659">
        <v>36298.58</v>
      </c>
      <c r="BE20" s="659">
        <v>36853.599999999999</v>
      </c>
      <c r="BF20" s="661">
        <v>37421.9</v>
      </c>
      <c r="BG20" s="661">
        <v>38002.99</v>
      </c>
      <c r="BH20" s="661">
        <v>38597.24</v>
      </c>
      <c r="BI20" s="661">
        <v>39204.629999999997</v>
      </c>
      <c r="BJ20" s="661">
        <v>39825.4</v>
      </c>
      <c r="BK20" s="661">
        <v>40459.800000000003</v>
      </c>
      <c r="BL20" s="661">
        <v>41107.71</v>
      </c>
      <c r="BM20" s="661">
        <v>41769.4</v>
      </c>
      <c r="BN20" s="661">
        <v>42445.02</v>
      </c>
      <c r="BO20" s="661">
        <v>43134.91</v>
      </c>
      <c r="BP20" s="661">
        <v>43839.21</v>
      </c>
      <c r="BQ20" s="661">
        <v>44558.01</v>
      </c>
      <c r="BR20" s="661">
        <v>45291.839999999997</v>
      </c>
      <c r="BS20" s="661">
        <v>46040.81</v>
      </c>
      <c r="BT20" s="661">
        <v>46805.14</v>
      </c>
      <c r="BU20" s="661">
        <v>47585.07</v>
      </c>
      <c r="BV20" s="661">
        <v>48380.84</v>
      </c>
    </row>
    <row r="21" spans="1:74" ht="12" customHeight="1" x14ac:dyDescent="0.35">
      <c r="A21" s="651" t="s">
        <v>1056</v>
      </c>
      <c r="B21" s="649" t="s">
        <v>1057</v>
      </c>
      <c r="C21" s="659">
        <v>9816.9639999999999</v>
      </c>
      <c r="D21" s="659">
        <v>9977.5040000000008</v>
      </c>
      <c r="E21" s="659">
        <v>10144.519</v>
      </c>
      <c r="F21" s="659">
        <v>10301.445</v>
      </c>
      <c r="G21" s="659">
        <v>10476.821</v>
      </c>
      <c r="H21" s="659">
        <v>10643.474</v>
      </c>
      <c r="I21" s="659">
        <v>10810.71</v>
      </c>
      <c r="J21" s="659">
        <v>10991.834999999999</v>
      </c>
      <c r="K21" s="659">
        <v>11157.656999999999</v>
      </c>
      <c r="L21" s="659">
        <v>11354.29</v>
      </c>
      <c r="M21" s="659">
        <v>11529.06</v>
      </c>
      <c r="N21" s="659">
        <v>11720.380999999999</v>
      </c>
      <c r="O21" s="659">
        <v>11908.995999999999</v>
      </c>
      <c r="P21" s="659">
        <v>12080.162</v>
      </c>
      <c r="Q21" s="659">
        <v>12281.312</v>
      </c>
      <c r="R21" s="659">
        <v>12460.805</v>
      </c>
      <c r="S21" s="659">
        <v>12656.946</v>
      </c>
      <c r="T21" s="659">
        <v>12846.99</v>
      </c>
      <c r="U21" s="659">
        <v>13095.941999999999</v>
      </c>
      <c r="V21" s="659">
        <v>13314.513999999999</v>
      </c>
      <c r="W21" s="659">
        <v>13534.101000000001</v>
      </c>
      <c r="X21" s="659">
        <v>13768.977000000001</v>
      </c>
      <c r="Y21" s="659">
        <v>13993.317999999999</v>
      </c>
      <c r="Z21" s="659">
        <v>14249.031000000001</v>
      </c>
      <c r="AA21" s="659">
        <v>14622.499</v>
      </c>
      <c r="AB21" s="659">
        <v>14832.188</v>
      </c>
      <c r="AC21" s="659">
        <v>15064.244000000001</v>
      </c>
      <c r="AD21" s="659">
        <v>15280.556</v>
      </c>
      <c r="AE21" s="659">
        <v>15472.886</v>
      </c>
      <c r="AF21" s="659">
        <v>15681.653</v>
      </c>
      <c r="AG21" s="659">
        <v>15898.906999999999</v>
      </c>
      <c r="AH21" s="659">
        <v>16129.619000000001</v>
      </c>
      <c r="AI21" s="659">
        <v>16364.022000000001</v>
      </c>
      <c r="AJ21" s="659">
        <v>16635.43</v>
      </c>
      <c r="AK21" s="659">
        <v>16884.810000000001</v>
      </c>
      <c r="AL21" s="659">
        <v>17163.338</v>
      </c>
      <c r="AM21" s="659">
        <v>17506.808000000001</v>
      </c>
      <c r="AN21" s="659">
        <v>17776.768</v>
      </c>
      <c r="AO21" s="659">
        <v>18023.181</v>
      </c>
      <c r="AP21" s="659">
        <v>18368.101999999999</v>
      </c>
      <c r="AQ21" s="659">
        <v>18659.05</v>
      </c>
      <c r="AR21" s="659">
        <v>19101.883000000002</v>
      </c>
      <c r="AS21" s="659">
        <v>19396.442999999999</v>
      </c>
      <c r="AT21" s="659">
        <v>19731.359</v>
      </c>
      <c r="AU21" s="659">
        <v>20038.646000000001</v>
      </c>
      <c r="AV21" s="659">
        <v>20356.5</v>
      </c>
      <c r="AW21" s="659">
        <v>20663.085999999999</v>
      </c>
      <c r="AX21" s="659">
        <v>21022.093000000001</v>
      </c>
      <c r="AY21" s="659">
        <v>21240.985000000001</v>
      </c>
      <c r="AZ21" s="659">
        <v>21756.895</v>
      </c>
      <c r="BA21" s="659">
        <v>22259.802</v>
      </c>
      <c r="BB21" s="659">
        <v>22607.113000000001</v>
      </c>
      <c r="BC21" s="659">
        <v>22963.059000000001</v>
      </c>
      <c r="BD21" s="659">
        <v>23329.919999999998</v>
      </c>
      <c r="BE21" s="659">
        <v>23706.59</v>
      </c>
      <c r="BF21" s="661">
        <v>24093.83</v>
      </c>
      <c r="BG21" s="661">
        <v>24491.38</v>
      </c>
      <c r="BH21" s="661">
        <v>24899.55</v>
      </c>
      <c r="BI21" s="661">
        <v>25318.36</v>
      </c>
      <c r="BJ21" s="661">
        <v>25747.99</v>
      </c>
      <c r="BK21" s="661">
        <v>26188.54</v>
      </c>
      <c r="BL21" s="661">
        <v>26640.17</v>
      </c>
      <c r="BM21" s="661">
        <v>27103.02</v>
      </c>
      <c r="BN21" s="661">
        <v>27577.25</v>
      </c>
      <c r="BO21" s="661">
        <v>28063</v>
      </c>
      <c r="BP21" s="661">
        <v>28560.45</v>
      </c>
      <c r="BQ21" s="661">
        <v>29069.759999999998</v>
      </c>
      <c r="BR21" s="661">
        <v>29591.11</v>
      </c>
      <c r="BS21" s="661">
        <v>30124.68</v>
      </c>
      <c r="BT21" s="661">
        <v>30670.66</v>
      </c>
      <c r="BU21" s="661">
        <v>31229.24</v>
      </c>
      <c r="BV21" s="661">
        <v>31800.63</v>
      </c>
    </row>
    <row r="22" spans="1:74" ht="12" customHeight="1" x14ac:dyDescent="0.35">
      <c r="A22" s="651" t="s">
        <v>1058</v>
      </c>
      <c r="B22" s="649" t="s">
        <v>1059</v>
      </c>
      <c r="C22" s="659">
        <v>5460.2240000000002</v>
      </c>
      <c r="D22" s="659">
        <v>5530.9459999999999</v>
      </c>
      <c r="E22" s="659">
        <v>5629.9210000000003</v>
      </c>
      <c r="F22" s="659">
        <v>5712.2219999999998</v>
      </c>
      <c r="G22" s="659">
        <v>5801.6059999999998</v>
      </c>
      <c r="H22" s="659">
        <v>5890.9849999999997</v>
      </c>
      <c r="I22" s="659">
        <v>5966.9830000000002</v>
      </c>
      <c r="J22" s="659">
        <v>6055.3890000000001</v>
      </c>
      <c r="K22" s="659">
        <v>6132.2820000000002</v>
      </c>
      <c r="L22" s="659">
        <v>6204.1589999999997</v>
      </c>
      <c r="M22" s="659">
        <v>6261.1980000000003</v>
      </c>
      <c r="N22" s="659">
        <v>6271.3609999999999</v>
      </c>
      <c r="O22" s="659">
        <v>6209.125</v>
      </c>
      <c r="P22" s="659">
        <v>6270.509</v>
      </c>
      <c r="Q22" s="659">
        <v>6361.8829999999998</v>
      </c>
      <c r="R22" s="659">
        <v>6405.9750000000004</v>
      </c>
      <c r="S22" s="659">
        <v>6487.6909999999998</v>
      </c>
      <c r="T22" s="659">
        <v>6538.0249999999996</v>
      </c>
      <c r="U22" s="659">
        <v>6614.7160000000003</v>
      </c>
      <c r="V22" s="659">
        <v>6697.0690000000004</v>
      </c>
      <c r="W22" s="659">
        <v>6761.3490000000002</v>
      </c>
      <c r="X22" s="659">
        <v>6838.64</v>
      </c>
      <c r="Y22" s="659">
        <v>6907.9539999999997</v>
      </c>
      <c r="Z22" s="659">
        <v>7167.9430000000002</v>
      </c>
      <c r="AA22" s="659">
        <v>7302.0889999999999</v>
      </c>
      <c r="AB22" s="659">
        <v>7355.3490000000002</v>
      </c>
      <c r="AC22" s="659">
        <v>7426.4139999999998</v>
      </c>
      <c r="AD22" s="659">
        <v>7508.4830000000002</v>
      </c>
      <c r="AE22" s="659">
        <v>7563.1779999999999</v>
      </c>
      <c r="AF22" s="659">
        <v>7641.3729999999996</v>
      </c>
      <c r="AG22" s="659">
        <v>7729.1679999999997</v>
      </c>
      <c r="AH22" s="659">
        <v>7862.8440000000001</v>
      </c>
      <c r="AI22" s="659">
        <v>7909.0609999999997</v>
      </c>
      <c r="AJ22" s="659">
        <v>8020.5159999999996</v>
      </c>
      <c r="AK22" s="659">
        <v>8127.7529999999997</v>
      </c>
      <c r="AL22" s="659">
        <v>8376.0930000000008</v>
      </c>
      <c r="AM22" s="659">
        <v>8588.0429999999997</v>
      </c>
      <c r="AN22" s="659">
        <v>8636.5310000000009</v>
      </c>
      <c r="AO22" s="659">
        <v>8733.8960000000006</v>
      </c>
      <c r="AP22" s="659">
        <v>8834.8970000000008</v>
      </c>
      <c r="AQ22" s="659">
        <v>8928.8009999999995</v>
      </c>
      <c r="AR22" s="659">
        <v>9085.6020000000008</v>
      </c>
      <c r="AS22" s="659">
        <v>9137.1450000000004</v>
      </c>
      <c r="AT22" s="659">
        <v>9265.1139999999996</v>
      </c>
      <c r="AU22" s="659">
        <v>9300.2360000000008</v>
      </c>
      <c r="AV22" s="659">
        <v>9380.7999999999993</v>
      </c>
      <c r="AW22" s="659">
        <v>9532.4110000000001</v>
      </c>
      <c r="AX22" s="659">
        <v>9727.6620000000003</v>
      </c>
      <c r="AY22" s="659">
        <v>9785.732</v>
      </c>
      <c r="AZ22" s="659">
        <v>10040.312</v>
      </c>
      <c r="BA22" s="659">
        <v>10220.415999999999</v>
      </c>
      <c r="BB22" s="659">
        <v>10255.494000000001</v>
      </c>
      <c r="BC22" s="659">
        <v>10547.021000000001</v>
      </c>
      <c r="BD22" s="659">
        <v>10703.47</v>
      </c>
      <c r="BE22" s="659">
        <v>10861.78</v>
      </c>
      <c r="BF22" s="661">
        <v>11022.69</v>
      </c>
      <c r="BG22" s="661">
        <v>11185.98</v>
      </c>
      <c r="BH22" s="661">
        <v>11351.71</v>
      </c>
      <c r="BI22" s="661">
        <v>11519.83</v>
      </c>
      <c r="BJ22" s="661">
        <v>11690.4</v>
      </c>
      <c r="BK22" s="661">
        <v>11863.58</v>
      </c>
      <c r="BL22" s="661">
        <v>12039.08</v>
      </c>
      <c r="BM22" s="661">
        <v>12217.04</v>
      </c>
      <c r="BN22" s="661">
        <v>12397.45</v>
      </c>
      <c r="BO22" s="661">
        <v>12580.49</v>
      </c>
      <c r="BP22" s="661">
        <v>12766.13</v>
      </c>
      <c r="BQ22" s="661">
        <v>12954.31</v>
      </c>
      <c r="BR22" s="661">
        <v>13145.35</v>
      </c>
      <c r="BS22" s="661">
        <v>13339.19</v>
      </c>
      <c r="BT22" s="661">
        <v>13535.85</v>
      </c>
      <c r="BU22" s="661">
        <v>13735.4</v>
      </c>
      <c r="BV22" s="661">
        <v>13937.85</v>
      </c>
    </row>
    <row r="23" spans="1:74" ht="12" customHeight="1" x14ac:dyDescent="0.35">
      <c r="A23" s="651" t="s">
        <v>1060</v>
      </c>
      <c r="B23" s="649" t="s">
        <v>1061</v>
      </c>
      <c r="C23" s="659">
        <v>1370.69</v>
      </c>
      <c r="D23" s="659">
        <v>1380.425</v>
      </c>
      <c r="E23" s="659">
        <v>1398.009</v>
      </c>
      <c r="F23" s="659">
        <v>1417.4949999999999</v>
      </c>
      <c r="G23" s="659">
        <v>1436.2339999999999</v>
      </c>
      <c r="H23" s="659">
        <v>1454.04</v>
      </c>
      <c r="I23" s="659">
        <v>1462.22</v>
      </c>
      <c r="J23" s="659">
        <v>1472.3969999999999</v>
      </c>
      <c r="K23" s="659">
        <v>1491.002</v>
      </c>
      <c r="L23" s="659">
        <v>1501.374</v>
      </c>
      <c r="M23" s="659">
        <v>1529.704</v>
      </c>
      <c r="N23" s="659">
        <v>1555.3869999999999</v>
      </c>
      <c r="O23" s="659">
        <v>1579.7070000000001</v>
      </c>
      <c r="P23" s="659">
        <v>1590.873</v>
      </c>
      <c r="Q23" s="659">
        <v>1611.1310000000001</v>
      </c>
      <c r="R23" s="659">
        <v>1639.2660000000001</v>
      </c>
      <c r="S23" s="659">
        <v>1666.741</v>
      </c>
      <c r="T23" s="659">
        <v>1687.9970000000001</v>
      </c>
      <c r="U23" s="659">
        <v>1696.962</v>
      </c>
      <c r="V23" s="659">
        <v>1713.0170000000001</v>
      </c>
      <c r="W23" s="659">
        <v>1735.6489999999999</v>
      </c>
      <c r="X23" s="659">
        <v>1750.0340000000001</v>
      </c>
      <c r="Y23" s="659">
        <v>1765.376</v>
      </c>
      <c r="Z23" s="659">
        <v>1796.6289999999999</v>
      </c>
      <c r="AA23" s="659">
        <v>1817.605</v>
      </c>
      <c r="AB23" s="659">
        <v>1838.8789999999999</v>
      </c>
      <c r="AC23" s="659">
        <v>1860.5820000000001</v>
      </c>
      <c r="AD23" s="659">
        <v>1869.223</v>
      </c>
      <c r="AE23" s="659">
        <v>1883.848</v>
      </c>
      <c r="AF23" s="659">
        <v>1924.973</v>
      </c>
      <c r="AG23" s="659">
        <v>1953.5060000000001</v>
      </c>
      <c r="AH23" s="659">
        <v>1969.5</v>
      </c>
      <c r="AI23" s="659">
        <v>1978.847</v>
      </c>
      <c r="AJ23" s="659">
        <v>1998.575</v>
      </c>
      <c r="AK23" s="659">
        <v>2015.202</v>
      </c>
      <c r="AL23" s="659">
        <v>2045.347</v>
      </c>
      <c r="AM23" s="659">
        <v>2050.009</v>
      </c>
      <c r="AN23" s="659">
        <v>2067.806</v>
      </c>
      <c r="AO23" s="659">
        <v>2088.6109999999999</v>
      </c>
      <c r="AP23" s="659">
        <v>2099.8200000000002</v>
      </c>
      <c r="AQ23" s="659">
        <v>2118.2040000000002</v>
      </c>
      <c r="AR23" s="659">
        <v>2137.1170000000002</v>
      </c>
      <c r="AS23" s="659">
        <v>2132.2159999999999</v>
      </c>
      <c r="AT23" s="659">
        <v>2151.4589999999998</v>
      </c>
      <c r="AU23" s="659">
        <v>2175.9670000000001</v>
      </c>
      <c r="AV23" s="659">
        <v>2183.3510000000001</v>
      </c>
      <c r="AW23" s="659">
        <v>2207.6289999999999</v>
      </c>
      <c r="AX23" s="659">
        <v>2222.576</v>
      </c>
      <c r="AY23" s="659">
        <v>2221.808</v>
      </c>
      <c r="AZ23" s="659">
        <v>2231.7020000000002</v>
      </c>
      <c r="BA23" s="659">
        <v>2239.913</v>
      </c>
      <c r="BB23" s="659">
        <v>2241.029</v>
      </c>
      <c r="BC23" s="659">
        <v>2245.232</v>
      </c>
      <c r="BD23" s="659">
        <v>2265.1889999999999</v>
      </c>
      <c r="BE23" s="659">
        <v>2285.2269999999999</v>
      </c>
      <c r="BF23" s="661">
        <v>2305.3789999999999</v>
      </c>
      <c r="BG23" s="661">
        <v>2325.6289999999999</v>
      </c>
      <c r="BH23" s="661">
        <v>2345.9850000000001</v>
      </c>
      <c r="BI23" s="661">
        <v>2366.442</v>
      </c>
      <c r="BJ23" s="661">
        <v>2387.0059999999999</v>
      </c>
      <c r="BK23" s="661">
        <v>2407.6799999999998</v>
      </c>
      <c r="BL23" s="661">
        <v>2428.4549999999999</v>
      </c>
      <c r="BM23" s="661">
        <v>2449.335</v>
      </c>
      <c r="BN23" s="661">
        <v>2470.3200000000002</v>
      </c>
      <c r="BO23" s="661">
        <v>2491.4169999999999</v>
      </c>
      <c r="BP23" s="661">
        <v>2512.627</v>
      </c>
      <c r="BQ23" s="661">
        <v>2533.9450000000002</v>
      </c>
      <c r="BR23" s="661">
        <v>2555.386</v>
      </c>
      <c r="BS23" s="661">
        <v>2576.9470000000001</v>
      </c>
      <c r="BT23" s="661">
        <v>2598.6289999999999</v>
      </c>
      <c r="BU23" s="661">
        <v>2620.4340000000002</v>
      </c>
      <c r="BV23" s="661">
        <v>2642.3649999999998</v>
      </c>
    </row>
    <row r="24" spans="1:74" ht="12" customHeight="1" x14ac:dyDescent="0.35">
      <c r="A24" s="651" t="s">
        <v>1062</v>
      </c>
      <c r="B24" s="649" t="s">
        <v>85</v>
      </c>
      <c r="C24" s="659">
        <v>113.5</v>
      </c>
      <c r="D24" s="659">
        <v>113.5</v>
      </c>
      <c r="E24" s="659">
        <v>115</v>
      </c>
      <c r="F24" s="659">
        <v>115</v>
      </c>
      <c r="G24" s="659">
        <v>115</v>
      </c>
      <c r="H24" s="659">
        <v>112</v>
      </c>
      <c r="I24" s="659">
        <v>115.4</v>
      </c>
      <c r="J24" s="659">
        <v>115.4</v>
      </c>
      <c r="K24" s="659">
        <v>118.4</v>
      </c>
      <c r="L24" s="659">
        <v>118.4</v>
      </c>
      <c r="M24" s="659">
        <v>118.4</v>
      </c>
      <c r="N24" s="659">
        <v>118.4</v>
      </c>
      <c r="O24" s="659">
        <v>117.1</v>
      </c>
      <c r="P24" s="659">
        <v>117.1</v>
      </c>
      <c r="Q24" s="659">
        <v>117.1</v>
      </c>
      <c r="R24" s="659">
        <v>117.1</v>
      </c>
      <c r="S24" s="659">
        <v>117.1</v>
      </c>
      <c r="T24" s="659">
        <v>117.1</v>
      </c>
      <c r="U24" s="659">
        <v>117.1</v>
      </c>
      <c r="V24" s="659">
        <v>117.1</v>
      </c>
      <c r="W24" s="659">
        <v>117.1</v>
      </c>
      <c r="X24" s="659">
        <v>117.1</v>
      </c>
      <c r="Y24" s="659">
        <v>117.1</v>
      </c>
      <c r="Z24" s="659">
        <v>117.1</v>
      </c>
      <c r="AA24" s="659">
        <v>111.3</v>
      </c>
      <c r="AB24" s="659">
        <v>111.3</v>
      </c>
      <c r="AC24" s="659">
        <v>111.3</v>
      </c>
      <c r="AD24" s="659">
        <v>111.3</v>
      </c>
      <c r="AE24" s="659">
        <v>111.3</v>
      </c>
      <c r="AF24" s="659">
        <v>337.3</v>
      </c>
      <c r="AG24" s="659">
        <v>337.3</v>
      </c>
      <c r="AH24" s="659">
        <v>346.3</v>
      </c>
      <c r="AI24" s="659">
        <v>346.3</v>
      </c>
      <c r="AJ24" s="659">
        <v>346.3</v>
      </c>
      <c r="AK24" s="659">
        <v>346.3</v>
      </c>
      <c r="AL24" s="659">
        <v>346.3</v>
      </c>
      <c r="AM24" s="659">
        <v>120.5</v>
      </c>
      <c r="AN24" s="659">
        <v>120.5</v>
      </c>
      <c r="AO24" s="659">
        <v>120.5</v>
      </c>
      <c r="AP24" s="659">
        <v>120.5</v>
      </c>
      <c r="AQ24" s="659">
        <v>120.5</v>
      </c>
      <c r="AR24" s="659">
        <v>120.5</v>
      </c>
      <c r="AS24" s="659">
        <v>120.5</v>
      </c>
      <c r="AT24" s="659">
        <v>120.5</v>
      </c>
      <c r="AU24" s="659">
        <v>120.5</v>
      </c>
      <c r="AV24" s="659">
        <v>120.5</v>
      </c>
      <c r="AW24" s="659">
        <v>120.5</v>
      </c>
      <c r="AX24" s="659">
        <v>120.5</v>
      </c>
      <c r="AY24" s="659">
        <v>122.4</v>
      </c>
      <c r="AZ24" s="659">
        <v>122.4</v>
      </c>
      <c r="BA24" s="659">
        <v>122.4</v>
      </c>
      <c r="BB24" s="659">
        <v>122.4</v>
      </c>
      <c r="BC24" s="659">
        <v>122.4</v>
      </c>
      <c r="BD24" s="659">
        <v>122.4</v>
      </c>
      <c r="BE24" s="659">
        <v>122.4</v>
      </c>
      <c r="BF24" s="661">
        <v>122.4</v>
      </c>
      <c r="BG24" s="661">
        <v>122.4</v>
      </c>
      <c r="BH24" s="661">
        <v>122.4</v>
      </c>
      <c r="BI24" s="661">
        <v>122.4</v>
      </c>
      <c r="BJ24" s="661">
        <v>122.4</v>
      </c>
      <c r="BK24" s="661">
        <v>122.4</v>
      </c>
      <c r="BL24" s="661">
        <v>122.4</v>
      </c>
      <c r="BM24" s="661">
        <v>122.4</v>
      </c>
      <c r="BN24" s="661">
        <v>122.4</v>
      </c>
      <c r="BO24" s="661">
        <v>122.4</v>
      </c>
      <c r="BP24" s="661">
        <v>122.4</v>
      </c>
      <c r="BQ24" s="661">
        <v>122.4</v>
      </c>
      <c r="BR24" s="661">
        <v>122.4</v>
      </c>
      <c r="BS24" s="661">
        <v>122.4</v>
      </c>
      <c r="BT24" s="661">
        <v>122.4</v>
      </c>
      <c r="BU24" s="661">
        <v>122.4</v>
      </c>
      <c r="BV24" s="661">
        <v>122.4</v>
      </c>
    </row>
    <row r="25" spans="1:74" ht="12" customHeight="1" x14ac:dyDescent="0.35">
      <c r="A25" s="651"/>
      <c r="B25" s="646"/>
      <c r="C25" s="650"/>
      <c r="D25" s="650"/>
      <c r="E25" s="650"/>
      <c r="F25" s="650"/>
      <c r="G25" s="650"/>
      <c r="H25" s="650"/>
      <c r="I25" s="650"/>
      <c r="J25" s="650"/>
      <c r="K25" s="650"/>
      <c r="L25" s="650"/>
      <c r="M25" s="650"/>
      <c r="N25" s="650"/>
      <c r="O25" s="650"/>
      <c r="P25" s="650"/>
      <c r="Q25" s="650"/>
      <c r="R25" s="660"/>
      <c r="S25" s="660"/>
      <c r="T25" s="660"/>
      <c r="U25" s="660"/>
      <c r="V25" s="660"/>
      <c r="W25" s="660"/>
      <c r="X25" s="660"/>
      <c r="Y25" s="660"/>
      <c r="Z25" s="660"/>
      <c r="AA25" s="660"/>
      <c r="AB25" s="660"/>
      <c r="AC25" s="660"/>
      <c r="AD25" s="660"/>
      <c r="AE25" s="660"/>
      <c r="AF25" s="660"/>
      <c r="AG25" s="660"/>
      <c r="AH25" s="660"/>
      <c r="AI25" s="660"/>
      <c r="AJ25" s="660"/>
      <c r="AK25" s="660"/>
      <c r="AL25" s="660"/>
      <c r="AM25" s="660"/>
      <c r="AN25" s="660"/>
      <c r="AO25" s="660"/>
      <c r="AP25" s="660"/>
      <c r="AQ25" s="660"/>
      <c r="AR25" s="660"/>
      <c r="AS25" s="660"/>
      <c r="AT25" s="660"/>
      <c r="AU25" s="660"/>
      <c r="AV25" s="660"/>
      <c r="AW25" s="660"/>
      <c r="AX25" s="660"/>
      <c r="AY25" s="660"/>
      <c r="AZ25" s="660"/>
      <c r="BA25" s="660"/>
      <c r="BB25" s="660"/>
      <c r="BC25" s="660"/>
      <c r="BF25" s="663"/>
      <c r="BG25" s="663"/>
      <c r="BH25" s="663"/>
      <c r="BI25" s="663"/>
      <c r="BJ25" s="663"/>
      <c r="BK25" s="663"/>
      <c r="BL25" s="663"/>
      <c r="BM25" s="663"/>
      <c r="BN25" s="663"/>
      <c r="BO25" s="663"/>
      <c r="BP25" s="663"/>
      <c r="BQ25" s="663"/>
      <c r="BR25" s="663"/>
      <c r="BS25" s="663"/>
      <c r="BT25" s="663"/>
      <c r="BU25" s="663"/>
      <c r="BV25" s="663"/>
    </row>
    <row r="26" spans="1:74" ht="12" customHeight="1" x14ac:dyDescent="0.35">
      <c r="A26" s="651"/>
      <c r="B26" s="650" t="s">
        <v>1296</v>
      </c>
      <c r="C26" s="650"/>
      <c r="D26" s="650"/>
      <c r="E26" s="650"/>
      <c r="F26" s="650"/>
      <c r="G26" s="650"/>
      <c r="H26" s="650"/>
      <c r="I26" s="650"/>
      <c r="J26" s="650"/>
      <c r="K26" s="650"/>
      <c r="L26" s="650"/>
      <c r="M26" s="650"/>
      <c r="N26" s="650"/>
      <c r="O26" s="650"/>
      <c r="P26" s="650"/>
      <c r="Q26" s="650"/>
      <c r="R26" s="660"/>
      <c r="S26" s="660"/>
      <c r="T26" s="660"/>
      <c r="U26" s="660"/>
      <c r="V26" s="660"/>
      <c r="W26" s="660"/>
      <c r="X26" s="660"/>
      <c r="Y26" s="660"/>
      <c r="Z26" s="660"/>
      <c r="AA26" s="660"/>
      <c r="AB26" s="660"/>
      <c r="AC26" s="660"/>
      <c r="AD26" s="660"/>
      <c r="AE26" s="660"/>
      <c r="AF26" s="660"/>
      <c r="AG26" s="660"/>
      <c r="AH26" s="660"/>
      <c r="AI26" s="660"/>
      <c r="AJ26" s="660"/>
      <c r="AK26" s="660"/>
      <c r="AL26" s="660"/>
      <c r="AM26" s="660"/>
      <c r="AN26" s="660"/>
      <c r="AO26" s="660"/>
      <c r="AP26" s="660"/>
      <c r="AQ26" s="660"/>
      <c r="AR26" s="660"/>
      <c r="AS26" s="660"/>
      <c r="AT26" s="660"/>
      <c r="AU26" s="660"/>
      <c r="AV26" s="660"/>
      <c r="AW26" s="660"/>
      <c r="AX26" s="660"/>
      <c r="AY26" s="660"/>
      <c r="AZ26" s="660"/>
      <c r="BA26" s="660"/>
      <c r="BB26" s="660"/>
      <c r="BC26" s="660"/>
      <c r="BF26" s="663"/>
      <c r="BG26" s="663"/>
      <c r="BH26" s="663"/>
      <c r="BI26" s="663"/>
      <c r="BJ26" s="663"/>
      <c r="BK26" s="663"/>
      <c r="BL26" s="663"/>
      <c r="BM26" s="663"/>
      <c r="BN26" s="663"/>
      <c r="BO26" s="663"/>
      <c r="BP26" s="663"/>
      <c r="BQ26" s="663"/>
      <c r="BR26" s="663"/>
      <c r="BS26" s="663"/>
      <c r="BT26" s="663"/>
      <c r="BU26" s="663"/>
      <c r="BV26" s="663"/>
    </row>
    <row r="27" spans="1:74" ht="12" customHeight="1" x14ac:dyDescent="0.35">
      <c r="A27" s="651"/>
      <c r="B27" s="650" t="s">
        <v>1042</v>
      </c>
      <c r="C27" s="650"/>
      <c r="D27" s="650"/>
      <c r="E27" s="650"/>
      <c r="F27" s="650"/>
      <c r="G27" s="650"/>
      <c r="H27" s="650"/>
      <c r="I27" s="650"/>
      <c r="J27" s="650"/>
      <c r="K27" s="650"/>
      <c r="L27" s="650"/>
      <c r="M27" s="650"/>
      <c r="N27" s="650"/>
      <c r="O27" s="650"/>
      <c r="P27" s="650"/>
      <c r="Q27" s="650"/>
      <c r="R27" s="660"/>
      <c r="S27" s="660"/>
      <c r="T27" s="660"/>
      <c r="U27" s="660"/>
      <c r="V27" s="660"/>
      <c r="W27" s="660"/>
      <c r="X27" s="660"/>
      <c r="Y27" s="660"/>
      <c r="Z27" s="660"/>
      <c r="AA27" s="660"/>
      <c r="AB27" s="660"/>
      <c r="AC27" s="660"/>
      <c r="AD27" s="660"/>
      <c r="AE27" s="660"/>
      <c r="AF27" s="660"/>
      <c r="AG27" s="660"/>
      <c r="AH27" s="660"/>
      <c r="AI27" s="660"/>
      <c r="AJ27" s="660"/>
      <c r="AK27" s="660"/>
      <c r="AL27" s="660"/>
      <c r="AM27" s="660"/>
      <c r="AN27" s="660"/>
      <c r="AO27" s="660"/>
      <c r="AP27" s="660"/>
      <c r="AQ27" s="660"/>
      <c r="AR27" s="660"/>
      <c r="AS27" s="660"/>
      <c r="AT27" s="660"/>
      <c r="AU27" s="660"/>
      <c r="AV27" s="660"/>
      <c r="AW27" s="660"/>
      <c r="AX27" s="660"/>
      <c r="AY27" s="660"/>
      <c r="AZ27" s="660"/>
      <c r="BA27" s="660"/>
      <c r="BB27" s="660"/>
      <c r="BC27" s="660"/>
      <c r="BF27" s="663"/>
      <c r="BG27" s="663"/>
      <c r="BH27" s="663"/>
      <c r="BI27" s="663"/>
      <c r="BJ27" s="663"/>
      <c r="BK27" s="663"/>
      <c r="BL27" s="663"/>
      <c r="BM27" s="663"/>
      <c r="BN27" s="663"/>
      <c r="BO27" s="663"/>
      <c r="BP27" s="663"/>
      <c r="BQ27" s="663"/>
      <c r="BR27" s="663"/>
      <c r="BS27" s="663"/>
      <c r="BT27" s="663"/>
      <c r="BU27" s="663"/>
      <c r="BV27" s="663"/>
    </row>
    <row r="28" spans="1:74" ht="12" customHeight="1" x14ac:dyDescent="0.35">
      <c r="A28" s="651" t="s">
        <v>1188</v>
      </c>
      <c r="B28" s="649" t="s">
        <v>1043</v>
      </c>
      <c r="C28" s="692">
        <v>2.8523723859999999</v>
      </c>
      <c r="D28" s="692">
        <v>2.5926161539999999</v>
      </c>
      <c r="E28" s="692">
        <v>2.7338763109999999</v>
      </c>
      <c r="F28" s="692">
        <v>2.3982216439999999</v>
      </c>
      <c r="G28" s="692">
        <v>2.4932074919999998</v>
      </c>
      <c r="H28" s="692">
        <v>2.6284628470000002</v>
      </c>
      <c r="I28" s="692">
        <v>2.7509522959999999</v>
      </c>
      <c r="J28" s="692">
        <v>2.6997930210000001</v>
      </c>
      <c r="K28" s="692">
        <v>2.3854466699999999</v>
      </c>
      <c r="L28" s="692">
        <v>2.4541334840000002</v>
      </c>
      <c r="M28" s="692">
        <v>2.4835048789999998</v>
      </c>
      <c r="N28" s="692">
        <v>2.535385416</v>
      </c>
      <c r="O28" s="692">
        <v>2.5522215799999999</v>
      </c>
      <c r="P28" s="692">
        <v>2.2127163950000002</v>
      </c>
      <c r="Q28" s="692">
        <v>2.3030809250000002</v>
      </c>
      <c r="R28" s="692">
        <v>2.0456035400000001</v>
      </c>
      <c r="S28" s="692">
        <v>2.3112592250000001</v>
      </c>
      <c r="T28" s="692">
        <v>2.3209862870000002</v>
      </c>
      <c r="U28" s="692">
        <v>2.5337459560000002</v>
      </c>
      <c r="V28" s="692">
        <v>2.5650765739999999</v>
      </c>
      <c r="W28" s="692">
        <v>2.3484427440000002</v>
      </c>
      <c r="X28" s="692">
        <v>2.2332982010000002</v>
      </c>
      <c r="Y28" s="692">
        <v>2.2448919159999998</v>
      </c>
      <c r="Z28" s="692">
        <v>2.4403968869999999</v>
      </c>
      <c r="AA28" s="692">
        <v>2.448295313</v>
      </c>
      <c r="AB28" s="692">
        <v>2.2369082109999998</v>
      </c>
      <c r="AC28" s="692">
        <v>2.3291789139999999</v>
      </c>
      <c r="AD28" s="692">
        <v>2.0843933909999999</v>
      </c>
      <c r="AE28" s="692">
        <v>2.1835995069999998</v>
      </c>
      <c r="AF28" s="692">
        <v>2.0864692319999998</v>
      </c>
      <c r="AG28" s="692">
        <v>2.310001298</v>
      </c>
      <c r="AH28" s="692">
        <v>2.4187885819999999</v>
      </c>
      <c r="AI28" s="692">
        <v>2.165280718</v>
      </c>
      <c r="AJ28" s="692">
        <v>2.0901303370000002</v>
      </c>
      <c r="AK28" s="692">
        <v>2.1621946749999998</v>
      </c>
      <c r="AL28" s="692">
        <v>2.3214391280000002</v>
      </c>
      <c r="AM28" s="692">
        <v>2.462610298</v>
      </c>
      <c r="AN28" s="692">
        <v>2.2518643859999998</v>
      </c>
      <c r="AO28" s="692">
        <v>2.4523795239999999</v>
      </c>
      <c r="AP28" s="692">
        <v>2.021938199</v>
      </c>
      <c r="AQ28" s="692">
        <v>2.3561403259999998</v>
      </c>
      <c r="AR28" s="692">
        <v>2.3999959529999999</v>
      </c>
      <c r="AS28" s="692">
        <v>2.429851341</v>
      </c>
      <c r="AT28" s="692">
        <v>2.5056764070000002</v>
      </c>
      <c r="AU28" s="692">
        <v>2.2780062399999998</v>
      </c>
      <c r="AV28" s="692">
        <v>2.2997445550000002</v>
      </c>
      <c r="AW28" s="692">
        <v>2.0166750709999999</v>
      </c>
      <c r="AX28" s="692">
        <v>2.4310294699999999</v>
      </c>
      <c r="AY28" s="692">
        <v>2.2410407920000002</v>
      </c>
      <c r="AZ28" s="692">
        <v>2.2251023719999998</v>
      </c>
      <c r="BA28" s="692">
        <v>2.231690859</v>
      </c>
      <c r="BB28" s="692">
        <v>1.9317267250000001</v>
      </c>
      <c r="BC28" s="692">
        <v>2.2279118040000001</v>
      </c>
      <c r="BD28" s="692">
        <v>2.1429130000000001</v>
      </c>
      <c r="BE28" s="692">
        <v>2.3012380000000001</v>
      </c>
      <c r="BF28" s="693">
        <v>2.3705829999999999</v>
      </c>
      <c r="BG28" s="693">
        <v>2.1463580000000002</v>
      </c>
      <c r="BH28" s="693">
        <v>2.1053269999999999</v>
      </c>
      <c r="BI28" s="693">
        <v>2.0377260000000001</v>
      </c>
      <c r="BJ28" s="693">
        <v>2.2708050000000002</v>
      </c>
      <c r="BK28" s="693">
        <v>2.2770670000000002</v>
      </c>
      <c r="BL28" s="693">
        <v>2.122814</v>
      </c>
      <c r="BM28" s="693">
        <v>2.2399469999999999</v>
      </c>
      <c r="BN28" s="693">
        <v>1.944366</v>
      </c>
      <c r="BO28" s="693">
        <v>2.180536</v>
      </c>
      <c r="BP28" s="693">
        <v>2.141696</v>
      </c>
      <c r="BQ28" s="693">
        <v>2.269774</v>
      </c>
      <c r="BR28" s="693">
        <v>2.3528690000000001</v>
      </c>
      <c r="BS28" s="693">
        <v>2.1207250000000002</v>
      </c>
      <c r="BT28" s="693">
        <v>2.087888</v>
      </c>
      <c r="BU28" s="693">
        <v>1.9946790000000001</v>
      </c>
      <c r="BV28" s="693">
        <v>2.2593209999999999</v>
      </c>
    </row>
    <row r="29" spans="1:74" ht="12" customHeight="1" x14ac:dyDescent="0.35">
      <c r="A29" s="651" t="s">
        <v>1288</v>
      </c>
      <c r="B29" s="649" t="s">
        <v>1044</v>
      </c>
      <c r="C29" s="692">
        <v>1.5318969140000001</v>
      </c>
      <c r="D29" s="692">
        <v>1.4551560939999999</v>
      </c>
      <c r="E29" s="692">
        <v>1.5339783250000001</v>
      </c>
      <c r="F29" s="692">
        <v>1.4501108540000001</v>
      </c>
      <c r="G29" s="692">
        <v>1.4555804020000001</v>
      </c>
      <c r="H29" s="692">
        <v>1.4600673850000001</v>
      </c>
      <c r="I29" s="692">
        <v>1.480132668</v>
      </c>
      <c r="J29" s="692">
        <v>1.4829386579999999</v>
      </c>
      <c r="K29" s="692">
        <v>1.3411104890000001</v>
      </c>
      <c r="L29" s="692">
        <v>1.465078342</v>
      </c>
      <c r="M29" s="692">
        <v>1.4534724290000001</v>
      </c>
      <c r="N29" s="692">
        <v>1.5137033580000001</v>
      </c>
      <c r="O29" s="692">
        <v>1.411708003</v>
      </c>
      <c r="P29" s="692">
        <v>1.2655384300000001</v>
      </c>
      <c r="Q29" s="692">
        <v>1.3642715940000001</v>
      </c>
      <c r="R29" s="692">
        <v>1.27639776</v>
      </c>
      <c r="S29" s="692">
        <v>1.3466466479999999</v>
      </c>
      <c r="T29" s="692">
        <v>1.346059817</v>
      </c>
      <c r="U29" s="692">
        <v>1.3825836199999999</v>
      </c>
      <c r="V29" s="692">
        <v>1.393211226</v>
      </c>
      <c r="W29" s="692">
        <v>1.30302618</v>
      </c>
      <c r="X29" s="692">
        <v>1.3341888</v>
      </c>
      <c r="Y29" s="692">
        <v>1.2877381809999999</v>
      </c>
      <c r="Z29" s="692">
        <v>1.3799575319999999</v>
      </c>
      <c r="AA29" s="692">
        <v>1.3947319970000001</v>
      </c>
      <c r="AB29" s="692">
        <v>1.272840355</v>
      </c>
      <c r="AC29" s="692">
        <v>1.390757392</v>
      </c>
      <c r="AD29" s="692">
        <v>1.3181630879999999</v>
      </c>
      <c r="AE29" s="692">
        <v>1.345274047</v>
      </c>
      <c r="AF29" s="692">
        <v>1.2309439760000001</v>
      </c>
      <c r="AG29" s="692">
        <v>1.3011795850000001</v>
      </c>
      <c r="AH29" s="692">
        <v>1.321506869</v>
      </c>
      <c r="AI29" s="692">
        <v>1.2592860859999999</v>
      </c>
      <c r="AJ29" s="692">
        <v>1.252008019</v>
      </c>
      <c r="AK29" s="692">
        <v>1.221580925</v>
      </c>
      <c r="AL29" s="692">
        <v>1.317002872</v>
      </c>
      <c r="AM29" s="692">
        <v>1.3722432499999999</v>
      </c>
      <c r="AN29" s="692">
        <v>1.216760606</v>
      </c>
      <c r="AO29" s="692">
        <v>1.368289943</v>
      </c>
      <c r="AP29" s="692">
        <v>1.2867013890000001</v>
      </c>
      <c r="AQ29" s="692">
        <v>1.3408863900000001</v>
      </c>
      <c r="AR29" s="692">
        <v>1.3029568469999999</v>
      </c>
      <c r="AS29" s="692">
        <v>1.300578536</v>
      </c>
      <c r="AT29" s="692">
        <v>1.281244603</v>
      </c>
      <c r="AU29" s="692">
        <v>1.264168534</v>
      </c>
      <c r="AV29" s="692">
        <v>1.2584572039999999</v>
      </c>
      <c r="AW29" s="692">
        <v>1.208912864</v>
      </c>
      <c r="AX29" s="692">
        <v>1.3433558510000001</v>
      </c>
      <c r="AY29" s="692">
        <v>1.23313407</v>
      </c>
      <c r="AZ29" s="692">
        <v>1.1167797349999999</v>
      </c>
      <c r="BA29" s="692">
        <v>1.1960345859999999</v>
      </c>
      <c r="BB29" s="692">
        <v>1.1260748709999999</v>
      </c>
      <c r="BC29" s="692">
        <v>1.199413074</v>
      </c>
      <c r="BD29" s="692">
        <v>1.225606</v>
      </c>
      <c r="BE29" s="692">
        <v>1.26834</v>
      </c>
      <c r="BF29" s="693">
        <v>1.272788</v>
      </c>
      <c r="BG29" s="693">
        <v>1.2177009999999999</v>
      </c>
      <c r="BH29" s="693">
        <v>1.226118</v>
      </c>
      <c r="BI29" s="693">
        <v>1.1853880000000001</v>
      </c>
      <c r="BJ29" s="693">
        <v>1.2867770000000001</v>
      </c>
      <c r="BK29" s="693">
        <v>1.278408</v>
      </c>
      <c r="BL29" s="693">
        <v>1.143689</v>
      </c>
      <c r="BM29" s="693">
        <v>1.2666900000000001</v>
      </c>
      <c r="BN29" s="693">
        <v>1.1966380000000001</v>
      </c>
      <c r="BO29" s="693">
        <v>1.247436</v>
      </c>
      <c r="BP29" s="693">
        <v>1.210216</v>
      </c>
      <c r="BQ29" s="693">
        <v>1.23708</v>
      </c>
      <c r="BR29" s="693">
        <v>1.239868</v>
      </c>
      <c r="BS29" s="693">
        <v>1.194917</v>
      </c>
      <c r="BT29" s="693">
        <v>1.1925969999999999</v>
      </c>
      <c r="BU29" s="693">
        <v>1.155241</v>
      </c>
      <c r="BV29" s="693">
        <v>1.261884</v>
      </c>
    </row>
    <row r="30" spans="1:74" ht="12" customHeight="1" x14ac:dyDescent="0.35">
      <c r="A30" s="651" t="s">
        <v>1289</v>
      </c>
      <c r="B30" s="649" t="s">
        <v>1045</v>
      </c>
      <c r="C30" s="692">
        <v>1.320475472</v>
      </c>
      <c r="D30" s="692">
        <v>1.13746006</v>
      </c>
      <c r="E30" s="692">
        <v>1.1998979860000001</v>
      </c>
      <c r="F30" s="692">
        <v>0.94811078999999998</v>
      </c>
      <c r="G30" s="692">
        <v>1.03762709</v>
      </c>
      <c r="H30" s="692">
        <v>1.1683954620000001</v>
      </c>
      <c r="I30" s="692">
        <v>1.2708196279999999</v>
      </c>
      <c r="J30" s="692">
        <v>1.2168543629999999</v>
      </c>
      <c r="K30" s="692">
        <v>1.044336181</v>
      </c>
      <c r="L30" s="692">
        <v>0.989055142</v>
      </c>
      <c r="M30" s="692">
        <v>1.03003245</v>
      </c>
      <c r="N30" s="692">
        <v>1.0216820579999999</v>
      </c>
      <c r="O30" s="692">
        <v>1.1405135769999999</v>
      </c>
      <c r="P30" s="692">
        <v>0.94717796499999996</v>
      </c>
      <c r="Q30" s="692">
        <v>0.93880933099999997</v>
      </c>
      <c r="R30" s="692">
        <v>0.76920577999999995</v>
      </c>
      <c r="S30" s="692">
        <v>0.96461257700000003</v>
      </c>
      <c r="T30" s="692">
        <v>0.97492646999999999</v>
      </c>
      <c r="U30" s="692">
        <v>1.1511623360000001</v>
      </c>
      <c r="V30" s="692">
        <v>1.1718653480000001</v>
      </c>
      <c r="W30" s="692">
        <v>1.0454165639999999</v>
      </c>
      <c r="X30" s="692">
        <v>0.89910940100000003</v>
      </c>
      <c r="Y30" s="692">
        <v>0.95715373500000001</v>
      </c>
      <c r="Z30" s="692">
        <v>1.060439355</v>
      </c>
      <c r="AA30" s="692">
        <v>1.053563316</v>
      </c>
      <c r="AB30" s="692">
        <v>0.964067856</v>
      </c>
      <c r="AC30" s="692">
        <v>0.93842152199999995</v>
      </c>
      <c r="AD30" s="692">
        <v>0.76623030299999995</v>
      </c>
      <c r="AE30" s="692">
        <v>0.83832545999999997</v>
      </c>
      <c r="AF30" s="692">
        <v>0.85552525599999996</v>
      </c>
      <c r="AG30" s="692">
        <v>1.0088217129999999</v>
      </c>
      <c r="AH30" s="692">
        <v>1.0972817130000001</v>
      </c>
      <c r="AI30" s="692">
        <v>0.90599463199999997</v>
      </c>
      <c r="AJ30" s="692">
        <v>0.83812231800000003</v>
      </c>
      <c r="AK30" s="692">
        <v>0.94061375000000003</v>
      </c>
      <c r="AL30" s="692">
        <v>1.004436256</v>
      </c>
      <c r="AM30" s="692">
        <v>1.0903670480000001</v>
      </c>
      <c r="AN30" s="692">
        <v>1.03510378</v>
      </c>
      <c r="AO30" s="692">
        <v>1.084089581</v>
      </c>
      <c r="AP30" s="692">
        <v>0.73523680999999996</v>
      </c>
      <c r="AQ30" s="692">
        <v>1.0152539359999999</v>
      </c>
      <c r="AR30" s="692">
        <v>1.097039106</v>
      </c>
      <c r="AS30" s="692">
        <v>1.129272805</v>
      </c>
      <c r="AT30" s="692">
        <v>1.224431804</v>
      </c>
      <c r="AU30" s="692">
        <v>1.0138377059999999</v>
      </c>
      <c r="AV30" s="692">
        <v>1.041287351</v>
      </c>
      <c r="AW30" s="692">
        <v>0.80776220700000001</v>
      </c>
      <c r="AX30" s="692">
        <v>1.087673619</v>
      </c>
      <c r="AY30" s="692">
        <v>1.007906722</v>
      </c>
      <c r="AZ30" s="692">
        <v>1.1083226370000001</v>
      </c>
      <c r="BA30" s="692">
        <v>1.0356562730000001</v>
      </c>
      <c r="BB30" s="692">
        <v>0.80565185399999995</v>
      </c>
      <c r="BC30" s="692">
        <v>1.0284987299999999</v>
      </c>
      <c r="BD30" s="692">
        <v>0.91730679999999998</v>
      </c>
      <c r="BE30" s="692">
        <v>1.0328980000000001</v>
      </c>
      <c r="BF30" s="693">
        <v>1.0977950000000001</v>
      </c>
      <c r="BG30" s="693">
        <v>0.92865690000000001</v>
      </c>
      <c r="BH30" s="693">
        <v>0.87920860000000001</v>
      </c>
      <c r="BI30" s="693">
        <v>0.85233820000000005</v>
      </c>
      <c r="BJ30" s="693">
        <v>0.98402829999999997</v>
      </c>
      <c r="BK30" s="693">
        <v>0.99865890000000002</v>
      </c>
      <c r="BL30" s="693">
        <v>0.97912520000000003</v>
      </c>
      <c r="BM30" s="693">
        <v>0.97325779999999995</v>
      </c>
      <c r="BN30" s="693">
        <v>0.74772780000000005</v>
      </c>
      <c r="BO30" s="693">
        <v>0.93309989999999998</v>
      </c>
      <c r="BP30" s="693">
        <v>0.93148010000000003</v>
      </c>
      <c r="BQ30" s="693">
        <v>1.032694</v>
      </c>
      <c r="BR30" s="693">
        <v>1.1130009999999999</v>
      </c>
      <c r="BS30" s="693">
        <v>0.92580830000000003</v>
      </c>
      <c r="BT30" s="693">
        <v>0.89529060000000005</v>
      </c>
      <c r="BU30" s="693">
        <v>0.83943769999999995</v>
      </c>
      <c r="BV30" s="693">
        <v>0.99743789999999999</v>
      </c>
    </row>
    <row r="31" spans="1:74" ht="12" customHeight="1" x14ac:dyDescent="0.35">
      <c r="A31" s="651" t="s">
        <v>1185</v>
      </c>
      <c r="B31" s="649" t="s">
        <v>1046</v>
      </c>
      <c r="C31" s="692">
        <v>24.96201993</v>
      </c>
      <c r="D31" s="692">
        <v>24.793710240999999</v>
      </c>
      <c r="E31" s="692">
        <v>25.752148085000002</v>
      </c>
      <c r="F31" s="692">
        <v>27.989979192</v>
      </c>
      <c r="G31" s="692">
        <v>30.318598342000001</v>
      </c>
      <c r="H31" s="692">
        <v>27.502186480999999</v>
      </c>
      <c r="I31" s="692">
        <v>25.002925764</v>
      </c>
      <c r="J31" s="692">
        <v>21.908293526000001</v>
      </c>
      <c r="K31" s="692">
        <v>19.059726191999999</v>
      </c>
      <c r="L31" s="692">
        <v>19.426419968000001</v>
      </c>
      <c r="M31" s="692">
        <v>21.780770564000001</v>
      </c>
      <c r="N31" s="692">
        <v>22.650886192000002</v>
      </c>
      <c r="O31" s="692">
        <v>24.657851542</v>
      </c>
      <c r="P31" s="692">
        <v>22.772000198000001</v>
      </c>
      <c r="Q31" s="692">
        <v>26.207664605000002</v>
      </c>
      <c r="R31" s="692">
        <v>27.695002240000001</v>
      </c>
      <c r="S31" s="692">
        <v>31.856523539000001</v>
      </c>
      <c r="T31" s="692">
        <v>27.964864186</v>
      </c>
      <c r="U31" s="692">
        <v>24.787959910000001</v>
      </c>
      <c r="V31" s="692">
        <v>22.504343480999999</v>
      </c>
      <c r="W31" s="692">
        <v>18.461390473000002</v>
      </c>
      <c r="X31" s="692">
        <v>18.232079965</v>
      </c>
      <c r="Y31" s="692">
        <v>20.138658313000001</v>
      </c>
      <c r="Z31" s="692">
        <v>21.373703252999999</v>
      </c>
      <c r="AA31" s="692">
        <v>24.378466810999999</v>
      </c>
      <c r="AB31" s="692">
        <v>25.741441330000001</v>
      </c>
      <c r="AC31" s="692">
        <v>23.683213074000001</v>
      </c>
      <c r="AD31" s="692">
        <v>23.066096221999999</v>
      </c>
      <c r="AE31" s="692">
        <v>29.851186449</v>
      </c>
      <c r="AF31" s="692">
        <v>27.904505568000001</v>
      </c>
      <c r="AG31" s="692">
        <v>26.657362586000001</v>
      </c>
      <c r="AH31" s="692">
        <v>23.203464775</v>
      </c>
      <c r="AI31" s="692">
        <v>18.610584712000001</v>
      </c>
      <c r="AJ31" s="692">
        <v>18.74334953</v>
      </c>
      <c r="AK31" s="692">
        <v>20.810550576000001</v>
      </c>
      <c r="AL31" s="692">
        <v>21.409093505000001</v>
      </c>
      <c r="AM31" s="692">
        <v>25.697800163</v>
      </c>
      <c r="AN31" s="692">
        <v>21.526870825</v>
      </c>
      <c r="AO31" s="692">
        <v>21.468689744999999</v>
      </c>
      <c r="AP31" s="692">
        <v>19.101013442999999</v>
      </c>
      <c r="AQ31" s="692">
        <v>22.691375356999998</v>
      </c>
      <c r="AR31" s="692">
        <v>23.975517815</v>
      </c>
      <c r="AS31" s="692">
        <v>22.014031374999998</v>
      </c>
      <c r="AT31" s="692">
        <v>20.856296612000001</v>
      </c>
      <c r="AU31" s="692">
        <v>17.876240170999999</v>
      </c>
      <c r="AV31" s="692">
        <v>17.90735652</v>
      </c>
      <c r="AW31" s="692">
        <v>20.361906028</v>
      </c>
      <c r="AX31" s="692">
        <v>25.538786339000001</v>
      </c>
      <c r="AY31" s="692">
        <v>26.905297057999999</v>
      </c>
      <c r="AZ31" s="692">
        <v>23.570554098999999</v>
      </c>
      <c r="BA31" s="692">
        <v>26.027488294000001</v>
      </c>
      <c r="BB31" s="692">
        <v>20.097965821999999</v>
      </c>
      <c r="BC31" s="692">
        <v>23.845427798999999</v>
      </c>
      <c r="BD31" s="692">
        <v>27.826180000000001</v>
      </c>
      <c r="BE31" s="692">
        <v>26.414470000000001</v>
      </c>
      <c r="BF31" s="693">
        <v>20.681329999999999</v>
      </c>
      <c r="BG31" s="693">
        <v>17.101040000000001</v>
      </c>
      <c r="BH31" s="693">
        <v>17.18515</v>
      </c>
      <c r="BI31" s="693">
        <v>19.20241</v>
      </c>
      <c r="BJ31" s="693">
        <v>21.415679999999998</v>
      </c>
      <c r="BK31" s="693">
        <v>24.373799999999999</v>
      </c>
      <c r="BL31" s="693">
        <v>21.880179999999999</v>
      </c>
      <c r="BM31" s="693">
        <v>24.496320000000001</v>
      </c>
      <c r="BN31" s="693">
        <v>24.65944</v>
      </c>
      <c r="BO31" s="693">
        <v>28.420999999999999</v>
      </c>
      <c r="BP31" s="693">
        <v>27.969190000000001</v>
      </c>
      <c r="BQ31" s="693">
        <v>25.816579999999998</v>
      </c>
      <c r="BR31" s="693">
        <v>21.96397</v>
      </c>
      <c r="BS31" s="693">
        <v>18.37998</v>
      </c>
      <c r="BT31" s="693">
        <v>18.182120000000001</v>
      </c>
      <c r="BU31" s="693">
        <v>20.23272</v>
      </c>
      <c r="BV31" s="693">
        <v>22.502770000000002</v>
      </c>
    </row>
    <row r="32" spans="1:74" ht="12" customHeight="1" x14ac:dyDescent="0.35">
      <c r="A32" s="651" t="s">
        <v>1189</v>
      </c>
      <c r="B32" s="649" t="s">
        <v>1063</v>
      </c>
      <c r="C32" s="692">
        <v>1.341307424</v>
      </c>
      <c r="D32" s="692">
        <v>1.2740925759999999</v>
      </c>
      <c r="E32" s="692">
        <v>1.366753028</v>
      </c>
      <c r="F32" s="692">
        <v>1.1879366360000001</v>
      </c>
      <c r="G32" s="692">
        <v>1.38262025</v>
      </c>
      <c r="H32" s="692">
        <v>1.299834782</v>
      </c>
      <c r="I32" s="692">
        <v>1.3696112949999999</v>
      </c>
      <c r="J32" s="692">
        <v>1.3670550370000001</v>
      </c>
      <c r="K32" s="692">
        <v>1.3279076910000001</v>
      </c>
      <c r="L32" s="692">
        <v>1.273090287</v>
      </c>
      <c r="M32" s="692">
        <v>1.330843628</v>
      </c>
      <c r="N32" s="692">
        <v>1.4126393660000001</v>
      </c>
      <c r="O32" s="692">
        <v>1.347889549</v>
      </c>
      <c r="P32" s="692">
        <v>1.2519351519999999</v>
      </c>
      <c r="Q32" s="692">
        <v>1.378336518</v>
      </c>
      <c r="R32" s="692">
        <v>1.227050373</v>
      </c>
      <c r="S32" s="692">
        <v>1.3044456170000001</v>
      </c>
      <c r="T32" s="692">
        <v>1.2943282659999999</v>
      </c>
      <c r="U32" s="692">
        <v>1.34196666</v>
      </c>
      <c r="V32" s="692">
        <v>1.362412403</v>
      </c>
      <c r="W32" s="692">
        <v>1.3380929800000001</v>
      </c>
      <c r="X32" s="692">
        <v>1.102883595</v>
      </c>
      <c r="Y32" s="692">
        <v>0.94138361599999998</v>
      </c>
      <c r="Z32" s="692">
        <v>1.140239271</v>
      </c>
      <c r="AA32" s="692">
        <v>1.112141399</v>
      </c>
      <c r="AB32" s="692">
        <v>1.1891546820000001</v>
      </c>
      <c r="AC32" s="692">
        <v>1.422064408</v>
      </c>
      <c r="AD32" s="692">
        <v>1.3395272949999999</v>
      </c>
      <c r="AE32" s="692">
        <v>1.323590523</v>
      </c>
      <c r="AF32" s="692">
        <v>1.240488483</v>
      </c>
      <c r="AG32" s="692">
        <v>1.300862908</v>
      </c>
      <c r="AH32" s="692">
        <v>1.2927620980000001</v>
      </c>
      <c r="AI32" s="692">
        <v>1.2543006940000001</v>
      </c>
      <c r="AJ32" s="692">
        <v>1.2491490489999999</v>
      </c>
      <c r="AK32" s="692">
        <v>1.3579641410000001</v>
      </c>
      <c r="AL32" s="692">
        <v>1.35875032</v>
      </c>
      <c r="AM32" s="692">
        <v>1.327930915</v>
      </c>
      <c r="AN32" s="692">
        <v>1.2751099159999999</v>
      </c>
      <c r="AO32" s="692">
        <v>1.2315708860000001</v>
      </c>
      <c r="AP32" s="692">
        <v>1.25731522</v>
      </c>
      <c r="AQ32" s="692">
        <v>1.3151981800000001</v>
      </c>
      <c r="AR32" s="692">
        <v>1.373528981</v>
      </c>
      <c r="AS32" s="692">
        <v>1.3557876980000001</v>
      </c>
      <c r="AT32" s="692">
        <v>1.320918083</v>
      </c>
      <c r="AU32" s="692">
        <v>1.316125591</v>
      </c>
      <c r="AV32" s="692">
        <v>1.262209986</v>
      </c>
      <c r="AW32" s="692">
        <v>1.303028498</v>
      </c>
      <c r="AX32" s="692">
        <v>1.397456721</v>
      </c>
      <c r="AY32" s="692">
        <v>1.4430702769999999</v>
      </c>
      <c r="AZ32" s="692">
        <v>1.2019447569999999</v>
      </c>
      <c r="BA32" s="692">
        <v>1.2802664850000001</v>
      </c>
      <c r="BB32" s="692">
        <v>1.225319593</v>
      </c>
      <c r="BC32" s="692">
        <v>1.2886458409999999</v>
      </c>
      <c r="BD32" s="692">
        <v>1.370684</v>
      </c>
      <c r="BE32" s="692">
        <v>1.448199</v>
      </c>
      <c r="BF32" s="693">
        <v>1.3946019999999999</v>
      </c>
      <c r="BG32" s="693">
        <v>1.3622669999999999</v>
      </c>
      <c r="BH32" s="693">
        <v>1.4003270000000001</v>
      </c>
      <c r="BI32" s="693">
        <v>1.3020780000000001</v>
      </c>
      <c r="BJ32" s="693">
        <v>1.4155979999999999</v>
      </c>
      <c r="BK32" s="693">
        <v>1.4197850000000001</v>
      </c>
      <c r="BL32" s="693">
        <v>1.146922</v>
      </c>
      <c r="BM32" s="693">
        <v>1.216888</v>
      </c>
      <c r="BN32" s="693">
        <v>0.99934509999999999</v>
      </c>
      <c r="BO32" s="693">
        <v>1.2685770000000001</v>
      </c>
      <c r="BP32" s="693">
        <v>1.436852</v>
      </c>
      <c r="BQ32" s="693">
        <v>1.4999720000000001</v>
      </c>
      <c r="BR32" s="693">
        <v>1.395078</v>
      </c>
      <c r="BS32" s="693">
        <v>1.3549169999999999</v>
      </c>
      <c r="BT32" s="693">
        <v>1.323258</v>
      </c>
      <c r="BU32" s="693">
        <v>1.2633239999999999</v>
      </c>
      <c r="BV32" s="693">
        <v>1.314692</v>
      </c>
    </row>
    <row r="33" spans="1:74" ht="12" customHeight="1" x14ac:dyDescent="0.35">
      <c r="A33" s="651" t="s">
        <v>1187</v>
      </c>
      <c r="B33" s="649" t="s">
        <v>1047</v>
      </c>
      <c r="C33" s="692">
        <v>3.2878416119999998</v>
      </c>
      <c r="D33" s="692">
        <v>3.8627098800000002</v>
      </c>
      <c r="E33" s="692">
        <v>5.0091136260000004</v>
      </c>
      <c r="F33" s="692">
        <v>6.0023991329999999</v>
      </c>
      <c r="G33" s="692">
        <v>6.7877235330000003</v>
      </c>
      <c r="H33" s="692">
        <v>7.3474853590000002</v>
      </c>
      <c r="I33" s="692">
        <v>6.6913066490000004</v>
      </c>
      <c r="J33" s="692">
        <v>6.6335512349999997</v>
      </c>
      <c r="K33" s="692">
        <v>5.9109024379999999</v>
      </c>
      <c r="L33" s="692">
        <v>4.9262669890000002</v>
      </c>
      <c r="M33" s="692">
        <v>3.7110033420000001</v>
      </c>
      <c r="N33" s="692">
        <v>3.08252302</v>
      </c>
      <c r="O33" s="692">
        <v>3.5460793819999998</v>
      </c>
      <c r="P33" s="692">
        <v>3.7976078690000001</v>
      </c>
      <c r="Q33" s="692">
        <v>5.8412723309999999</v>
      </c>
      <c r="R33" s="692">
        <v>6.6901811899999997</v>
      </c>
      <c r="S33" s="692">
        <v>7.0954023929999996</v>
      </c>
      <c r="T33" s="692">
        <v>7.8981032239999998</v>
      </c>
      <c r="U33" s="692">
        <v>8.0531010710000004</v>
      </c>
      <c r="V33" s="692">
        <v>7.8027319049999999</v>
      </c>
      <c r="W33" s="692">
        <v>6.7537196369999997</v>
      </c>
      <c r="X33" s="692">
        <v>6.0401778430000004</v>
      </c>
      <c r="Y33" s="692">
        <v>4.3229624820000003</v>
      </c>
      <c r="Z33" s="692">
        <v>3.4234071180000001</v>
      </c>
      <c r="AA33" s="692">
        <v>4.4229060579999997</v>
      </c>
      <c r="AB33" s="692">
        <v>5.5184411139999998</v>
      </c>
      <c r="AC33" s="692">
        <v>6.2971697119999996</v>
      </c>
      <c r="AD33" s="692">
        <v>7.8583712969999997</v>
      </c>
      <c r="AE33" s="692">
        <v>9.5755289730000008</v>
      </c>
      <c r="AF33" s="692">
        <v>9.5756096119999992</v>
      </c>
      <c r="AG33" s="692">
        <v>10.527688213999999</v>
      </c>
      <c r="AH33" s="692">
        <v>9.2458384430000002</v>
      </c>
      <c r="AI33" s="692">
        <v>7.6728804139999998</v>
      </c>
      <c r="AJ33" s="692">
        <v>7.0342844749999998</v>
      </c>
      <c r="AK33" s="692">
        <v>5.7245923249999997</v>
      </c>
      <c r="AL33" s="692">
        <v>5.0581372690000004</v>
      </c>
      <c r="AM33" s="692">
        <v>5.683218052</v>
      </c>
      <c r="AN33" s="692">
        <v>6.3701421710000004</v>
      </c>
      <c r="AO33" s="692">
        <v>9.2035618570000004</v>
      </c>
      <c r="AP33" s="692">
        <v>10.751438001</v>
      </c>
      <c r="AQ33" s="692">
        <v>12.206851619</v>
      </c>
      <c r="AR33" s="692">
        <v>11.763598681</v>
      </c>
      <c r="AS33" s="692">
        <v>11.832854617000001</v>
      </c>
      <c r="AT33" s="692">
        <v>11.733500169999999</v>
      </c>
      <c r="AU33" s="692">
        <v>11.029491965</v>
      </c>
      <c r="AV33" s="692">
        <v>9.1769147699999998</v>
      </c>
      <c r="AW33" s="692">
        <v>7.8128022399999999</v>
      </c>
      <c r="AX33" s="692">
        <v>6.3068878289999999</v>
      </c>
      <c r="AY33" s="692">
        <v>7.9496396469999997</v>
      </c>
      <c r="AZ33" s="692">
        <v>9.1417130039999996</v>
      </c>
      <c r="BA33" s="692">
        <v>11.810164442</v>
      </c>
      <c r="BB33" s="692">
        <v>13.390751012999999</v>
      </c>
      <c r="BC33" s="692">
        <v>15.053568796</v>
      </c>
      <c r="BD33" s="692">
        <v>14.33009</v>
      </c>
      <c r="BE33" s="692">
        <v>14.84679</v>
      </c>
      <c r="BF33" s="693">
        <v>14.759499999999999</v>
      </c>
      <c r="BG33" s="693">
        <v>13.74377</v>
      </c>
      <c r="BH33" s="693">
        <v>11.721959999999999</v>
      </c>
      <c r="BI33" s="693">
        <v>9.4976149999999997</v>
      </c>
      <c r="BJ33" s="693">
        <v>8.1331249999999997</v>
      </c>
      <c r="BK33" s="693">
        <v>9.9103560000000002</v>
      </c>
      <c r="BL33" s="693">
        <v>11.043060000000001</v>
      </c>
      <c r="BM33" s="693">
        <v>15.351940000000001</v>
      </c>
      <c r="BN33" s="693">
        <v>17.088830000000002</v>
      </c>
      <c r="BO33" s="693">
        <v>19.380220000000001</v>
      </c>
      <c r="BP33" s="693">
        <v>19.040990000000001</v>
      </c>
      <c r="BQ33" s="693">
        <v>18.9498</v>
      </c>
      <c r="BR33" s="693">
        <v>18.952359999999999</v>
      </c>
      <c r="BS33" s="693">
        <v>17.088830000000002</v>
      </c>
      <c r="BT33" s="693">
        <v>15.115629999999999</v>
      </c>
      <c r="BU33" s="693">
        <v>12.31555</v>
      </c>
      <c r="BV33" s="693">
        <v>10.79759</v>
      </c>
    </row>
    <row r="34" spans="1:74" ht="12" customHeight="1" x14ac:dyDescent="0.35">
      <c r="A34" s="651" t="s">
        <v>1186</v>
      </c>
      <c r="B34" s="649" t="s">
        <v>1064</v>
      </c>
      <c r="C34" s="692">
        <v>25.570053029</v>
      </c>
      <c r="D34" s="692">
        <v>23.165020077000001</v>
      </c>
      <c r="E34" s="692">
        <v>26.435018839000001</v>
      </c>
      <c r="F34" s="692">
        <v>26.406190840000001</v>
      </c>
      <c r="G34" s="692">
        <v>23.931575471999999</v>
      </c>
      <c r="H34" s="692">
        <v>24.682764404</v>
      </c>
      <c r="I34" s="692">
        <v>16.431642070999999</v>
      </c>
      <c r="J34" s="692">
        <v>19.830204000999998</v>
      </c>
      <c r="K34" s="692">
        <v>18.501795234999999</v>
      </c>
      <c r="L34" s="692">
        <v>21.169635316000001</v>
      </c>
      <c r="M34" s="692">
        <v>21.991019413</v>
      </c>
      <c r="N34" s="692">
        <v>24.281509159999999</v>
      </c>
      <c r="O34" s="692">
        <v>24.273044141</v>
      </c>
      <c r="P34" s="692">
        <v>22.598255909999999</v>
      </c>
      <c r="Q34" s="692">
        <v>25.745924749</v>
      </c>
      <c r="R34" s="692">
        <v>28.887737320999999</v>
      </c>
      <c r="S34" s="692">
        <v>25.756669664</v>
      </c>
      <c r="T34" s="692">
        <v>22.426099435000001</v>
      </c>
      <c r="U34" s="692">
        <v>22.084403556000002</v>
      </c>
      <c r="V34" s="692">
        <v>19.963513459000001</v>
      </c>
      <c r="W34" s="692">
        <v>24.494216560000002</v>
      </c>
      <c r="X34" s="692">
        <v>27.598531194</v>
      </c>
      <c r="Y34" s="692">
        <v>25.159643384999999</v>
      </c>
      <c r="Z34" s="692">
        <v>26.615985436999999</v>
      </c>
      <c r="AA34" s="692">
        <v>28.097183625</v>
      </c>
      <c r="AB34" s="692">
        <v>29.085602094999999</v>
      </c>
      <c r="AC34" s="692">
        <v>29.294104785999998</v>
      </c>
      <c r="AD34" s="692">
        <v>29.726316482000001</v>
      </c>
      <c r="AE34" s="692">
        <v>28.354006102</v>
      </c>
      <c r="AF34" s="692">
        <v>30.137789464000001</v>
      </c>
      <c r="AG34" s="692">
        <v>22.787481359000001</v>
      </c>
      <c r="AH34" s="692">
        <v>22.962044226</v>
      </c>
      <c r="AI34" s="692">
        <v>23.101733179</v>
      </c>
      <c r="AJ34" s="692">
        <v>28.716803453000001</v>
      </c>
      <c r="AK34" s="692">
        <v>33.010522897999998</v>
      </c>
      <c r="AL34" s="692">
        <v>31.879334530000001</v>
      </c>
      <c r="AM34" s="692">
        <v>30.344754390999999</v>
      </c>
      <c r="AN34" s="692">
        <v>26.759059704999999</v>
      </c>
      <c r="AO34" s="692">
        <v>39.853115314999997</v>
      </c>
      <c r="AP34" s="692">
        <v>36.081587300000002</v>
      </c>
      <c r="AQ34" s="692">
        <v>33.477790687999999</v>
      </c>
      <c r="AR34" s="692">
        <v>26.533945812999999</v>
      </c>
      <c r="AS34" s="692">
        <v>21.480919591999999</v>
      </c>
      <c r="AT34" s="692">
        <v>26.700918443999999</v>
      </c>
      <c r="AU34" s="692">
        <v>28.607929801000001</v>
      </c>
      <c r="AV34" s="692">
        <v>32.329412411</v>
      </c>
      <c r="AW34" s="692">
        <v>35.916043324</v>
      </c>
      <c r="AX34" s="692">
        <v>40.540458285</v>
      </c>
      <c r="AY34" s="692">
        <v>38.163262523999997</v>
      </c>
      <c r="AZ34" s="692">
        <v>38.131327194999997</v>
      </c>
      <c r="BA34" s="692">
        <v>43.196570465999997</v>
      </c>
      <c r="BB34" s="692">
        <v>46.182796126</v>
      </c>
      <c r="BC34" s="692">
        <v>41.862341792000002</v>
      </c>
      <c r="BD34" s="692">
        <v>30.22963</v>
      </c>
      <c r="BE34" s="692">
        <v>24.776240000000001</v>
      </c>
      <c r="BF34" s="693">
        <v>28.909179999999999</v>
      </c>
      <c r="BG34" s="693">
        <v>32.50235</v>
      </c>
      <c r="BH34" s="693">
        <v>35.708019999999998</v>
      </c>
      <c r="BI34" s="693">
        <v>39.076300000000003</v>
      </c>
      <c r="BJ34" s="693">
        <v>43.536990000000003</v>
      </c>
      <c r="BK34" s="693">
        <v>40.052930000000003</v>
      </c>
      <c r="BL34" s="693">
        <v>40.19556</v>
      </c>
      <c r="BM34" s="693">
        <v>46.242829999999998</v>
      </c>
      <c r="BN34" s="693">
        <v>48.09592</v>
      </c>
      <c r="BO34" s="693">
        <v>44.226080000000003</v>
      </c>
      <c r="BP34" s="693">
        <v>31.770489999999999</v>
      </c>
      <c r="BQ34" s="693">
        <v>25.673169999999999</v>
      </c>
      <c r="BR34" s="693">
        <v>30.365390000000001</v>
      </c>
      <c r="BS34" s="693">
        <v>34.248309999999996</v>
      </c>
      <c r="BT34" s="693">
        <v>37.412019999999998</v>
      </c>
      <c r="BU34" s="693">
        <v>40.215089999999996</v>
      </c>
      <c r="BV34" s="693">
        <v>45.700949999999999</v>
      </c>
    </row>
    <row r="35" spans="1:74" ht="12" customHeight="1" x14ac:dyDescent="0.35">
      <c r="A35" s="651"/>
      <c r="B35" s="650" t="s">
        <v>1048</v>
      </c>
      <c r="C35" s="692"/>
      <c r="D35" s="692"/>
      <c r="E35" s="692"/>
      <c r="F35" s="692"/>
      <c r="G35" s="692"/>
      <c r="H35" s="692"/>
      <c r="I35" s="692"/>
      <c r="J35" s="692"/>
      <c r="K35" s="692"/>
      <c r="L35" s="692"/>
      <c r="M35" s="692"/>
      <c r="N35" s="692"/>
      <c r="O35" s="692"/>
      <c r="P35" s="692"/>
      <c r="Q35" s="692"/>
      <c r="R35" s="692"/>
      <c r="S35" s="692"/>
      <c r="T35" s="692"/>
      <c r="U35" s="692"/>
      <c r="V35" s="692"/>
      <c r="W35" s="692"/>
      <c r="X35" s="692"/>
      <c r="Y35" s="692"/>
      <c r="Z35" s="692"/>
      <c r="AA35" s="692"/>
      <c r="AB35" s="692"/>
      <c r="AC35" s="692"/>
      <c r="AD35" s="692"/>
      <c r="AE35" s="692"/>
      <c r="AF35" s="692"/>
      <c r="AG35" s="692"/>
      <c r="AH35" s="692"/>
      <c r="AI35" s="692"/>
      <c r="AJ35" s="692"/>
      <c r="AK35" s="692"/>
      <c r="AL35" s="692"/>
      <c r="AM35" s="692"/>
      <c r="AN35" s="692"/>
      <c r="AO35" s="692"/>
      <c r="AP35" s="692"/>
      <c r="AQ35" s="692"/>
      <c r="AR35" s="692"/>
      <c r="AS35" s="692"/>
      <c r="AT35" s="692"/>
      <c r="AU35" s="692"/>
      <c r="AV35" s="692"/>
      <c r="AW35" s="692"/>
      <c r="AX35" s="692"/>
      <c r="AY35" s="692"/>
      <c r="AZ35" s="692"/>
      <c r="BA35" s="692"/>
      <c r="BB35" s="692"/>
      <c r="BC35" s="692"/>
      <c r="BD35" s="692"/>
      <c r="BE35" s="692"/>
      <c r="BF35" s="693"/>
      <c r="BG35" s="693"/>
      <c r="BH35" s="693"/>
      <c r="BI35" s="693"/>
      <c r="BJ35" s="693"/>
      <c r="BK35" s="693"/>
      <c r="BL35" s="693"/>
      <c r="BM35" s="693"/>
      <c r="BN35" s="693"/>
      <c r="BO35" s="693"/>
      <c r="BP35" s="693"/>
      <c r="BQ35" s="693"/>
      <c r="BR35" s="693"/>
      <c r="BS35" s="693"/>
      <c r="BT35" s="693"/>
      <c r="BU35" s="693"/>
      <c r="BV35" s="693"/>
    </row>
    <row r="36" spans="1:74" ht="12" customHeight="1" x14ac:dyDescent="0.35">
      <c r="A36" s="651" t="s">
        <v>1290</v>
      </c>
      <c r="B36" s="649" t="s">
        <v>1043</v>
      </c>
      <c r="C36" s="692">
        <v>2.6502244739999998</v>
      </c>
      <c r="D36" s="692">
        <v>2.3583987120000001</v>
      </c>
      <c r="E36" s="692">
        <v>2.6353295750000001</v>
      </c>
      <c r="F36" s="692">
        <v>2.4293459249999998</v>
      </c>
      <c r="G36" s="692">
        <v>2.590069384</v>
      </c>
      <c r="H36" s="692">
        <v>2.5622807750000001</v>
      </c>
      <c r="I36" s="692">
        <v>2.7485349870000002</v>
      </c>
      <c r="J36" s="692">
        <v>2.6875277529999999</v>
      </c>
      <c r="K36" s="692">
        <v>2.4847272779999998</v>
      </c>
      <c r="L36" s="692">
        <v>2.5051965759999999</v>
      </c>
      <c r="M36" s="692">
        <v>2.5043607470000002</v>
      </c>
      <c r="N36" s="692">
        <v>2.6679547989999999</v>
      </c>
      <c r="O36" s="692">
        <v>2.5853104079999998</v>
      </c>
      <c r="P36" s="692">
        <v>2.327246374</v>
      </c>
      <c r="Q36" s="692">
        <v>2.5381501059999998</v>
      </c>
      <c r="R36" s="692">
        <v>2.2711416189999998</v>
      </c>
      <c r="S36" s="692">
        <v>2.3031649860000001</v>
      </c>
      <c r="T36" s="692">
        <v>2.4190688580000002</v>
      </c>
      <c r="U36" s="692">
        <v>2.581544531</v>
      </c>
      <c r="V36" s="692">
        <v>2.6092610949999999</v>
      </c>
      <c r="W36" s="692">
        <v>2.391998654</v>
      </c>
      <c r="X36" s="692">
        <v>2.403034372</v>
      </c>
      <c r="Y36" s="692">
        <v>2.4174082600000002</v>
      </c>
      <c r="Z36" s="692">
        <v>2.5479037500000001</v>
      </c>
      <c r="AA36" s="692">
        <v>2.5306282590000002</v>
      </c>
      <c r="AB36" s="692">
        <v>2.3940294560000002</v>
      </c>
      <c r="AC36" s="692">
        <v>2.486416245</v>
      </c>
      <c r="AD36" s="692">
        <v>2.317225294</v>
      </c>
      <c r="AE36" s="692">
        <v>2.3238440589999998</v>
      </c>
      <c r="AF36" s="692">
        <v>2.1926511020000001</v>
      </c>
      <c r="AG36" s="692">
        <v>2.2523990490000001</v>
      </c>
      <c r="AH36" s="692">
        <v>2.3007315570000002</v>
      </c>
      <c r="AI36" s="692">
        <v>2.211785726</v>
      </c>
      <c r="AJ36" s="692">
        <v>2.237889397</v>
      </c>
      <c r="AK36" s="692">
        <v>2.2418586789999999</v>
      </c>
      <c r="AL36" s="692">
        <v>2.3768712829999998</v>
      </c>
      <c r="AM36" s="692">
        <v>2.4340107369999999</v>
      </c>
      <c r="AN36" s="692">
        <v>2.089211632</v>
      </c>
      <c r="AO36" s="692">
        <v>2.3696726379999999</v>
      </c>
      <c r="AP36" s="692">
        <v>2.2119840869999998</v>
      </c>
      <c r="AQ36" s="692">
        <v>2.2883663360000002</v>
      </c>
      <c r="AR36" s="692">
        <v>2.2795211659999999</v>
      </c>
      <c r="AS36" s="692">
        <v>2.3781937219999998</v>
      </c>
      <c r="AT36" s="692">
        <v>2.3729223410000002</v>
      </c>
      <c r="AU36" s="692">
        <v>2.3064326689999999</v>
      </c>
      <c r="AV36" s="692">
        <v>2.2000539450000001</v>
      </c>
      <c r="AW36" s="692">
        <v>2.2873324450000001</v>
      </c>
      <c r="AX36" s="692">
        <v>2.3554935179999998</v>
      </c>
      <c r="AY36" s="692">
        <v>2.3316588519999999</v>
      </c>
      <c r="AZ36" s="692">
        <v>2.1025962410000001</v>
      </c>
      <c r="BA36" s="692">
        <v>2.23861613</v>
      </c>
      <c r="BB36" s="692">
        <v>2.1660203400000002</v>
      </c>
      <c r="BC36" s="692">
        <v>2.2859361420000002</v>
      </c>
      <c r="BD36" s="692">
        <v>2.2795209999999999</v>
      </c>
      <c r="BE36" s="692">
        <v>2.3781940000000001</v>
      </c>
      <c r="BF36" s="693">
        <v>2.372922</v>
      </c>
      <c r="BG36" s="693">
        <v>2.3064330000000002</v>
      </c>
      <c r="BH36" s="693">
        <v>2.2000540000000002</v>
      </c>
      <c r="BI36" s="693">
        <v>2.2873320000000001</v>
      </c>
      <c r="BJ36" s="693">
        <v>2.3554940000000002</v>
      </c>
      <c r="BK36" s="693">
        <v>2.3316590000000001</v>
      </c>
      <c r="BL36" s="693">
        <v>2.1025960000000001</v>
      </c>
      <c r="BM36" s="693">
        <v>2.2386159999999999</v>
      </c>
      <c r="BN36" s="693">
        <v>2.1660200000000001</v>
      </c>
      <c r="BO36" s="693">
        <v>2.285936</v>
      </c>
      <c r="BP36" s="693">
        <v>2.2795200000000002</v>
      </c>
      <c r="BQ36" s="693">
        <v>2.3781919999999999</v>
      </c>
      <c r="BR36" s="693">
        <v>2.372922</v>
      </c>
      <c r="BS36" s="693">
        <v>2.3064330000000002</v>
      </c>
      <c r="BT36" s="693">
        <v>2.2000540000000002</v>
      </c>
      <c r="BU36" s="693">
        <v>2.2873320000000001</v>
      </c>
      <c r="BV36" s="693">
        <v>2.3554940000000002</v>
      </c>
    </row>
    <row r="37" spans="1:74" ht="12" customHeight="1" x14ac:dyDescent="0.35">
      <c r="A37" s="651" t="s">
        <v>1291</v>
      </c>
      <c r="B37" s="649" t="s">
        <v>1044</v>
      </c>
      <c r="C37" s="692">
        <v>0.28471027700000001</v>
      </c>
      <c r="D37" s="692">
        <v>0.260908115</v>
      </c>
      <c r="E37" s="692">
        <v>0.28778520000000002</v>
      </c>
      <c r="F37" s="692">
        <v>0.27558682299999998</v>
      </c>
      <c r="G37" s="692">
        <v>0.27598138700000002</v>
      </c>
      <c r="H37" s="692">
        <v>0.25992764899999998</v>
      </c>
      <c r="I37" s="692">
        <v>0.26989844699999999</v>
      </c>
      <c r="J37" s="692">
        <v>0.27458047699999999</v>
      </c>
      <c r="K37" s="692">
        <v>0.24844701999999999</v>
      </c>
      <c r="L37" s="692">
        <v>0.27830796299999999</v>
      </c>
      <c r="M37" s="692">
        <v>0.27082224500000002</v>
      </c>
      <c r="N37" s="692">
        <v>0.28558314200000001</v>
      </c>
      <c r="O37" s="692">
        <v>0.26053986200000001</v>
      </c>
      <c r="P37" s="692">
        <v>0.232171612</v>
      </c>
      <c r="Q37" s="692">
        <v>0.260321776</v>
      </c>
      <c r="R37" s="692">
        <v>0.23317219</v>
      </c>
      <c r="S37" s="692">
        <v>0.21715892000000001</v>
      </c>
      <c r="T37" s="692">
        <v>0.23528210199999999</v>
      </c>
      <c r="U37" s="692">
        <v>0.234297745</v>
      </c>
      <c r="V37" s="692">
        <v>0.24250596399999999</v>
      </c>
      <c r="W37" s="692">
        <v>0.22657053999999999</v>
      </c>
      <c r="X37" s="692">
        <v>0.23920496199999999</v>
      </c>
      <c r="Y37" s="692">
        <v>0.237718813</v>
      </c>
      <c r="Z37" s="692">
        <v>0.25329885499999999</v>
      </c>
      <c r="AA37" s="692">
        <v>0.25943661200000001</v>
      </c>
      <c r="AB37" s="692">
        <v>0.23938026200000001</v>
      </c>
      <c r="AC37" s="692">
        <v>0.25578210800000001</v>
      </c>
      <c r="AD37" s="692">
        <v>0.23943832500000001</v>
      </c>
      <c r="AE37" s="692">
        <v>0.24424805199999999</v>
      </c>
      <c r="AF37" s="692">
        <v>0.225451703</v>
      </c>
      <c r="AG37" s="692">
        <v>0.24027303899999999</v>
      </c>
      <c r="AH37" s="692">
        <v>0.23930357999999999</v>
      </c>
      <c r="AI37" s="692">
        <v>0.22359322100000001</v>
      </c>
      <c r="AJ37" s="692">
        <v>0.23699445099999999</v>
      </c>
      <c r="AK37" s="692">
        <v>0.23106547199999999</v>
      </c>
      <c r="AL37" s="692">
        <v>0.23243142899999999</v>
      </c>
      <c r="AM37" s="692">
        <v>0.251824294</v>
      </c>
      <c r="AN37" s="692">
        <v>0.20775887000000001</v>
      </c>
      <c r="AO37" s="692">
        <v>0.246331402</v>
      </c>
      <c r="AP37" s="692">
        <v>0.233336721</v>
      </c>
      <c r="AQ37" s="692">
        <v>0.226151079</v>
      </c>
      <c r="AR37" s="692">
        <v>0.20206888200000001</v>
      </c>
      <c r="AS37" s="692">
        <v>0.22721844199999999</v>
      </c>
      <c r="AT37" s="692">
        <v>0.22769255199999999</v>
      </c>
      <c r="AU37" s="692">
        <v>0.21927343499999999</v>
      </c>
      <c r="AV37" s="692">
        <v>0.231070585</v>
      </c>
      <c r="AW37" s="692">
        <v>0.23717618200000001</v>
      </c>
      <c r="AX37" s="692">
        <v>0.25419542499999997</v>
      </c>
      <c r="AY37" s="692">
        <v>0.25548080899999998</v>
      </c>
      <c r="AZ37" s="692">
        <v>0.21938076200000001</v>
      </c>
      <c r="BA37" s="692">
        <v>0.25349395200000002</v>
      </c>
      <c r="BB37" s="692">
        <v>0.23795713700000001</v>
      </c>
      <c r="BC37" s="692">
        <v>0.24095323900000001</v>
      </c>
      <c r="BD37" s="692">
        <v>0.2020689</v>
      </c>
      <c r="BE37" s="692">
        <v>0.22721839999999999</v>
      </c>
      <c r="BF37" s="693">
        <v>0.22769259999999999</v>
      </c>
      <c r="BG37" s="693">
        <v>0.21927340000000001</v>
      </c>
      <c r="BH37" s="693">
        <v>0.23107059999999999</v>
      </c>
      <c r="BI37" s="693">
        <v>0.2371762</v>
      </c>
      <c r="BJ37" s="693">
        <v>0.25419540000000002</v>
      </c>
      <c r="BK37" s="693">
        <v>0.25548080000000001</v>
      </c>
      <c r="BL37" s="693">
        <v>0.21938079999999999</v>
      </c>
      <c r="BM37" s="693">
        <v>0.253494</v>
      </c>
      <c r="BN37" s="693">
        <v>0.2379571</v>
      </c>
      <c r="BO37" s="693">
        <v>0.24095320000000001</v>
      </c>
      <c r="BP37" s="693">
        <v>0.20206879999999999</v>
      </c>
      <c r="BQ37" s="693">
        <v>0.22721820000000001</v>
      </c>
      <c r="BR37" s="693">
        <v>0.22769259999999999</v>
      </c>
      <c r="BS37" s="693">
        <v>0.21927340000000001</v>
      </c>
      <c r="BT37" s="693">
        <v>0.23107059999999999</v>
      </c>
      <c r="BU37" s="693">
        <v>0.2371762</v>
      </c>
      <c r="BV37" s="693">
        <v>0.25419540000000002</v>
      </c>
    </row>
    <row r="38" spans="1:74" ht="12" customHeight="1" x14ac:dyDescent="0.35">
      <c r="A38" s="651" t="s">
        <v>1292</v>
      </c>
      <c r="B38" s="649" t="s">
        <v>1045</v>
      </c>
      <c r="C38" s="692">
        <v>2.365514197</v>
      </c>
      <c r="D38" s="692">
        <v>2.0974905970000002</v>
      </c>
      <c r="E38" s="692">
        <v>2.347544375</v>
      </c>
      <c r="F38" s="692">
        <v>2.153759102</v>
      </c>
      <c r="G38" s="692">
        <v>2.3140879970000001</v>
      </c>
      <c r="H38" s="692">
        <v>2.3023531259999999</v>
      </c>
      <c r="I38" s="692">
        <v>2.4786365400000001</v>
      </c>
      <c r="J38" s="692">
        <v>2.4129472760000001</v>
      </c>
      <c r="K38" s="692">
        <v>2.2362802579999999</v>
      </c>
      <c r="L38" s="692">
        <v>2.2268886129999999</v>
      </c>
      <c r="M38" s="692">
        <v>2.233538502</v>
      </c>
      <c r="N38" s="692">
        <v>2.3823716570000002</v>
      </c>
      <c r="O38" s="692">
        <v>2.3247705459999999</v>
      </c>
      <c r="P38" s="692">
        <v>2.0950747619999999</v>
      </c>
      <c r="Q38" s="692">
        <v>2.2778283300000002</v>
      </c>
      <c r="R38" s="692">
        <v>2.0379694289999999</v>
      </c>
      <c r="S38" s="692">
        <v>2.0860060659999999</v>
      </c>
      <c r="T38" s="692">
        <v>2.1837867559999999</v>
      </c>
      <c r="U38" s="692">
        <v>2.3472467859999999</v>
      </c>
      <c r="V38" s="692">
        <v>2.3667551310000001</v>
      </c>
      <c r="W38" s="692">
        <v>2.165428114</v>
      </c>
      <c r="X38" s="692">
        <v>2.16382941</v>
      </c>
      <c r="Y38" s="692">
        <v>2.1796894469999999</v>
      </c>
      <c r="Z38" s="692">
        <v>2.294604895</v>
      </c>
      <c r="AA38" s="692">
        <v>2.2711916470000002</v>
      </c>
      <c r="AB38" s="692">
        <v>2.1546491940000001</v>
      </c>
      <c r="AC38" s="692">
        <v>2.230634137</v>
      </c>
      <c r="AD38" s="692">
        <v>2.0777869689999999</v>
      </c>
      <c r="AE38" s="692">
        <v>2.0795960070000001</v>
      </c>
      <c r="AF38" s="692">
        <v>1.9671993990000001</v>
      </c>
      <c r="AG38" s="692">
        <v>2.0121260099999998</v>
      </c>
      <c r="AH38" s="692">
        <v>2.0614279770000001</v>
      </c>
      <c r="AI38" s="692">
        <v>1.988192505</v>
      </c>
      <c r="AJ38" s="692">
        <v>2.0008949459999998</v>
      </c>
      <c r="AK38" s="692">
        <v>2.0107932069999999</v>
      </c>
      <c r="AL38" s="692">
        <v>2.1444398539999998</v>
      </c>
      <c r="AM38" s="692">
        <v>2.182186443</v>
      </c>
      <c r="AN38" s="692">
        <v>1.8814527619999999</v>
      </c>
      <c r="AO38" s="692">
        <v>2.1233412359999999</v>
      </c>
      <c r="AP38" s="692">
        <v>1.9786473659999999</v>
      </c>
      <c r="AQ38" s="692">
        <v>2.0622152570000001</v>
      </c>
      <c r="AR38" s="692">
        <v>2.077452284</v>
      </c>
      <c r="AS38" s="692">
        <v>2.1509752799999999</v>
      </c>
      <c r="AT38" s="692">
        <v>2.1452297890000001</v>
      </c>
      <c r="AU38" s="692">
        <v>2.087159234</v>
      </c>
      <c r="AV38" s="692">
        <v>1.96898336</v>
      </c>
      <c r="AW38" s="692">
        <v>2.0501562629999999</v>
      </c>
      <c r="AX38" s="692">
        <v>2.101298093</v>
      </c>
      <c r="AY38" s="692">
        <v>2.0761780430000001</v>
      </c>
      <c r="AZ38" s="692">
        <v>1.883215479</v>
      </c>
      <c r="BA38" s="692">
        <v>1.9851221779999999</v>
      </c>
      <c r="BB38" s="692">
        <v>1.928063203</v>
      </c>
      <c r="BC38" s="692">
        <v>2.0449829030000002</v>
      </c>
      <c r="BD38" s="692">
        <v>2.0774520000000001</v>
      </c>
      <c r="BE38" s="692">
        <v>2.1509749999999999</v>
      </c>
      <c r="BF38" s="693">
        <v>2.1452300000000002</v>
      </c>
      <c r="BG38" s="693">
        <v>2.0871590000000002</v>
      </c>
      <c r="BH38" s="693">
        <v>1.9689829999999999</v>
      </c>
      <c r="BI38" s="693">
        <v>2.0501559999999999</v>
      </c>
      <c r="BJ38" s="693">
        <v>2.1012979999999999</v>
      </c>
      <c r="BK38" s="693">
        <v>2.0761780000000001</v>
      </c>
      <c r="BL38" s="693">
        <v>1.8832150000000001</v>
      </c>
      <c r="BM38" s="693">
        <v>1.9851220000000001</v>
      </c>
      <c r="BN38" s="693">
        <v>1.9280630000000001</v>
      </c>
      <c r="BO38" s="693">
        <v>2.0449830000000002</v>
      </c>
      <c r="BP38" s="693">
        <v>2.0774509999999999</v>
      </c>
      <c r="BQ38" s="693">
        <v>2.1509740000000002</v>
      </c>
      <c r="BR38" s="693">
        <v>2.1452300000000002</v>
      </c>
      <c r="BS38" s="693">
        <v>2.0871590000000002</v>
      </c>
      <c r="BT38" s="693">
        <v>1.9689829999999999</v>
      </c>
      <c r="BU38" s="693">
        <v>2.0501559999999999</v>
      </c>
      <c r="BV38" s="693">
        <v>2.1012979999999999</v>
      </c>
    </row>
    <row r="39" spans="1:74" ht="12" customHeight="1" x14ac:dyDescent="0.35">
      <c r="A39" s="651" t="s">
        <v>1293</v>
      </c>
      <c r="B39" s="649" t="s">
        <v>1046</v>
      </c>
      <c r="C39" s="692">
        <v>0.102056698</v>
      </c>
      <c r="D39" s="692">
        <v>0.10854733799999999</v>
      </c>
      <c r="E39" s="692">
        <v>0.108455914</v>
      </c>
      <c r="F39" s="692">
        <v>0.12517532300000001</v>
      </c>
      <c r="G39" s="692">
        <v>0.125685506</v>
      </c>
      <c r="H39" s="692">
        <v>9.5301986000000005E-2</v>
      </c>
      <c r="I39" s="692">
        <v>9.6603192000000004E-2</v>
      </c>
      <c r="J39" s="692">
        <v>0.10861182899999999</v>
      </c>
      <c r="K39" s="692">
        <v>0.105894603</v>
      </c>
      <c r="L39" s="692">
        <v>0.121770948</v>
      </c>
      <c r="M39" s="692">
        <v>0.13194586899999999</v>
      </c>
      <c r="N39" s="692">
        <v>0.14627511400000001</v>
      </c>
      <c r="O39" s="692">
        <v>0.13995687400000001</v>
      </c>
      <c r="P39" s="692">
        <v>0.108537577</v>
      </c>
      <c r="Q39" s="692">
        <v>0.12632072699999999</v>
      </c>
      <c r="R39" s="692">
        <v>0.12517455699999999</v>
      </c>
      <c r="S39" s="692">
        <v>0.12551800799999999</v>
      </c>
      <c r="T39" s="692">
        <v>0.112898897</v>
      </c>
      <c r="U39" s="692">
        <v>8.7438526000000003E-2</v>
      </c>
      <c r="V39" s="692">
        <v>7.4324038999999995E-2</v>
      </c>
      <c r="W39" s="692">
        <v>6.436952E-2</v>
      </c>
      <c r="X39" s="692">
        <v>7.3732941999999996E-2</v>
      </c>
      <c r="Y39" s="692">
        <v>7.8939017E-2</v>
      </c>
      <c r="Z39" s="692">
        <v>0.104478106</v>
      </c>
      <c r="AA39" s="692">
        <v>0.119390369</v>
      </c>
      <c r="AB39" s="692">
        <v>0.126620435</v>
      </c>
      <c r="AC39" s="692">
        <v>0.13980440699999999</v>
      </c>
      <c r="AD39" s="692">
        <v>0.128258437</v>
      </c>
      <c r="AE39" s="692">
        <v>0.124974063</v>
      </c>
      <c r="AF39" s="692">
        <v>9.4878134000000003E-2</v>
      </c>
      <c r="AG39" s="692">
        <v>8.4416885999999997E-2</v>
      </c>
      <c r="AH39" s="692">
        <v>8.0092921999999997E-2</v>
      </c>
      <c r="AI39" s="692">
        <v>6.8225195000000002E-2</v>
      </c>
      <c r="AJ39" s="692">
        <v>6.7056572999999994E-2</v>
      </c>
      <c r="AK39" s="692">
        <v>8.2108590999999995E-2</v>
      </c>
      <c r="AL39" s="692">
        <v>9.8753677999999998E-2</v>
      </c>
      <c r="AM39" s="692">
        <v>0.116169385</v>
      </c>
      <c r="AN39" s="692">
        <v>9.6887106000000001E-2</v>
      </c>
      <c r="AO39" s="692">
        <v>0.104902964</v>
      </c>
      <c r="AP39" s="692">
        <v>0.100083624</v>
      </c>
      <c r="AQ39" s="692">
        <v>0.10336002599999999</v>
      </c>
      <c r="AR39" s="692">
        <v>9.9880011000000005E-2</v>
      </c>
      <c r="AS39" s="692">
        <v>9.9099487999999999E-2</v>
      </c>
      <c r="AT39" s="692">
        <v>9.8003921999999993E-2</v>
      </c>
      <c r="AU39" s="692">
        <v>9.0130668999999997E-2</v>
      </c>
      <c r="AV39" s="692">
        <v>9.1638510000000006E-2</v>
      </c>
      <c r="AW39" s="692">
        <v>9.7956945000000004E-2</v>
      </c>
      <c r="AX39" s="692">
        <v>0.110888309</v>
      </c>
      <c r="AY39" s="692">
        <v>0.11168155</v>
      </c>
      <c r="AZ39" s="692">
        <v>9.9366804000000003E-2</v>
      </c>
      <c r="BA39" s="692">
        <v>0.11195571</v>
      </c>
      <c r="BB39" s="692">
        <v>9.6381218000000005E-2</v>
      </c>
      <c r="BC39" s="692">
        <v>0.10639367299999999</v>
      </c>
      <c r="BD39" s="692">
        <v>9.9879999999999997E-2</v>
      </c>
      <c r="BE39" s="692">
        <v>9.9099499999999993E-2</v>
      </c>
      <c r="BF39" s="693">
        <v>9.8003900000000005E-2</v>
      </c>
      <c r="BG39" s="693">
        <v>9.0130699999999994E-2</v>
      </c>
      <c r="BH39" s="693">
        <v>9.1638499999999998E-2</v>
      </c>
      <c r="BI39" s="693">
        <v>9.7957000000000002E-2</v>
      </c>
      <c r="BJ39" s="693">
        <v>0.1108883</v>
      </c>
      <c r="BK39" s="693">
        <v>0.11168160000000001</v>
      </c>
      <c r="BL39" s="693">
        <v>9.9366800000000005E-2</v>
      </c>
      <c r="BM39" s="693">
        <v>0.11195570000000001</v>
      </c>
      <c r="BN39" s="693">
        <v>9.63812E-2</v>
      </c>
      <c r="BO39" s="693">
        <v>0.10639369999999999</v>
      </c>
      <c r="BP39" s="693">
        <v>9.9879999999999997E-2</v>
      </c>
      <c r="BQ39" s="693">
        <v>9.9099499999999993E-2</v>
      </c>
      <c r="BR39" s="693">
        <v>9.8003900000000005E-2</v>
      </c>
      <c r="BS39" s="693">
        <v>9.0130699999999994E-2</v>
      </c>
      <c r="BT39" s="693">
        <v>9.1638499999999998E-2</v>
      </c>
      <c r="BU39" s="693">
        <v>9.7957000000000002E-2</v>
      </c>
      <c r="BV39" s="693">
        <v>0.1108883</v>
      </c>
    </row>
    <row r="40" spans="1:74" ht="12" customHeight="1" x14ac:dyDescent="0.35">
      <c r="A40" s="651" t="s">
        <v>1294</v>
      </c>
      <c r="B40" s="649" t="s">
        <v>1047</v>
      </c>
      <c r="C40" s="692">
        <v>3.1133594000000001E-2</v>
      </c>
      <c r="D40" s="692">
        <v>3.3704204000000001E-2</v>
      </c>
      <c r="E40" s="692">
        <v>4.7124691000000003E-2</v>
      </c>
      <c r="F40" s="692">
        <v>5.4327579000000001E-2</v>
      </c>
      <c r="G40" s="692">
        <v>6.1288771999999998E-2</v>
      </c>
      <c r="H40" s="692">
        <v>6.7181648999999996E-2</v>
      </c>
      <c r="I40" s="692">
        <v>6.3569146000000007E-2</v>
      </c>
      <c r="J40" s="692">
        <v>6.1856726000000001E-2</v>
      </c>
      <c r="K40" s="692">
        <v>4.9999039000000002E-2</v>
      </c>
      <c r="L40" s="692">
        <v>4.3423979000000001E-2</v>
      </c>
      <c r="M40" s="692">
        <v>3.1761566999999997E-2</v>
      </c>
      <c r="N40" s="692">
        <v>2.7116772000000001E-2</v>
      </c>
      <c r="O40" s="692">
        <v>3.4129027999999999E-2</v>
      </c>
      <c r="P40" s="692">
        <v>3.8164938000000002E-2</v>
      </c>
      <c r="Q40" s="692">
        <v>5.7353301000000002E-2</v>
      </c>
      <c r="R40" s="692">
        <v>6.2095193999999999E-2</v>
      </c>
      <c r="S40" s="692">
        <v>6.6494581999999997E-2</v>
      </c>
      <c r="T40" s="692">
        <v>7.2989756000000003E-2</v>
      </c>
      <c r="U40" s="692">
        <v>7.9539723000000007E-2</v>
      </c>
      <c r="V40" s="692">
        <v>7.3821806000000004E-2</v>
      </c>
      <c r="W40" s="692">
        <v>6.3500284000000004E-2</v>
      </c>
      <c r="X40" s="692">
        <v>5.3288623E-2</v>
      </c>
      <c r="Y40" s="692">
        <v>4.1030407999999997E-2</v>
      </c>
      <c r="Z40" s="692">
        <v>2.9668153999999999E-2</v>
      </c>
      <c r="AA40" s="692">
        <v>3.5971373000000001E-2</v>
      </c>
      <c r="AB40" s="692">
        <v>4.2968088000000002E-2</v>
      </c>
      <c r="AC40" s="692">
        <v>5.2474930000000003E-2</v>
      </c>
      <c r="AD40" s="692">
        <v>6.2357803000000003E-2</v>
      </c>
      <c r="AE40" s="692">
        <v>7.7876912000000006E-2</v>
      </c>
      <c r="AF40" s="692">
        <v>7.8396161000000006E-2</v>
      </c>
      <c r="AG40" s="692">
        <v>8.2084934999999998E-2</v>
      </c>
      <c r="AH40" s="692">
        <v>6.9583117E-2</v>
      </c>
      <c r="AI40" s="692">
        <v>5.9441150999999998E-2</v>
      </c>
      <c r="AJ40" s="692">
        <v>5.0900391000000003E-2</v>
      </c>
      <c r="AK40" s="692">
        <v>4.1927064999999999E-2</v>
      </c>
      <c r="AL40" s="692">
        <v>3.3285289000000003E-2</v>
      </c>
      <c r="AM40" s="692">
        <v>4.2318744999999998E-2</v>
      </c>
      <c r="AN40" s="692">
        <v>4.2418408999999997E-2</v>
      </c>
      <c r="AO40" s="692">
        <v>6.8207938999999995E-2</v>
      </c>
      <c r="AP40" s="692">
        <v>7.8615694999999999E-2</v>
      </c>
      <c r="AQ40" s="692">
        <v>8.5304740000000004E-2</v>
      </c>
      <c r="AR40" s="692">
        <v>7.7460338000000004E-2</v>
      </c>
      <c r="AS40" s="692">
        <v>8.1890103000000006E-2</v>
      </c>
      <c r="AT40" s="692">
        <v>7.9400393E-2</v>
      </c>
      <c r="AU40" s="692">
        <v>7.6796047000000006E-2</v>
      </c>
      <c r="AV40" s="692">
        <v>6.5597375999999999E-2</v>
      </c>
      <c r="AW40" s="692">
        <v>6.0976203E-2</v>
      </c>
      <c r="AX40" s="692">
        <v>4.7990651000000002E-2</v>
      </c>
      <c r="AY40" s="692">
        <v>5.4256643E-2</v>
      </c>
      <c r="AZ40" s="692">
        <v>6.0846654999999999E-2</v>
      </c>
      <c r="BA40" s="692">
        <v>8.0401750999999994E-2</v>
      </c>
      <c r="BB40" s="692">
        <v>9.3328561000000004E-2</v>
      </c>
      <c r="BC40" s="692">
        <v>9.7548732999999999E-2</v>
      </c>
      <c r="BD40" s="692">
        <v>9.8344299999999996E-2</v>
      </c>
      <c r="BE40" s="692">
        <v>9.9041199999999996E-2</v>
      </c>
      <c r="BF40" s="693">
        <v>9.8133700000000004E-2</v>
      </c>
      <c r="BG40" s="693">
        <v>9.0295700000000007E-2</v>
      </c>
      <c r="BH40" s="693">
        <v>8.7507000000000001E-2</v>
      </c>
      <c r="BI40" s="693">
        <v>7.7995099999999998E-2</v>
      </c>
      <c r="BJ40" s="693">
        <v>7.79141E-2</v>
      </c>
      <c r="BK40" s="693">
        <v>7.5732800000000003E-2</v>
      </c>
      <c r="BL40" s="693">
        <v>7.3459300000000005E-2</v>
      </c>
      <c r="BM40" s="693">
        <v>8.7509799999999999E-2</v>
      </c>
      <c r="BN40" s="693">
        <v>8.9578000000000005E-2</v>
      </c>
      <c r="BO40" s="693">
        <v>9.4365199999999996E-2</v>
      </c>
      <c r="BP40" s="693">
        <v>0.10036399999999999</v>
      </c>
      <c r="BQ40" s="693">
        <v>0.1013281</v>
      </c>
      <c r="BR40" s="693">
        <v>0.1007518</v>
      </c>
      <c r="BS40" s="693">
        <v>9.3085600000000004E-2</v>
      </c>
      <c r="BT40" s="693">
        <v>9.0340100000000007E-2</v>
      </c>
      <c r="BU40" s="693">
        <v>8.1019099999999997E-2</v>
      </c>
      <c r="BV40" s="693">
        <v>7.8507300000000002E-2</v>
      </c>
    </row>
    <row r="41" spans="1:74" ht="12" customHeight="1" x14ac:dyDescent="0.35">
      <c r="A41" s="651" t="s">
        <v>1065</v>
      </c>
      <c r="B41" s="649" t="s">
        <v>1055</v>
      </c>
      <c r="C41" s="692">
        <v>1.6193599999999999</v>
      </c>
      <c r="D41" s="692">
        <v>1.7663409999999999</v>
      </c>
      <c r="E41" s="692">
        <v>2.4339580000000001</v>
      </c>
      <c r="F41" s="692">
        <v>2.7397119999999999</v>
      </c>
      <c r="G41" s="692">
        <v>3.0112100000000002</v>
      </c>
      <c r="H41" s="692">
        <v>3.0591110000000001</v>
      </c>
      <c r="I41" s="692">
        <v>3.14642</v>
      </c>
      <c r="J41" s="692">
        <v>3.0169000000000001</v>
      </c>
      <c r="K41" s="692">
        <v>2.6743329999999998</v>
      </c>
      <c r="L41" s="692">
        <v>2.391775</v>
      </c>
      <c r="M41" s="692">
        <v>1.9052819999999999</v>
      </c>
      <c r="N41" s="692">
        <v>1.7748729999999999</v>
      </c>
      <c r="O41" s="692">
        <v>1.9031979999999999</v>
      </c>
      <c r="P41" s="692">
        <v>2.0588739999999999</v>
      </c>
      <c r="Q41" s="692">
        <v>2.9142589999999999</v>
      </c>
      <c r="R41" s="692">
        <v>3.2449699999999999</v>
      </c>
      <c r="S41" s="692">
        <v>3.5487829999999998</v>
      </c>
      <c r="T41" s="692">
        <v>3.6040519999999998</v>
      </c>
      <c r="U41" s="692">
        <v>3.7601399999999998</v>
      </c>
      <c r="V41" s="692">
        <v>3.6113529999999998</v>
      </c>
      <c r="W41" s="692">
        <v>3.2049780000000001</v>
      </c>
      <c r="X41" s="692">
        <v>2.8325279999999999</v>
      </c>
      <c r="Y41" s="692">
        <v>2.2275529999999999</v>
      </c>
      <c r="Z41" s="692">
        <v>2.0467580000000001</v>
      </c>
      <c r="AA41" s="692">
        <v>2.3125369999999998</v>
      </c>
      <c r="AB41" s="692">
        <v>2.6227269999999998</v>
      </c>
      <c r="AC41" s="692">
        <v>3.4238569999999999</v>
      </c>
      <c r="AD41" s="692">
        <v>3.8157489999999998</v>
      </c>
      <c r="AE41" s="692">
        <v>4.2672980000000003</v>
      </c>
      <c r="AF41" s="692">
        <v>4.2690400000000004</v>
      </c>
      <c r="AG41" s="692">
        <v>4.4052759999999997</v>
      </c>
      <c r="AH41" s="692">
        <v>4.1985159999999997</v>
      </c>
      <c r="AI41" s="692">
        <v>3.7215020000000001</v>
      </c>
      <c r="AJ41" s="692">
        <v>3.3101419999999999</v>
      </c>
      <c r="AK41" s="692">
        <v>2.686766</v>
      </c>
      <c r="AL41" s="692">
        <v>2.4889700000000001</v>
      </c>
      <c r="AM41" s="692">
        <v>2.7425069999999998</v>
      </c>
      <c r="AN41" s="692">
        <v>2.9271959999999999</v>
      </c>
      <c r="AO41" s="692">
        <v>4.089194</v>
      </c>
      <c r="AP41" s="692">
        <v>4.5931100000000002</v>
      </c>
      <c r="AQ41" s="692">
        <v>5.0438660000000004</v>
      </c>
      <c r="AR41" s="692">
        <v>5.1112159999999998</v>
      </c>
      <c r="AS41" s="692">
        <v>5.2081759999999999</v>
      </c>
      <c r="AT41" s="692">
        <v>4.9440249999999999</v>
      </c>
      <c r="AU41" s="692">
        <v>4.3944210000000004</v>
      </c>
      <c r="AV41" s="692">
        <v>3.8538939999999999</v>
      </c>
      <c r="AW41" s="692">
        <v>3.263563</v>
      </c>
      <c r="AX41" s="692">
        <v>2.8533949999999999</v>
      </c>
      <c r="AY41" s="692">
        <v>3.3008220000000001</v>
      </c>
      <c r="AZ41" s="692">
        <v>3.6455470000000001</v>
      </c>
      <c r="BA41" s="692">
        <v>5.0251929999999998</v>
      </c>
      <c r="BB41" s="692">
        <v>5.518389</v>
      </c>
      <c r="BC41" s="692">
        <v>6.0886389999999997</v>
      </c>
      <c r="BD41" s="692">
        <v>6.1679919999999999</v>
      </c>
      <c r="BE41" s="692">
        <v>6.3797689999999996</v>
      </c>
      <c r="BF41" s="693">
        <v>6.144107</v>
      </c>
      <c r="BG41" s="693">
        <v>5.4936610000000003</v>
      </c>
      <c r="BH41" s="693">
        <v>4.9043890000000001</v>
      </c>
      <c r="BI41" s="693">
        <v>3.9648789999999998</v>
      </c>
      <c r="BJ41" s="693">
        <v>3.64167</v>
      </c>
      <c r="BK41" s="693">
        <v>3.9363160000000001</v>
      </c>
      <c r="BL41" s="693">
        <v>4.3451769999999996</v>
      </c>
      <c r="BM41" s="693">
        <v>5.993601</v>
      </c>
      <c r="BN41" s="693">
        <v>6.6878029999999997</v>
      </c>
      <c r="BO41" s="693">
        <v>7.3715479999999998</v>
      </c>
      <c r="BP41" s="693">
        <v>7.4700689999999996</v>
      </c>
      <c r="BQ41" s="693">
        <v>7.7286900000000003</v>
      </c>
      <c r="BR41" s="693">
        <v>7.447279</v>
      </c>
      <c r="BS41" s="693">
        <v>6.6628920000000003</v>
      </c>
      <c r="BT41" s="693">
        <v>5.9521160000000002</v>
      </c>
      <c r="BU41" s="693">
        <v>4.81806</v>
      </c>
      <c r="BV41" s="693">
        <v>4.427054</v>
      </c>
    </row>
    <row r="42" spans="1:74" ht="12" customHeight="1" x14ac:dyDescent="0.35">
      <c r="A42" s="651" t="s">
        <v>1066</v>
      </c>
      <c r="B42" s="649" t="s">
        <v>1067</v>
      </c>
      <c r="C42" s="692">
        <v>0.92057120000000003</v>
      </c>
      <c r="D42" s="692">
        <v>1.006591</v>
      </c>
      <c r="E42" s="692">
        <v>1.3933279999999999</v>
      </c>
      <c r="F42" s="692">
        <v>1.5921460000000001</v>
      </c>
      <c r="G42" s="692">
        <v>1.752683</v>
      </c>
      <c r="H42" s="692">
        <v>1.7880149999999999</v>
      </c>
      <c r="I42" s="692">
        <v>1.83369</v>
      </c>
      <c r="J42" s="692">
        <v>1.7563960000000001</v>
      </c>
      <c r="K42" s="692">
        <v>1.539126</v>
      </c>
      <c r="L42" s="692">
        <v>1.3854610000000001</v>
      </c>
      <c r="M42" s="692">
        <v>1.107985</v>
      </c>
      <c r="N42" s="692">
        <v>1.028886</v>
      </c>
      <c r="O42" s="692">
        <v>1.1065100000000001</v>
      </c>
      <c r="P42" s="692">
        <v>1.2049730000000001</v>
      </c>
      <c r="Q42" s="692">
        <v>1.727195</v>
      </c>
      <c r="R42" s="692">
        <v>1.934966</v>
      </c>
      <c r="S42" s="692">
        <v>2.129702</v>
      </c>
      <c r="T42" s="692">
        <v>2.1753990000000001</v>
      </c>
      <c r="U42" s="692">
        <v>2.2680699999999998</v>
      </c>
      <c r="V42" s="692">
        <v>2.1844619999999999</v>
      </c>
      <c r="W42" s="692">
        <v>1.9296489999999999</v>
      </c>
      <c r="X42" s="692">
        <v>1.697281</v>
      </c>
      <c r="Y42" s="692">
        <v>1.346193</v>
      </c>
      <c r="Z42" s="692">
        <v>1.2100599999999999</v>
      </c>
      <c r="AA42" s="692">
        <v>1.3852390000000001</v>
      </c>
      <c r="AB42" s="692">
        <v>1.5775539999999999</v>
      </c>
      <c r="AC42" s="692">
        <v>2.0491269999999999</v>
      </c>
      <c r="AD42" s="692">
        <v>2.3101419999999999</v>
      </c>
      <c r="AE42" s="692">
        <v>2.6096020000000002</v>
      </c>
      <c r="AF42" s="692">
        <v>2.6096300000000001</v>
      </c>
      <c r="AG42" s="692">
        <v>2.6801219999999999</v>
      </c>
      <c r="AH42" s="692">
        <v>2.5397470000000002</v>
      </c>
      <c r="AI42" s="692">
        <v>2.2414960000000002</v>
      </c>
      <c r="AJ42" s="692">
        <v>2.0077310000000002</v>
      </c>
      <c r="AK42" s="692">
        <v>1.656542</v>
      </c>
      <c r="AL42" s="692">
        <v>1.5118529999999999</v>
      </c>
      <c r="AM42" s="692">
        <v>1.668269</v>
      </c>
      <c r="AN42" s="692">
        <v>1.768305</v>
      </c>
      <c r="AO42" s="692">
        <v>2.4844520000000001</v>
      </c>
      <c r="AP42" s="692">
        <v>2.8215970000000001</v>
      </c>
      <c r="AQ42" s="692">
        <v>3.1168589999999998</v>
      </c>
      <c r="AR42" s="692">
        <v>3.165645</v>
      </c>
      <c r="AS42" s="692">
        <v>3.2021190000000002</v>
      </c>
      <c r="AT42" s="692">
        <v>3.012337</v>
      </c>
      <c r="AU42" s="692">
        <v>2.6659890000000002</v>
      </c>
      <c r="AV42" s="692">
        <v>2.3398940000000001</v>
      </c>
      <c r="AW42" s="692">
        <v>2.0693419999999998</v>
      </c>
      <c r="AX42" s="692">
        <v>1.739155</v>
      </c>
      <c r="AY42" s="692">
        <v>2.0847120000000001</v>
      </c>
      <c r="AZ42" s="692">
        <v>2.3039969999999999</v>
      </c>
      <c r="BA42" s="692">
        <v>3.172288</v>
      </c>
      <c r="BB42" s="692">
        <v>3.5044650000000002</v>
      </c>
      <c r="BC42" s="692">
        <v>3.8572989999999998</v>
      </c>
      <c r="BD42" s="692">
        <v>3.9207670000000001</v>
      </c>
      <c r="BE42" s="692">
        <v>4.0435800000000004</v>
      </c>
      <c r="BF42" s="693">
        <v>3.8948589999999998</v>
      </c>
      <c r="BG42" s="693">
        <v>3.4658600000000002</v>
      </c>
      <c r="BH42" s="693">
        <v>3.0991490000000002</v>
      </c>
      <c r="BI42" s="693">
        <v>2.534062</v>
      </c>
      <c r="BJ42" s="693">
        <v>2.294073</v>
      </c>
      <c r="BK42" s="693">
        <v>2.4784760000000001</v>
      </c>
      <c r="BL42" s="693">
        <v>2.7408079999999999</v>
      </c>
      <c r="BM42" s="693">
        <v>3.8093340000000002</v>
      </c>
      <c r="BN42" s="693">
        <v>4.2847340000000003</v>
      </c>
      <c r="BO42" s="693">
        <v>4.7386609999999996</v>
      </c>
      <c r="BP42" s="693">
        <v>4.8203959999999997</v>
      </c>
      <c r="BQ42" s="693">
        <v>4.9755589999999996</v>
      </c>
      <c r="BR42" s="693">
        <v>4.7978699999999996</v>
      </c>
      <c r="BS42" s="693">
        <v>4.2750329999999996</v>
      </c>
      <c r="BT42" s="693">
        <v>3.827464</v>
      </c>
      <c r="BU42" s="693">
        <v>3.134026</v>
      </c>
      <c r="BV42" s="693">
        <v>2.840325</v>
      </c>
    </row>
    <row r="43" spans="1:74" ht="12" customHeight="1" x14ac:dyDescent="0.35">
      <c r="A43" s="651" t="s">
        <v>1068</v>
      </c>
      <c r="B43" s="649" t="s">
        <v>1069</v>
      </c>
      <c r="C43" s="692">
        <v>0.55241600000000002</v>
      </c>
      <c r="D43" s="692">
        <v>0.60466540000000002</v>
      </c>
      <c r="E43" s="692">
        <v>0.81957259999999998</v>
      </c>
      <c r="F43" s="692">
        <v>0.90681849999999997</v>
      </c>
      <c r="G43" s="692">
        <v>0.99179779999999995</v>
      </c>
      <c r="H43" s="692">
        <v>1.003017</v>
      </c>
      <c r="I43" s="692">
        <v>1.035973</v>
      </c>
      <c r="J43" s="692">
        <v>0.99261509999999997</v>
      </c>
      <c r="K43" s="692">
        <v>0.89281999999999995</v>
      </c>
      <c r="L43" s="692">
        <v>0.78632239999999998</v>
      </c>
      <c r="M43" s="692">
        <v>0.62342390000000003</v>
      </c>
      <c r="N43" s="692">
        <v>0.58892520000000004</v>
      </c>
      <c r="O43" s="692">
        <v>0.62886059999999999</v>
      </c>
      <c r="P43" s="692">
        <v>0.67607969999999995</v>
      </c>
      <c r="Q43" s="692">
        <v>0.93292929999999996</v>
      </c>
      <c r="R43" s="692">
        <v>1.0323720000000001</v>
      </c>
      <c r="S43" s="692">
        <v>1.1104700000000001</v>
      </c>
      <c r="T43" s="692">
        <v>1.1181490000000001</v>
      </c>
      <c r="U43" s="692">
        <v>1.1713990000000001</v>
      </c>
      <c r="V43" s="692">
        <v>1.1160110000000001</v>
      </c>
      <c r="W43" s="692">
        <v>0.99412619999999996</v>
      </c>
      <c r="X43" s="692">
        <v>0.88061409999999996</v>
      </c>
      <c r="Y43" s="692">
        <v>0.68309390000000003</v>
      </c>
      <c r="Z43" s="692">
        <v>0.65746579999999999</v>
      </c>
      <c r="AA43" s="692">
        <v>0.73561200000000004</v>
      </c>
      <c r="AB43" s="692">
        <v>0.83321800000000001</v>
      </c>
      <c r="AC43" s="692">
        <v>1.0822529999999999</v>
      </c>
      <c r="AD43" s="692">
        <v>1.189365</v>
      </c>
      <c r="AE43" s="692">
        <v>1.3091489999999999</v>
      </c>
      <c r="AF43" s="692">
        <v>1.305048</v>
      </c>
      <c r="AG43" s="692">
        <v>1.355407</v>
      </c>
      <c r="AH43" s="692">
        <v>1.30088</v>
      </c>
      <c r="AI43" s="692">
        <v>1.1589929999999999</v>
      </c>
      <c r="AJ43" s="692">
        <v>1.0114350000000001</v>
      </c>
      <c r="AK43" s="692">
        <v>0.80431319999999995</v>
      </c>
      <c r="AL43" s="692">
        <v>0.77378610000000003</v>
      </c>
      <c r="AM43" s="692">
        <v>0.8594465</v>
      </c>
      <c r="AN43" s="692">
        <v>0.92978930000000004</v>
      </c>
      <c r="AO43" s="692">
        <v>1.2763709999999999</v>
      </c>
      <c r="AP43" s="692">
        <v>1.415878</v>
      </c>
      <c r="AQ43" s="692">
        <v>1.534565</v>
      </c>
      <c r="AR43" s="692">
        <v>1.5516209999999999</v>
      </c>
      <c r="AS43" s="692">
        <v>1.60178</v>
      </c>
      <c r="AT43" s="692">
        <v>1.5400180000000001</v>
      </c>
      <c r="AU43" s="692">
        <v>1.37446</v>
      </c>
      <c r="AV43" s="692">
        <v>1.195643</v>
      </c>
      <c r="AW43" s="692">
        <v>0.94725079999999995</v>
      </c>
      <c r="AX43" s="692">
        <v>0.89447049999999995</v>
      </c>
      <c r="AY43" s="692">
        <v>0.98460449999999999</v>
      </c>
      <c r="AZ43" s="692">
        <v>1.09517</v>
      </c>
      <c r="BA43" s="692">
        <v>1.5012779999999999</v>
      </c>
      <c r="BB43" s="692">
        <v>1.6347860000000001</v>
      </c>
      <c r="BC43" s="692">
        <v>1.8155239999999999</v>
      </c>
      <c r="BD43" s="692">
        <v>1.8302350000000001</v>
      </c>
      <c r="BE43" s="692">
        <v>1.9048940000000001</v>
      </c>
      <c r="BF43" s="693">
        <v>1.8308199999999999</v>
      </c>
      <c r="BG43" s="693">
        <v>1.649505</v>
      </c>
      <c r="BH43" s="693">
        <v>1.460577</v>
      </c>
      <c r="BI43" s="693">
        <v>1.160738</v>
      </c>
      <c r="BJ43" s="693">
        <v>1.104563</v>
      </c>
      <c r="BK43" s="693">
        <v>1.200774</v>
      </c>
      <c r="BL43" s="693">
        <v>1.329583</v>
      </c>
      <c r="BM43" s="693">
        <v>1.7965</v>
      </c>
      <c r="BN43" s="693">
        <v>1.983212</v>
      </c>
      <c r="BO43" s="693">
        <v>2.1699359999999999</v>
      </c>
      <c r="BP43" s="693">
        <v>2.1857989999999998</v>
      </c>
      <c r="BQ43" s="693">
        <v>2.2737400000000001</v>
      </c>
      <c r="BR43" s="693">
        <v>2.1846030000000001</v>
      </c>
      <c r="BS43" s="693">
        <v>1.967816</v>
      </c>
      <c r="BT43" s="693">
        <v>1.7421219999999999</v>
      </c>
      <c r="BU43" s="693">
        <v>1.3843179999999999</v>
      </c>
      <c r="BV43" s="693">
        <v>1.317134</v>
      </c>
    </row>
    <row r="44" spans="1:74" ht="12" customHeight="1" x14ac:dyDescent="0.35">
      <c r="A44" s="651" t="s">
        <v>1070</v>
      </c>
      <c r="B44" s="649" t="s">
        <v>1071</v>
      </c>
      <c r="C44" s="692">
        <v>0.14637259999999999</v>
      </c>
      <c r="D44" s="692">
        <v>0.15508440000000001</v>
      </c>
      <c r="E44" s="692">
        <v>0.22105710000000001</v>
      </c>
      <c r="F44" s="692">
        <v>0.24074670000000001</v>
      </c>
      <c r="G44" s="692">
        <v>0.26672879999999999</v>
      </c>
      <c r="H44" s="692">
        <v>0.26807880000000001</v>
      </c>
      <c r="I44" s="692">
        <v>0.27675689999999997</v>
      </c>
      <c r="J44" s="692">
        <v>0.26788869999999998</v>
      </c>
      <c r="K44" s="692">
        <v>0.24238750000000001</v>
      </c>
      <c r="L44" s="692">
        <v>0.21999179999999999</v>
      </c>
      <c r="M44" s="692">
        <v>0.1738731</v>
      </c>
      <c r="N44" s="692">
        <v>0.1570618</v>
      </c>
      <c r="O44" s="692">
        <v>0.1678277</v>
      </c>
      <c r="P44" s="692">
        <v>0.17782120000000001</v>
      </c>
      <c r="Q44" s="692">
        <v>0.25413439999999998</v>
      </c>
      <c r="R44" s="692">
        <v>0.2776324</v>
      </c>
      <c r="S44" s="692">
        <v>0.30861119999999997</v>
      </c>
      <c r="T44" s="692">
        <v>0.31050470000000002</v>
      </c>
      <c r="U44" s="692">
        <v>0.32067059999999997</v>
      </c>
      <c r="V44" s="692">
        <v>0.31087989999999999</v>
      </c>
      <c r="W44" s="692">
        <v>0.28120309999999998</v>
      </c>
      <c r="X44" s="692">
        <v>0.25463330000000001</v>
      </c>
      <c r="Y44" s="692">
        <v>0.19826640000000001</v>
      </c>
      <c r="Z44" s="692">
        <v>0.17923210000000001</v>
      </c>
      <c r="AA44" s="692">
        <v>0.191686</v>
      </c>
      <c r="AB44" s="692">
        <v>0.211955</v>
      </c>
      <c r="AC44" s="692">
        <v>0.29247689999999998</v>
      </c>
      <c r="AD44" s="692">
        <v>0.31624150000000001</v>
      </c>
      <c r="AE44" s="692">
        <v>0.34854689999999999</v>
      </c>
      <c r="AF44" s="692">
        <v>0.35436220000000002</v>
      </c>
      <c r="AG44" s="692">
        <v>0.36974659999999998</v>
      </c>
      <c r="AH44" s="692">
        <v>0.35788819999999999</v>
      </c>
      <c r="AI44" s="692">
        <v>0.32101289999999999</v>
      </c>
      <c r="AJ44" s="692">
        <v>0.29097630000000002</v>
      </c>
      <c r="AK44" s="692">
        <v>0.225911</v>
      </c>
      <c r="AL44" s="692">
        <v>0.20333090000000001</v>
      </c>
      <c r="AM44" s="692">
        <v>0.2147917</v>
      </c>
      <c r="AN44" s="692">
        <v>0.22910159999999999</v>
      </c>
      <c r="AO44" s="692">
        <v>0.32837110000000003</v>
      </c>
      <c r="AP44" s="692">
        <v>0.35563509999999998</v>
      </c>
      <c r="AQ44" s="692">
        <v>0.39244200000000001</v>
      </c>
      <c r="AR44" s="692">
        <v>0.39395029999999998</v>
      </c>
      <c r="AS44" s="692">
        <v>0.40427730000000001</v>
      </c>
      <c r="AT44" s="692">
        <v>0.3916694</v>
      </c>
      <c r="AU44" s="692">
        <v>0.35397200000000001</v>
      </c>
      <c r="AV44" s="692">
        <v>0.31835780000000002</v>
      </c>
      <c r="AW44" s="692">
        <v>0.24697089999999999</v>
      </c>
      <c r="AX44" s="692">
        <v>0.2197693</v>
      </c>
      <c r="AY44" s="692">
        <v>0.23150609999999999</v>
      </c>
      <c r="AZ44" s="692">
        <v>0.2463804</v>
      </c>
      <c r="BA44" s="692">
        <v>0.35162719999999997</v>
      </c>
      <c r="BB44" s="692">
        <v>0.37913799999999998</v>
      </c>
      <c r="BC44" s="692">
        <v>0.41581659999999998</v>
      </c>
      <c r="BD44" s="692">
        <v>0.41698970000000002</v>
      </c>
      <c r="BE44" s="692">
        <v>0.43129479999999998</v>
      </c>
      <c r="BF44" s="693">
        <v>0.41842849999999998</v>
      </c>
      <c r="BG44" s="693">
        <v>0.37829629999999997</v>
      </c>
      <c r="BH44" s="693">
        <v>0.34466259999999999</v>
      </c>
      <c r="BI44" s="693">
        <v>0.27007890000000001</v>
      </c>
      <c r="BJ44" s="693">
        <v>0.2430341</v>
      </c>
      <c r="BK44" s="693">
        <v>0.25706659999999998</v>
      </c>
      <c r="BL44" s="693">
        <v>0.27478629999999998</v>
      </c>
      <c r="BM44" s="693">
        <v>0.38776739999999998</v>
      </c>
      <c r="BN44" s="693">
        <v>0.4198578</v>
      </c>
      <c r="BO44" s="693">
        <v>0.4629511</v>
      </c>
      <c r="BP44" s="693">
        <v>0.46387390000000001</v>
      </c>
      <c r="BQ44" s="693">
        <v>0.47939110000000001</v>
      </c>
      <c r="BR44" s="693">
        <v>0.46480539999999998</v>
      </c>
      <c r="BS44" s="693">
        <v>0.42004279999999999</v>
      </c>
      <c r="BT44" s="693">
        <v>0.38253009999999998</v>
      </c>
      <c r="BU44" s="693">
        <v>0.29971599999999998</v>
      </c>
      <c r="BV44" s="693">
        <v>0.2695958</v>
      </c>
    </row>
    <row r="45" spans="1:74" ht="12" customHeight="1" x14ac:dyDescent="0.35">
      <c r="A45" s="655" t="s">
        <v>1295</v>
      </c>
      <c r="B45" s="656" t="s">
        <v>1064</v>
      </c>
      <c r="C45" s="694">
        <v>2.8769175000000001E-2</v>
      </c>
      <c r="D45" s="694">
        <v>2.4469161999999999E-2</v>
      </c>
      <c r="E45" s="694">
        <v>2.868507E-2</v>
      </c>
      <c r="F45" s="694">
        <v>2.4666341000000001E-2</v>
      </c>
      <c r="G45" s="694">
        <v>2.1552182999999999E-2</v>
      </c>
      <c r="H45" s="694">
        <v>2.0091523E-2</v>
      </c>
      <c r="I45" s="694">
        <v>1.4932318E-2</v>
      </c>
      <c r="J45" s="694">
        <v>1.6232992000000002E-2</v>
      </c>
      <c r="K45" s="694">
        <v>1.7875393999999999E-2</v>
      </c>
      <c r="L45" s="694">
        <v>2.4262692999999998E-2</v>
      </c>
      <c r="M45" s="694">
        <v>2.4714481999999999E-2</v>
      </c>
      <c r="N45" s="694">
        <v>2.4774527000000001E-2</v>
      </c>
      <c r="O45" s="694">
        <v>2.8405357999999999E-2</v>
      </c>
      <c r="P45" s="694">
        <v>2.4497512999999999E-2</v>
      </c>
      <c r="Q45" s="694">
        <v>2.6753674000000002E-2</v>
      </c>
      <c r="R45" s="694">
        <v>2.7568711999999999E-2</v>
      </c>
      <c r="S45" s="694">
        <v>2.2717294999999998E-2</v>
      </c>
      <c r="T45" s="694">
        <v>1.9871056000000002E-2</v>
      </c>
      <c r="U45" s="694">
        <v>1.6318511000000001E-2</v>
      </c>
      <c r="V45" s="694">
        <v>1.4517265999999999E-2</v>
      </c>
      <c r="W45" s="694">
        <v>1.9251298999999999E-2</v>
      </c>
      <c r="X45" s="694">
        <v>2.5988107999999999E-2</v>
      </c>
      <c r="Y45" s="694">
        <v>2.4715491999999999E-2</v>
      </c>
      <c r="Z45" s="694">
        <v>2.7854396E-2</v>
      </c>
      <c r="AA45" s="694">
        <v>2.4227752000000002E-2</v>
      </c>
      <c r="AB45" s="694">
        <v>2.4892447000000002E-2</v>
      </c>
      <c r="AC45" s="694">
        <v>2.5678145999999999E-2</v>
      </c>
      <c r="AD45" s="694">
        <v>2.5912493000000002E-2</v>
      </c>
      <c r="AE45" s="694">
        <v>2.3499254000000001E-2</v>
      </c>
      <c r="AF45" s="694">
        <v>7.4615767999999999E-2</v>
      </c>
      <c r="AG45" s="694">
        <v>7.8716849000000005E-2</v>
      </c>
      <c r="AH45" s="694">
        <v>6.7287676000000005E-2</v>
      </c>
      <c r="AI45" s="694">
        <v>8.4244369999999999E-2</v>
      </c>
      <c r="AJ45" s="694">
        <v>0.105859229</v>
      </c>
      <c r="AK45" s="694">
        <v>0.11888220100000001</v>
      </c>
      <c r="AL45" s="694">
        <v>0.13131064200000001</v>
      </c>
      <c r="AM45" s="694">
        <v>0.107337365</v>
      </c>
      <c r="AN45" s="694">
        <v>0.110723366</v>
      </c>
      <c r="AO45" s="694">
        <v>9.0593187000000006E-2</v>
      </c>
      <c r="AP45" s="694">
        <v>9.7368211999999996E-2</v>
      </c>
      <c r="AQ45" s="694">
        <v>7.7622662999999995E-2</v>
      </c>
      <c r="AR45" s="694">
        <v>7.6619920999999994E-2</v>
      </c>
      <c r="AS45" s="694">
        <v>5.8677669000000002E-2</v>
      </c>
      <c r="AT45" s="694">
        <v>8.1886983999999996E-2</v>
      </c>
      <c r="AU45" s="694">
        <v>6.8101956000000005E-2</v>
      </c>
      <c r="AV45" s="694">
        <v>0.110665684</v>
      </c>
      <c r="AW45" s="694">
        <v>0.12659124399999999</v>
      </c>
      <c r="AX45" s="694">
        <v>0.13512387300000001</v>
      </c>
      <c r="AY45" s="694">
        <v>3.1729689999999998E-2</v>
      </c>
      <c r="AZ45" s="694">
        <v>3.0955033E-2</v>
      </c>
      <c r="BA45" s="694">
        <v>3.3812505999999999E-2</v>
      </c>
      <c r="BB45" s="694">
        <v>3.4446444E-2</v>
      </c>
      <c r="BC45" s="694">
        <v>2.9565048999999999E-2</v>
      </c>
      <c r="BD45" s="694">
        <v>2.5422799999999999E-2</v>
      </c>
      <c r="BE45" s="694">
        <v>2.2358300000000001E-2</v>
      </c>
      <c r="BF45" s="695">
        <v>2.0595200000000001E-2</v>
      </c>
      <c r="BG45" s="695">
        <v>2.1627899999999999E-2</v>
      </c>
      <c r="BH45" s="695">
        <v>2.59566E-2</v>
      </c>
      <c r="BI45" s="695">
        <v>2.6324799999999999E-2</v>
      </c>
      <c r="BJ45" s="695">
        <v>2.6534200000000001E-2</v>
      </c>
      <c r="BK45" s="695">
        <v>2.6758799999999999E-2</v>
      </c>
      <c r="BL45" s="695">
        <v>2.3944799999999999E-2</v>
      </c>
      <c r="BM45" s="695">
        <v>2.6764300000000001E-2</v>
      </c>
      <c r="BN45" s="695">
        <v>2.62609E-2</v>
      </c>
      <c r="BO45" s="695">
        <v>2.4751599999999999E-2</v>
      </c>
      <c r="BP45" s="695">
        <v>2.2615799999999998E-2</v>
      </c>
      <c r="BQ45" s="695">
        <v>2.0589699999999999E-2</v>
      </c>
      <c r="BR45" s="695">
        <v>1.9507500000000001E-2</v>
      </c>
      <c r="BS45" s="695">
        <v>2.0976499999999999E-2</v>
      </c>
      <c r="BT45" s="695">
        <v>2.55382E-2</v>
      </c>
      <c r="BU45" s="695">
        <v>2.6072399999999999E-2</v>
      </c>
      <c r="BV45" s="695">
        <v>2.6371200000000001E-2</v>
      </c>
    </row>
    <row r="46" spans="1:74" ht="12" customHeight="1" x14ac:dyDescent="0.35">
      <c r="A46" s="657"/>
      <c r="B46" s="646" t="s">
        <v>1072</v>
      </c>
      <c r="C46" s="646"/>
      <c r="D46" s="646"/>
      <c r="E46" s="646"/>
      <c r="F46" s="646"/>
      <c r="G46" s="646"/>
      <c r="H46" s="646"/>
      <c r="I46" s="646"/>
      <c r="J46" s="646"/>
      <c r="K46" s="646"/>
      <c r="L46" s="646"/>
      <c r="M46" s="646"/>
      <c r="N46" s="646"/>
      <c r="O46" s="646"/>
      <c r="P46" s="646"/>
      <c r="Q46" s="646"/>
      <c r="R46" s="658"/>
      <c r="S46" s="658"/>
      <c r="T46" s="658"/>
      <c r="U46" s="658"/>
      <c r="V46" s="658"/>
      <c r="W46" s="658"/>
      <c r="X46" s="658"/>
      <c r="Y46" s="658"/>
      <c r="Z46" s="658"/>
      <c r="AA46" s="658"/>
      <c r="AB46" s="658"/>
      <c r="AC46" s="658"/>
      <c r="AD46" s="658"/>
      <c r="AE46" s="658"/>
      <c r="AF46" s="658"/>
      <c r="AG46" s="658"/>
      <c r="AH46" s="658"/>
      <c r="AI46" s="658"/>
      <c r="AJ46" s="658"/>
      <c r="AK46" s="658"/>
      <c r="AL46" s="658"/>
      <c r="AM46" s="658"/>
      <c r="AN46" s="658"/>
      <c r="AO46" s="658"/>
      <c r="AP46" s="658"/>
      <c r="AQ46" s="658"/>
      <c r="AR46" s="658"/>
      <c r="AS46" s="658"/>
      <c r="AT46" s="658"/>
      <c r="AU46" s="658"/>
      <c r="AV46" s="658"/>
      <c r="AW46" s="658"/>
      <c r="AX46" s="658"/>
      <c r="AY46" s="658"/>
      <c r="AZ46" s="658"/>
      <c r="BA46" s="658"/>
      <c r="BB46" s="658"/>
      <c r="BC46" s="658"/>
      <c r="BD46" s="667"/>
      <c r="BE46" s="667"/>
      <c r="BF46" s="667"/>
      <c r="BG46" s="667"/>
      <c r="BH46" s="658"/>
      <c r="BI46" s="658"/>
      <c r="BJ46" s="658"/>
      <c r="BK46" s="658"/>
      <c r="BL46" s="658"/>
      <c r="BM46" s="658"/>
      <c r="BN46" s="658"/>
      <c r="BO46" s="658"/>
      <c r="BP46" s="658"/>
      <c r="BQ46" s="658"/>
      <c r="BR46" s="658"/>
      <c r="BS46" s="658"/>
      <c r="BT46" s="658"/>
      <c r="BU46" s="658"/>
      <c r="BV46" s="658"/>
    </row>
    <row r="47" spans="1:74" ht="12" customHeight="1" x14ac:dyDescent="0.35">
      <c r="A47" s="657"/>
      <c r="B47" s="646" t="s">
        <v>1073</v>
      </c>
      <c r="C47" s="646"/>
      <c r="D47" s="646"/>
      <c r="E47" s="646"/>
      <c r="F47" s="646"/>
      <c r="G47" s="646"/>
      <c r="H47" s="646"/>
      <c r="I47" s="646"/>
      <c r="J47" s="646"/>
      <c r="K47" s="646"/>
      <c r="L47" s="646"/>
      <c r="M47" s="646"/>
      <c r="N47" s="646"/>
      <c r="O47" s="646"/>
      <c r="P47" s="646"/>
      <c r="Q47" s="646"/>
      <c r="R47" s="658"/>
      <c r="S47" s="658"/>
      <c r="T47" s="658"/>
      <c r="U47" s="658"/>
      <c r="V47" s="658"/>
      <c r="W47" s="658"/>
      <c r="X47" s="658"/>
      <c r="Y47" s="658"/>
      <c r="Z47" s="658"/>
      <c r="AA47" s="658"/>
      <c r="AB47" s="658"/>
      <c r="AC47" s="658"/>
      <c r="AD47" s="658"/>
      <c r="AE47" s="658"/>
      <c r="AF47" s="658"/>
      <c r="AG47" s="658"/>
      <c r="AH47" s="658"/>
      <c r="AI47" s="658"/>
      <c r="AJ47" s="658"/>
      <c r="AK47" s="658"/>
      <c r="AL47" s="658"/>
      <c r="AM47" s="658"/>
      <c r="AN47" s="658"/>
      <c r="AO47" s="658"/>
      <c r="AP47" s="658"/>
      <c r="AQ47" s="658"/>
      <c r="AR47" s="658"/>
      <c r="AS47" s="658"/>
      <c r="AT47" s="658"/>
      <c r="AU47" s="658"/>
      <c r="AV47" s="658"/>
      <c r="AW47" s="658"/>
      <c r="AX47" s="658"/>
      <c r="AY47" s="658"/>
      <c r="AZ47" s="658"/>
      <c r="BA47" s="658"/>
      <c r="BB47" s="658"/>
      <c r="BC47" s="658"/>
      <c r="BD47" s="667"/>
      <c r="BE47" s="667"/>
      <c r="BF47" s="667"/>
      <c r="BG47" s="658"/>
      <c r="BH47" s="658"/>
      <c r="BI47" s="658"/>
      <c r="BJ47" s="658"/>
      <c r="BK47" s="658"/>
      <c r="BL47" s="658"/>
      <c r="BM47" s="658"/>
      <c r="BN47" s="658"/>
      <c r="BO47" s="658"/>
      <c r="BP47" s="658"/>
      <c r="BQ47" s="658"/>
      <c r="BR47" s="658"/>
      <c r="BS47" s="658"/>
      <c r="BT47" s="658"/>
      <c r="BU47" s="658"/>
      <c r="BV47" s="658"/>
    </row>
    <row r="48" spans="1:74" ht="12" customHeight="1" x14ac:dyDescent="0.35">
      <c r="A48" s="657"/>
      <c r="B48" s="824" t="s">
        <v>1351</v>
      </c>
      <c r="C48" s="825"/>
      <c r="D48" s="825"/>
      <c r="E48" s="825"/>
      <c r="F48" s="825"/>
      <c r="G48" s="825"/>
      <c r="H48" s="825"/>
      <c r="I48" s="825"/>
      <c r="J48" s="825"/>
      <c r="K48" s="825"/>
      <c r="L48" s="825"/>
      <c r="M48" s="825"/>
      <c r="N48" s="825"/>
      <c r="O48" s="825"/>
      <c r="P48" s="825"/>
      <c r="Q48" s="825"/>
      <c r="R48" s="658"/>
      <c r="S48" s="658"/>
      <c r="T48" s="658"/>
      <c r="U48" s="658"/>
      <c r="V48" s="658"/>
      <c r="W48" s="658"/>
      <c r="X48" s="658"/>
      <c r="Y48" s="658"/>
      <c r="Z48" s="658"/>
      <c r="AA48" s="658"/>
      <c r="AB48" s="658"/>
      <c r="AC48" s="658"/>
      <c r="AD48" s="658"/>
      <c r="AE48" s="658"/>
      <c r="AF48" s="658"/>
      <c r="AG48" s="658"/>
      <c r="AH48" s="658"/>
      <c r="AI48" s="658"/>
      <c r="AJ48" s="658"/>
      <c r="AK48" s="658"/>
      <c r="AL48" s="658"/>
      <c r="AM48" s="658"/>
      <c r="AN48" s="658"/>
      <c r="AO48" s="658"/>
      <c r="AP48" s="658"/>
      <c r="AQ48" s="658"/>
      <c r="AR48" s="658"/>
      <c r="AS48" s="658"/>
      <c r="AT48" s="658"/>
      <c r="AU48" s="658"/>
      <c r="AV48" s="658"/>
      <c r="AW48" s="658"/>
      <c r="AX48" s="658"/>
      <c r="AY48" s="658"/>
      <c r="AZ48" s="658"/>
      <c r="BA48" s="658"/>
      <c r="BB48" s="658"/>
      <c r="BC48" s="658"/>
      <c r="BD48" s="667"/>
      <c r="BE48" s="667"/>
      <c r="BF48" s="667"/>
      <c r="BG48" s="658"/>
      <c r="BH48" s="658"/>
      <c r="BI48" s="658"/>
      <c r="BJ48" s="658"/>
      <c r="BK48" s="658"/>
      <c r="BL48" s="658"/>
      <c r="BM48" s="658"/>
      <c r="BN48" s="658"/>
      <c r="BO48" s="658"/>
      <c r="BP48" s="658"/>
      <c r="BQ48" s="658"/>
      <c r="BR48" s="658"/>
      <c r="BS48" s="658"/>
      <c r="BT48" s="658"/>
      <c r="BU48" s="658"/>
      <c r="BV48" s="658"/>
    </row>
    <row r="49" spans="1:74" ht="12" customHeight="1" x14ac:dyDescent="0.35">
      <c r="A49" s="657"/>
      <c r="B49" s="825"/>
      <c r="C49" s="825"/>
      <c r="D49" s="825"/>
      <c r="E49" s="825"/>
      <c r="F49" s="825"/>
      <c r="G49" s="825"/>
      <c r="H49" s="825"/>
      <c r="I49" s="825"/>
      <c r="J49" s="825"/>
      <c r="K49" s="825"/>
      <c r="L49" s="825"/>
      <c r="M49" s="825"/>
      <c r="N49" s="825"/>
      <c r="O49" s="825"/>
      <c r="P49" s="825"/>
      <c r="Q49" s="825"/>
      <c r="R49" s="658"/>
      <c r="S49" s="658"/>
      <c r="T49" s="658"/>
      <c r="U49" s="658"/>
      <c r="V49" s="658"/>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c r="BA49" s="658"/>
      <c r="BB49" s="658"/>
      <c r="BC49" s="658"/>
      <c r="BD49" s="667"/>
      <c r="BE49" s="667"/>
      <c r="BF49" s="667"/>
      <c r="BG49" s="658"/>
      <c r="BH49" s="658"/>
      <c r="BI49" s="658"/>
      <c r="BJ49" s="658"/>
      <c r="BK49" s="658"/>
      <c r="BL49" s="658"/>
      <c r="BM49" s="658"/>
      <c r="BN49" s="658"/>
      <c r="BO49" s="658"/>
      <c r="BP49" s="658"/>
      <c r="BQ49" s="658"/>
      <c r="BR49" s="658"/>
      <c r="BS49" s="658"/>
      <c r="BT49" s="658"/>
      <c r="BU49" s="658"/>
      <c r="BV49" s="658"/>
    </row>
    <row r="50" spans="1:74" ht="12" customHeight="1" x14ac:dyDescent="0.35">
      <c r="A50" s="657"/>
      <c r="B50" s="646" t="s">
        <v>1074</v>
      </c>
      <c r="C50" s="646"/>
      <c r="D50" s="646"/>
      <c r="E50" s="646"/>
      <c r="F50" s="646"/>
      <c r="G50" s="646"/>
      <c r="H50" s="646"/>
      <c r="I50" s="646"/>
      <c r="J50" s="646"/>
      <c r="K50" s="646"/>
      <c r="L50" s="646"/>
      <c r="M50" s="646"/>
      <c r="N50" s="646"/>
      <c r="O50" s="646"/>
      <c r="P50" s="646"/>
      <c r="Q50" s="646"/>
      <c r="R50" s="658"/>
      <c r="S50" s="658"/>
      <c r="T50" s="658"/>
      <c r="U50" s="658"/>
      <c r="V50" s="658"/>
      <c r="W50" s="658"/>
      <c r="X50" s="658"/>
      <c r="Y50" s="658"/>
      <c r="Z50" s="658"/>
      <c r="AA50" s="658"/>
      <c r="AB50" s="658"/>
      <c r="AC50" s="658"/>
      <c r="AD50" s="658"/>
      <c r="AE50" s="658"/>
      <c r="AF50" s="658"/>
      <c r="AG50" s="658"/>
      <c r="AH50" s="658"/>
      <c r="AI50" s="658"/>
      <c r="AJ50" s="658"/>
      <c r="AK50" s="658"/>
      <c r="AL50" s="658"/>
      <c r="AM50" s="658"/>
      <c r="AN50" s="658"/>
      <c r="AO50" s="658"/>
      <c r="AP50" s="658"/>
      <c r="AQ50" s="658"/>
      <c r="AR50" s="658"/>
      <c r="AS50" s="658"/>
      <c r="AT50" s="658"/>
      <c r="AU50" s="658"/>
      <c r="AV50" s="658"/>
      <c r="AW50" s="658"/>
      <c r="AX50" s="658"/>
      <c r="AY50" s="658"/>
      <c r="AZ50" s="658"/>
      <c r="BA50" s="658"/>
      <c r="BB50" s="658"/>
      <c r="BC50" s="658"/>
      <c r="BD50" s="667"/>
      <c r="BE50" s="667"/>
      <c r="BF50" s="667"/>
      <c r="BG50" s="658"/>
      <c r="BH50" s="658"/>
      <c r="BI50" s="658"/>
      <c r="BJ50" s="658"/>
      <c r="BK50" s="658"/>
      <c r="BL50" s="658"/>
      <c r="BM50" s="658"/>
      <c r="BN50" s="658"/>
      <c r="BO50" s="658"/>
      <c r="BP50" s="658"/>
      <c r="BQ50" s="658"/>
      <c r="BR50" s="658"/>
      <c r="BS50" s="658"/>
      <c r="BT50" s="658"/>
      <c r="BU50" s="658"/>
      <c r="BV50" s="658"/>
    </row>
    <row r="51" spans="1:74" ht="12" customHeight="1" x14ac:dyDescent="0.35">
      <c r="A51" s="657"/>
      <c r="B51" s="755" t="s">
        <v>806</v>
      </c>
      <c r="C51" s="756"/>
      <c r="D51" s="756"/>
      <c r="E51" s="756"/>
      <c r="F51" s="756"/>
      <c r="G51" s="756"/>
      <c r="H51" s="756"/>
      <c r="I51" s="756"/>
      <c r="J51" s="756"/>
      <c r="K51" s="756"/>
      <c r="L51" s="756"/>
      <c r="M51" s="756"/>
      <c r="N51" s="756"/>
      <c r="O51" s="756"/>
      <c r="P51" s="756"/>
      <c r="Q51" s="756"/>
      <c r="R51" s="658"/>
      <c r="S51" s="658"/>
      <c r="T51" s="658"/>
      <c r="U51" s="658"/>
      <c r="V51" s="658"/>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c r="BA51" s="658"/>
      <c r="BB51" s="658"/>
      <c r="BC51" s="658"/>
      <c r="BD51" s="667"/>
      <c r="BE51" s="667"/>
      <c r="BF51" s="667"/>
      <c r="BG51" s="658"/>
      <c r="BH51" s="658"/>
      <c r="BI51" s="658"/>
      <c r="BJ51" s="658"/>
      <c r="BK51" s="658"/>
      <c r="BL51" s="658"/>
      <c r="BM51" s="658"/>
      <c r="BN51" s="658"/>
      <c r="BO51" s="658"/>
      <c r="BP51" s="658"/>
      <c r="BQ51" s="658"/>
      <c r="BR51" s="658"/>
      <c r="BS51" s="658"/>
      <c r="BT51" s="658"/>
      <c r="BU51" s="658"/>
      <c r="BV51" s="658"/>
    </row>
    <row r="52" spans="1:74" ht="12" customHeight="1" x14ac:dyDescent="0.35">
      <c r="A52" s="651"/>
      <c r="B52" s="826" t="str">
        <f>"Notes: "&amp;"EIA completed modeling and analysis for this report on " &amp;Dates!D2&amp;"."</f>
        <v>Notes: EIA completed modeling and analysis for this report on Thursday August 4, 2022.</v>
      </c>
      <c r="C52" s="756"/>
      <c r="D52" s="756"/>
      <c r="E52" s="756"/>
      <c r="F52" s="756"/>
      <c r="G52" s="756"/>
      <c r="H52" s="756"/>
      <c r="I52" s="756"/>
      <c r="J52" s="756"/>
      <c r="K52" s="756"/>
      <c r="L52" s="756"/>
      <c r="M52" s="756"/>
      <c r="N52" s="756"/>
      <c r="O52" s="756"/>
      <c r="P52" s="756"/>
      <c r="Q52" s="756"/>
    </row>
    <row r="53" spans="1:74" ht="12" customHeight="1" x14ac:dyDescent="0.35">
      <c r="A53" s="651"/>
      <c r="B53" s="749" t="s">
        <v>350</v>
      </c>
      <c r="C53" s="756"/>
      <c r="D53" s="756"/>
      <c r="E53" s="756"/>
      <c r="F53" s="756"/>
      <c r="G53" s="756"/>
      <c r="H53" s="756"/>
      <c r="I53" s="756"/>
      <c r="J53" s="756"/>
      <c r="K53" s="756"/>
      <c r="L53" s="756"/>
      <c r="M53" s="756"/>
      <c r="N53" s="756"/>
      <c r="O53" s="756"/>
      <c r="P53" s="756"/>
      <c r="Q53" s="756"/>
    </row>
    <row r="54" spans="1:74" ht="12" customHeight="1" x14ac:dyDescent="0.35">
      <c r="A54" s="651"/>
      <c r="B54" s="646" t="s">
        <v>1075</v>
      </c>
      <c r="C54" s="646"/>
      <c r="D54" s="646"/>
      <c r="E54" s="646"/>
      <c r="F54" s="646"/>
      <c r="G54" s="646"/>
      <c r="H54" s="646"/>
      <c r="I54" s="646"/>
      <c r="J54" s="646"/>
      <c r="K54" s="646"/>
      <c r="L54" s="646"/>
      <c r="M54" s="646"/>
      <c r="N54" s="646"/>
      <c r="O54" s="646"/>
      <c r="P54" s="646"/>
      <c r="Q54" s="646"/>
    </row>
    <row r="55" spans="1:74" ht="12" customHeight="1" x14ac:dyDescent="0.35">
      <c r="A55" s="651"/>
      <c r="B55" s="646" t="s">
        <v>829</v>
      </c>
      <c r="C55" s="646"/>
      <c r="D55" s="646"/>
      <c r="E55" s="646"/>
      <c r="F55" s="646"/>
      <c r="G55" s="646"/>
      <c r="H55" s="646"/>
      <c r="I55" s="646"/>
      <c r="J55" s="646"/>
      <c r="K55" s="646"/>
      <c r="L55" s="646"/>
      <c r="M55" s="646"/>
      <c r="N55" s="646"/>
      <c r="O55" s="646"/>
      <c r="P55" s="646"/>
      <c r="Q55" s="646"/>
    </row>
    <row r="56" spans="1:74" ht="12" customHeight="1" x14ac:dyDescent="0.35">
      <c r="A56" s="651"/>
      <c r="B56" s="764" t="s">
        <v>1356</v>
      </c>
      <c r="C56" s="735"/>
      <c r="D56" s="735"/>
      <c r="E56" s="735"/>
      <c r="F56" s="735"/>
      <c r="G56" s="735"/>
      <c r="H56" s="735"/>
      <c r="I56" s="735"/>
      <c r="J56" s="735"/>
      <c r="K56" s="735"/>
      <c r="L56" s="735"/>
      <c r="M56" s="735"/>
      <c r="N56" s="735"/>
      <c r="O56" s="735"/>
      <c r="P56" s="735"/>
      <c r="Q56" s="735"/>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xr:uid="{00000000-0004-0000-1400-000000000000}"/>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syncVertical="1" syncRef="AZ51" transitionEvaluation="1" transitionEntry="1" codeName="Sheet6">
    <pageSetUpPr fitToPage="1"/>
  </sheetPr>
  <dimension ref="A1:BV160"/>
  <sheetViews>
    <sheetView showGridLines="0" workbookViewId="0">
      <pane xSplit="2" ySplit="4" topLeftCell="AZ63" activePane="bottomRight" state="frozen"/>
      <selection activeCell="BF1" sqref="BF1"/>
      <selection pane="topRight" activeCell="BF1" sqref="BF1"/>
      <selection pane="bottomLeft" activeCell="BF1" sqref="BF1"/>
      <selection pane="bottomRight" activeCell="BE7" sqref="BE7:BE69"/>
    </sheetView>
  </sheetViews>
  <sheetFormatPr defaultColWidth="9.54296875" defaultRowHeight="10.5" x14ac:dyDescent="0.25"/>
  <cols>
    <col min="1" max="1" width="8.453125" style="135" customWidth="1"/>
    <col min="2" max="2" width="42.54296875" style="135" customWidth="1"/>
    <col min="3" max="50" width="7.453125" style="135" customWidth="1"/>
    <col min="51" max="55" width="7.453125" style="328" customWidth="1"/>
    <col min="56" max="58" width="7.453125" style="623" customWidth="1"/>
    <col min="59" max="62" width="7.453125" style="328" customWidth="1"/>
    <col min="63" max="74" width="7.453125" style="135" customWidth="1"/>
    <col min="75" max="16384" width="9.54296875" style="135"/>
  </cols>
  <sheetData>
    <row r="1" spans="1:74" ht="13.4" customHeight="1" x14ac:dyDescent="0.3">
      <c r="A1" s="759" t="s">
        <v>790</v>
      </c>
      <c r="B1" s="830" t="s">
        <v>1096</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252"/>
    </row>
    <row r="2" spans="1:74" s="47" customFormat="1" ht="12.5" x14ac:dyDescent="0.25">
      <c r="A2" s="760"/>
      <c r="B2" s="486" t="str">
        <f>"U.S. Energy Information Administration  |  Short-Term Energy Outlook  - "&amp;Dates!D1</f>
        <v>U.S. Energy Information Administration  |  Short-Term Energy Outlook  - August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40"/>
      <c r="B5" s="136" t="s">
        <v>786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24"/>
      <c r="BE5" s="624"/>
      <c r="BF5" s="624"/>
      <c r="BG5" s="624"/>
      <c r="BH5" s="624"/>
      <c r="BI5" s="624"/>
      <c r="BJ5" s="377"/>
      <c r="BK5" s="377"/>
      <c r="BL5" s="377"/>
      <c r="BM5" s="377"/>
      <c r="BN5" s="377"/>
      <c r="BO5" s="377"/>
      <c r="BP5" s="377"/>
      <c r="BQ5" s="377"/>
      <c r="BR5" s="377"/>
      <c r="BS5" s="377"/>
      <c r="BT5" s="377"/>
      <c r="BU5" s="377"/>
      <c r="BV5" s="377"/>
    </row>
    <row r="6" spans="1:74" ht="11.15" customHeight="1" x14ac:dyDescent="0.2">
      <c r="A6" s="140"/>
      <c r="B6" s="36" t="s">
        <v>551</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5" customHeight="1" x14ac:dyDescent="0.25">
      <c r="A7" s="140" t="s">
        <v>552</v>
      </c>
      <c r="B7" s="39" t="s">
        <v>1092</v>
      </c>
      <c r="C7" s="232">
        <v>18436.261999999999</v>
      </c>
      <c r="D7" s="232">
        <v>18436.261999999999</v>
      </c>
      <c r="E7" s="232">
        <v>18436.261999999999</v>
      </c>
      <c r="F7" s="232">
        <v>18590.004000000001</v>
      </c>
      <c r="G7" s="232">
        <v>18590.004000000001</v>
      </c>
      <c r="H7" s="232">
        <v>18590.004000000001</v>
      </c>
      <c r="I7" s="232">
        <v>18679.598999999998</v>
      </c>
      <c r="J7" s="232">
        <v>18679.598999999998</v>
      </c>
      <c r="K7" s="232">
        <v>18679.598999999998</v>
      </c>
      <c r="L7" s="232">
        <v>18721.280999999999</v>
      </c>
      <c r="M7" s="232">
        <v>18721.280999999999</v>
      </c>
      <c r="N7" s="232">
        <v>18721.280999999999</v>
      </c>
      <c r="O7" s="232">
        <v>18833.195</v>
      </c>
      <c r="P7" s="232">
        <v>18833.195</v>
      </c>
      <c r="Q7" s="232">
        <v>18833.195</v>
      </c>
      <c r="R7" s="232">
        <v>18982.527999999998</v>
      </c>
      <c r="S7" s="232">
        <v>18982.527999999998</v>
      </c>
      <c r="T7" s="232">
        <v>18982.527999999998</v>
      </c>
      <c r="U7" s="232">
        <v>19112.652999999998</v>
      </c>
      <c r="V7" s="232">
        <v>19112.652999999998</v>
      </c>
      <c r="W7" s="232">
        <v>19112.652999999998</v>
      </c>
      <c r="X7" s="232">
        <v>19202.310000000001</v>
      </c>
      <c r="Y7" s="232">
        <v>19202.310000000001</v>
      </c>
      <c r="Z7" s="232">
        <v>19202.310000000001</v>
      </c>
      <c r="AA7" s="232">
        <v>18951.991999999998</v>
      </c>
      <c r="AB7" s="232">
        <v>18951.991999999998</v>
      </c>
      <c r="AC7" s="232">
        <v>18951.991999999998</v>
      </c>
      <c r="AD7" s="232">
        <v>17258.205000000002</v>
      </c>
      <c r="AE7" s="232">
        <v>17258.205000000002</v>
      </c>
      <c r="AF7" s="232">
        <v>17258.205000000002</v>
      </c>
      <c r="AG7" s="232">
        <v>18560.774000000001</v>
      </c>
      <c r="AH7" s="232">
        <v>18560.774000000001</v>
      </c>
      <c r="AI7" s="232">
        <v>18560.774000000001</v>
      </c>
      <c r="AJ7" s="232">
        <v>18767.777999999998</v>
      </c>
      <c r="AK7" s="232">
        <v>18767.777999999998</v>
      </c>
      <c r="AL7" s="232">
        <v>18767.777999999998</v>
      </c>
      <c r="AM7" s="232">
        <v>19055.654999999999</v>
      </c>
      <c r="AN7" s="232">
        <v>19055.654999999999</v>
      </c>
      <c r="AO7" s="232">
        <v>19055.654999999999</v>
      </c>
      <c r="AP7" s="232">
        <v>19368.310000000001</v>
      </c>
      <c r="AQ7" s="232">
        <v>19368.310000000001</v>
      </c>
      <c r="AR7" s="232">
        <v>19368.310000000001</v>
      </c>
      <c r="AS7" s="232">
        <v>19478.893</v>
      </c>
      <c r="AT7" s="232">
        <v>19478.893</v>
      </c>
      <c r="AU7" s="232">
        <v>19478.893</v>
      </c>
      <c r="AV7" s="232">
        <v>19806.29</v>
      </c>
      <c r="AW7" s="232">
        <v>19806.29</v>
      </c>
      <c r="AX7" s="232">
        <v>19806.29</v>
      </c>
      <c r="AY7" s="232">
        <v>19727.918000000001</v>
      </c>
      <c r="AZ7" s="232">
        <v>19727.918000000001</v>
      </c>
      <c r="BA7" s="232">
        <v>19727.918000000001</v>
      </c>
      <c r="BB7" s="232">
        <v>19626.701110999998</v>
      </c>
      <c r="BC7" s="232">
        <v>19609.540443999998</v>
      </c>
      <c r="BD7" s="232">
        <v>19612.448444000001</v>
      </c>
      <c r="BE7" s="232">
        <v>19653.270741</v>
      </c>
      <c r="BF7" s="305">
        <v>19682.93</v>
      </c>
      <c r="BG7" s="305">
        <v>19719.28</v>
      </c>
      <c r="BH7" s="305">
        <v>19776.72</v>
      </c>
      <c r="BI7" s="305">
        <v>19815.62</v>
      </c>
      <c r="BJ7" s="305">
        <v>19850.41</v>
      </c>
      <c r="BK7" s="305">
        <v>19873.04</v>
      </c>
      <c r="BL7" s="305">
        <v>19905.59</v>
      </c>
      <c r="BM7" s="305">
        <v>19940.03</v>
      </c>
      <c r="BN7" s="305">
        <v>19978.14</v>
      </c>
      <c r="BO7" s="305">
        <v>20015.05</v>
      </c>
      <c r="BP7" s="305">
        <v>20052.52</v>
      </c>
      <c r="BQ7" s="305">
        <v>20091.189999999999</v>
      </c>
      <c r="BR7" s="305">
        <v>20129.330000000002</v>
      </c>
      <c r="BS7" s="305">
        <v>20167.560000000001</v>
      </c>
      <c r="BT7" s="305">
        <v>20207.45</v>
      </c>
      <c r="BU7" s="305">
        <v>20244.71</v>
      </c>
      <c r="BV7" s="305">
        <v>20280.900000000001</v>
      </c>
    </row>
    <row r="8" spans="1:74" ht="11.15" customHeight="1" x14ac:dyDescent="0.25">
      <c r="A8" s="140"/>
      <c r="B8" s="36" t="s">
        <v>811</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232"/>
      <c r="BF8" s="305"/>
      <c r="BG8" s="305"/>
      <c r="BH8" s="305"/>
      <c r="BI8" s="305"/>
      <c r="BJ8" s="305"/>
      <c r="BK8" s="305"/>
      <c r="BL8" s="305"/>
      <c r="BM8" s="305"/>
      <c r="BN8" s="305"/>
      <c r="BO8" s="305"/>
      <c r="BP8" s="305"/>
      <c r="BQ8" s="305"/>
      <c r="BR8" s="305"/>
      <c r="BS8" s="305"/>
      <c r="BT8" s="305"/>
      <c r="BU8" s="305"/>
      <c r="BV8" s="305"/>
    </row>
    <row r="9" spans="1:74" ht="11.15" customHeight="1" x14ac:dyDescent="0.25">
      <c r="A9" s="140" t="s">
        <v>812</v>
      </c>
      <c r="B9" s="39" t="s">
        <v>1092</v>
      </c>
      <c r="C9" s="232">
        <v>12687.7</v>
      </c>
      <c r="D9" s="232">
        <v>12696.1</v>
      </c>
      <c r="E9" s="232">
        <v>12739.1</v>
      </c>
      <c r="F9" s="232">
        <v>12786</v>
      </c>
      <c r="G9" s="232">
        <v>12821</v>
      </c>
      <c r="H9" s="232">
        <v>12842.2</v>
      </c>
      <c r="I9" s="232">
        <v>12878</v>
      </c>
      <c r="J9" s="232">
        <v>12918.1</v>
      </c>
      <c r="K9" s="232">
        <v>12905.7</v>
      </c>
      <c r="L9" s="232">
        <v>12960.5</v>
      </c>
      <c r="M9" s="232">
        <v>13014</v>
      </c>
      <c r="N9" s="232">
        <v>12892</v>
      </c>
      <c r="O9" s="232">
        <v>12948.5</v>
      </c>
      <c r="P9" s="232">
        <v>12948.2</v>
      </c>
      <c r="Q9" s="232">
        <v>13028.8</v>
      </c>
      <c r="R9" s="232">
        <v>13055.6</v>
      </c>
      <c r="S9" s="232">
        <v>13086.5</v>
      </c>
      <c r="T9" s="232">
        <v>13124.2</v>
      </c>
      <c r="U9" s="232">
        <v>13161.9</v>
      </c>
      <c r="V9" s="232">
        <v>13199.4</v>
      </c>
      <c r="W9" s="232">
        <v>13215.4</v>
      </c>
      <c r="X9" s="232">
        <v>13223.1</v>
      </c>
      <c r="Y9" s="232">
        <v>13266.6</v>
      </c>
      <c r="Z9" s="232">
        <v>13257.2</v>
      </c>
      <c r="AA9" s="232">
        <v>13307.3</v>
      </c>
      <c r="AB9" s="232">
        <v>13313.2</v>
      </c>
      <c r="AC9" s="232">
        <v>12422.9</v>
      </c>
      <c r="AD9" s="232">
        <v>10910.6</v>
      </c>
      <c r="AE9" s="232">
        <v>11833</v>
      </c>
      <c r="AF9" s="232">
        <v>12525.6</v>
      </c>
      <c r="AG9" s="232">
        <v>12706.4</v>
      </c>
      <c r="AH9" s="232">
        <v>12793.5</v>
      </c>
      <c r="AI9" s="232">
        <v>12962.5</v>
      </c>
      <c r="AJ9" s="232">
        <v>13015.6</v>
      </c>
      <c r="AK9" s="232">
        <v>12943.5</v>
      </c>
      <c r="AL9" s="232">
        <v>12824.6</v>
      </c>
      <c r="AM9" s="232">
        <v>13201.3</v>
      </c>
      <c r="AN9" s="232">
        <v>13025.4</v>
      </c>
      <c r="AO9" s="232">
        <v>13621.3</v>
      </c>
      <c r="AP9" s="232">
        <v>13684</v>
      </c>
      <c r="AQ9" s="232">
        <v>13616.2</v>
      </c>
      <c r="AR9" s="232">
        <v>13696.6</v>
      </c>
      <c r="AS9" s="232">
        <v>13653.8</v>
      </c>
      <c r="AT9" s="232">
        <v>13753.5</v>
      </c>
      <c r="AU9" s="232">
        <v>13789.9</v>
      </c>
      <c r="AV9" s="232">
        <v>13891</v>
      </c>
      <c r="AW9" s="232">
        <v>13879.9</v>
      </c>
      <c r="AX9" s="232">
        <v>13684.1</v>
      </c>
      <c r="AY9" s="232">
        <v>13866.7</v>
      </c>
      <c r="AZ9" s="232">
        <v>13870.2</v>
      </c>
      <c r="BA9" s="232">
        <v>13906.4</v>
      </c>
      <c r="BB9" s="232">
        <v>13950.3</v>
      </c>
      <c r="BC9" s="232">
        <v>13895.5</v>
      </c>
      <c r="BD9" s="232">
        <v>13925.198519</v>
      </c>
      <c r="BE9" s="232">
        <v>13955.733704</v>
      </c>
      <c r="BF9" s="305">
        <v>13979.35</v>
      </c>
      <c r="BG9" s="305">
        <v>14002.82</v>
      </c>
      <c r="BH9" s="305">
        <v>14026.29</v>
      </c>
      <c r="BI9" s="305">
        <v>14049.35</v>
      </c>
      <c r="BJ9" s="305">
        <v>14072.14</v>
      </c>
      <c r="BK9" s="305">
        <v>14090.95</v>
      </c>
      <c r="BL9" s="305">
        <v>14116.02</v>
      </c>
      <c r="BM9" s="305">
        <v>14143.64</v>
      </c>
      <c r="BN9" s="305">
        <v>14177.8</v>
      </c>
      <c r="BO9" s="305">
        <v>14207.48</v>
      </c>
      <c r="BP9" s="305">
        <v>14236.68</v>
      </c>
      <c r="BQ9" s="305">
        <v>14263.73</v>
      </c>
      <c r="BR9" s="305">
        <v>14293.26</v>
      </c>
      <c r="BS9" s="305">
        <v>14323.6</v>
      </c>
      <c r="BT9" s="305">
        <v>14356.47</v>
      </c>
      <c r="BU9" s="305">
        <v>14387.11</v>
      </c>
      <c r="BV9" s="305">
        <v>14417.27</v>
      </c>
    </row>
    <row r="10" spans="1:74" ht="11.15" customHeight="1" x14ac:dyDescent="0.25">
      <c r="A10" s="140"/>
      <c r="B10" s="674" t="s">
        <v>1097</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323"/>
      <c r="BG10" s="323"/>
      <c r="BH10" s="323"/>
      <c r="BI10" s="323"/>
      <c r="BJ10" s="323"/>
      <c r="BK10" s="323"/>
      <c r="BL10" s="323"/>
      <c r="BM10" s="323"/>
      <c r="BN10" s="323"/>
      <c r="BO10" s="323"/>
      <c r="BP10" s="323"/>
      <c r="BQ10" s="323"/>
      <c r="BR10" s="323"/>
      <c r="BS10" s="323"/>
      <c r="BT10" s="323"/>
      <c r="BU10" s="323"/>
      <c r="BV10" s="323"/>
    </row>
    <row r="11" spans="1:74" ht="11.15" customHeight="1" x14ac:dyDescent="0.25">
      <c r="A11" s="140" t="s">
        <v>566</v>
      </c>
      <c r="B11" s="39" t="s">
        <v>1092</v>
      </c>
      <c r="C11" s="232">
        <v>3273.2109999999998</v>
      </c>
      <c r="D11" s="232">
        <v>3273.2109999999998</v>
      </c>
      <c r="E11" s="232">
        <v>3273.2109999999998</v>
      </c>
      <c r="F11" s="232">
        <v>3321.2460000000001</v>
      </c>
      <c r="G11" s="232">
        <v>3321.2460000000001</v>
      </c>
      <c r="H11" s="232">
        <v>3321.2460000000001</v>
      </c>
      <c r="I11" s="232">
        <v>3327.9090000000001</v>
      </c>
      <c r="J11" s="232">
        <v>3327.9090000000001</v>
      </c>
      <c r="K11" s="232">
        <v>3327.9090000000001</v>
      </c>
      <c r="L11" s="232">
        <v>3342.6170000000002</v>
      </c>
      <c r="M11" s="232">
        <v>3342.6170000000002</v>
      </c>
      <c r="N11" s="232">
        <v>3342.6170000000002</v>
      </c>
      <c r="O11" s="232">
        <v>3372.817</v>
      </c>
      <c r="P11" s="232">
        <v>3372.817</v>
      </c>
      <c r="Q11" s="232">
        <v>3372.817</v>
      </c>
      <c r="R11" s="232">
        <v>3423.221</v>
      </c>
      <c r="S11" s="232">
        <v>3423.221</v>
      </c>
      <c r="T11" s="232">
        <v>3423.221</v>
      </c>
      <c r="U11" s="232">
        <v>3449.2759999999998</v>
      </c>
      <c r="V11" s="232">
        <v>3449.2759999999998</v>
      </c>
      <c r="W11" s="232">
        <v>3449.2759999999998</v>
      </c>
      <c r="X11" s="232">
        <v>3439.895</v>
      </c>
      <c r="Y11" s="232">
        <v>3439.895</v>
      </c>
      <c r="Z11" s="232">
        <v>3439.895</v>
      </c>
      <c r="AA11" s="232">
        <v>3419.57</v>
      </c>
      <c r="AB11" s="232">
        <v>3419.57</v>
      </c>
      <c r="AC11" s="232">
        <v>3419.57</v>
      </c>
      <c r="AD11" s="232">
        <v>3122.9609999999998</v>
      </c>
      <c r="AE11" s="232">
        <v>3122.9609999999998</v>
      </c>
      <c r="AF11" s="232">
        <v>3122.9609999999998</v>
      </c>
      <c r="AG11" s="232">
        <v>3318.5479999999998</v>
      </c>
      <c r="AH11" s="232">
        <v>3318.5479999999998</v>
      </c>
      <c r="AI11" s="232">
        <v>3318.5479999999998</v>
      </c>
      <c r="AJ11" s="232">
        <v>3456.6379999999999</v>
      </c>
      <c r="AK11" s="232">
        <v>3456.6379999999999</v>
      </c>
      <c r="AL11" s="232">
        <v>3456.6379999999999</v>
      </c>
      <c r="AM11" s="232">
        <v>3564.0810000000001</v>
      </c>
      <c r="AN11" s="232">
        <v>3564.0810000000001</v>
      </c>
      <c r="AO11" s="232">
        <v>3564.0810000000001</v>
      </c>
      <c r="AP11" s="232">
        <v>3592.9609999999998</v>
      </c>
      <c r="AQ11" s="232">
        <v>3592.9609999999998</v>
      </c>
      <c r="AR11" s="232">
        <v>3592.9609999999998</v>
      </c>
      <c r="AS11" s="232">
        <v>3585.0360000000001</v>
      </c>
      <c r="AT11" s="232">
        <v>3585.0360000000001</v>
      </c>
      <c r="AU11" s="232">
        <v>3585.0360000000001</v>
      </c>
      <c r="AV11" s="232">
        <v>3609.1280000000002</v>
      </c>
      <c r="AW11" s="232">
        <v>3609.1280000000002</v>
      </c>
      <c r="AX11" s="232">
        <v>3609.1280000000002</v>
      </c>
      <c r="AY11" s="232">
        <v>3673.8890000000001</v>
      </c>
      <c r="AZ11" s="232">
        <v>3673.8890000000001</v>
      </c>
      <c r="BA11" s="232">
        <v>3673.8890000000001</v>
      </c>
      <c r="BB11" s="232">
        <v>3635.6956666999999</v>
      </c>
      <c r="BC11" s="232">
        <v>3628.3673333000002</v>
      </c>
      <c r="BD11" s="232">
        <v>3628.1</v>
      </c>
      <c r="BE11" s="232">
        <v>3647.8523332999998</v>
      </c>
      <c r="BF11" s="305">
        <v>3651.9879999999998</v>
      </c>
      <c r="BG11" s="305">
        <v>3653.4659999999999</v>
      </c>
      <c r="BH11" s="305">
        <v>3646.67</v>
      </c>
      <c r="BI11" s="305">
        <v>3647.0430000000001</v>
      </c>
      <c r="BJ11" s="305">
        <v>3648.9690000000001</v>
      </c>
      <c r="BK11" s="305">
        <v>3654.136</v>
      </c>
      <c r="BL11" s="305">
        <v>3657.9029999999998</v>
      </c>
      <c r="BM11" s="305">
        <v>3661.9580000000001</v>
      </c>
      <c r="BN11" s="305">
        <v>3666.6469999999999</v>
      </c>
      <c r="BO11" s="305">
        <v>3671.0160000000001</v>
      </c>
      <c r="BP11" s="305">
        <v>3675.4119999999998</v>
      </c>
      <c r="BQ11" s="305">
        <v>3679.3939999999998</v>
      </c>
      <c r="BR11" s="305">
        <v>3684.1750000000002</v>
      </c>
      <c r="BS11" s="305">
        <v>3689.3130000000001</v>
      </c>
      <c r="BT11" s="305">
        <v>3695.971</v>
      </c>
      <c r="BU11" s="305">
        <v>3700.9520000000002</v>
      </c>
      <c r="BV11" s="305">
        <v>3705.4169999999999</v>
      </c>
    </row>
    <row r="12" spans="1:74" ht="11.15" customHeight="1" x14ac:dyDescent="0.25">
      <c r="A12" s="140"/>
      <c r="B12" s="141" t="s">
        <v>571</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304"/>
      <c r="BG12" s="304"/>
      <c r="BH12" s="304"/>
      <c r="BI12" s="304"/>
      <c r="BJ12" s="304"/>
      <c r="BK12" s="304"/>
      <c r="BL12" s="304"/>
      <c r="BM12" s="304"/>
      <c r="BN12" s="304"/>
      <c r="BO12" s="304"/>
      <c r="BP12" s="304"/>
      <c r="BQ12" s="304"/>
      <c r="BR12" s="304"/>
      <c r="BS12" s="304"/>
      <c r="BT12" s="304"/>
      <c r="BU12" s="304"/>
      <c r="BV12" s="304"/>
    </row>
    <row r="13" spans="1:74" ht="11.15" customHeight="1" x14ac:dyDescent="0.25">
      <c r="A13" s="140" t="s">
        <v>572</v>
      </c>
      <c r="B13" s="39" t="s">
        <v>1092</v>
      </c>
      <c r="C13" s="560">
        <v>45.851999999999997</v>
      </c>
      <c r="D13" s="560">
        <v>45.851999999999997</v>
      </c>
      <c r="E13" s="560">
        <v>45.851999999999997</v>
      </c>
      <c r="F13" s="560">
        <v>24.242000000000001</v>
      </c>
      <c r="G13" s="560">
        <v>24.242000000000001</v>
      </c>
      <c r="H13" s="560">
        <v>24.242000000000001</v>
      </c>
      <c r="I13" s="560">
        <v>77.108999999999995</v>
      </c>
      <c r="J13" s="560">
        <v>77.108999999999995</v>
      </c>
      <c r="K13" s="560">
        <v>77.108999999999995</v>
      </c>
      <c r="L13" s="560">
        <v>87.665000000000006</v>
      </c>
      <c r="M13" s="560">
        <v>87.665000000000006</v>
      </c>
      <c r="N13" s="560">
        <v>87.665000000000006</v>
      </c>
      <c r="O13" s="560">
        <v>118.483</v>
      </c>
      <c r="P13" s="560">
        <v>118.483</v>
      </c>
      <c r="Q13" s="560">
        <v>118.483</v>
      </c>
      <c r="R13" s="560">
        <v>88.427999999999997</v>
      </c>
      <c r="S13" s="560">
        <v>88.427999999999997</v>
      </c>
      <c r="T13" s="560">
        <v>88.427999999999997</v>
      </c>
      <c r="U13" s="560">
        <v>67.001000000000005</v>
      </c>
      <c r="V13" s="560">
        <v>67.001000000000005</v>
      </c>
      <c r="W13" s="560">
        <v>67.001000000000005</v>
      </c>
      <c r="X13" s="560">
        <v>20.593</v>
      </c>
      <c r="Y13" s="560">
        <v>20.593</v>
      </c>
      <c r="Z13" s="560">
        <v>20.593</v>
      </c>
      <c r="AA13" s="560">
        <v>-20.594000000000001</v>
      </c>
      <c r="AB13" s="560">
        <v>-20.594000000000001</v>
      </c>
      <c r="AC13" s="560">
        <v>-20.594000000000001</v>
      </c>
      <c r="AD13" s="560">
        <v>-289.93700000000001</v>
      </c>
      <c r="AE13" s="560">
        <v>-289.93700000000001</v>
      </c>
      <c r="AF13" s="560">
        <v>-289.93700000000001</v>
      </c>
      <c r="AG13" s="560">
        <v>15.016</v>
      </c>
      <c r="AH13" s="560">
        <v>15.016</v>
      </c>
      <c r="AI13" s="560">
        <v>15.016</v>
      </c>
      <c r="AJ13" s="560">
        <v>57.253999999999998</v>
      </c>
      <c r="AK13" s="560">
        <v>57.253999999999998</v>
      </c>
      <c r="AL13" s="560">
        <v>57.253999999999998</v>
      </c>
      <c r="AM13" s="560">
        <v>-94.242000000000004</v>
      </c>
      <c r="AN13" s="560">
        <v>-94.242000000000004</v>
      </c>
      <c r="AO13" s="560">
        <v>-94.242000000000004</v>
      </c>
      <c r="AP13" s="560">
        <v>-174.31200000000001</v>
      </c>
      <c r="AQ13" s="560">
        <v>-174.31200000000001</v>
      </c>
      <c r="AR13" s="560">
        <v>-174.31200000000001</v>
      </c>
      <c r="AS13" s="560">
        <v>-60.198</v>
      </c>
      <c r="AT13" s="560">
        <v>-60.198</v>
      </c>
      <c r="AU13" s="560">
        <v>-60.198</v>
      </c>
      <c r="AV13" s="560">
        <v>249.34200000000001</v>
      </c>
      <c r="AW13" s="560">
        <v>249.34200000000001</v>
      </c>
      <c r="AX13" s="560">
        <v>249.34200000000001</v>
      </c>
      <c r="AY13" s="560">
        <v>237.511</v>
      </c>
      <c r="AZ13" s="560">
        <v>237.511</v>
      </c>
      <c r="BA13" s="560">
        <v>237.511</v>
      </c>
      <c r="BB13" s="560">
        <v>122.88126296</v>
      </c>
      <c r="BC13" s="560">
        <v>90.594157406999997</v>
      </c>
      <c r="BD13" s="560">
        <v>73.323709629999996</v>
      </c>
      <c r="BE13" s="560">
        <v>85.761755184999998</v>
      </c>
      <c r="BF13" s="561">
        <v>87.505746295999998</v>
      </c>
      <c r="BG13" s="561">
        <v>93.247518518999996</v>
      </c>
      <c r="BH13" s="561">
        <v>114.10632963</v>
      </c>
      <c r="BI13" s="561">
        <v>119.50422073999999</v>
      </c>
      <c r="BJ13" s="561">
        <v>120.56044962999999</v>
      </c>
      <c r="BK13" s="561">
        <v>111.28580593</v>
      </c>
      <c r="BL13" s="561">
        <v>108.15061815</v>
      </c>
      <c r="BM13" s="561">
        <v>105.16567593000001</v>
      </c>
      <c r="BN13" s="561">
        <v>100.58815407</v>
      </c>
      <c r="BO13" s="561">
        <v>99.210821851999995</v>
      </c>
      <c r="BP13" s="561">
        <v>99.290854073999995</v>
      </c>
      <c r="BQ13" s="561">
        <v>103.98919444000001</v>
      </c>
      <c r="BR13" s="561">
        <v>104.61324777999999</v>
      </c>
      <c r="BS13" s="561">
        <v>104.32395778</v>
      </c>
      <c r="BT13" s="561">
        <v>101.9471363</v>
      </c>
      <c r="BU13" s="561">
        <v>100.71180074</v>
      </c>
      <c r="BV13" s="561">
        <v>99.443762962999998</v>
      </c>
    </row>
    <row r="14" spans="1:74" ht="11.15" customHeight="1" x14ac:dyDescent="0.25">
      <c r="A14" s="140"/>
      <c r="B14" s="141" t="s">
        <v>908</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324"/>
      <c r="BG14" s="324"/>
      <c r="BH14" s="324"/>
      <c r="BI14" s="324"/>
      <c r="BJ14" s="324"/>
      <c r="BK14" s="324"/>
      <c r="BL14" s="324"/>
      <c r="BM14" s="324"/>
      <c r="BN14" s="324"/>
      <c r="BO14" s="324"/>
      <c r="BP14" s="324"/>
      <c r="BQ14" s="324"/>
      <c r="BR14" s="324"/>
      <c r="BS14" s="324"/>
      <c r="BT14" s="324"/>
      <c r="BU14" s="324"/>
      <c r="BV14" s="324"/>
    </row>
    <row r="15" spans="1:74" ht="11.15" customHeight="1" x14ac:dyDescent="0.25">
      <c r="A15" s="140" t="s">
        <v>910</v>
      </c>
      <c r="B15" s="39" t="s">
        <v>1092</v>
      </c>
      <c r="C15" s="232">
        <v>3189.7440000000001</v>
      </c>
      <c r="D15" s="232">
        <v>3189.7440000000001</v>
      </c>
      <c r="E15" s="232">
        <v>3189.7440000000001</v>
      </c>
      <c r="F15" s="232">
        <v>3212.1790000000001</v>
      </c>
      <c r="G15" s="232">
        <v>3212.1790000000001</v>
      </c>
      <c r="H15" s="232">
        <v>3212.1790000000001</v>
      </c>
      <c r="I15" s="232">
        <v>3220.0129999999999</v>
      </c>
      <c r="J15" s="232">
        <v>3220.0129999999999</v>
      </c>
      <c r="K15" s="232">
        <v>3220.0129999999999</v>
      </c>
      <c r="L15" s="232">
        <v>3213.3679999999999</v>
      </c>
      <c r="M15" s="232">
        <v>3213.3679999999999</v>
      </c>
      <c r="N15" s="232">
        <v>3213.3679999999999</v>
      </c>
      <c r="O15" s="232">
        <v>3235.1529999999998</v>
      </c>
      <c r="P15" s="232">
        <v>3235.1529999999998</v>
      </c>
      <c r="Q15" s="232">
        <v>3235.1529999999998</v>
      </c>
      <c r="R15" s="232">
        <v>3274.933</v>
      </c>
      <c r="S15" s="232">
        <v>3274.933</v>
      </c>
      <c r="T15" s="232">
        <v>3274.933</v>
      </c>
      <c r="U15" s="232">
        <v>3291.7109999999998</v>
      </c>
      <c r="V15" s="232">
        <v>3291.7109999999998</v>
      </c>
      <c r="W15" s="232">
        <v>3291.7109999999998</v>
      </c>
      <c r="X15" s="232">
        <v>3316.2629999999999</v>
      </c>
      <c r="Y15" s="232">
        <v>3316.2629999999999</v>
      </c>
      <c r="Z15" s="232">
        <v>3316.2629999999999</v>
      </c>
      <c r="AA15" s="232">
        <v>3346.3220000000001</v>
      </c>
      <c r="AB15" s="232">
        <v>3346.3220000000001</v>
      </c>
      <c r="AC15" s="232">
        <v>3346.3220000000001</v>
      </c>
      <c r="AD15" s="232">
        <v>3378.1320000000001</v>
      </c>
      <c r="AE15" s="232">
        <v>3378.1320000000001</v>
      </c>
      <c r="AF15" s="232">
        <v>3378.1320000000001</v>
      </c>
      <c r="AG15" s="232">
        <v>3360.2379999999998</v>
      </c>
      <c r="AH15" s="232">
        <v>3360.2379999999998</v>
      </c>
      <c r="AI15" s="232">
        <v>3360.2379999999998</v>
      </c>
      <c r="AJ15" s="232">
        <v>3356.03</v>
      </c>
      <c r="AK15" s="232">
        <v>3356.03</v>
      </c>
      <c r="AL15" s="232">
        <v>3356.03</v>
      </c>
      <c r="AM15" s="232">
        <v>3390.9209999999998</v>
      </c>
      <c r="AN15" s="232">
        <v>3390.9209999999998</v>
      </c>
      <c r="AO15" s="232">
        <v>3390.9209999999998</v>
      </c>
      <c r="AP15" s="232">
        <v>3373.7649999999999</v>
      </c>
      <c r="AQ15" s="232">
        <v>3373.7649999999999</v>
      </c>
      <c r="AR15" s="232">
        <v>3373.7649999999999</v>
      </c>
      <c r="AS15" s="232">
        <v>3381.5740000000001</v>
      </c>
      <c r="AT15" s="232">
        <v>3381.5740000000001</v>
      </c>
      <c r="AU15" s="232">
        <v>3381.5740000000001</v>
      </c>
      <c r="AV15" s="232">
        <v>3359.01</v>
      </c>
      <c r="AW15" s="232">
        <v>3359.01</v>
      </c>
      <c r="AX15" s="232">
        <v>3359.01</v>
      </c>
      <c r="AY15" s="232">
        <v>3334.306</v>
      </c>
      <c r="AZ15" s="232">
        <v>3334.306</v>
      </c>
      <c r="BA15" s="232">
        <v>3334.306</v>
      </c>
      <c r="BB15" s="232">
        <v>3312.1837777999999</v>
      </c>
      <c r="BC15" s="232">
        <v>3306.3021110999998</v>
      </c>
      <c r="BD15" s="232">
        <v>3303.5281110999999</v>
      </c>
      <c r="BE15" s="232">
        <v>3305.6327406999999</v>
      </c>
      <c r="BF15" s="305">
        <v>3307.7460000000001</v>
      </c>
      <c r="BG15" s="305">
        <v>3311.6379999999999</v>
      </c>
      <c r="BH15" s="305">
        <v>3318.5659999999998</v>
      </c>
      <c r="BI15" s="305">
        <v>3325.076</v>
      </c>
      <c r="BJ15" s="305">
        <v>3332.4229999999998</v>
      </c>
      <c r="BK15" s="305">
        <v>3344.2660000000001</v>
      </c>
      <c r="BL15" s="305">
        <v>3350.5450000000001</v>
      </c>
      <c r="BM15" s="305">
        <v>3354.9160000000002</v>
      </c>
      <c r="BN15" s="305">
        <v>3354.547</v>
      </c>
      <c r="BO15" s="305">
        <v>3357.2310000000002</v>
      </c>
      <c r="BP15" s="305">
        <v>3360.134</v>
      </c>
      <c r="BQ15" s="305">
        <v>3363.3159999999998</v>
      </c>
      <c r="BR15" s="305">
        <v>3366.6109999999999</v>
      </c>
      <c r="BS15" s="305">
        <v>3370.08</v>
      </c>
      <c r="BT15" s="305">
        <v>3374.078</v>
      </c>
      <c r="BU15" s="305">
        <v>3377.6260000000002</v>
      </c>
      <c r="BV15" s="305">
        <v>3381.0810000000001</v>
      </c>
    </row>
    <row r="16" spans="1:74" ht="11.15" customHeight="1" x14ac:dyDescent="0.25">
      <c r="A16" s="140"/>
      <c r="B16" s="141" t="s">
        <v>909</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324"/>
      <c r="BG16" s="324"/>
      <c r="BH16" s="324"/>
      <c r="BI16" s="324"/>
      <c r="BJ16" s="324"/>
      <c r="BK16" s="324"/>
      <c r="BL16" s="324"/>
      <c r="BM16" s="324"/>
      <c r="BN16" s="324"/>
      <c r="BO16" s="324"/>
      <c r="BP16" s="324"/>
      <c r="BQ16" s="324"/>
      <c r="BR16" s="324"/>
      <c r="BS16" s="324"/>
      <c r="BT16" s="324"/>
      <c r="BU16" s="324"/>
      <c r="BV16" s="324"/>
    </row>
    <row r="17" spans="1:74" ht="11.15" customHeight="1" x14ac:dyDescent="0.25">
      <c r="A17" s="140" t="s">
        <v>911</v>
      </c>
      <c r="B17" s="39" t="s">
        <v>1092</v>
      </c>
      <c r="C17" s="232">
        <v>2551.569</v>
      </c>
      <c r="D17" s="232">
        <v>2551.569</v>
      </c>
      <c r="E17" s="232">
        <v>2551.569</v>
      </c>
      <c r="F17" s="232">
        <v>2582.895</v>
      </c>
      <c r="G17" s="232">
        <v>2582.895</v>
      </c>
      <c r="H17" s="232">
        <v>2582.895</v>
      </c>
      <c r="I17" s="232">
        <v>2542.4720000000002</v>
      </c>
      <c r="J17" s="232">
        <v>2542.4720000000002</v>
      </c>
      <c r="K17" s="232">
        <v>2542.4720000000002</v>
      </c>
      <c r="L17" s="232">
        <v>2545.5729999999999</v>
      </c>
      <c r="M17" s="232">
        <v>2545.5729999999999</v>
      </c>
      <c r="N17" s="232">
        <v>2545.5729999999999</v>
      </c>
      <c r="O17" s="232">
        <v>2565.3159999999998</v>
      </c>
      <c r="P17" s="232">
        <v>2565.3159999999998</v>
      </c>
      <c r="Q17" s="232">
        <v>2565.3159999999998</v>
      </c>
      <c r="R17" s="232">
        <v>2551.3249999999998</v>
      </c>
      <c r="S17" s="232">
        <v>2551.3249999999998</v>
      </c>
      <c r="T17" s="232">
        <v>2551.3249999999998</v>
      </c>
      <c r="U17" s="232">
        <v>2545.8910000000001</v>
      </c>
      <c r="V17" s="232">
        <v>2545.8910000000001</v>
      </c>
      <c r="W17" s="232">
        <v>2545.8910000000001</v>
      </c>
      <c r="X17" s="232">
        <v>2553.3119999999999</v>
      </c>
      <c r="Y17" s="232">
        <v>2553.3119999999999</v>
      </c>
      <c r="Z17" s="232">
        <v>2553.3119999999999</v>
      </c>
      <c r="AA17" s="232">
        <v>2442.0520000000001</v>
      </c>
      <c r="AB17" s="232">
        <v>2442.0520000000001</v>
      </c>
      <c r="AC17" s="232">
        <v>2442.0520000000001</v>
      </c>
      <c r="AD17" s="232">
        <v>1942.9590000000001</v>
      </c>
      <c r="AE17" s="232">
        <v>1942.9590000000001</v>
      </c>
      <c r="AF17" s="232">
        <v>1942.9590000000001</v>
      </c>
      <c r="AG17" s="232">
        <v>2166.25</v>
      </c>
      <c r="AH17" s="232">
        <v>2166.25</v>
      </c>
      <c r="AI17" s="232">
        <v>2166.25</v>
      </c>
      <c r="AJ17" s="232">
        <v>2279.0250000000001</v>
      </c>
      <c r="AK17" s="232">
        <v>2279.0250000000001</v>
      </c>
      <c r="AL17" s="232">
        <v>2279.0250000000001</v>
      </c>
      <c r="AM17" s="232">
        <v>2262.3470000000002</v>
      </c>
      <c r="AN17" s="232">
        <v>2262.3470000000002</v>
      </c>
      <c r="AO17" s="232">
        <v>2262.3470000000002</v>
      </c>
      <c r="AP17" s="232">
        <v>2304.1640000000002</v>
      </c>
      <c r="AQ17" s="232">
        <v>2304.1640000000002</v>
      </c>
      <c r="AR17" s="232">
        <v>2304.1640000000002</v>
      </c>
      <c r="AS17" s="232">
        <v>2273.04</v>
      </c>
      <c r="AT17" s="232">
        <v>2273.04</v>
      </c>
      <c r="AU17" s="232">
        <v>2273.04</v>
      </c>
      <c r="AV17" s="232">
        <v>2390.6080000000002</v>
      </c>
      <c r="AW17" s="232">
        <v>2390.6080000000002</v>
      </c>
      <c r="AX17" s="232">
        <v>2390.6080000000002</v>
      </c>
      <c r="AY17" s="232">
        <v>2361.2959999999998</v>
      </c>
      <c r="AZ17" s="232">
        <v>2361.2959999999998</v>
      </c>
      <c r="BA17" s="232">
        <v>2361.2959999999998</v>
      </c>
      <c r="BB17" s="232">
        <v>2419.1967407000002</v>
      </c>
      <c r="BC17" s="232">
        <v>2437.6961851999999</v>
      </c>
      <c r="BD17" s="232">
        <v>2449.9250741000001</v>
      </c>
      <c r="BE17" s="232">
        <v>2445.7401481000002</v>
      </c>
      <c r="BF17" s="305">
        <v>2453.0349999999999</v>
      </c>
      <c r="BG17" s="305">
        <v>2461.6669999999999</v>
      </c>
      <c r="BH17" s="305">
        <v>2472.3389999999999</v>
      </c>
      <c r="BI17" s="305">
        <v>2483.1179999999999</v>
      </c>
      <c r="BJ17" s="305">
        <v>2494.7069999999999</v>
      </c>
      <c r="BK17" s="305">
        <v>2507.9180000000001</v>
      </c>
      <c r="BL17" s="305">
        <v>2520.52</v>
      </c>
      <c r="BM17" s="305">
        <v>2533.3229999999999</v>
      </c>
      <c r="BN17" s="305">
        <v>2546.6260000000002</v>
      </c>
      <c r="BO17" s="305">
        <v>2559.6109999999999</v>
      </c>
      <c r="BP17" s="305">
        <v>2572.5749999999998</v>
      </c>
      <c r="BQ17" s="305">
        <v>2585.616</v>
      </c>
      <c r="BR17" s="305">
        <v>2598.4650000000001</v>
      </c>
      <c r="BS17" s="305">
        <v>2611.2199999999998</v>
      </c>
      <c r="BT17" s="305">
        <v>2624.3130000000001</v>
      </c>
      <c r="BU17" s="305">
        <v>2636.556</v>
      </c>
      <c r="BV17" s="305">
        <v>2648.3820000000001</v>
      </c>
    </row>
    <row r="18" spans="1:74" ht="11.15" customHeight="1" x14ac:dyDescent="0.25">
      <c r="A18" s="140"/>
      <c r="B18" s="141" t="s">
        <v>913</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324"/>
      <c r="BG18" s="324"/>
      <c r="BH18" s="324"/>
      <c r="BI18" s="324"/>
      <c r="BJ18" s="324"/>
      <c r="BK18" s="324"/>
      <c r="BL18" s="324"/>
      <c r="BM18" s="324"/>
      <c r="BN18" s="324"/>
      <c r="BO18" s="324"/>
      <c r="BP18" s="324"/>
      <c r="BQ18" s="324"/>
      <c r="BR18" s="324"/>
      <c r="BS18" s="324"/>
      <c r="BT18" s="324"/>
      <c r="BU18" s="324"/>
      <c r="BV18" s="324"/>
    </row>
    <row r="19" spans="1:74" ht="11.15" customHeight="1" x14ac:dyDescent="0.25">
      <c r="A19" s="555" t="s">
        <v>912</v>
      </c>
      <c r="B19" s="39" t="s">
        <v>1092</v>
      </c>
      <c r="C19" s="232">
        <v>3378.0039999999999</v>
      </c>
      <c r="D19" s="232">
        <v>3378.0039999999999</v>
      </c>
      <c r="E19" s="232">
        <v>3378.0039999999999</v>
      </c>
      <c r="F19" s="232">
        <v>3390.0529999999999</v>
      </c>
      <c r="G19" s="232">
        <v>3390.0529999999999</v>
      </c>
      <c r="H19" s="232">
        <v>3390.0529999999999</v>
      </c>
      <c r="I19" s="232">
        <v>3439.3760000000002</v>
      </c>
      <c r="J19" s="232">
        <v>3439.3760000000002</v>
      </c>
      <c r="K19" s="232">
        <v>3439.3760000000002</v>
      </c>
      <c r="L19" s="232">
        <v>3472.058</v>
      </c>
      <c r="M19" s="232">
        <v>3472.058</v>
      </c>
      <c r="N19" s="232">
        <v>3472.058</v>
      </c>
      <c r="O19" s="232">
        <v>3472.01</v>
      </c>
      <c r="P19" s="232">
        <v>3472.01</v>
      </c>
      <c r="Q19" s="232">
        <v>3472.01</v>
      </c>
      <c r="R19" s="232">
        <v>3486.6239999999998</v>
      </c>
      <c r="S19" s="232">
        <v>3486.6239999999998</v>
      </c>
      <c r="T19" s="232">
        <v>3486.6239999999998</v>
      </c>
      <c r="U19" s="232">
        <v>3477.3760000000002</v>
      </c>
      <c r="V19" s="232">
        <v>3477.3760000000002</v>
      </c>
      <c r="W19" s="232">
        <v>3477.3760000000002</v>
      </c>
      <c r="X19" s="232">
        <v>3400.8879999999999</v>
      </c>
      <c r="Y19" s="232">
        <v>3400.8879999999999</v>
      </c>
      <c r="Z19" s="232">
        <v>3400.8879999999999</v>
      </c>
      <c r="AA19" s="232">
        <v>3283.9279999999999</v>
      </c>
      <c r="AB19" s="232">
        <v>3283.9279999999999</v>
      </c>
      <c r="AC19" s="232">
        <v>3283.9279999999999</v>
      </c>
      <c r="AD19" s="232">
        <v>2717.7420000000002</v>
      </c>
      <c r="AE19" s="232">
        <v>2717.7420000000002</v>
      </c>
      <c r="AF19" s="232">
        <v>2717.7420000000002</v>
      </c>
      <c r="AG19" s="232">
        <v>3187.5140000000001</v>
      </c>
      <c r="AH19" s="232">
        <v>3187.5140000000001</v>
      </c>
      <c r="AI19" s="232">
        <v>3187.5140000000001</v>
      </c>
      <c r="AJ19" s="232">
        <v>3411.8429999999998</v>
      </c>
      <c r="AK19" s="232">
        <v>3411.8429999999998</v>
      </c>
      <c r="AL19" s="232">
        <v>3411.8429999999998</v>
      </c>
      <c r="AM19" s="232">
        <v>3488.4450000000002</v>
      </c>
      <c r="AN19" s="232">
        <v>3488.4450000000002</v>
      </c>
      <c r="AO19" s="232">
        <v>3488.4450000000002</v>
      </c>
      <c r="AP19" s="232">
        <v>3548.6990000000001</v>
      </c>
      <c r="AQ19" s="232">
        <v>3548.6990000000001</v>
      </c>
      <c r="AR19" s="232">
        <v>3548.6990000000001</v>
      </c>
      <c r="AS19" s="232">
        <v>3589.5920000000001</v>
      </c>
      <c r="AT19" s="232">
        <v>3589.5920000000001</v>
      </c>
      <c r="AU19" s="232">
        <v>3589.5920000000001</v>
      </c>
      <c r="AV19" s="232">
        <v>3740.7559999999999</v>
      </c>
      <c r="AW19" s="232">
        <v>3740.7559999999999</v>
      </c>
      <c r="AX19" s="232">
        <v>3740.7559999999999</v>
      </c>
      <c r="AY19" s="232">
        <v>3906.0010000000002</v>
      </c>
      <c r="AZ19" s="232">
        <v>3906.0010000000002</v>
      </c>
      <c r="BA19" s="232">
        <v>3906.0010000000002</v>
      </c>
      <c r="BB19" s="232">
        <v>3923.3627778</v>
      </c>
      <c r="BC19" s="232">
        <v>3933.7514443999999</v>
      </c>
      <c r="BD19" s="232">
        <v>3945.1647778000001</v>
      </c>
      <c r="BE19" s="232">
        <v>3963.7556666999999</v>
      </c>
      <c r="BF19" s="305">
        <v>3972.6039999999998</v>
      </c>
      <c r="BG19" s="305">
        <v>3977.8620000000001</v>
      </c>
      <c r="BH19" s="305">
        <v>3968.8780000000002</v>
      </c>
      <c r="BI19" s="305">
        <v>3974.9450000000002</v>
      </c>
      <c r="BJ19" s="305">
        <v>3985.41</v>
      </c>
      <c r="BK19" s="305">
        <v>4007.4369999999999</v>
      </c>
      <c r="BL19" s="305">
        <v>4021.3290000000002</v>
      </c>
      <c r="BM19" s="305">
        <v>4034.2489999999998</v>
      </c>
      <c r="BN19" s="305">
        <v>4044.3679999999999</v>
      </c>
      <c r="BO19" s="305">
        <v>4056.7159999999999</v>
      </c>
      <c r="BP19" s="305">
        <v>4069.4630000000002</v>
      </c>
      <c r="BQ19" s="305">
        <v>4082.5279999999998</v>
      </c>
      <c r="BR19" s="305">
        <v>4096.1360000000004</v>
      </c>
      <c r="BS19" s="305">
        <v>4110.2060000000001</v>
      </c>
      <c r="BT19" s="305">
        <v>4126.0709999999999</v>
      </c>
      <c r="BU19" s="305">
        <v>4140.0619999999999</v>
      </c>
      <c r="BV19" s="305">
        <v>4153.5129999999999</v>
      </c>
    </row>
    <row r="20" spans="1:74" ht="11.15" customHeight="1" x14ac:dyDescent="0.2">
      <c r="A20" s="140"/>
      <c r="B20" s="36" t="s">
        <v>555</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3"/>
      <c r="BF20" s="322"/>
      <c r="BG20" s="322"/>
      <c r="BH20" s="322"/>
      <c r="BI20" s="322"/>
      <c r="BJ20" s="322"/>
      <c r="BK20" s="322"/>
      <c r="BL20" s="322"/>
      <c r="BM20" s="322"/>
      <c r="BN20" s="322"/>
      <c r="BO20" s="322"/>
      <c r="BP20" s="322"/>
      <c r="BQ20" s="322"/>
      <c r="BR20" s="322"/>
      <c r="BS20" s="322"/>
      <c r="BT20" s="322"/>
      <c r="BU20" s="322"/>
      <c r="BV20" s="322"/>
    </row>
    <row r="21" spans="1:74" ht="11.15" customHeight="1" x14ac:dyDescent="0.25">
      <c r="A21" s="140" t="s">
        <v>556</v>
      </c>
      <c r="B21" s="39" t="s">
        <v>1092</v>
      </c>
      <c r="C21" s="232">
        <v>14211.4</v>
      </c>
      <c r="D21" s="232">
        <v>14250.1</v>
      </c>
      <c r="E21" s="232">
        <v>14298.3</v>
      </c>
      <c r="F21" s="232">
        <v>14329.5</v>
      </c>
      <c r="G21" s="232">
        <v>14373.2</v>
      </c>
      <c r="H21" s="232">
        <v>14416.2</v>
      </c>
      <c r="I21" s="232">
        <v>14467</v>
      </c>
      <c r="J21" s="232">
        <v>14509.6</v>
      </c>
      <c r="K21" s="232">
        <v>14498.8</v>
      </c>
      <c r="L21" s="232">
        <v>14527.7</v>
      </c>
      <c r="M21" s="232">
        <v>14550.4</v>
      </c>
      <c r="N21" s="232">
        <v>14719.3</v>
      </c>
      <c r="O21" s="232">
        <v>14714.3</v>
      </c>
      <c r="P21" s="232">
        <v>14742.1</v>
      </c>
      <c r="Q21" s="232">
        <v>14732.5</v>
      </c>
      <c r="R21" s="232">
        <v>14678</v>
      </c>
      <c r="S21" s="232">
        <v>14673.5</v>
      </c>
      <c r="T21" s="232">
        <v>14686.4</v>
      </c>
      <c r="U21" s="232">
        <v>14703.7</v>
      </c>
      <c r="V21" s="232">
        <v>14777.8</v>
      </c>
      <c r="W21" s="232">
        <v>14807.9</v>
      </c>
      <c r="X21" s="232">
        <v>14821.4</v>
      </c>
      <c r="Y21" s="232">
        <v>14885.9</v>
      </c>
      <c r="Z21" s="232">
        <v>14844.1</v>
      </c>
      <c r="AA21" s="232">
        <v>14976.5</v>
      </c>
      <c r="AB21" s="232">
        <v>15068.8</v>
      </c>
      <c r="AC21" s="232">
        <v>14844</v>
      </c>
      <c r="AD21" s="232">
        <v>17170.7</v>
      </c>
      <c r="AE21" s="232">
        <v>16333</v>
      </c>
      <c r="AF21" s="232">
        <v>16057.3</v>
      </c>
      <c r="AG21" s="232">
        <v>16151.9</v>
      </c>
      <c r="AH21" s="232">
        <v>15553.9</v>
      </c>
      <c r="AI21" s="232">
        <v>15643.4</v>
      </c>
      <c r="AJ21" s="232">
        <v>15568.4</v>
      </c>
      <c r="AK21" s="232">
        <v>15366.5</v>
      </c>
      <c r="AL21" s="232">
        <v>15393.8</v>
      </c>
      <c r="AM21" s="232">
        <v>16988.599999999999</v>
      </c>
      <c r="AN21" s="232">
        <v>15548.2</v>
      </c>
      <c r="AO21" s="232">
        <v>19119.5</v>
      </c>
      <c r="AP21" s="232">
        <v>16146.9</v>
      </c>
      <c r="AQ21" s="232">
        <v>15669.5</v>
      </c>
      <c r="AR21" s="232">
        <v>15603.3</v>
      </c>
      <c r="AS21" s="232">
        <v>15735.2</v>
      </c>
      <c r="AT21" s="232">
        <v>15720</v>
      </c>
      <c r="AU21" s="232">
        <v>15466.3</v>
      </c>
      <c r="AV21" s="232">
        <v>15472.4</v>
      </c>
      <c r="AW21" s="232">
        <v>15470.8</v>
      </c>
      <c r="AX21" s="232">
        <v>15442.7</v>
      </c>
      <c r="AY21" s="232">
        <v>15163.5</v>
      </c>
      <c r="AZ21" s="232">
        <v>15173.6</v>
      </c>
      <c r="BA21" s="232">
        <v>15119.6</v>
      </c>
      <c r="BB21" s="232">
        <v>15154.4</v>
      </c>
      <c r="BC21" s="232">
        <v>15144.8</v>
      </c>
      <c r="BD21" s="232">
        <v>15094.314704</v>
      </c>
      <c r="BE21" s="232">
        <v>15114.479593</v>
      </c>
      <c r="BF21" s="305">
        <v>15138.39</v>
      </c>
      <c r="BG21" s="305">
        <v>15170.56</v>
      </c>
      <c r="BH21" s="305">
        <v>15218.76</v>
      </c>
      <c r="BI21" s="305">
        <v>15261.64</v>
      </c>
      <c r="BJ21" s="305">
        <v>15306.96</v>
      </c>
      <c r="BK21" s="305">
        <v>15343.73</v>
      </c>
      <c r="BL21" s="305">
        <v>15402.18</v>
      </c>
      <c r="BM21" s="305">
        <v>15471.31</v>
      </c>
      <c r="BN21" s="305">
        <v>15567.17</v>
      </c>
      <c r="BO21" s="305">
        <v>15645.63</v>
      </c>
      <c r="BP21" s="305">
        <v>15722.74</v>
      </c>
      <c r="BQ21" s="305">
        <v>15799.3</v>
      </c>
      <c r="BR21" s="305">
        <v>15873.09</v>
      </c>
      <c r="BS21" s="305">
        <v>15944.92</v>
      </c>
      <c r="BT21" s="305">
        <v>16016.99</v>
      </c>
      <c r="BU21" s="305">
        <v>16083.24</v>
      </c>
      <c r="BV21" s="305">
        <v>16145.86</v>
      </c>
    </row>
    <row r="22" spans="1:74" ht="11.15" customHeight="1" x14ac:dyDescent="0.25">
      <c r="A22" s="140"/>
      <c r="B22" s="139" t="s">
        <v>576</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304"/>
      <c r="BG22" s="304"/>
      <c r="BH22" s="304"/>
      <c r="BI22" s="304"/>
      <c r="BJ22" s="304"/>
      <c r="BK22" s="304"/>
      <c r="BL22" s="304"/>
      <c r="BM22" s="304"/>
      <c r="BN22" s="304"/>
      <c r="BO22" s="304"/>
      <c r="BP22" s="304"/>
      <c r="BQ22" s="304"/>
      <c r="BR22" s="304"/>
      <c r="BS22" s="304"/>
      <c r="BT22" s="304"/>
      <c r="BU22" s="304"/>
      <c r="BV22" s="304"/>
    </row>
    <row r="23" spans="1:74" ht="11.15" customHeight="1" x14ac:dyDescent="0.25">
      <c r="A23" s="140" t="s">
        <v>577</v>
      </c>
      <c r="B23" s="203" t="s">
        <v>457</v>
      </c>
      <c r="C23" s="250">
        <v>147.66200000000001</v>
      </c>
      <c r="D23" s="250">
        <v>148.06399999999999</v>
      </c>
      <c r="E23" s="250">
        <v>148.28899999999999</v>
      </c>
      <c r="F23" s="250">
        <v>148.46799999999999</v>
      </c>
      <c r="G23" s="250">
        <v>148.80099999999999</v>
      </c>
      <c r="H23" s="250">
        <v>148.98400000000001</v>
      </c>
      <c r="I23" s="250">
        <v>149.05000000000001</v>
      </c>
      <c r="J23" s="250">
        <v>149.26900000000001</v>
      </c>
      <c r="K23" s="250">
        <v>149.32599999999999</v>
      </c>
      <c r="L23" s="250">
        <v>149.471</v>
      </c>
      <c r="M23" s="250">
        <v>149.57300000000001</v>
      </c>
      <c r="N23" s="250">
        <v>149.821</v>
      </c>
      <c r="O23" s="250">
        <v>150.1</v>
      </c>
      <c r="P23" s="250">
        <v>150.124</v>
      </c>
      <c r="Q23" s="250">
        <v>150.34800000000001</v>
      </c>
      <c r="R23" s="250">
        <v>150.636</v>
      </c>
      <c r="S23" s="250">
        <v>150.71299999999999</v>
      </c>
      <c r="T23" s="250">
        <v>150.84299999999999</v>
      </c>
      <c r="U23" s="250">
        <v>150.92099999999999</v>
      </c>
      <c r="V23" s="250">
        <v>151.08099999999999</v>
      </c>
      <c r="W23" s="250">
        <v>151.244</v>
      </c>
      <c r="X23" s="250">
        <v>151.33699999999999</v>
      </c>
      <c r="Y23" s="250">
        <v>151.589</v>
      </c>
      <c r="Z23" s="250">
        <v>151.78899999999999</v>
      </c>
      <c r="AA23" s="250">
        <v>152.12799999999999</v>
      </c>
      <c r="AB23" s="250">
        <v>152.50399999999999</v>
      </c>
      <c r="AC23" s="250">
        <v>151.006</v>
      </c>
      <c r="AD23" s="250">
        <v>130.51300000000001</v>
      </c>
      <c r="AE23" s="250">
        <v>133.155</v>
      </c>
      <c r="AF23" s="250">
        <v>137.66</v>
      </c>
      <c r="AG23" s="250">
        <v>139.048</v>
      </c>
      <c r="AH23" s="250">
        <v>140.71299999999999</v>
      </c>
      <c r="AI23" s="250">
        <v>141.63200000000001</v>
      </c>
      <c r="AJ23" s="250">
        <v>142.279</v>
      </c>
      <c r="AK23" s="250">
        <v>142.61199999999999</v>
      </c>
      <c r="AL23" s="250">
        <v>142.49700000000001</v>
      </c>
      <c r="AM23" s="250">
        <v>143.017</v>
      </c>
      <c r="AN23" s="250">
        <v>143.727</v>
      </c>
      <c r="AO23" s="250">
        <v>144.43100000000001</v>
      </c>
      <c r="AP23" s="250">
        <v>144.69399999999999</v>
      </c>
      <c r="AQ23" s="250">
        <v>145.14099999999999</v>
      </c>
      <c r="AR23" s="250">
        <v>145.69800000000001</v>
      </c>
      <c r="AS23" s="250">
        <v>146.387</v>
      </c>
      <c r="AT23" s="250">
        <v>146.904</v>
      </c>
      <c r="AU23" s="250">
        <v>147.328</v>
      </c>
      <c r="AV23" s="250">
        <v>148.005</v>
      </c>
      <c r="AW23" s="250">
        <v>148.65199999999999</v>
      </c>
      <c r="AX23" s="250">
        <v>149.24</v>
      </c>
      <c r="AY23" s="250">
        <v>149.744</v>
      </c>
      <c r="AZ23" s="250">
        <v>150.458</v>
      </c>
      <c r="BA23" s="250">
        <v>150.85599999999999</v>
      </c>
      <c r="BB23" s="250">
        <v>151.22399999999999</v>
      </c>
      <c r="BC23" s="250">
        <v>151.608</v>
      </c>
      <c r="BD23" s="250">
        <v>151.97999999999999</v>
      </c>
      <c r="BE23" s="250">
        <v>152.18017778000001</v>
      </c>
      <c r="BF23" s="316">
        <v>152.42850000000001</v>
      </c>
      <c r="BG23" s="316">
        <v>152.65309999999999</v>
      </c>
      <c r="BH23" s="316">
        <v>152.86189999999999</v>
      </c>
      <c r="BI23" s="316">
        <v>153.03270000000001</v>
      </c>
      <c r="BJ23" s="316">
        <v>153.17349999999999</v>
      </c>
      <c r="BK23" s="316">
        <v>153.26089999999999</v>
      </c>
      <c r="BL23" s="316">
        <v>153.35929999999999</v>
      </c>
      <c r="BM23" s="316">
        <v>153.44540000000001</v>
      </c>
      <c r="BN23" s="316">
        <v>153.50919999999999</v>
      </c>
      <c r="BO23" s="316">
        <v>153.5779</v>
      </c>
      <c r="BP23" s="316">
        <v>153.64150000000001</v>
      </c>
      <c r="BQ23" s="316">
        <v>153.69649999999999</v>
      </c>
      <c r="BR23" s="316">
        <v>153.75290000000001</v>
      </c>
      <c r="BS23" s="316">
        <v>153.80709999999999</v>
      </c>
      <c r="BT23" s="316">
        <v>153.86019999999999</v>
      </c>
      <c r="BU23" s="316">
        <v>153.90899999999999</v>
      </c>
      <c r="BV23" s="316">
        <v>153.95480000000001</v>
      </c>
    </row>
    <row r="24" spans="1:74" s="143" customFormat="1" ht="11.15" customHeight="1" x14ac:dyDescent="0.25">
      <c r="A24" s="140"/>
      <c r="B24" s="139" t="s">
        <v>813</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50"/>
      <c r="BF24" s="316"/>
      <c r="BG24" s="316"/>
      <c r="BH24" s="316"/>
      <c r="BI24" s="316"/>
      <c r="BJ24" s="316"/>
      <c r="BK24" s="316"/>
      <c r="BL24" s="316"/>
      <c r="BM24" s="316"/>
      <c r="BN24" s="316"/>
      <c r="BO24" s="316"/>
      <c r="BP24" s="316"/>
      <c r="BQ24" s="316"/>
      <c r="BR24" s="316"/>
      <c r="BS24" s="316"/>
      <c r="BT24" s="316"/>
      <c r="BU24" s="316"/>
      <c r="BV24" s="316"/>
    </row>
    <row r="25" spans="1:74" s="143" customFormat="1" ht="11.15" customHeight="1" x14ac:dyDescent="0.25">
      <c r="A25" s="140" t="s">
        <v>815</v>
      </c>
      <c r="B25" s="203" t="s">
        <v>814</v>
      </c>
      <c r="C25" s="250">
        <v>4</v>
      </c>
      <c r="D25" s="250">
        <v>4.0999999999999996</v>
      </c>
      <c r="E25" s="250">
        <v>4</v>
      </c>
      <c r="F25" s="250">
        <v>4</v>
      </c>
      <c r="G25" s="250">
        <v>3.8</v>
      </c>
      <c r="H25" s="250">
        <v>4</v>
      </c>
      <c r="I25" s="250">
        <v>3.8</v>
      </c>
      <c r="J25" s="250">
        <v>3.8</v>
      </c>
      <c r="K25" s="250">
        <v>3.7</v>
      </c>
      <c r="L25" s="250">
        <v>3.8</v>
      </c>
      <c r="M25" s="250">
        <v>3.8</v>
      </c>
      <c r="N25" s="250">
        <v>3.9</v>
      </c>
      <c r="O25" s="250">
        <v>4</v>
      </c>
      <c r="P25" s="250">
        <v>3.8</v>
      </c>
      <c r="Q25" s="250">
        <v>3.8</v>
      </c>
      <c r="R25" s="250">
        <v>3.6</v>
      </c>
      <c r="S25" s="250">
        <v>3.6</v>
      </c>
      <c r="T25" s="250">
        <v>3.6</v>
      </c>
      <c r="U25" s="250">
        <v>3.7</v>
      </c>
      <c r="V25" s="250">
        <v>3.7</v>
      </c>
      <c r="W25" s="250">
        <v>3.5</v>
      </c>
      <c r="X25" s="250">
        <v>3.6</v>
      </c>
      <c r="Y25" s="250">
        <v>3.6</v>
      </c>
      <c r="Z25" s="250">
        <v>3.6</v>
      </c>
      <c r="AA25" s="250">
        <v>3.5</v>
      </c>
      <c r="AB25" s="250">
        <v>3.5</v>
      </c>
      <c r="AC25" s="250">
        <v>4.4000000000000004</v>
      </c>
      <c r="AD25" s="250">
        <v>14.7</v>
      </c>
      <c r="AE25" s="250">
        <v>13.2</v>
      </c>
      <c r="AF25" s="250">
        <v>11</v>
      </c>
      <c r="AG25" s="250">
        <v>10.199999999999999</v>
      </c>
      <c r="AH25" s="250">
        <v>8.4</v>
      </c>
      <c r="AI25" s="250">
        <v>7.9</v>
      </c>
      <c r="AJ25" s="250">
        <v>6.9</v>
      </c>
      <c r="AK25" s="250">
        <v>6.7</v>
      </c>
      <c r="AL25" s="250">
        <v>6.7</v>
      </c>
      <c r="AM25" s="250">
        <v>6.4</v>
      </c>
      <c r="AN25" s="250">
        <v>6.2</v>
      </c>
      <c r="AO25" s="250">
        <v>6</v>
      </c>
      <c r="AP25" s="250">
        <v>6</v>
      </c>
      <c r="AQ25" s="250">
        <v>5.8</v>
      </c>
      <c r="AR25" s="250">
        <v>5.9</v>
      </c>
      <c r="AS25" s="250">
        <v>5.4</v>
      </c>
      <c r="AT25" s="250">
        <v>5.2</v>
      </c>
      <c r="AU25" s="250">
        <v>4.7</v>
      </c>
      <c r="AV25" s="250">
        <v>4.5999999999999996</v>
      </c>
      <c r="AW25" s="250">
        <v>4.2</v>
      </c>
      <c r="AX25" s="250">
        <v>3.9</v>
      </c>
      <c r="AY25" s="250">
        <v>4</v>
      </c>
      <c r="AZ25" s="250">
        <v>3.8</v>
      </c>
      <c r="BA25" s="250">
        <v>3.6</v>
      </c>
      <c r="BB25" s="250">
        <v>3.6</v>
      </c>
      <c r="BC25" s="250">
        <v>3.6</v>
      </c>
      <c r="BD25" s="250">
        <v>3.6</v>
      </c>
      <c r="BE25" s="250">
        <v>3.6180688148</v>
      </c>
      <c r="BF25" s="316">
        <v>3.6388929999999999</v>
      </c>
      <c r="BG25" s="316">
        <v>3.6667909999999999</v>
      </c>
      <c r="BH25" s="316">
        <v>3.7045430000000001</v>
      </c>
      <c r="BI25" s="316">
        <v>3.7445040000000001</v>
      </c>
      <c r="BJ25" s="316">
        <v>3.7894540000000001</v>
      </c>
      <c r="BK25" s="316">
        <v>3.848255</v>
      </c>
      <c r="BL25" s="316">
        <v>3.8965360000000002</v>
      </c>
      <c r="BM25" s="316">
        <v>3.9431609999999999</v>
      </c>
      <c r="BN25" s="316">
        <v>3.9873020000000001</v>
      </c>
      <c r="BO25" s="316">
        <v>4.0312299999999999</v>
      </c>
      <c r="BP25" s="316">
        <v>4.0741199999999997</v>
      </c>
      <c r="BQ25" s="316">
        <v>4.1179230000000002</v>
      </c>
      <c r="BR25" s="316">
        <v>4.1572709999999997</v>
      </c>
      <c r="BS25" s="316">
        <v>4.1941170000000003</v>
      </c>
      <c r="BT25" s="316">
        <v>4.2307230000000002</v>
      </c>
      <c r="BU25" s="316">
        <v>4.260866</v>
      </c>
      <c r="BV25" s="316">
        <v>4.28681</v>
      </c>
    </row>
    <row r="26" spans="1:74" ht="11.15" customHeight="1" x14ac:dyDescent="0.25">
      <c r="A26" s="140"/>
      <c r="B26" s="139" t="s">
        <v>816</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325"/>
      <c r="BG26" s="325"/>
      <c r="BH26" s="325"/>
      <c r="BI26" s="325"/>
      <c r="BJ26" s="325"/>
      <c r="BK26" s="325"/>
      <c r="BL26" s="325"/>
      <c r="BM26" s="325"/>
      <c r="BN26" s="325"/>
      <c r="BO26" s="325"/>
      <c r="BP26" s="325"/>
      <c r="BQ26" s="325"/>
      <c r="BR26" s="325"/>
      <c r="BS26" s="325"/>
      <c r="BT26" s="325"/>
      <c r="BU26" s="325"/>
      <c r="BV26" s="325"/>
    </row>
    <row r="27" spans="1:74" ht="11.15" customHeight="1" x14ac:dyDescent="0.25">
      <c r="A27" s="140" t="s">
        <v>817</v>
      </c>
      <c r="B27" s="203" t="s">
        <v>818</v>
      </c>
      <c r="C27" s="437">
        <v>1.3009999999999999</v>
      </c>
      <c r="D27" s="437">
        <v>1.2789999999999999</v>
      </c>
      <c r="E27" s="437">
        <v>1.3240000000000001</v>
      </c>
      <c r="F27" s="437">
        <v>1.286</v>
      </c>
      <c r="G27" s="437">
        <v>1.3580000000000001</v>
      </c>
      <c r="H27" s="437">
        <v>1.1990000000000001</v>
      </c>
      <c r="I27" s="437">
        <v>1.1990000000000001</v>
      </c>
      <c r="J27" s="437">
        <v>1.2889999999999999</v>
      </c>
      <c r="K27" s="437">
        <v>1.2470000000000001</v>
      </c>
      <c r="L27" s="437">
        <v>1.22</v>
      </c>
      <c r="M27" s="437">
        <v>1.177</v>
      </c>
      <c r="N27" s="437">
        <v>1.089</v>
      </c>
      <c r="O27" s="437">
        <v>1.232</v>
      </c>
      <c r="P27" s="437">
        <v>1.129</v>
      </c>
      <c r="Q27" s="437">
        <v>1.2</v>
      </c>
      <c r="R27" s="437">
        <v>1.28</v>
      </c>
      <c r="S27" s="437">
        <v>1.3080000000000001</v>
      </c>
      <c r="T27" s="437">
        <v>1.2350000000000001</v>
      </c>
      <c r="U27" s="437">
        <v>1.232</v>
      </c>
      <c r="V27" s="437">
        <v>1.37</v>
      </c>
      <c r="W27" s="437">
        <v>1.2969999999999999</v>
      </c>
      <c r="X27" s="437">
        <v>1.3280000000000001</v>
      </c>
      <c r="Y27" s="437">
        <v>1.343</v>
      </c>
      <c r="Z27" s="437">
        <v>1.538</v>
      </c>
      <c r="AA27" s="437">
        <v>1.569</v>
      </c>
      <c r="AB27" s="437">
        <v>1.571</v>
      </c>
      <c r="AC27" s="437">
        <v>1.27</v>
      </c>
      <c r="AD27" s="437">
        <v>0.93799999999999994</v>
      </c>
      <c r="AE27" s="437">
        <v>1.0549999999999999</v>
      </c>
      <c r="AF27" s="437">
        <v>1.2689999999999999</v>
      </c>
      <c r="AG27" s="437">
        <v>1.51</v>
      </c>
      <c r="AH27" s="437">
        <v>1.3759999999999999</v>
      </c>
      <c r="AI27" s="437">
        <v>1.4610000000000001</v>
      </c>
      <c r="AJ27" s="437">
        <v>1.53</v>
      </c>
      <c r="AK27" s="437">
        <v>1.5409999999999999</v>
      </c>
      <c r="AL27" s="437">
        <v>1.651</v>
      </c>
      <c r="AM27" s="437">
        <v>1.6020000000000001</v>
      </c>
      <c r="AN27" s="437">
        <v>1.43</v>
      </c>
      <c r="AO27" s="437">
        <v>1.7110000000000001</v>
      </c>
      <c r="AP27" s="437">
        <v>1.5049999999999999</v>
      </c>
      <c r="AQ27" s="437">
        <v>1.605</v>
      </c>
      <c r="AR27" s="437">
        <v>1.6639999999999999</v>
      </c>
      <c r="AS27" s="437">
        <v>1.573</v>
      </c>
      <c r="AT27" s="437">
        <v>1.5760000000000001</v>
      </c>
      <c r="AU27" s="437">
        <v>1.5589999999999999</v>
      </c>
      <c r="AV27" s="437">
        <v>1.5629999999999999</v>
      </c>
      <c r="AW27" s="437">
        <v>1.706</v>
      </c>
      <c r="AX27" s="437">
        <v>1.768</v>
      </c>
      <c r="AY27" s="437">
        <v>1.6659999999999999</v>
      </c>
      <c r="AZ27" s="437">
        <v>1.7769999999999999</v>
      </c>
      <c r="BA27" s="437">
        <v>1.716</v>
      </c>
      <c r="BB27" s="437">
        <v>1.8049999999999999</v>
      </c>
      <c r="BC27" s="437">
        <v>1.591</v>
      </c>
      <c r="BD27" s="437">
        <v>1.5589999999999999</v>
      </c>
      <c r="BE27" s="437">
        <v>1.5698797037000001</v>
      </c>
      <c r="BF27" s="438">
        <v>1.5425450000000001</v>
      </c>
      <c r="BG27" s="438">
        <v>1.5233449999999999</v>
      </c>
      <c r="BH27" s="438">
        <v>1.518573</v>
      </c>
      <c r="BI27" s="438">
        <v>1.5109250000000001</v>
      </c>
      <c r="BJ27" s="438">
        <v>1.5066930000000001</v>
      </c>
      <c r="BK27" s="438">
        <v>1.5100340000000001</v>
      </c>
      <c r="BL27" s="438">
        <v>1.5095179999999999</v>
      </c>
      <c r="BM27" s="438">
        <v>1.509301</v>
      </c>
      <c r="BN27" s="438">
        <v>1.5109790000000001</v>
      </c>
      <c r="BO27" s="438">
        <v>1.510165</v>
      </c>
      <c r="BP27" s="438">
        <v>1.508454</v>
      </c>
      <c r="BQ27" s="438">
        <v>1.50752</v>
      </c>
      <c r="BR27" s="438">
        <v>1.5027600000000001</v>
      </c>
      <c r="BS27" s="438">
        <v>1.495849</v>
      </c>
      <c r="BT27" s="438">
        <v>1.481865</v>
      </c>
      <c r="BU27" s="438">
        <v>1.47434</v>
      </c>
      <c r="BV27" s="438">
        <v>1.468353</v>
      </c>
    </row>
    <row r="28" spans="1:74" s="143" customFormat="1" ht="11.15" customHeight="1" x14ac:dyDescent="0.25">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50"/>
      <c r="BF28" s="316"/>
      <c r="BG28" s="316"/>
      <c r="BH28" s="316"/>
      <c r="BI28" s="316"/>
      <c r="BJ28" s="316"/>
      <c r="BK28" s="316"/>
      <c r="BL28" s="316"/>
      <c r="BM28" s="316"/>
      <c r="BN28" s="316"/>
      <c r="BO28" s="316"/>
      <c r="BP28" s="316"/>
      <c r="BQ28" s="316"/>
      <c r="BR28" s="316"/>
      <c r="BS28" s="316"/>
      <c r="BT28" s="316"/>
      <c r="BU28" s="316"/>
      <c r="BV28" s="316"/>
    </row>
    <row r="29" spans="1:74" ht="11.15" customHeight="1" x14ac:dyDescent="0.25">
      <c r="A29" s="134"/>
      <c r="B29" s="296" t="s">
        <v>1375</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306"/>
      <c r="BG29" s="306"/>
      <c r="BH29" s="306"/>
      <c r="BI29" s="306"/>
      <c r="BJ29" s="306"/>
      <c r="BK29" s="306"/>
      <c r="BL29" s="306"/>
      <c r="BM29" s="306"/>
      <c r="BN29" s="306"/>
      <c r="BO29" s="306"/>
      <c r="BP29" s="306"/>
      <c r="BQ29" s="306"/>
      <c r="BR29" s="306"/>
      <c r="BS29" s="306"/>
      <c r="BT29" s="306"/>
      <c r="BU29" s="306"/>
      <c r="BV29" s="306"/>
    </row>
    <row r="30" spans="1:74" ht="11.15" customHeight="1" x14ac:dyDescent="0.25">
      <c r="A30" s="555" t="s">
        <v>579</v>
      </c>
      <c r="B30" s="556" t="s">
        <v>578</v>
      </c>
      <c r="C30" s="250">
        <v>101.345</v>
      </c>
      <c r="D30" s="250">
        <v>101.7068</v>
      </c>
      <c r="E30" s="250">
        <v>102.27849999999999</v>
      </c>
      <c r="F30" s="250">
        <v>103.434</v>
      </c>
      <c r="G30" s="250">
        <v>102.4735</v>
      </c>
      <c r="H30" s="250">
        <v>103.2508</v>
      </c>
      <c r="I30" s="250">
        <v>103.4588</v>
      </c>
      <c r="J30" s="250">
        <v>104.1802</v>
      </c>
      <c r="K30" s="250">
        <v>104.1665</v>
      </c>
      <c r="L30" s="250">
        <v>104.0476</v>
      </c>
      <c r="M30" s="250">
        <v>103.9603</v>
      </c>
      <c r="N30" s="250">
        <v>103.869</v>
      </c>
      <c r="O30" s="250">
        <v>103.2684</v>
      </c>
      <c r="P30" s="250">
        <v>102.81570000000001</v>
      </c>
      <c r="Q30" s="250">
        <v>102.9</v>
      </c>
      <c r="R30" s="250">
        <v>102.3826</v>
      </c>
      <c r="S30" s="250">
        <v>102.57559999999999</v>
      </c>
      <c r="T30" s="250">
        <v>102.5928</v>
      </c>
      <c r="U30" s="250">
        <v>102.2012</v>
      </c>
      <c r="V30" s="250">
        <v>102.90860000000001</v>
      </c>
      <c r="W30" s="250">
        <v>102.57899999999999</v>
      </c>
      <c r="X30" s="250">
        <v>101.7775</v>
      </c>
      <c r="Y30" s="250">
        <v>102.0979</v>
      </c>
      <c r="Z30" s="250">
        <v>101.7632</v>
      </c>
      <c r="AA30" s="250">
        <v>101.303</v>
      </c>
      <c r="AB30" s="250">
        <v>101.7038</v>
      </c>
      <c r="AC30" s="250">
        <v>97.874600000000001</v>
      </c>
      <c r="AD30" s="250">
        <v>84.959000000000003</v>
      </c>
      <c r="AE30" s="250">
        <v>86.334500000000006</v>
      </c>
      <c r="AF30" s="250">
        <v>91.752300000000005</v>
      </c>
      <c r="AG30" s="250">
        <v>95.243899999999996</v>
      </c>
      <c r="AH30" s="250">
        <v>96.1173</v>
      </c>
      <c r="AI30" s="250">
        <v>96.071100000000001</v>
      </c>
      <c r="AJ30" s="250">
        <v>96.825000000000003</v>
      </c>
      <c r="AK30" s="250">
        <v>97.118300000000005</v>
      </c>
      <c r="AL30" s="250">
        <v>98.138000000000005</v>
      </c>
      <c r="AM30" s="250">
        <v>99.264499999999998</v>
      </c>
      <c r="AN30" s="250">
        <v>96.223100000000002</v>
      </c>
      <c r="AO30" s="250">
        <v>98.862099999999998</v>
      </c>
      <c r="AP30" s="250">
        <v>99.024600000000007</v>
      </c>
      <c r="AQ30" s="250">
        <v>99.778499999999994</v>
      </c>
      <c r="AR30" s="250">
        <v>100.1923</v>
      </c>
      <c r="AS30" s="250">
        <v>100.8724</v>
      </c>
      <c r="AT30" s="250">
        <v>100.837</v>
      </c>
      <c r="AU30" s="250">
        <v>99.849800000000002</v>
      </c>
      <c r="AV30" s="250">
        <v>101.36020000000001</v>
      </c>
      <c r="AW30" s="250">
        <v>101.961</v>
      </c>
      <c r="AX30" s="250">
        <v>101.7587</v>
      </c>
      <c r="AY30" s="250">
        <v>102.146</v>
      </c>
      <c r="AZ30" s="250">
        <v>102.99809999999999</v>
      </c>
      <c r="BA30" s="250">
        <v>103.7286</v>
      </c>
      <c r="BB30" s="250">
        <v>104.5224</v>
      </c>
      <c r="BC30" s="250">
        <v>104.5729</v>
      </c>
      <c r="BD30" s="250">
        <v>104.3648</v>
      </c>
      <c r="BE30" s="250">
        <v>104.88411481</v>
      </c>
      <c r="BF30" s="316">
        <v>105.1155</v>
      </c>
      <c r="BG30" s="316">
        <v>105.3664</v>
      </c>
      <c r="BH30" s="316">
        <v>105.8075</v>
      </c>
      <c r="BI30" s="316">
        <v>105.9697</v>
      </c>
      <c r="BJ30" s="316">
        <v>106.0236</v>
      </c>
      <c r="BK30" s="316">
        <v>105.7474</v>
      </c>
      <c r="BL30" s="316">
        <v>105.7508</v>
      </c>
      <c r="BM30" s="316">
        <v>105.8121</v>
      </c>
      <c r="BN30" s="316">
        <v>105.9974</v>
      </c>
      <c r="BO30" s="316">
        <v>106.1249</v>
      </c>
      <c r="BP30" s="316">
        <v>106.2608</v>
      </c>
      <c r="BQ30" s="316">
        <v>106.4378</v>
      </c>
      <c r="BR30" s="316">
        <v>106.5659</v>
      </c>
      <c r="BS30" s="316">
        <v>106.6778</v>
      </c>
      <c r="BT30" s="316">
        <v>106.7728</v>
      </c>
      <c r="BU30" s="316">
        <v>106.85290000000001</v>
      </c>
      <c r="BV30" s="316">
        <v>106.9174</v>
      </c>
    </row>
    <row r="31" spans="1:74" ht="11.15" customHeight="1" x14ac:dyDescent="0.25">
      <c r="A31" s="297" t="s">
        <v>557</v>
      </c>
      <c r="B31" s="41" t="s">
        <v>897</v>
      </c>
      <c r="C31" s="250">
        <v>100.08929999999999</v>
      </c>
      <c r="D31" s="250">
        <v>101.1146</v>
      </c>
      <c r="E31" s="250">
        <v>101.205</v>
      </c>
      <c r="F31" s="250">
        <v>101.9431</v>
      </c>
      <c r="G31" s="250">
        <v>101.0712</v>
      </c>
      <c r="H31" s="250">
        <v>101.73390000000001</v>
      </c>
      <c r="I31" s="250">
        <v>101.8353</v>
      </c>
      <c r="J31" s="250">
        <v>102.1497</v>
      </c>
      <c r="K31" s="250">
        <v>102.11150000000001</v>
      </c>
      <c r="L31" s="250">
        <v>101.7088</v>
      </c>
      <c r="M31" s="250">
        <v>101.2783</v>
      </c>
      <c r="N31" s="250">
        <v>101.44450000000001</v>
      </c>
      <c r="O31" s="250">
        <v>100.6521</v>
      </c>
      <c r="P31" s="250">
        <v>100.2042</v>
      </c>
      <c r="Q31" s="250">
        <v>100.1091</v>
      </c>
      <c r="R31" s="250">
        <v>99.486599999999996</v>
      </c>
      <c r="S31" s="250">
        <v>99.550899999999999</v>
      </c>
      <c r="T31" s="250">
        <v>99.851699999999994</v>
      </c>
      <c r="U31" s="250">
        <v>99.239900000000006</v>
      </c>
      <c r="V31" s="250">
        <v>99.912700000000001</v>
      </c>
      <c r="W31" s="250">
        <v>99.182000000000002</v>
      </c>
      <c r="X31" s="250">
        <v>98.440700000000007</v>
      </c>
      <c r="Y31" s="250">
        <v>99.114999999999995</v>
      </c>
      <c r="Z31" s="250">
        <v>98.980800000000002</v>
      </c>
      <c r="AA31" s="250">
        <v>98.870999999999995</v>
      </c>
      <c r="AB31" s="250">
        <v>99.191400000000002</v>
      </c>
      <c r="AC31" s="250">
        <v>94.962400000000002</v>
      </c>
      <c r="AD31" s="250">
        <v>80.395200000000003</v>
      </c>
      <c r="AE31" s="250">
        <v>83.931100000000001</v>
      </c>
      <c r="AF31" s="250">
        <v>90.209900000000005</v>
      </c>
      <c r="AG31" s="250">
        <v>93.500399999999999</v>
      </c>
      <c r="AH31" s="250">
        <v>94.836399999999998</v>
      </c>
      <c r="AI31" s="250">
        <v>94.836600000000004</v>
      </c>
      <c r="AJ31" s="250">
        <v>95.814700000000002</v>
      </c>
      <c r="AK31" s="250">
        <v>96.358000000000004</v>
      </c>
      <c r="AL31" s="250">
        <v>96.746099999999998</v>
      </c>
      <c r="AM31" s="250">
        <v>98.323599999999999</v>
      </c>
      <c r="AN31" s="250">
        <v>94.746499999999997</v>
      </c>
      <c r="AO31" s="250">
        <v>97.722999999999999</v>
      </c>
      <c r="AP31" s="250">
        <v>97.670699999999997</v>
      </c>
      <c r="AQ31" s="250">
        <v>98.610299999999995</v>
      </c>
      <c r="AR31" s="250">
        <v>98.577399999999997</v>
      </c>
      <c r="AS31" s="250">
        <v>99.677599999999998</v>
      </c>
      <c r="AT31" s="250">
        <v>99.352699999999999</v>
      </c>
      <c r="AU31" s="250">
        <v>98.578400000000002</v>
      </c>
      <c r="AV31" s="250">
        <v>100.25109999999999</v>
      </c>
      <c r="AW31" s="250">
        <v>100.8291</v>
      </c>
      <c r="AX31" s="250">
        <v>100.7976</v>
      </c>
      <c r="AY31" s="250">
        <v>100.4851</v>
      </c>
      <c r="AZ31" s="250">
        <v>101.7791</v>
      </c>
      <c r="BA31" s="250">
        <v>102.54949999999999</v>
      </c>
      <c r="BB31" s="250">
        <v>103.2303</v>
      </c>
      <c r="BC31" s="250">
        <v>102.69759999999999</v>
      </c>
      <c r="BD31" s="250">
        <v>102.1467</v>
      </c>
      <c r="BE31" s="250">
        <v>102.78102222</v>
      </c>
      <c r="BF31" s="316">
        <v>102.9418</v>
      </c>
      <c r="BG31" s="316">
        <v>103.17230000000001</v>
      </c>
      <c r="BH31" s="316">
        <v>103.71129999999999</v>
      </c>
      <c r="BI31" s="316">
        <v>103.90179999999999</v>
      </c>
      <c r="BJ31" s="316">
        <v>103.98269999999999</v>
      </c>
      <c r="BK31" s="316">
        <v>103.7187</v>
      </c>
      <c r="BL31" s="316">
        <v>103.75700000000001</v>
      </c>
      <c r="BM31" s="316">
        <v>103.8623</v>
      </c>
      <c r="BN31" s="316">
        <v>104.1067</v>
      </c>
      <c r="BO31" s="316">
        <v>104.29170000000001</v>
      </c>
      <c r="BP31" s="316">
        <v>104.4894</v>
      </c>
      <c r="BQ31" s="316">
        <v>104.74809999999999</v>
      </c>
      <c r="BR31" s="316">
        <v>104.93519999999999</v>
      </c>
      <c r="BS31" s="316">
        <v>105.099</v>
      </c>
      <c r="BT31" s="316">
        <v>105.244</v>
      </c>
      <c r="BU31" s="316">
        <v>105.3574</v>
      </c>
      <c r="BV31" s="316">
        <v>105.4439</v>
      </c>
    </row>
    <row r="32" spans="1:74" ht="11.15" customHeight="1" x14ac:dyDescent="0.25">
      <c r="A32" s="557" t="s">
        <v>882</v>
      </c>
      <c r="B32" s="558" t="s">
        <v>898</v>
      </c>
      <c r="C32" s="250">
        <v>99.749700000000004</v>
      </c>
      <c r="D32" s="250">
        <v>101.2557</v>
      </c>
      <c r="E32" s="250">
        <v>99.6768</v>
      </c>
      <c r="F32" s="250">
        <v>100.7983</v>
      </c>
      <c r="G32" s="250">
        <v>100.78579999999999</v>
      </c>
      <c r="H32" s="250">
        <v>100.4778</v>
      </c>
      <c r="I32" s="250">
        <v>101.81699999999999</v>
      </c>
      <c r="J32" s="250">
        <v>101.3314</v>
      </c>
      <c r="K32" s="250">
        <v>100.6078</v>
      </c>
      <c r="L32" s="250">
        <v>100.1099</v>
      </c>
      <c r="M32" s="250">
        <v>99.013499999999993</v>
      </c>
      <c r="N32" s="250">
        <v>98.527500000000003</v>
      </c>
      <c r="O32" s="250">
        <v>99.718699999999998</v>
      </c>
      <c r="P32" s="250">
        <v>99.726399999999998</v>
      </c>
      <c r="Q32" s="250">
        <v>99.6875</v>
      </c>
      <c r="R32" s="250">
        <v>99.919899999999998</v>
      </c>
      <c r="S32" s="250">
        <v>99.729900000000001</v>
      </c>
      <c r="T32" s="250">
        <v>101.2846</v>
      </c>
      <c r="U32" s="250">
        <v>100.9392</v>
      </c>
      <c r="V32" s="250">
        <v>100.7861</v>
      </c>
      <c r="W32" s="250">
        <v>101.16289999999999</v>
      </c>
      <c r="X32" s="250">
        <v>102.8379</v>
      </c>
      <c r="Y32" s="250">
        <v>103.0998</v>
      </c>
      <c r="Z32" s="250">
        <v>104.5514</v>
      </c>
      <c r="AA32" s="250">
        <v>104.75709999999999</v>
      </c>
      <c r="AB32" s="250">
        <v>105.541</v>
      </c>
      <c r="AC32" s="250">
        <v>104.6609</v>
      </c>
      <c r="AD32" s="250">
        <v>94.981800000000007</v>
      </c>
      <c r="AE32" s="250">
        <v>97.625399999999999</v>
      </c>
      <c r="AF32" s="250">
        <v>102.51009999999999</v>
      </c>
      <c r="AG32" s="250">
        <v>102.4089</v>
      </c>
      <c r="AH32" s="250">
        <v>104.0326</v>
      </c>
      <c r="AI32" s="250">
        <v>103.8631</v>
      </c>
      <c r="AJ32" s="250">
        <v>104.36669999999999</v>
      </c>
      <c r="AK32" s="250">
        <v>104.59910000000001</v>
      </c>
      <c r="AL32" s="250">
        <v>104.5449</v>
      </c>
      <c r="AM32" s="250">
        <v>105.2796</v>
      </c>
      <c r="AN32" s="250">
        <v>103.11499999999999</v>
      </c>
      <c r="AO32" s="250">
        <v>105.2236</v>
      </c>
      <c r="AP32" s="250">
        <v>103.9111</v>
      </c>
      <c r="AQ32" s="250">
        <v>103.0836</v>
      </c>
      <c r="AR32" s="250">
        <v>102.7757</v>
      </c>
      <c r="AS32" s="250">
        <v>101.66630000000001</v>
      </c>
      <c r="AT32" s="250">
        <v>102.0849</v>
      </c>
      <c r="AU32" s="250">
        <v>102.2342</v>
      </c>
      <c r="AV32" s="250">
        <v>102.83750000000001</v>
      </c>
      <c r="AW32" s="250">
        <v>103.74930000000001</v>
      </c>
      <c r="AX32" s="250">
        <v>103.89230000000001</v>
      </c>
      <c r="AY32" s="250">
        <v>104.43470000000001</v>
      </c>
      <c r="AZ32" s="250">
        <v>106.187</v>
      </c>
      <c r="BA32" s="250">
        <v>105.9953</v>
      </c>
      <c r="BB32" s="250">
        <v>105.7825</v>
      </c>
      <c r="BC32" s="250">
        <v>105.4415</v>
      </c>
      <c r="BD32" s="250">
        <v>104.09869999999999</v>
      </c>
      <c r="BE32" s="250">
        <v>105.28204814999999</v>
      </c>
      <c r="BF32" s="316">
        <v>105.3758</v>
      </c>
      <c r="BG32" s="316">
        <v>105.4734</v>
      </c>
      <c r="BH32" s="316">
        <v>105.5908</v>
      </c>
      <c r="BI32" s="316">
        <v>105.6842</v>
      </c>
      <c r="BJ32" s="316">
        <v>105.7697</v>
      </c>
      <c r="BK32" s="316">
        <v>105.81950000000001</v>
      </c>
      <c r="BL32" s="316">
        <v>105.9096</v>
      </c>
      <c r="BM32" s="316">
        <v>106.0124</v>
      </c>
      <c r="BN32" s="316">
        <v>106.1306</v>
      </c>
      <c r="BO32" s="316">
        <v>106.2568</v>
      </c>
      <c r="BP32" s="316">
        <v>106.3937</v>
      </c>
      <c r="BQ32" s="316">
        <v>106.5547</v>
      </c>
      <c r="BR32" s="316">
        <v>106.70310000000001</v>
      </c>
      <c r="BS32" s="316">
        <v>106.8523</v>
      </c>
      <c r="BT32" s="316">
        <v>107.01300000000001</v>
      </c>
      <c r="BU32" s="316">
        <v>107.1557</v>
      </c>
      <c r="BV32" s="316">
        <v>107.291</v>
      </c>
    </row>
    <row r="33" spans="1:74" ht="11.15" customHeight="1" x14ac:dyDescent="0.25">
      <c r="A33" s="557" t="s">
        <v>883</v>
      </c>
      <c r="B33" s="558" t="s">
        <v>899</v>
      </c>
      <c r="C33" s="250">
        <v>97.744699999999995</v>
      </c>
      <c r="D33" s="250">
        <v>97.318200000000004</v>
      </c>
      <c r="E33" s="250">
        <v>98.162199999999999</v>
      </c>
      <c r="F33" s="250">
        <v>98.794200000000004</v>
      </c>
      <c r="G33" s="250">
        <v>98.751800000000003</v>
      </c>
      <c r="H33" s="250">
        <v>98.730400000000003</v>
      </c>
      <c r="I33" s="250">
        <v>100.13930000000001</v>
      </c>
      <c r="J33" s="250">
        <v>99.292400000000001</v>
      </c>
      <c r="K33" s="250">
        <v>99.771900000000002</v>
      </c>
      <c r="L33" s="250">
        <v>99.875699999999995</v>
      </c>
      <c r="M33" s="250">
        <v>100.4718</v>
      </c>
      <c r="N33" s="250">
        <v>100.6542</v>
      </c>
      <c r="O33" s="250">
        <v>100.1859</v>
      </c>
      <c r="P33" s="250">
        <v>99.836500000000001</v>
      </c>
      <c r="Q33" s="250">
        <v>98.790300000000002</v>
      </c>
      <c r="R33" s="250">
        <v>98.9666</v>
      </c>
      <c r="S33" s="250">
        <v>98.740099999999998</v>
      </c>
      <c r="T33" s="250">
        <v>96.793099999999995</v>
      </c>
      <c r="U33" s="250">
        <v>98.5959</v>
      </c>
      <c r="V33" s="250">
        <v>100.0307</v>
      </c>
      <c r="W33" s="250">
        <v>99.875299999999996</v>
      </c>
      <c r="X33" s="250">
        <v>99.4161</v>
      </c>
      <c r="Y33" s="250">
        <v>99.360900000000001</v>
      </c>
      <c r="Z33" s="250">
        <v>98.989699999999999</v>
      </c>
      <c r="AA33" s="250">
        <v>99.828400000000002</v>
      </c>
      <c r="AB33" s="250">
        <v>99.866900000000001</v>
      </c>
      <c r="AC33" s="250">
        <v>99.592399999999998</v>
      </c>
      <c r="AD33" s="250">
        <v>94.782700000000006</v>
      </c>
      <c r="AE33" s="250">
        <v>89.038200000000003</v>
      </c>
      <c r="AF33" s="250">
        <v>89.8613</v>
      </c>
      <c r="AG33" s="250">
        <v>89.734499999999997</v>
      </c>
      <c r="AH33" s="250">
        <v>89.523899999999998</v>
      </c>
      <c r="AI33" s="250">
        <v>91.529499999999999</v>
      </c>
      <c r="AJ33" s="250">
        <v>94.048199999999994</v>
      </c>
      <c r="AK33" s="250">
        <v>95.367999999999995</v>
      </c>
      <c r="AL33" s="250">
        <v>94.670199999999994</v>
      </c>
      <c r="AM33" s="250">
        <v>96.100099999999998</v>
      </c>
      <c r="AN33" s="250">
        <v>92.970100000000002</v>
      </c>
      <c r="AO33" s="250">
        <v>95.8857</v>
      </c>
      <c r="AP33" s="250">
        <v>96.393900000000002</v>
      </c>
      <c r="AQ33" s="250">
        <v>96.481999999999999</v>
      </c>
      <c r="AR33" s="250">
        <v>95.240200000000002</v>
      </c>
      <c r="AS33" s="250">
        <v>96.000100000000003</v>
      </c>
      <c r="AT33" s="250">
        <v>96.461799999999997</v>
      </c>
      <c r="AU33" s="250">
        <v>95.551699999999997</v>
      </c>
      <c r="AV33" s="250">
        <v>95.220299999999995</v>
      </c>
      <c r="AW33" s="250">
        <v>94.719800000000006</v>
      </c>
      <c r="AX33" s="250">
        <v>95.526799999999994</v>
      </c>
      <c r="AY33" s="250">
        <v>94.932400000000001</v>
      </c>
      <c r="AZ33" s="250">
        <v>97.013900000000007</v>
      </c>
      <c r="BA33" s="250">
        <v>97.257099999999994</v>
      </c>
      <c r="BB33" s="250">
        <v>97.628</v>
      </c>
      <c r="BC33" s="250">
        <v>97.449200000000005</v>
      </c>
      <c r="BD33" s="250">
        <v>96.689800000000005</v>
      </c>
      <c r="BE33" s="250">
        <v>97.082705184999995</v>
      </c>
      <c r="BF33" s="316">
        <v>97.176180000000002</v>
      </c>
      <c r="BG33" s="316">
        <v>97.377619999999993</v>
      </c>
      <c r="BH33" s="316">
        <v>98.047880000000006</v>
      </c>
      <c r="BI33" s="316">
        <v>98.194630000000004</v>
      </c>
      <c r="BJ33" s="316">
        <v>98.178709999999995</v>
      </c>
      <c r="BK33" s="316">
        <v>97.671610000000001</v>
      </c>
      <c r="BL33" s="316">
        <v>97.576759999999993</v>
      </c>
      <c r="BM33" s="316">
        <v>97.565629999999999</v>
      </c>
      <c r="BN33" s="316">
        <v>97.754580000000004</v>
      </c>
      <c r="BO33" s="316">
        <v>97.823650000000001</v>
      </c>
      <c r="BP33" s="316">
        <v>97.889200000000002</v>
      </c>
      <c r="BQ33" s="316">
        <v>97.920829999999995</v>
      </c>
      <c r="BR33" s="316">
        <v>98.002120000000005</v>
      </c>
      <c r="BS33" s="316">
        <v>98.102680000000007</v>
      </c>
      <c r="BT33" s="316">
        <v>98.28725</v>
      </c>
      <c r="BU33" s="316">
        <v>98.377780000000001</v>
      </c>
      <c r="BV33" s="316">
        <v>98.439019999999999</v>
      </c>
    </row>
    <row r="34" spans="1:74" ht="11.15" customHeight="1" x14ac:dyDescent="0.25">
      <c r="A34" s="557" t="s">
        <v>884</v>
      </c>
      <c r="B34" s="558" t="s">
        <v>900</v>
      </c>
      <c r="C34" s="250">
        <v>99.072900000000004</v>
      </c>
      <c r="D34" s="250">
        <v>98.27</v>
      </c>
      <c r="E34" s="250">
        <v>98.456900000000005</v>
      </c>
      <c r="F34" s="250">
        <v>98.759500000000003</v>
      </c>
      <c r="G34" s="250">
        <v>98.994</v>
      </c>
      <c r="H34" s="250">
        <v>99.136700000000005</v>
      </c>
      <c r="I34" s="250">
        <v>99.747600000000006</v>
      </c>
      <c r="J34" s="250">
        <v>100.91030000000001</v>
      </c>
      <c r="K34" s="250">
        <v>101.34699999999999</v>
      </c>
      <c r="L34" s="250">
        <v>101.23480000000001</v>
      </c>
      <c r="M34" s="250">
        <v>100.7424</v>
      </c>
      <c r="N34" s="250">
        <v>102.05370000000001</v>
      </c>
      <c r="O34" s="250">
        <v>102.7496</v>
      </c>
      <c r="P34" s="250">
        <v>98.997100000000003</v>
      </c>
      <c r="Q34" s="250">
        <v>100.333</v>
      </c>
      <c r="R34" s="250">
        <v>99.977699999999999</v>
      </c>
      <c r="S34" s="250">
        <v>100.52970000000001</v>
      </c>
      <c r="T34" s="250">
        <v>101.1061</v>
      </c>
      <c r="U34" s="250">
        <v>101.77849999999999</v>
      </c>
      <c r="V34" s="250">
        <v>102.1232</v>
      </c>
      <c r="W34" s="250">
        <v>100.5282</v>
      </c>
      <c r="X34" s="250">
        <v>97.977000000000004</v>
      </c>
      <c r="Y34" s="250">
        <v>96.346999999999994</v>
      </c>
      <c r="Z34" s="250">
        <v>95.976900000000001</v>
      </c>
      <c r="AA34" s="250">
        <v>96.0745</v>
      </c>
      <c r="AB34" s="250">
        <v>94.291899999999998</v>
      </c>
      <c r="AC34" s="250">
        <v>88.325299999999999</v>
      </c>
      <c r="AD34" s="250">
        <v>70.734499999999997</v>
      </c>
      <c r="AE34" s="250">
        <v>70.281999999999996</v>
      </c>
      <c r="AF34" s="250">
        <v>72.072000000000003</v>
      </c>
      <c r="AG34" s="250">
        <v>76.243899999999996</v>
      </c>
      <c r="AH34" s="250">
        <v>76.289000000000001</v>
      </c>
      <c r="AI34" s="250">
        <v>76.296800000000005</v>
      </c>
      <c r="AJ34" s="250">
        <v>79.141300000000001</v>
      </c>
      <c r="AK34" s="250">
        <v>79.774299999999997</v>
      </c>
      <c r="AL34" s="250">
        <v>83.748599999999996</v>
      </c>
      <c r="AM34" s="250">
        <v>86.239699999999999</v>
      </c>
      <c r="AN34" s="250">
        <v>81.277299999999997</v>
      </c>
      <c r="AO34" s="250">
        <v>90.616299999999995</v>
      </c>
      <c r="AP34" s="250">
        <v>91.609899999999996</v>
      </c>
      <c r="AQ34" s="250">
        <v>92.5244</v>
      </c>
      <c r="AR34" s="250">
        <v>92.680400000000006</v>
      </c>
      <c r="AS34" s="250">
        <v>93.326700000000002</v>
      </c>
      <c r="AT34" s="250">
        <v>93.561599999999999</v>
      </c>
      <c r="AU34" s="250">
        <v>93.633600000000001</v>
      </c>
      <c r="AV34" s="250">
        <v>96.002899999999997</v>
      </c>
      <c r="AW34" s="250">
        <v>96.534300000000002</v>
      </c>
      <c r="AX34" s="250">
        <v>95.468599999999995</v>
      </c>
      <c r="AY34" s="250">
        <v>92.645399999999995</v>
      </c>
      <c r="AZ34" s="250">
        <v>94.295199999999994</v>
      </c>
      <c r="BA34" s="250">
        <v>95.263999999999996</v>
      </c>
      <c r="BB34" s="250">
        <v>93.447000000000003</v>
      </c>
      <c r="BC34" s="250">
        <v>95.885400000000004</v>
      </c>
      <c r="BD34" s="250">
        <v>94.039900000000003</v>
      </c>
      <c r="BE34" s="250">
        <v>94.719486666999998</v>
      </c>
      <c r="BF34" s="316">
        <v>94.811449999999994</v>
      </c>
      <c r="BG34" s="316">
        <v>94.87997</v>
      </c>
      <c r="BH34" s="316">
        <v>94.973500000000001</v>
      </c>
      <c r="BI34" s="316">
        <v>94.958799999999997</v>
      </c>
      <c r="BJ34" s="316">
        <v>94.884320000000002</v>
      </c>
      <c r="BK34" s="316">
        <v>94.587549999999993</v>
      </c>
      <c r="BL34" s="316">
        <v>94.5154</v>
      </c>
      <c r="BM34" s="316">
        <v>94.505359999999996</v>
      </c>
      <c r="BN34" s="316">
        <v>94.629900000000006</v>
      </c>
      <c r="BO34" s="316">
        <v>94.68974</v>
      </c>
      <c r="BP34" s="316">
        <v>94.757329999999996</v>
      </c>
      <c r="BQ34" s="316">
        <v>94.852530000000002</v>
      </c>
      <c r="BR34" s="316">
        <v>94.920760000000001</v>
      </c>
      <c r="BS34" s="316">
        <v>94.981859999999998</v>
      </c>
      <c r="BT34" s="316">
        <v>95.031199999999998</v>
      </c>
      <c r="BU34" s="316">
        <v>95.081549999999993</v>
      </c>
      <c r="BV34" s="316">
        <v>95.128259999999997</v>
      </c>
    </row>
    <row r="35" spans="1:74" ht="11.15" customHeight="1" x14ac:dyDescent="0.25">
      <c r="A35" s="557" t="s">
        <v>885</v>
      </c>
      <c r="B35" s="558" t="s">
        <v>901</v>
      </c>
      <c r="C35" s="250">
        <v>98.052099999999996</v>
      </c>
      <c r="D35" s="250">
        <v>98.500299999999996</v>
      </c>
      <c r="E35" s="250">
        <v>98.599599999999995</v>
      </c>
      <c r="F35" s="250">
        <v>98.999799999999993</v>
      </c>
      <c r="G35" s="250">
        <v>98.781199999999998</v>
      </c>
      <c r="H35" s="250">
        <v>98.971100000000007</v>
      </c>
      <c r="I35" s="250">
        <v>99.558300000000003</v>
      </c>
      <c r="J35" s="250">
        <v>98.544200000000004</v>
      </c>
      <c r="K35" s="250">
        <v>98.330100000000002</v>
      </c>
      <c r="L35" s="250">
        <v>98.129199999999997</v>
      </c>
      <c r="M35" s="250">
        <v>98.789500000000004</v>
      </c>
      <c r="N35" s="250">
        <v>98.431399999999996</v>
      </c>
      <c r="O35" s="250">
        <v>97.623599999999996</v>
      </c>
      <c r="P35" s="250">
        <v>97.894400000000005</v>
      </c>
      <c r="Q35" s="250">
        <v>97.894499999999994</v>
      </c>
      <c r="R35" s="250">
        <v>97.2179</v>
      </c>
      <c r="S35" s="250">
        <v>96.5809</v>
      </c>
      <c r="T35" s="250">
        <v>96.357699999999994</v>
      </c>
      <c r="U35" s="250">
        <v>96.963399999999993</v>
      </c>
      <c r="V35" s="250">
        <v>97.902000000000001</v>
      </c>
      <c r="W35" s="250">
        <v>97.664900000000003</v>
      </c>
      <c r="X35" s="250">
        <v>97.559799999999996</v>
      </c>
      <c r="Y35" s="250">
        <v>96.9114</v>
      </c>
      <c r="Z35" s="250">
        <v>96.389799999999994</v>
      </c>
      <c r="AA35" s="250">
        <v>96.704400000000007</v>
      </c>
      <c r="AB35" s="250">
        <v>96.708500000000001</v>
      </c>
      <c r="AC35" s="250">
        <v>98.4358</v>
      </c>
      <c r="AD35" s="250">
        <v>92.167900000000003</v>
      </c>
      <c r="AE35" s="250">
        <v>92.392899999999997</v>
      </c>
      <c r="AF35" s="250">
        <v>92.800200000000004</v>
      </c>
      <c r="AG35" s="250">
        <v>94.150099999999995</v>
      </c>
      <c r="AH35" s="250">
        <v>95.542100000000005</v>
      </c>
      <c r="AI35" s="250">
        <v>95.519099999999995</v>
      </c>
      <c r="AJ35" s="250">
        <v>96.904499999999999</v>
      </c>
      <c r="AK35" s="250">
        <v>96.912300000000002</v>
      </c>
      <c r="AL35" s="250">
        <v>96.809299999999993</v>
      </c>
      <c r="AM35" s="250">
        <v>97.074799999999996</v>
      </c>
      <c r="AN35" s="250">
        <v>90.578900000000004</v>
      </c>
      <c r="AO35" s="250">
        <v>95.281599999999997</v>
      </c>
      <c r="AP35" s="250">
        <v>99.064999999999998</v>
      </c>
      <c r="AQ35" s="250">
        <v>101.61960000000001</v>
      </c>
      <c r="AR35" s="250">
        <v>102.58110000000001</v>
      </c>
      <c r="AS35" s="250">
        <v>102.1125</v>
      </c>
      <c r="AT35" s="250">
        <v>101.4689</v>
      </c>
      <c r="AU35" s="250">
        <v>100.133</v>
      </c>
      <c r="AV35" s="250">
        <v>102.3098</v>
      </c>
      <c r="AW35" s="250">
        <v>102.5934</v>
      </c>
      <c r="AX35" s="250">
        <v>102.9773</v>
      </c>
      <c r="AY35" s="250">
        <v>101.9141</v>
      </c>
      <c r="AZ35" s="250">
        <v>102.2732</v>
      </c>
      <c r="BA35" s="250">
        <v>103.35639999999999</v>
      </c>
      <c r="BB35" s="250">
        <v>103.41589999999999</v>
      </c>
      <c r="BC35" s="250">
        <v>103.4444</v>
      </c>
      <c r="BD35" s="250">
        <v>103.3717</v>
      </c>
      <c r="BE35" s="250">
        <v>103.06891852</v>
      </c>
      <c r="BF35" s="316">
        <v>103.1781</v>
      </c>
      <c r="BG35" s="316">
        <v>103.4552</v>
      </c>
      <c r="BH35" s="316">
        <v>104.41289999999999</v>
      </c>
      <c r="BI35" s="316">
        <v>104.6417</v>
      </c>
      <c r="BJ35" s="316">
        <v>104.6541</v>
      </c>
      <c r="BK35" s="316">
        <v>103.9961</v>
      </c>
      <c r="BL35" s="316">
        <v>103.9165</v>
      </c>
      <c r="BM35" s="316">
        <v>103.961</v>
      </c>
      <c r="BN35" s="316">
        <v>104.23520000000001</v>
      </c>
      <c r="BO35" s="316">
        <v>104.44929999999999</v>
      </c>
      <c r="BP35" s="316">
        <v>104.7086</v>
      </c>
      <c r="BQ35" s="316">
        <v>105.11750000000001</v>
      </c>
      <c r="BR35" s="316">
        <v>105.38890000000001</v>
      </c>
      <c r="BS35" s="316">
        <v>105.6272</v>
      </c>
      <c r="BT35" s="316">
        <v>105.8222</v>
      </c>
      <c r="BU35" s="316">
        <v>106.0018</v>
      </c>
      <c r="BV35" s="316">
        <v>106.1558</v>
      </c>
    </row>
    <row r="36" spans="1:74" ht="11.15" customHeight="1" x14ac:dyDescent="0.25">
      <c r="A36" s="557" t="s">
        <v>886</v>
      </c>
      <c r="B36" s="558" t="s">
        <v>902</v>
      </c>
      <c r="C36" s="250">
        <v>97.147000000000006</v>
      </c>
      <c r="D36" s="250">
        <v>101.84869999999999</v>
      </c>
      <c r="E36" s="250">
        <v>99.905900000000003</v>
      </c>
      <c r="F36" s="250">
        <v>101.05289999999999</v>
      </c>
      <c r="G36" s="250">
        <v>101.4109</v>
      </c>
      <c r="H36" s="250">
        <v>100.6844</v>
      </c>
      <c r="I36" s="250">
        <v>100.7409</v>
      </c>
      <c r="J36" s="250">
        <v>100.5887</v>
      </c>
      <c r="K36" s="250">
        <v>99.538899999999998</v>
      </c>
      <c r="L36" s="250">
        <v>100.88200000000001</v>
      </c>
      <c r="M36" s="250">
        <v>99.311599999999999</v>
      </c>
      <c r="N36" s="250">
        <v>101.25749999999999</v>
      </c>
      <c r="O36" s="250">
        <v>101.8292</v>
      </c>
      <c r="P36" s="250">
        <v>99.101799999999997</v>
      </c>
      <c r="Q36" s="250">
        <v>99.381799999999998</v>
      </c>
      <c r="R36" s="250">
        <v>100.6234</v>
      </c>
      <c r="S36" s="250">
        <v>101.1692</v>
      </c>
      <c r="T36" s="250">
        <v>101.5561</v>
      </c>
      <c r="U36" s="250">
        <v>101.07470000000001</v>
      </c>
      <c r="V36" s="250">
        <v>101.8086</v>
      </c>
      <c r="W36" s="250">
        <v>102.298</v>
      </c>
      <c r="X36" s="250">
        <v>100.9209</v>
      </c>
      <c r="Y36" s="250">
        <v>99.353200000000001</v>
      </c>
      <c r="Z36" s="250">
        <v>100.3373</v>
      </c>
      <c r="AA36" s="250">
        <v>103.5458</v>
      </c>
      <c r="AB36" s="250">
        <v>103.9679</v>
      </c>
      <c r="AC36" s="250">
        <v>98.335899999999995</v>
      </c>
      <c r="AD36" s="250">
        <v>84.394199999999998</v>
      </c>
      <c r="AE36" s="250">
        <v>91.671199999999999</v>
      </c>
      <c r="AF36" s="250">
        <v>95.528999999999996</v>
      </c>
      <c r="AG36" s="250">
        <v>96.919799999999995</v>
      </c>
      <c r="AH36" s="250">
        <v>96.800799999999995</v>
      </c>
      <c r="AI36" s="250">
        <v>95.885999999999996</v>
      </c>
      <c r="AJ36" s="250">
        <v>98.231200000000001</v>
      </c>
      <c r="AK36" s="250">
        <v>98.6524</v>
      </c>
      <c r="AL36" s="250">
        <v>100.68470000000001</v>
      </c>
      <c r="AM36" s="250">
        <v>99.691299999999998</v>
      </c>
      <c r="AN36" s="250">
        <v>95.790099999999995</v>
      </c>
      <c r="AO36" s="250">
        <v>97.881</v>
      </c>
      <c r="AP36" s="250">
        <v>96.827399999999997</v>
      </c>
      <c r="AQ36" s="250">
        <v>95.245199999999997</v>
      </c>
      <c r="AR36" s="250">
        <v>95.985200000000006</v>
      </c>
      <c r="AS36" s="250">
        <v>96.903700000000001</v>
      </c>
      <c r="AT36" s="250">
        <v>97.341399999999993</v>
      </c>
      <c r="AU36" s="250">
        <v>97.686199999999999</v>
      </c>
      <c r="AV36" s="250">
        <v>97.244500000000002</v>
      </c>
      <c r="AW36" s="250">
        <v>99.488299999999995</v>
      </c>
      <c r="AX36" s="250">
        <v>100.5102</v>
      </c>
      <c r="AY36" s="250">
        <v>100.2872</v>
      </c>
      <c r="AZ36" s="250">
        <v>104.6344</v>
      </c>
      <c r="BA36" s="250">
        <v>103.3201</v>
      </c>
      <c r="BB36" s="250">
        <v>101.3845</v>
      </c>
      <c r="BC36" s="250">
        <v>102.76739999999999</v>
      </c>
      <c r="BD36" s="250">
        <v>102.9614</v>
      </c>
      <c r="BE36" s="250">
        <v>101.9267</v>
      </c>
      <c r="BF36" s="316">
        <v>101.79049999999999</v>
      </c>
      <c r="BG36" s="316">
        <v>101.7059</v>
      </c>
      <c r="BH36" s="316">
        <v>101.81910000000001</v>
      </c>
      <c r="BI36" s="316">
        <v>101.72799999999999</v>
      </c>
      <c r="BJ36" s="316">
        <v>101.57899999999999</v>
      </c>
      <c r="BK36" s="316">
        <v>101.1739</v>
      </c>
      <c r="BL36" s="316">
        <v>101.0573</v>
      </c>
      <c r="BM36" s="316">
        <v>101.03100000000001</v>
      </c>
      <c r="BN36" s="316">
        <v>101.16540000000001</v>
      </c>
      <c r="BO36" s="316">
        <v>101.26739999999999</v>
      </c>
      <c r="BP36" s="316">
        <v>101.4072</v>
      </c>
      <c r="BQ36" s="316">
        <v>101.55880000000001</v>
      </c>
      <c r="BR36" s="316">
        <v>101.79349999999999</v>
      </c>
      <c r="BS36" s="316">
        <v>102.08540000000001</v>
      </c>
      <c r="BT36" s="316">
        <v>102.53149999999999</v>
      </c>
      <c r="BU36" s="316">
        <v>102.86490000000001</v>
      </c>
      <c r="BV36" s="316">
        <v>103.1827</v>
      </c>
    </row>
    <row r="37" spans="1:74" ht="11.15" customHeight="1" x14ac:dyDescent="0.25">
      <c r="A37" s="557" t="s">
        <v>887</v>
      </c>
      <c r="B37" s="558" t="s">
        <v>903</v>
      </c>
      <c r="C37" s="250">
        <v>100.6687</v>
      </c>
      <c r="D37" s="250">
        <v>102.2367</v>
      </c>
      <c r="E37" s="250">
        <v>103.3706</v>
      </c>
      <c r="F37" s="250">
        <v>102.837</v>
      </c>
      <c r="G37" s="250">
        <v>103.33499999999999</v>
      </c>
      <c r="H37" s="250">
        <v>103.5249</v>
      </c>
      <c r="I37" s="250">
        <v>102.7902</v>
      </c>
      <c r="J37" s="250">
        <v>103.5722</v>
      </c>
      <c r="K37" s="250">
        <v>104.2847</v>
      </c>
      <c r="L37" s="250">
        <v>104.54600000000001</v>
      </c>
      <c r="M37" s="250">
        <v>104.3514</v>
      </c>
      <c r="N37" s="250">
        <v>102.65309999999999</v>
      </c>
      <c r="O37" s="250">
        <v>99.331800000000001</v>
      </c>
      <c r="P37" s="250">
        <v>98.435900000000004</v>
      </c>
      <c r="Q37" s="250">
        <v>98.526499999999999</v>
      </c>
      <c r="R37" s="250">
        <v>98.876499999999993</v>
      </c>
      <c r="S37" s="250">
        <v>97.728499999999997</v>
      </c>
      <c r="T37" s="250">
        <v>95.939400000000006</v>
      </c>
      <c r="U37" s="250">
        <v>96.066400000000002</v>
      </c>
      <c r="V37" s="250">
        <v>97.857600000000005</v>
      </c>
      <c r="W37" s="250">
        <v>97.245099999999994</v>
      </c>
      <c r="X37" s="250">
        <v>95.369399999999999</v>
      </c>
      <c r="Y37" s="250">
        <v>95.5655</v>
      </c>
      <c r="Z37" s="250">
        <v>97.071600000000004</v>
      </c>
      <c r="AA37" s="250">
        <v>97.973600000000005</v>
      </c>
      <c r="AB37" s="250">
        <v>95.811800000000005</v>
      </c>
      <c r="AC37" s="250">
        <v>93.348200000000006</v>
      </c>
      <c r="AD37" s="250">
        <v>73.426000000000002</v>
      </c>
      <c r="AE37" s="250">
        <v>70.891599999999997</v>
      </c>
      <c r="AF37" s="250">
        <v>75.512</v>
      </c>
      <c r="AG37" s="250">
        <v>79.846599999999995</v>
      </c>
      <c r="AH37" s="250">
        <v>84.587100000000007</v>
      </c>
      <c r="AI37" s="250">
        <v>88.436400000000006</v>
      </c>
      <c r="AJ37" s="250">
        <v>90.234200000000001</v>
      </c>
      <c r="AK37" s="250">
        <v>92.674099999999996</v>
      </c>
      <c r="AL37" s="250">
        <v>91.7166</v>
      </c>
      <c r="AM37" s="250">
        <v>93.124099999999999</v>
      </c>
      <c r="AN37" s="250">
        <v>92.065600000000003</v>
      </c>
      <c r="AO37" s="250">
        <v>93.870900000000006</v>
      </c>
      <c r="AP37" s="250">
        <v>96.949399999999997</v>
      </c>
      <c r="AQ37" s="250">
        <v>95.603800000000007</v>
      </c>
      <c r="AR37" s="250">
        <v>97.236000000000004</v>
      </c>
      <c r="AS37" s="250">
        <v>98.434399999999997</v>
      </c>
      <c r="AT37" s="250">
        <v>98.090299999999999</v>
      </c>
      <c r="AU37" s="250">
        <v>98.328699999999998</v>
      </c>
      <c r="AV37" s="250">
        <v>99.7928</v>
      </c>
      <c r="AW37" s="250">
        <v>99.080600000000004</v>
      </c>
      <c r="AX37" s="250">
        <v>97.102999999999994</v>
      </c>
      <c r="AY37" s="250">
        <v>94.485799999999998</v>
      </c>
      <c r="AZ37" s="250">
        <v>97.199600000000004</v>
      </c>
      <c r="BA37" s="250">
        <v>95.820099999999996</v>
      </c>
      <c r="BB37" s="250">
        <v>97.221699999999998</v>
      </c>
      <c r="BC37" s="250">
        <v>97.861099999999993</v>
      </c>
      <c r="BD37" s="250">
        <v>96.293599999999998</v>
      </c>
      <c r="BE37" s="250">
        <v>97.288697778</v>
      </c>
      <c r="BF37" s="316">
        <v>98.088440000000006</v>
      </c>
      <c r="BG37" s="316">
        <v>99.319059999999993</v>
      </c>
      <c r="BH37" s="316">
        <v>102.5354</v>
      </c>
      <c r="BI37" s="316">
        <v>103.4616</v>
      </c>
      <c r="BJ37" s="316">
        <v>103.65260000000001</v>
      </c>
      <c r="BK37" s="316">
        <v>101.6417</v>
      </c>
      <c r="BL37" s="316">
        <v>101.4622</v>
      </c>
      <c r="BM37" s="316">
        <v>101.6473</v>
      </c>
      <c r="BN37" s="316">
        <v>102.66500000000001</v>
      </c>
      <c r="BO37" s="316">
        <v>103.2287</v>
      </c>
      <c r="BP37" s="316">
        <v>103.80629999999999</v>
      </c>
      <c r="BQ37" s="316">
        <v>104.5583</v>
      </c>
      <c r="BR37" s="316">
        <v>105.04300000000001</v>
      </c>
      <c r="BS37" s="316">
        <v>105.42100000000001</v>
      </c>
      <c r="BT37" s="316">
        <v>105.68859999999999</v>
      </c>
      <c r="BU37" s="316">
        <v>105.85599999999999</v>
      </c>
      <c r="BV37" s="316">
        <v>105.9195</v>
      </c>
    </row>
    <row r="38" spans="1:74" ht="11.15" customHeight="1" x14ac:dyDescent="0.25">
      <c r="A38" s="297" t="s">
        <v>877</v>
      </c>
      <c r="B38" s="41" t="s">
        <v>904</v>
      </c>
      <c r="C38" s="250">
        <v>98.587433649000005</v>
      </c>
      <c r="D38" s="250">
        <v>100.18528953000001</v>
      </c>
      <c r="E38" s="250">
        <v>100.45135071</v>
      </c>
      <c r="F38" s="250">
        <v>100.52902391000001</v>
      </c>
      <c r="G38" s="250">
        <v>101.14835438999999</v>
      </c>
      <c r="H38" s="250">
        <v>101.20125664</v>
      </c>
      <c r="I38" s="250">
        <v>101.26636139999999</v>
      </c>
      <c r="J38" s="250">
        <v>101.49917394000001</v>
      </c>
      <c r="K38" s="250">
        <v>101.48889677</v>
      </c>
      <c r="L38" s="250">
        <v>101.50978554</v>
      </c>
      <c r="M38" s="250">
        <v>100.93946722</v>
      </c>
      <c r="N38" s="250">
        <v>101.22300359</v>
      </c>
      <c r="O38" s="250">
        <v>100.22394312999999</v>
      </c>
      <c r="P38" s="250">
        <v>98.346795506000007</v>
      </c>
      <c r="Q38" s="250">
        <v>98.278342660000007</v>
      </c>
      <c r="R38" s="250">
        <v>98.575886307000005</v>
      </c>
      <c r="S38" s="250">
        <v>98.181128654999995</v>
      </c>
      <c r="T38" s="250">
        <v>97.505386926</v>
      </c>
      <c r="U38" s="250">
        <v>97.614056204999997</v>
      </c>
      <c r="V38" s="250">
        <v>98.593029133000002</v>
      </c>
      <c r="W38" s="250">
        <v>98.347840571999996</v>
      </c>
      <c r="X38" s="250">
        <v>96.856294214000002</v>
      </c>
      <c r="Y38" s="250">
        <v>95.988241482000006</v>
      </c>
      <c r="Z38" s="250">
        <v>96.552908818000006</v>
      </c>
      <c r="AA38" s="250">
        <v>97.588513187999993</v>
      </c>
      <c r="AB38" s="250">
        <v>96.802190706000005</v>
      </c>
      <c r="AC38" s="250">
        <v>93.744901452999997</v>
      </c>
      <c r="AD38" s="250">
        <v>78.665841553999996</v>
      </c>
      <c r="AE38" s="250">
        <v>79.380834321999998</v>
      </c>
      <c r="AF38" s="250">
        <v>82.465564455999996</v>
      </c>
      <c r="AG38" s="250">
        <v>84.979612334999999</v>
      </c>
      <c r="AH38" s="250">
        <v>86.670476108000003</v>
      </c>
      <c r="AI38" s="250">
        <v>88.232370098999994</v>
      </c>
      <c r="AJ38" s="250">
        <v>90.620063318999996</v>
      </c>
      <c r="AK38" s="250">
        <v>91.823884706000001</v>
      </c>
      <c r="AL38" s="250">
        <v>92.439685292999997</v>
      </c>
      <c r="AM38" s="250">
        <v>92.937627986999999</v>
      </c>
      <c r="AN38" s="250">
        <v>87.787005605000004</v>
      </c>
      <c r="AO38" s="250">
        <v>92.484692942999999</v>
      </c>
      <c r="AP38" s="250">
        <v>94.544648348999999</v>
      </c>
      <c r="AQ38" s="250">
        <v>94.748717451000005</v>
      </c>
      <c r="AR38" s="250">
        <v>95.554486947000001</v>
      </c>
      <c r="AS38" s="250">
        <v>96.043995353</v>
      </c>
      <c r="AT38" s="250">
        <v>95.514150869000005</v>
      </c>
      <c r="AU38" s="250">
        <v>94.862530895999996</v>
      </c>
      <c r="AV38" s="250">
        <v>96.444264684000004</v>
      </c>
      <c r="AW38" s="250">
        <v>96.904129409999996</v>
      </c>
      <c r="AX38" s="250">
        <v>96.314517590999998</v>
      </c>
      <c r="AY38" s="250">
        <v>94.671957164000005</v>
      </c>
      <c r="AZ38" s="250">
        <v>97.193460048999995</v>
      </c>
      <c r="BA38" s="250">
        <v>96.805138352</v>
      </c>
      <c r="BB38" s="250">
        <v>96.298614810999993</v>
      </c>
      <c r="BC38" s="250">
        <v>97.282826763000003</v>
      </c>
      <c r="BD38" s="250">
        <v>96.453009945999995</v>
      </c>
      <c r="BE38" s="250">
        <v>96.466363333999993</v>
      </c>
      <c r="BF38" s="316">
        <v>96.730879999999999</v>
      </c>
      <c r="BG38" s="316">
        <v>97.217650000000006</v>
      </c>
      <c r="BH38" s="316">
        <v>98.6995</v>
      </c>
      <c r="BI38" s="316">
        <v>99.051140000000004</v>
      </c>
      <c r="BJ38" s="316">
        <v>99.045400000000001</v>
      </c>
      <c r="BK38" s="316">
        <v>97.935059999999993</v>
      </c>
      <c r="BL38" s="316">
        <v>97.774990000000003</v>
      </c>
      <c r="BM38" s="316">
        <v>97.817970000000003</v>
      </c>
      <c r="BN38" s="316">
        <v>98.300200000000004</v>
      </c>
      <c r="BO38" s="316">
        <v>98.572130000000001</v>
      </c>
      <c r="BP38" s="316">
        <v>98.869979999999998</v>
      </c>
      <c r="BQ38" s="316">
        <v>99.284419999999997</v>
      </c>
      <c r="BR38" s="316">
        <v>99.566050000000004</v>
      </c>
      <c r="BS38" s="316">
        <v>99.80556</v>
      </c>
      <c r="BT38" s="316">
        <v>100.0112</v>
      </c>
      <c r="BU38" s="316">
        <v>100.16030000000001</v>
      </c>
      <c r="BV38" s="316">
        <v>100.2611</v>
      </c>
    </row>
    <row r="39" spans="1:74" ht="11.15" customHeight="1" x14ac:dyDescent="0.25">
      <c r="A39" s="297" t="s">
        <v>878</v>
      </c>
      <c r="B39" s="41" t="s">
        <v>905</v>
      </c>
      <c r="C39" s="250">
        <v>104.56536346999999</v>
      </c>
      <c r="D39" s="250">
        <v>106.42936567</v>
      </c>
      <c r="E39" s="250">
        <v>106.18347605</v>
      </c>
      <c r="F39" s="250">
        <v>106.78431586000001</v>
      </c>
      <c r="G39" s="250">
        <v>106.52954467000001</v>
      </c>
      <c r="H39" s="250">
        <v>106.72427534000001</v>
      </c>
      <c r="I39" s="250">
        <v>106.78940627</v>
      </c>
      <c r="J39" s="250">
        <v>107.10121169999999</v>
      </c>
      <c r="K39" s="250">
        <v>106.81496104</v>
      </c>
      <c r="L39" s="250">
        <v>106.50254516</v>
      </c>
      <c r="M39" s="250">
        <v>105.75989174999999</v>
      </c>
      <c r="N39" s="250">
        <v>106.17160078000001</v>
      </c>
      <c r="O39" s="250">
        <v>105.87290865999999</v>
      </c>
      <c r="P39" s="250">
        <v>104.24217625</v>
      </c>
      <c r="Q39" s="250">
        <v>104.07410066</v>
      </c>
      <c r="R39" s="250">
        <v>104.23599867</v>
      </c>
      <c r="S39" s="250">
        <v>104.40171813000001</v>
      </c>
      <c r="T39" s="250">
        <v>104.52842028000001</v>
      </c>
      <c r="U39" s="250">
        <v>104.34433409</v>
      </c>
      <c r="V39" s="250">
        <v>104.9989772</v>
      </c>
      <c r="W39" s="250">
        <v>104.66412749</v>
      </c>
      <c r="X39" s="250">
        <v>103.82852988</v>
      </c>
      <c r="Y39" s="250">
        <v>103.56812363</v>
      </c>
      <c r="Z39" s="250">
        <v>103.81976880000001</v>
      </c>
      <c r="AA39" s="250">
        <v>104.70428732000001</v>
      </c>
      <c r="AB39" s="250">
        <v>104.66947911</v>
      </c>
      <c r="AC39" s="250">
        <v>100.21166869</v>
      </c>
      <c r="AD39" s="250">
        <v>84.710356637999993</v>
      </c>
      <c r="AE39" s="250">
        <v>88.468443179999994</v>
      </c>
      <c r="AF39" s="250">
        <v>93.721411594000003</v>
      </c>
      <c r="AG39" s="250">
        <v>96.828429516</v>
      </c>
      <c r="AH39" s="250">
        <v>97.577477895000001</v>
      </c>
      <c r="AI39" s="250">
        <v>97.874769982000004</v>
      </c>
      <c r="AJ39" s="250">
        <v>99.812734105999994</v>
      </c>
      <c r="AK39" s="250">
        <v>100.60928371999999</v>
      </c>
      <c r="AL39" s="250">
        <v>101.83872973</v>
      </c>
      <c r="AM39" s="250">
        <v>102.58279640000001</v>
      </c>
      <c r="AN39" s="250">
        <v>98.009610632000005</v>
      </c>
      <c r="AO39" s="250">
        <v>102.03629230999999</v>
      </c>
      <c r="AP39" s="250">
        <v>102.0749873</v>
      </c>
      <c r="AQ39" s="250">
        <v>102.29508667</v>
      </c>
      <c r="AR39" s="250">
        <v>102.25795314</v>
      </c>
      <c r="AS39" s="250">
        <v>103.05762101000001</v>
      </c>
      <c r="AT39" s="250">
        <v>102.75969314</v>
      </c>
      <c r="AU39" s="250">
        <v>102.22088204000001</v>
      </c>
      <c r="AV39" s="250">
        <v>103.49652186</v>
      </c>
      <c r="AW39" s="250">
        <v>104.35594741</v>
      </c>
      <c r="AX39" s="250">
        <v>104.60159296</v>
      </c>
      <c r="AY39" s="250">
        <v>104.00784455</v>
      </c>
      <c r="AZ39" s="250">
        <v>106.39053536</v>
      </c>
      <c r="BA39" s="250">
        <v>106.67954813999999</v>
      </c>
      <c r="BB39" s="250">
        <v>106.58607694</v>
      </c>
      <c r="BC39" s="250">
        <v>106.46710947</v>
      </c>
      <c r="BD39" s="250">
        <v>105.92279436</v>
      </c>
      <c r="BE39" s="250">
        <v>106.143674</v>
      </c>
      <c r="BF39" s="316">
        <v>106.22450000000001</v>
      </c>
      <c r="BG39" s="316">
        <v>106.4083</v>
      </c>
      <c r="BH39" s="316">
        <v>107.02800000000001</v>
      </c>
      <c r="BI39" s="316">
        <v>107.1681</v>
      </c>
      <c r="BJ39" s="316">
        <v>107.1615</v>
      </c>
      <c r="BK39" s="316">
        <v>106.6754</v>
      </c>
      <c r="BL39" s="316">
        <v>106.6251</v>
      </c>
      <c r="BM39" s="316">
        <v>106.6777</v>
      </c>
      <c r="BN39" s="316">
        <v>106.9415</v>
      </c>
      <c r="BO39" s="316">
        <v>107.1189</v>
      </c>
      <c r="BP39" s="316">
        <v>107.3182</v>
      </c>
      <c r="BQ39" s="316">
        <v>107.5793</v>
      </c>
      <c r="BR39" s="316">
        <v>107.79219999999999</v>
      </c>
      <c r="BS39" s="316">
        <v>107.9969</v>
      </c>
      <c r="BT39" s="316">
        <v>108.221</v>
      </c>
      <c r="BU39" s="316">
        <v>108.3886</v>
      </c>
      <c r="BV39" s="316">
        <v>108.52719999999999</v>
      </c>
    </row>
    <row r="40" spans="1:74" ht="11.15" customHeight="1" x14ac:dyDescent="0.25">
      <c r="A40" s="297" t="s">
        <v>879</v>
      </c>
      <c r="B40" s="41" t="s">
        <v>906</v>
      </c>
      <c r="C40" s="250">
        <v>99.337867895000002</v>
      </c>
      <c r="D40" s="250">
        <v>100.56836062000001</v>
      </c>
      <c r="E40" s="250">
        <v>101.12723736</v>
      </c>
      <c r="F40" s="250">
        <v>101.47163003999999</v>
      </c>
      <c r="G40" s="250">
        <v>101.27764943</v>
      </c>
      <c r="H40" s="250">
        <v>101.74301665999999</v>
      </c>
      <c r="I40" s="250">
        <v>101.93141683</v>
      </c>
      <c r="J40" s="250">
        <v>102.0476211</v>
      </c>
      <c r="K40" s="250">
        <v>101.99015563</v>
      </c>
      <c r="L40" s="250">
        <v>101.45109865000001</v>
      </c>
      <c r="M40" s="250">
        <v>100.98832656</v>
      </c>
      <c r="N40" s="250">
        <v>101.12235584</v>
      </c>
      <c r="O40" s="250">
        <v>100.08338753</v>
      </c>
      <c r="P40" s="250">
        <v>99.072380103</v>
      </c>
      <c r="Q40" s="250">
        <v>98.633087496000002</v>
      </c>
      <c r="R40" s="250">
        <v>98.445638352000003</v>
      </c>
      <c r="S40" s="250">
        <v>98.142398978000003</v>
      </c>
      <c r="T40" s="250">
        <v>97.874188177999997</v>
      </c>
      <c r="U40" s="250">
        <v>97.473842425000001</v>
      </c>
      <c r="V40" s="250">
        <v>98.244454486999999</v>
      </c>
      <c r="W40" s="250">
        <v>97.920892488999996</v>
      </c>
      <c r="X40" s="250">
        <v>96.986976412999994</v>
      </c>
      <c r="Y40" s="250">
        <v>96.931206863</v>
      </c>
      <c r="Z40" s="250">
        <v>97.173215353000003</v>
      </c>
      <c r="AA40" s="250">
        <v>97.446053745</v>
      </c>
      <c r="AB40" s="250">
        <v>97.428091085000005</v>
      </c>
      <c r="AC40" s="250">
        <v>94.198010292000006</v>
      </c>
      <c r="AD40" s="250">
        <v>79.783981264999994</v>
      </c>
      <c r="AE40" s="250">
        <v>81.767119651000002</v>
      </c>
      <c r="AF40" s="250">
        <v>86.808879808</v>
      </c>
      <c r="AG40" s="250">
        <v>89.476337923000003</v>
      </c>
      <c r="AH40" s="250">
        <v>91.005697466000001</v>
      </c>
      <c r="AI40" s="250">
        <v>92.058255474999996</v>
      </c>
      <c r="AJ40" s="250">
        <v>93.788835754999994</v>
      </c>
      <c r="AK40" s="250">
        <v>94.703576562999999</v>
      </c>
      <c r="AL40" s="250">
        <v>94.720662790000006</v>
      </c>
      <c r="AM40" s="250">
        <v>95.503658173000005</v>
      </c>
      <c r="AN40" s="250">
        <v>89.832969695000003</v>
      </c>
      <c r="AO40" s="250">
        <v>94.013806031000001</v>
      </c>
      <c r="AP40" s="250">
        <v>95.613771349000004</v>
      </c>
      <c r="AQ40" s="250">
        <v>96.540236418000006</v>
      </c>
      <c r="AR40" s="250">
        <v>96.912333625000002</v>
      </c>
      <c r="AS40" s="250">
        <v>97.465376011999993</v>
      </c>
      <c r="AT40" s="250">
        <v>96.694164271000005</v>
      </c>
      <c r="AU40" s="250">
        <v>95.431363996000002</v>
      </c>
      <c r="AV40" s="250">
        <v>97.453091388000004</v>
      </c>
      <c r="AW40" s="250">
        <v>97.909712397999996</v>
      </c>
      <c r="AX40" s="250">
        <v>97.578373537999994</v>
      </c>
      <c r="AY40" s="250">
        <v>96.723646333000005</v>
      </c>
      <c r="AZ40" s="250">
        <v>98.564249622000006</v>
      </c>
      <c r="BA40" s="250">
        <v>98.918081681000004</v>
      </c>
      <c r="BB40" s="250">
        <v>99.214922408000007</v>
      </c>
      <c r="BC40" s="250">
        <v>99.152476532999998</v>
      </c>
      <c r="BD40" s="250">
        <v>98.366849059000003</v>
      </c>
      <c r="BE40" s="250">
        <v>98.737113923999999</v>
      </c>
      <c r="BF40" s="316">
        <v>98.949839999999995</v>
      </c>
      <c r="BG40" s="316">
        <v>99.342479999999995</v>
      </c>
      <c r="BH40" s="316">
        <v>100.4893</v>
      </c>
      <c r="BI40" s="316">
        <v>100.8111</v>
      </c>
      <c r="BJ40" s="316">
        <v>100.88209999999999</v>
      </c>
      <c r="BK40" s="316">
        <v>100.18810000000001</v>
      </c>
      <c r="BL40" s="316">
        <v>100.1433</v>
      </c>
      <c r="BM40" s="316">
        <v>100.23350000000001</v>
      </c>
      <c r="BN40" s="316">
        <v>100.6018</v>
      </c>
      <c r="BO40" s="316">
        <v>100.8546</v>
      </c>
      <c r="BP40" s="316">
        <v>101.1349</v>
      </c>
      <c r="BQ40" s="316">
        <v>101.5365</v>
      </c>
      <c r="BR40" s="316">
        <v>101.8018</v>
      </c>
      <c r="BS40" s="316">
        <v>102.0243</v>
      </c>
      <c r="BT40" s="316">
        <v>102.1998</v>
      </c>
      <c r="BU40" s="316">
        <v>102.3403</v>
      </c>
      <c r="BV40" s="316">
        <v>102.4414</v>
      </c>
    </row>
    <row r="41" spans="1:74" ht="11.15" customHeight="1" x14ac:dyDescent="0.25">
      <c r="A41" s="297" t="s">
        <v>880</v>
      </c>
      <c r="B41" s="41" t="s">
        <v>907</v>
      </c>
      <c r="C41" s="250">
        <v>98.155518795999996</v>
      </c>
      <c r="D41" s="250">
        <v>99.331623395999998</v>
      </c>
      <c r="E41" s="250">
        <v>100.12277417</v>
      </c>
      <c r="F41" s="250">
        <v>100.43730151</v>
      </c>
      <c r="G41" s="250">
        <v>100.54316749</v>
      </c>
      <c r="H41" s="250">
        <v>100.90311357</v>
      </c>
      <c r="I41" s="250">
        <v>101.24162436</v>
      </c>
      <c r="J41" s="250">
        <v>101.11902685</v>
      </c>
      <c r="K41" s="250">
        <v>101.02299747000001</v>
      </c>
      <c r="L41" s="250">
        <v>100.26299231</v>
      </c>
      <c r="M41" s="250">
        <v>99.776924878000003</v>
      </c>
      <c r="N41" s="250">
        <v>100.11002763</v>
      </c>
      <c r="O41" s="250">
        <v>99.241768157999999</v>
      </c>
      <c r="P41" s="250">
        <v>97.826955741000006</v>
      </c>
      <c r="Q41" s="250">
        <v>97.261479933000004</v>
      </c>
      <c r="R41" s="250">
        <v>97.188156946999996</v>
      </c>
      <c r="S41" s="250">
        <v>96.831445712000004</v>
      </c>
      <c r="T41" s="250">
        <v>96.346097291000007</v>
      </c>
      <c r="U41" s="250">
        <v>95.969840832000003</v>
      </c>
      <c r="V41" s="250">
        <v>96.721072305000007</v>
      </c>
      <c r="W41" s="250">
        <v>96.691976100999995</v>
      </c>
      <c r="X41" s="250">
        <v>95.475868547999994</v>
      </c>
      <c r="Y41" s="250">
        <v>94.595937324000005</v>
      </c>
      <c r="Z41" s="250">
        <v>94.831403459000001</v>
      </c>
      <c r="AA41" s="250">
        <v>95.130145544000001</v>
      </c>
      <c r="AB41" s="250">
        <v>95.017273238000001</v>
      </c>
      <c r="AC41" s="250">
        <v>92.899626624999996</v>
      </c>
      <c r="AD41" s="250">
        <v>80.667922951999998</v>
      </c>
      <c r="AE41" s="250">
        <v>81.920506177999997</v>
      </c>
      <c r="AF41" s="250">
        <v>84.941311166000006</v>
      </c>
      <c r="AG41" s="250">
        <v>86.764030306999999</v>
      </c>
      <c r="AH41" s="250">
        <v>87.890667160000007</v>
      </c>
      <c r="AI41" s="250">
        <v>88.870723038999998</v>
      </c>
      <c r="AJ41" s="250">
        <v>91.310948924000002</v>
      </c>
      <c r="AK41" s="250">
        <v>92.293738274999995</v>
      </c>
      <c r="AL41" s="250">
        <v>92.268848527000003</v>
      </c>
      <c r="AM41" s="250">
        <v>92.527405950000002</v>
      </c>
      <c r="AN41" s="250">
        <v>83.715830660999998</v>
      </c>
      <c r="AO41" s="250">
        <v>90.015046819999995</v>
      </c>
      <c r="AP41" s="250">
        <v>93.356148121999993</v>
      </c>
      <c r="AQ41" s="250">
        <v>94.935358652000005</v>
      </c>
      <c r="AR41" s="250">
        <v>95.486521577999994</v>
      </c>
      <c r="AS41" s="250">
        <v>95.601084491999998</v>
      </c>
      <c r="AT41" s="250">
        <v>94.306606481000003</v>
      </c>
      <c r="AU41" s="250">
        <v>92.319164267999994</v>
      </c>
      <c r="AV41" s="250">
        <v>94.998916026000003</v>
      </c>
      <c r="AW41" s="250">
        <v>95.438573390000002</v>
      </c>
      <c r="AX41" s="250">
        <v>95.083620148999998</v>
      </c>
      <c r="AY41" s="250">
        <v>93.977707348999999</v>
      </c>
      <c r="AZ41" s="250">
        <v>95.718432016999998</v>
      </c>
      <c r="BA41" s="250">
        <v>96.105513787000007</v>
      </c>
      <c r="BB41" s="250">
        <v>95.792829080000004</v>
      </c>
      <c r="BC41" s="250">
        <v>96.111483539999995</v>
      </c>
      <c r="BD41" s="250">
        <v>95.411807921000005</v>
      </c>
      <c r="BE41" s="250">
        <v>95.364050125000006</v>
      </c>
      <c r="BF41" s="316">
        <v>95.520899999999997</v>
      </c>
      <c r="BG41" s="316">
        <v>95.894239999999996</v>
      </c>
      <c r="BH41" s="316">
        <v>97.167420000000007</v>
      </c>
      <c r="BI41" s="316">
        <v>97.461280000000002</v>
      </c>
      <c r="BJ41" s="316">
        <v>97.459159999999997</v>
      </c>
      <c r="BK41" s="316">
        <v>96.547579999999996</v>
      </c>
      <c r="BL41" s="316">
        <v>96.413589999999999</v>
      </c>
      <c r="BM41" s="316">
        <v>96.443740000000005</v>
      </c>
      <c r="BN41" s="316">
        <v>96.810019999999994</v>
      </c>
      <c r="BO41" s="316">
        <v>97.039400000000001</v>
      </c>
      <c r="BP41" s="316">
        <v>97.303899999999999</v>
      </c>
      <c r="BQ41" s="316">
        <v>97.722859999999997</v>
      </c>
      <c r="BR41" s="316">
        <v>97.968069999999997</v>
      </c>
      <c r="BS41" s="316">
        <v>98.158879999999996</v>
      </c>
      <c r="BT41" s="316">
        <v>98.275149999999996</v>
      </c>
      <c r="BU41" s="316">
        <v>98.372249999999994</v>
      </c>
      <c r="BV41" s="316">
        <v>98.430059999999997</v>
      </c>
    </row>
    <row r="42" spans="1:74" ht="11.15" customHeight="1" x14ac:dyDescent="0.25">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50"/>
      <c r="BF42" s="316"/>
      <c r="BG42" s="316"/>
      <c r="BH42" s="316"/>
      <c r="BI42" s="316"/>
      <c r="BJ42" s="316"/>
      <c r="BK42" s="316"/>
      <c r="BL42" s="316"/>
      <c r="BM42" s="316"/>
      <c r="BN42" s="316"/>
      <c r="BO42" s="316"/>
      <c r="BP42" s="316"/>
      <c r="BQ42" s="316"/>
      <c r="BR42" s="316"/>
      <c r="BS42" s="316"/>
      <c r="BT42" s="316"/>
      <c r="BU42" s="316"/>
      <c r="BV42" s="316"/>
    </row>
    <row r="43" spans="1:74" ht="11.15" customHeight="1" x14ac:dyDescent="0.25">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301"/>
      <c r="BG43" s="301"/>
      <c r="BH43" s="301"/>
      <c r="BI43" s="301"/>
      <c r="BJ43" s="301"/>
      <c r="BK43" s="301"/>
      <c r="BL43" s="301"/>
      <c r="BM43" s="301"/>
      <c r="BN43" s="301"/>
      <c r="BO43" s="301"/>
      <c r="BP43" s="301"/>
      <c r="BQ43" s="301"/>
      <c r="BR43" s="301"/>
      <c r="BS43" s="301"/>
      <c r="BT43" s="301"/>
      <c r="BU43" s="301"/>
      <c r="BV43" s="301"/>
    </row>
    <row r="44" spans="1:74" ht="11.15" customHeight="1" x14ac:dyDescent="0.25">
      <c r="A44" s="134"/>
      <c r="B44" s="139" t="s">
        <v>875</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326"/>
      <c r="BG44" s="326"/>
      <c r="BH44" s="326"/>
      <c r="BI44" s="326"/>
      <c r="BJ44" s="326"/>
      <c r="BK44" s="326"/>
      <c r="BL44" s="326"/>
      <c r="BM44" s="326"/>
      <c r="BN44" s="326"/>
      <c r="BO44" s="326"/>
      <c r="BP44" s="326"/>
      <c r="BQ44" s="326"/>
      <c r="BR44" s="326"/>
      <c r="BS44" s="326"/>
      <c r="BT44" s="326"/>
      <c r="BU44" s="326"/>
      <c r="BV44" s="326"/>
    </row>
    <row r="45" spans="1:74" ht="11.15" customHeight="1" x14ac:dyDescent="0.25">
      <c r="A45" s="140" t="s">
        <v>574</v>
      </c>
      <c r="B45" s="203" t="s">
        <v>458</v>
      </c>
      <c r="C45" s="208">
        <v>2.4874299999999998</v>
      </c>
      <c r="D45" s="208">
        <v>2.4943900000000001</v>
      </c>
      <c r="E45" s="208">
        <v>2.4958100000000001</v>
      </c>
      <c r="F45" s="208">
        <v>2.5014599999999998</v>
      </c>
      <c r="G45" s="208">
        <v>2.50779</v>
      </c>
      <c r="H45" s="208">
        <v>2.51118</v>
      </c>
      <c r="I45" s="208">
        <v>2.5132300000000001</v>
      </c>
      <c r="J45" s="208">
        <v>2.51749</v>
      </c>
      <c r="K45" s="208">
        <v>2.5223900000000001</v>
      </c>
      <c r="L45" s="208">
        <v>2.5286200000000001</v>
      </c>
      <c r="M45" s="208">
        <v>2.52657</v>
      </c>
      <c r="N45" s="208">
        <v>2.5255100000000001</v>
      </c>
      <c r="O45" s="208">
        <v>2.5247000000000002</v>
      </c>
      <c r="P45" s="208">
        <v>2.5313500000000002</v>
      </c>
      <c r="Q45" s="208">
        <v>2.5427300000000002</v>
      </c>
      <c r="R45" s="208">
        <v>2.5516299999999998</v>
      </c>
      <c r="S45" s="208">
        <v>2.5532499999999998</v>
      </c>
      <c r="T45" s="208">
        <v>2.5536099999999999</v>
      </c>
      <c r="U45" s="208">
        <v>2.5590000000000002</v>
      </c>
      <c r="V45" s="208">
        <v>2.5617899999999998</v>
      </c>
      <c r="W45" s="208">
        <v>2.56596</v>
      </c>
      <c r="X45" s="208">
        <v>2.5730499999999998</v>
      </c>
      <c r="Y45" s="208">
        <v>2.5778799999999999</v>
      </c>
      <c r="Z45" s="208">
        <v>2.58263</v>
      </c>
      <c r="AA45" s="208">
        <v>2.5868199999999999</v>
      </c>
      <c r="AB45" s="208">
        <v>2.5900699999999999</v>
      </c>
      <c r="AC45" s="208">
        <v>2.5816499999999998</v>
      </c>
      <c r="AD45" s="208">
        <v>2.56094</v>
      </c>
      <c r="AE45" s="208">
        <v>2.5594399999999999</v>
      </c>
      <c r="AF45" s="208">
        <v>2.5721699999999998</v>
      </c>
      <c r="AG45" s="208">
        <v>2.5854300000000001</v>
      </c>
      <c r="AH45" s="208">
        <v>2.5958000000000001</v>
      </c>
      <c r="AI45" s="208">
        <v>2.6019000000000001</v>
      </c>
      <c r="AJ45" s="208">
        <v>2.6035200000000001</v>
      </c>
      <c r="AK45" s="208">
        <v>2.6072099999999998</v>
      </c>
      <c r="AL45" s="208">
        <v>2.61564</v>
      </c>
      <c r="AM45" s="208">
        <v>2.6219999999999999</v>
      </c>
      <c r="AN45" s="208">
        <v>2.6334599999999999</v>
      </c>
      <c r="AO45" s="208">
        <v>2.65028</v>
      </c>
      <c r="AP45" s="208">
        <v>2.6672699999999998</v>
      </c>
      <c r="AQ45" s="208">
        <v>2.6859899999999999</v>
      </c>
      <c r="AR45" s="208">
        <v>2.7095500000000001</v>
      </c>
      <c r="AS45" s="208">
        <v>2.7218399999999998</v>
      </c>
      <c r="AT45" s="208">
        <v>2.7309199999999998</v>
      </c>
      <c r="AU45" s="208">
        <v>2.74214</v>
      </c>
      <c r="AV45" s="208">
        <v>2.7658999999999998</v>
      </c>
      <c r="AW45" s="208">
        <v>2.7852399999999999</v>
      </c>
      <c r="AX45" s="208">
        <v>2.8012600000000001</v>
      </c>
      <c r="AY45" s="208">
        <v>2.8193299999999999</v>
      </c>
      <c r="AZ45" s="208">
        <v>2.8418199999999998</v>
      </c>
      <c r="BA45" s="208">
        <v>2.8770799999999999</v>
      </c>
      <c r="BB45" s="208">
        <v>2.8866299999999998</v>
      </c>
      <c r="BC45" s="208">
        <v>2.9147400000000001</v>
      </c>
      <c r="BD45" s="208">
        <v>2.9532799999999999</v>
      </c>
      <c r="BE45" s="208">
        <v>2.9392192593000002</v>
      </c>
      <c r="BF45" s="324">
        <v>2.9476979999999999</v>
      </c>
      <c r="BG45" s="324">
        <v>2.9549639999999999</v>
      </c>
      <c r="BH45" s="324">
        <v>2.959695</v>
      </c>
      <c r="BI45" s="324">
        <v>2.9655239999999998</v>
      </c>
      <c r="BJ45" s="324">
        <v>2.9711310000000002</v>
      </c>
      <c r="BK45" s="324">
        <v>2.9767100000000002</v>
      </c>
      <c r="BL45" s="324">
        <v>2.981725</v>
      </c>
      <c r="BM45" s="324">
        <v>2.98637</v>
      </c>
      <c r="BN45" s="324">
        <v>2.9895679999999998</v>
      </c>
      <c r="BO45" s="324">
        <v>2.9942820000000001</v>
      </c>
      <c r="BP45" s="324">
        <v>2.9994329999999998</v>
      </c>
      <c r="BQ45" s="324">
        <v>3.0044849999999999</v>
      </c>
      <c r="BR45" s="324">
        <v>3.0109149999999998</v>
      </c>
      <c r="BS45" s="324">
        <v>3.018186</v>
      </c>
      <c r="BT45" s="324">
        <v>3.0290279999999998</v>
      </c>
      <c r="BU45" s="324">
        <v>3.0359319999999999</v>
      </c>
      <c r="BV45" s="324">
        <v>3.0416289999999999</v>
      </c>
    </row>
    <row r="46" spans="1:74" ht="11.15" customHeight="1" x14ac:dyDescent="0.25">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304"/>
      <c r="BG46" s="304"/>
      <c r="BH46" s="304"/>
      <c r="BI46" s="304"/>
      <c r="BJ46" s="304"/>
      <c r="BK46" s="304"/>
      <c r="BL46" s="304"/>
      <c r="BM46" s="304"/>
      <c r="BN46" s="304"/>
      <c r="BO46" s="304"/>
      <c r="BP46" s="304"/>
      <c r="BQ46" s="304"/>
      <c r="BR46" s="304"/>
      <c r="BS46" s="304"/>
      <c r="BT46" s="304"/>
      <c r="BU46" s="304"/>
      <c r="BV46" s="304"/>
    </row>
    <row r="47" spans="1:74" ht="11.15" customHeight="1" x14ac:dyDescent="0.25">
      <c r="A47" s="140" t="s">
        <v>573</v>
      </c>
      <c r="B47" s="203" t="s">
        <v>459</v>
      </c>
      <c r="C47" s="208">
        <v>1.9845186272999999</v>
      </c>
      <c r="D47" s="208">
        <v>1.9945618689</v>
      </c>
      <c r="E47" s="208">
        <v>2.0040841052</v>
      </c>
      <c r="F47" s="208">
        <v>2.0147920157999999</v>
      </c>
      <c r="G47" s="208">
        <v>2.0219922322000001</v>
      </c>
      <c r="H47" s="208">
        <v>2.0273914339000001</v>
      </c>
      <c r="I47" s="208">
        <v>2.0304652024999998</v>
      </c>
      <c r="J47" s="208">
        <v>2.0326556884999998</v>
      </c>
      <c r="K47" s="208">
        <v>2.0334384736</v>
      </c>
      <c r="L47" s="208">
        <v>2.0351529497</v>
      </c>
      <c r="M47" s="208">
        <v>2.0313657888000001</v>
      </c>
      <c r="N47" s="208">
        <v>2.0244163831000002</v>
      </c>
      <c r="O47" s="208">
        <v>2.0037883595000001</v>
      </c>
      <c r="P47" s="208">
        <v>1.9984017435000001</v>
      </c>
      <c r="Q47" s="208">
        <v>1.9977401620999999</v>
      </c>
      <c r="R47" s="208">
        <v>2.0130842121999999</v>
      </c>
      <c r="S47" s="208">
        <v>2.0134122525000002</v>
      </c>
      <c r="T47" s="208">
        <v>2.0100048796999999</v>
      </c>
      <c r="U47" s="208">
        <v>1.9946808707999999</v>
      </c>
      <c r="V47" s="208">
        <v>1.9899385893999999</v>
      </c>
      <c r="W47" s="208">
        <v>1.9875968123000001</v>
      </c>
      <c r="X47" s="208">
        <v>1.9947566001999999</v>
      </c>
      <c r="Y47" s="208">
        <v>1.9918900364000001</v>
      </c>
      <c r="Z47" s="208">
        <v>1.9860981814000001</v>
      </c>
      <c r="AA47" s="208">
        <v>1.9814886933</v>
      </c>
      <c r="AB47" s="208">
        <v>1.9667655127000001</v>
      </c>
      <c r="AC47" s="208">
        <v>1.9460362976000001</v>
      </c>
      <c r="AD47" s="208">
        <v>1.8911624353000001</v>
      </c>
      <c r="AE47" s="208">
        <v>1.8795251104999999</v>
      </c>
      <c r="AF47" s="208">
        <v>1.8829857105000001</v>
      </c>
      <c r="AG47" s="208">
        <v>1.9232493367000001</v>
      </c>
      <c r="AH47" s="208">
        <v>1.9406269606</v>
      </c>
      <c r="AI47" s="208">
        <v>1.9568236833999999</v>
      </c>
      <c r="AJ47" s="208">
        <v>1.9596868677999999</v>
      </c>
      <c r="AK47" s="208">
        <v>1.9826362663999999</v>
      </c>
      <c r="AL47" s="208">
        <v>2.0135192419000001</v>
      </c>
      <c r="AM47" s="208">
        <v>2.0596308157999998</v>
      </c>
      <c r="AN47" s="208">
        <v>2.1009096787999999</v>
      </c>
      <c r="AO47" s="208">
        <v>2.1446508524999999</v>
      </c>
      <c r="AP47" s="208">
        <v>2.2008384350000001</v>
      </c>
      <c r="AQ47" s="208">
        <v>2.2420161565000001</v>
      </c>
      <c r="AR47" s="208">
        <v>2.2781681151000002</v>
      </c>
      <c r="AS47" s="208">
        <v>2.3040265945999998</v>
      </c>
      <c r="AT47" s="208">
        <v>2.3340778145000001</v>
      </c>
      <c r="AU47" s="208">
        <v>2.3630540586</v>
      </c>
      <c r="AV47" s="208">
        <v>2.3852902125000002</v>
      </c>
      <c r="AW47" s="208">
        <v>2.4163653408000001</v>
      </c>
      <c r="AX47" s="208">
        <v>2.4506143292</v>
      </c>
      <c r="AY47" s="208">
        <v>2.4855709737999998</v>
      </c>
      <c r="AZ47" s="208">
        <v>2.5280173349999999</v>
      </c>
      <c r="BA47" s="208">
        <v>2.5754872090999998</v>
      </c>
      <c r="BB47" s="208">
        <v>2.6667233776999999</v>
      </c>
      <c r="BC47" s="208">
        <v>2.6951831910999999</v>
      </c>
      <c r="BD47" s="208">
        <v>2.6996094311999999</v>
      </c>
      <c r="BE47" s="208">
        <v>2.6444271111000002</v>
      </c>
      <c r="BF47" s="324">
        <v>2.6274670000000002</v>
      </c>
      <c r="BG47" s="324">
        <v>2.6131549999999999</v>
      </c>
      <c r="BH47" s="324">
        <v>2.605261</v>
      </c>
      <c r="BI47" s="324">
        <v>2.5934170000000001</v>
      </c>
      <c r="BJ47" s="324">
        <v>2.5813929999999998</v>
      </c>
      <c r="BK47" s="324">
        <v>2.5718830000000001</v>
      </c>
      <c r="BL47" s="324">
        <v>2.5574789999999998</v>
      </c>
      <c r="BM47" s="324">
        <v>2.5408759999999999</v>
      </c>
      <c r="BN47" s="324">
        <v>2.5122949999999999</v>
      </c>
      <c r="BO47" s="324">
        <v>2.498624</v>
      </c>
      <c r="BP47" s="324">
        <v>2.4900859999999998</v>
      </c>
      <c r="BQ47" s="324">
        <v>2.4921820000000001</v>
      </c>
      <c r="BR47" s="324">
        <v>2.4897819999999999</v>
      </c>
      <c r="BS47" s="324">
        <v>2.4883869999999999</v>
      </c>
      <c r="BT47" s="324">
        <v>2.491797</v>
      </c>
      <c r="BU47" s="324">
        <v>2.489563</v>
      </c>
      <c r="BV47" s="324">
        <v>2.4854850000000002</v>
      </c>
    </row>
    <row r="48" spans="1:74" ht="11.15" customHeight="1" x14ac:dyDescent="0.25">
      <c r="A48" s="134"/>
      <c r="B48" s="139" t="s">
        <v>677</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326"/>
      <c r="BG48" s="326"/>
      <c r="BH48" s="326"/>
      <c r="BI48" s="326"/>
      <c r="BJ48" s="326"/>
      <c r="BK48" s="326"/>
      <c r="BL48" s="326"/>
      <c r="BM48" s="326"/>
      <c r="BN48" s="326"/>
      <c r="BO48" s="326"/>
      <c r="BP48" s="326"/>
      <c r="BQ48" s="326"/>
      <c r="BR48" s="326"/>
      <c r="BS48" s="326"/>
      <c r="BT48" s="326"/>
      <c r="BU48" s="326"/>
      <c r="BV48" s="326"/>
    </row>
    <row r="49" spans="1:74" ht="11.15" customHeight="1" x14ac:dyDescent="0.25">
      <c r="A49" s="140" t="s">
        <v>575</v>
      </c>
      <c r="B49" s="203" t="s">
        <v>459</v>
      </c>
      <c r="C49" s="208">
        <v>1.97</v>
      </c>
      <c r="D49" s="208">
        <v>1.9970000000000001</v>
      </c>
      <c r="E49" s="208">
        <v>1.9770000000000001</v>
      </c>
      <c r="F49" s="208">
        <v>2.077</v>
      </c>
      <c r="G49" s="208">
        <v>2.2829999999999999</v>
      </c>
      <c r="H49" s="208">
        <v>2.294</v>
      </c>
      <c r="I49" s="208">
        <v>2.282</v>
      </c>
      <c r="J49" s="208">
        <v>2.2389999999999999</v>
      </c>
      <c r="K49" s="208">
        <v>2.266</v>
      </c>
      <c r="L49" s="208">
        <v>2.331</v>
      </c>
      <c r="M49" s="208">
        <v>2.1429999999999998</v>
      </c>
      <c r="N49" s="208">
        <v>1.8380000000000001</v>
      </c>
      <c r="O49" s="208">
        <v>1.6759999999999999</v>
      </c>
      <c r="P49" s="208">
        <v>1.776</v>
      </c>
      <c r="Q49" s="208">
        <v>1.9710000000000001</v>
      </c>
      <c r="R49" s="208">
        <v>2.117</v>
      </c>
      <c r="S49" s="208">
        <v>2.1509999999999998</v>
      </c>
      <c r="T49" s="208">
        <v>1.972</v>
      </c>
      <c r="U49" s="208">
        <v>2.0190000000000001</v>
      </c>
      <c r="V49" s="208">
        <v>1.9419999999999999</v>
      </c>
      <c r="W49" s="208">
        <v>1.903</v>
      </c>
      <c r="X49" s="208">
        <v>1.956</v>
      </c>
      <c r="Y49" s="208">
        <v>1.921</v>
      </c>
      <c r="Z49" s="208">
        <v>1.913</v>
      </c>
      <c r="AA49" s="208">
        <v>1.903</v>
      </c>
      <c r="AB49" s="208">
        <v>1.758</v>
      </c>
      <c r="AC49" s="208">
        <v>1.478</v>
      </c>
      <c r="AD49" s="208">
        <v>0.90300000000000002</v>
      </c>
      <c r="AE49" s="208">
        <v>0.98299999999999998</v>
      </c>
      <c r="AF49" s="208">
        <v>1.262</v>
      </c>
      <c r="AG49" s="208">
        <v>1.46</v>
      </c>
      <c r="AH49" s="208">
        <v>1.4950000000000001</v>
      </c>
      <c r="AI49" s="208">
        <v>1.444</v>
      </c>
      <c r="AJ49" s="208">
        <v>1.466</v>
      </c>
      <c r="AK49" s="208">
        <v>1.4890000000000001</v>
      </c>
      <c r="AL49" s="208">
        <v>1.6459999999999999</v>
      </c>
      <c r="AM49" s="208">
        <v>1.784</v>
      </c>
      <c r="AN49" s="208">
        <v>1.968</v>
      </c>
      <c r="AO49" s="208">
        <v>2.2519999999999998</v>
      </c>
      <c r="AP49" s="208">
        <v>2.222</v>
      </c>
      <c r="AQ49" s="208">
        <v>2.4039999999999999</v>
      </c>
      <c r="AR49" s="208">
        <v>2.4420000000000002</v>
      </c>
      <c r="AS49" s="208">
        <v>2.5663299999999998</v>
      </c>
      <c r="AT49" s="208">
        <v>2.5160800000000001</v>
      </c>
      <c r="AU49" s="208">
        <v>2.5707</v>
      </c>
      <c r="AV49" s="208">
        <v>2.7879999999999998</v>
      </c>
      <c r="AW49" s="208">
        <v>2.7869000000000002</v>
      </c>
      <c r="AX49" s="208">
        <v>2.5960000000000001</v>
      </c>
      <c r="AY49" s="208">
        <v>2.75116</v>
      </c>
      <c r="AZ49" s="208">
        <v>3.0775700000000001</v>
      </c>
      <c r="BA49" s="208">
        <v>3.6466500000000002</v>
      </c>
      <c r="BB49" s="208">
        <v>3.7618100000000001</v>
      </c>
      <c r="BC49" s="208">
        <v>4.1853699999999998</v>
      </c>
      <c r="BD49" s="208">
        <v>4.68546</v>
      </c>
      <c r="BE49" s="208">
        <v>3.573261</v>
      </c>
      <c r="BF49" s="324">
        <v>3.2298559999999998</v>
      </c>
      <c r="BG49" s="324">
        <v>3.1256300000000001</v>
      </c>
      <c r="BH49" s="324">
        <v>3.0234239999999999</v>
      </c>
      <c r="BI49" s="324">
        <v>2.9741249999999999</v>
      </c>
      <c r="BJ49" s="324">
        <v>2.896938</v>
      </c>
      <c r="BK49" s="324">
        <v>2.8438829999999999</v>
      </c>
      <c r="BL49" s="324">
        <v>2.832398</v>
      </c>
      <c r="BM49" s="324">
        <v>2.8555700000000002</v>
      </c>
      <c r="BN49" s="324">
        <v>2.8666830000000001</v>
      </c>
      <c r="BO49" s="324">
        <v>2.8658350000000001</v>
      </c>
      <c r="BP49" s="324">
        <v>2.8675660000000001</v>
      </c>
      <c r="BQ49" s="324">
        <v>2.8387310000000001</v>
      </c>
      <c r="BR49" s="324">
        <v>2.861847</v>
      </c>
      <c r="BS49" s="324">
        <v>2.828967</v>
      </c>
      <c r="BT49" s="324">
        <v>2.7914210000000002</v>
      </c>
      <c r="BU49" s="324">
        <v>2.8018369999999999</v>
      </c>
      <c r="BV49" s="324">
        <v>2.7890609999999998</v>
      </c>
    </row>
    <row r="50" spans="1:74" ht="11.15" customHeight="1" x14ac:dyDescent="0.25">
      <c r="A50" s="140"/>
      <c r="B50" s="139" t="s">
        <v>553</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301"/>
      <c r="BG50" s="301"/>
      <c r="BH50" s="301"/>
      <c r="BI50" s="301"/>
      <c r="BJ50" s="301"/>
      <c r="BK50" s="301"/>
      <c r="BL50" s="301"/>
      <c r="BM50" s="301"/>
      <c r="BN50" s="301"/>
      <c r="BO50" s="301"/>
      <c r="BP50" s="301"/>
      <c r="BQ50" s="301"/>
      <c r="BR50" s="301"/>
      <c r="BS50" s="301"/>
      <c r="BT50" s="301"/>
      <c r="BU50" s="301"/>
      <c r="BV50" s="301"/>
    </row>
    <row r="51" spans="1:74" ht="11.15" customHeight="1" x14ac:dyDescent="0.25">
      <c r="A51" s="37" t="s">
        <v>554</v>
      </c>
      <c r="B51" s="556" t="s">
        <v>1093</v>
      </c>
      <c r="C51" s="250">
        <v>109.312</v>
      </c>
      <c r="D51" s="250">
        <v>109.312</v>
      </c>
      <c r="E51" s="250">
        <v>109.312</v>
      </c>
      <c r="F51" s="250">
        <v>110.15600000000001</v>
      </c>
      <c r="G51" s="250">
        <v>110.15600000000001</v>
      </c>
      <c r="H51" s="250">
        <v>110.15600000000001</v>
      </c>
      <c r="I51" s="250">
        <v>110.64700000000001</v>
      </c>
      <c r="J51" s="250">
        <v>110.64700000000001</v>
      </c>
      <c r="K51" s="250">
        <v>110.64700000000001</v>
      </c>
      <c r="L51" s="250">
        <v>111.191</v>
      </c>
      <c r="M51" s="250">
        <v>111.191</v>
      </c>
      <c r="N51" s="250">
        <v>111.191</v>
      </c>
      <c r="O51" s="250">
        <v>111.502</v>
      </c>
      <c r="P51" s="250">
        <v>111.502</v>
      </c>
      <c r="Q51" s="250">
        <v>111.502</v>
      </c>
      <c r="R51" s="250">
        <v>112.142</v>
      </c>
      <c r="S51" s="250">
        <v>112.142</v>
      </c>
      <c r="T51" s="250">
        <v>112.142</v>
      </c>
      <c r="U51" s="250">
        <v>112.524</v>
      </c>
      <c r="V51" s="250">
        <v>112.524</v>
      </c>
      <c r="W51" s="250">
        <v>112.524</v>
      </c>
      <c r="X51" s="250">
        <v>112.947</v>
      </c>
      <c r="Y51" s="250">
        <v>112.947</v>
      </c>
      <c r="Z51" s="250">
        <v>112.947</v>
      </c>
      <c r="AA51" s="250">
        <v>113.39700000000001</v>
      </c>
      <c r="AB51" s="250">
        <v>113.39700000000001</v>
      </c>
      <c r="AC51" s="250">
        <v>113.39700000000001</v>
      </c>
      <c r="AD51" s="250">
        <v>112.96899999999999</v>
      </c>
      <c r="AE51" s="250">
        <v>112.96899999999999</v>
      </c>
      <c r="AF51" s="250">
        <v>112.96899999999999</v>
      </c>
      <c r="AG51" s="250">
        <v>113.98399999999999</v>
      </c>
      <c r="AH51" s="250">
        <v>113.98399999999999</v>
      </c>
      <c r="AI51" s="250">
        <v>113.98399999999999</v>
      </c>
      <c r="AJ51" s="250">
        <v>114.611</v>
      </c>
      <c r="AK51" s="250">
        <v>114.611</v>
      </c>
      <c r="AL51" s="250">
        <v>114.611</v>
      </c>
      <c r="AM51" s="250">
        <v>115.82599999999999</v>
      </c>
      <c r="AN51" s="250">
        <v>115.82599999999999</v>
      </c>
      <c r="AO51" s="250">
        <v>115.82599999999999</v>
      </c>
      <c r="AP51" s="250">
        <v>117.54600000000001</v>
      </c>
      <c r="AQ51" s="250">
        <v>117.54600000000001</v>
      </c>
      <c r="AR51" s="250">
        <v>117.54600000000001</v>
      </c>
      <c r="AS51" s="250">
        <v>119.259</v>
      </c>
      <c r="AT51" s="250">
        <v>119.259</v>
      </c>
      <c r="AU51" s="250">
        <v>119.259</v>
      </c>
      <c r="AV51" s="250">
        <v>121.331</v>
      </c>
      <c r="AW51" s="250">
        <v>121.331</v>
      </c>
      <c r="AX51" s="250">
        <v>121.331</v>
      </c>
      <c r="AY51" s="250">
        <v>123.745</v>
      </c>
      <c r="AZ51" s="250">
        <v>123.745</v>
      </c>
      <c r="BA51" s="250">
        <v>123.745</v>
      </c>
      <c r="BB51" s="250">
        <v>125.26961480999999</v>
      </c>
      <c r="BC51" s="250">
        <v>125.89723703999999</v>
      </c>
      <c r="BD51" s="250">
        <v>126.44404815</v>
      </c>
      <c r="BE51" s="250">
        <v>126.84191481000001</v>
      </c>
      <c r="BF51" s="316">
        <v>127.2782</v>
      </c>
      <c r="BG51" s="316">
        <v>127.6848</v>
      </c>
      <c r="BH51" s="316">
        <v>128.05680000000001</v>
      </c>
      <c r="BI51" s="316">
        <v>128.4076</v>
      </c>
      <c r="BJ51" s="316">
        <v>128.73240000000001</v>
      </c>
      <c r="BK51" s="316">
        <v>129.02529999999999</v>
      </c>
      <c r="BL51" s="316">
        <v>129.3023</v>
      </c>
      <c r="BM51" s="316">
        <v>129.55760000000001</v>
      </c>
      <c r="BN51" s="316">
        <v>129.74709999999999</v>
      </c>
      <c r="BO51" s="316">
        <v>129.99199999999999</v>
      </c>
      <c r="BP51" s="316">
        <v>130.2482</v>
      </c>
      <c r="BQ51" s="316">
        <v>130.51740000000001</v>
      </c>
      <c r="BR51" s="316">
        <v>130.79499999999999</v>
      </c>
      <c r="BS51" s="316">
        <v>131.08279999999999</v>
      </c>
      <c r="BT51" s="316">
        <v>131.4151</v>
      </c>
      <c r="BU51" s="316">
        <v>131.69730000000001</v>
      </c>
      <c r="BV51" s="316">
        <v>131.9639</v>
      </c>
    </row>
    <row r="52" spans="1:74" ht="11.15" customHeight="1" x14ac:dyDescent="0.25">
      <c r="A52" s="134"/>
      <c r="B52" s="139" t="s">
        <v>499</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304"/>
      <c r="BG52" s="304"/>
      <c r="BH52" s="304"/>
      <c r="BI52" s="304"/>
      <c r="BJ52" s="304"/>
      <c r="BK52" s="304"/>
      <c r="BL52" s="304"/>
      <c r="BM52" s="304"/>
      <c r="BN52" s="304"/>
      <c r="BO52" s="304"/>
      <c r="BP52" s="304"/>
      <c r="BQ52" s="304"/>
      <c r="BR52" s="304"/>
      <c r="BS52" s="304"/>
      <c r="BT52" s="304"/>
      <c r="BU52" s="304"/>
      <c r="BV52" s="304"/>
    </row>
    <row r="53" spans="1:74" ht="11.15" customHeight="1" x14ac:dyDescent="0.25">
      <c r="A53" s="134"/>
      <c r="B53" s="144" t="s">
        <v>580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134"/>
      <c r="B54" s="139" t="s">
        <v>49</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304"/>
      <c r="BG54" s="304"/>
      <c r="BH54" s="304"/>
      <c r="BI54" s="304"/>
      <c r="BJ54" s="304"/>
      <c r="BK54" s="304"/>
      <c r="BL54" s="304"/>
      <c r="BM54" s="304"/>
      <c r="BN54" s="304"/>
      <c r="BO54" s="304"/>
      <c r="BP54" s="304"/>
      <c r="BQ54" s="304"/>
      <c r="BR54" s="304"/>
      <c r="BS54" s="304"/>
      <c r="BT54" s="304"/>
      <c r="BU54" s="304"/>
      <c r="BV54" s="304"/>
    </row>
    <row r="55" spans="1:74" ht="11.15" customHeight="1" x14ac:dyDescent="0.25">
      <c r="A55" s="146" t="s">
        <v>581</v>
      </c>
      <c r="B55" s="203" t="s">
        <v>460</v>
      </c>
      <c r="C55" s="232">
        <v>7894.7096774000001</v>
      </c>
      <c r="D55" s="232">
        <v>8134.25</v>
      </c>
      <c r="E55" s="232">
        <v>8732.4193548000003</v>
      </c>
      <c r="F55" s="232">
        <v>9170.9</v>
      </c>
      <c r="G55" s="232">
        <v>9152.0322581</v>
      </c>
      <c r="H55" s="232">
        <v>9421.6</v>
      </c>
      <c r="I55" s="232">
        <v>9386.7419355000002</v>
      </c>
      <c r="J55" s="232">
        <v>9193.1935484000005</v>
      </c>
      <c r="K55" s="232">
        <v>8914.4666667000001</v>
      </c>
      <c r="L55" s="232">
        <v>9076.8387096999995</v>
      </c>
      <c r="M55" s="232">
        <v>8682.4666667000001</v>
      </c>
      <c r="N55" s="232">
        <v>8721.6129032000008</v>
      </c>
      <c r="O55" s="232">
        <v>8029.9032257999997</v>
      </c>
      <c r="P55" s="232">
        <v>8278.25</v>
      </c>
      <c r="Q55" s="232">
        <v>8786.4193548000003</v>
      </c>
      <c r="R55" s="232">
        <v>9113.7666666999994</v>
      </c>
      <c r="S55" s="232">
        <v>9345.5161289999996</v>
      </c>
      <c r="T55" s="232">
        <v>9378.6333333000002</v>
      </c>
      <c r="U55" s="232">
        <v>9403.8709677000006</v>
      </c>
      <c r="V55" s="232">
        <v>9461.5483870999997</v>
      </c>
      <c r="W55" s="232">
        <v>9110.6333333000002</v>
      </c>
      <c r="X55" s="232">
        <v>9160.0645160999993</v>
      </c>
      <c r="Y55" s="232">
        <v>8677.5333332999999</v>
      </c>
      <c r="Z55" s="232">
        <v>8443.7741934999995</v>
      </c>
      <c r="AA55" s="232">
        <v>8414.4193548000003</v>
      </c>
      <c r="AB55" s="232">
        <v>8368.7931033999994</v>
      </c>
      <c r="AC55" s="232">
        <v>7310.9032257999997</v>
      </c>
      <c r="AD55" s="232">
        <v>5587.2333332999997</v>
      </c>
      <c r="AE55" s="232">
        <v>7129.2258064999996</v>
      </c>
      <c r="AF55" s="232">
        <v>8344.3333332999991</v>
      </c>
      <c r="AG55" s="232">
        <v>8566.1290322999994</v>
      </c>
      <c r="AH55" s="232">
        <v>8550.3225805999991</v>
      </c>
      <c r="AI55" s="232">
        <v>8584.3666666999998</v>
      </c>
      <c r="AJ55" s="232">
        <v>8599.8709677000006</v>
      </c>
      <c r="AK55" s="232">
        <v>7943.3333333</v>
      </c>
      <c r="AL55" s="232">
        <v>7788.7419355000002</v>
      </c>
      <c r="AM55" s="232">
        <v>7452.5806451999997</v>
      </c>
      <c r="AN55" s="232">
        <v>7608.5</v>
      </c>
      <c r="AO55" s="232">
        <v>8691.1612903000005</v>
      </c>
      <c r="AP55" s="232">
        <v>8639.6333333000002</v>
      </c>
      <c r="AQ55" s="232">
        <v>9171.8064515999995</v>
      </c>
      <c r="AR55" s="232">
        <v>9563.2666666999994</v>
      </c>
      <c r="AS55" s="232">
        <v>9563.1612903000005</v>
      </c>
      <c r="AT55" s="232">
        <v>9271.2580644999998</v>
      </c>
      <c r="AU55" s="232">
        <v>9266.6</v>
      </c>
      <c r="AV55" s="232">
        <v>9217.9032258000007</v>
      </c>
      <c r="AW55" s="232">
        <v>8924.9666667000001</v>
      </c>
      <c r="AX55" s="232">
        <v>8658.7096774000001</v>
      </c>
      <c r="AY55" s="232">
        <v>7759.3548387000001</v>
      </c>
      <c r="AZ55" s="232">
        <v>8421.8571429000003</v>
      </c>
      <c r="BA55" s="232">
        <v>8943.6451613000008</v>
      </c>
      <c r="BB55" s="232">
        <v>8774.7666666999994</v>
      </c>
      <c r="BC55" s="232">
        <v>9288.9032258000007</v>
      </c>
      <c r="BD55" s="232">
        <v>9315.2090000000007</v>
      </c>
      <c r="BE55" s="232">
        <v>9133.4750000000004</v>
      </c>
      <c r="BF55" s="305">
        <v>9383.4480000000003</v>
      </c>
      <c r="BG55" s="305">
        <v>9402.5570000000007</v>
      </c>
      <c r="BH55" s="305">
        <v>9377.5339999999997</v>
      </c>
      <c r="BI55" s="305">
        <v>9078.2939999999999</v>
      </c>
      <c r="BJ55" s="305">
        <v>8969.76</v>
      </c>
      <c r="BK55" s="305">
        <v>8116.0559999999996</v>
      </c>
      <c r="BL55" s="305">
        <v>8572.1540000000005</v>
      </c>
      <c r="BM55" s="305">
        <v>9070.5229999999992</v>
      </c>
      <c r="BN55" s="305">
        <v>9177.4940000000006</v>
      </c>
      <c r="BO55" s="305">
        <v>9382.5079999999998</v>
      </c>
      <c r="BP55" s="305">
        <v>9770.7209999999995</v>
      </c>
      <c r="BQ55" s="305">
        <v>9774.1409999999996</v>
      </c>
      <c r="BR55" s="305">
        <v>9600.4390000000003</v>
      </c>
      <c r="BS55" s="305">
        <v>9510.1029999999992</v>
      </c>
      <c r="BT55" s="305">
        <v>9506.1560000000009</v>
      </c>
      <c r="BU55" s="305">
        <v>9144.4539999999997</v>
      </c>
      <c r="BV55" s="305">
        <v>9066.0609999999997</v>
      </c>
    </row>
    <row r="56" spans="1:74" ht="11.15" customHeight="1" x14ac:dyDescent="0.25">
      <c r="A56" s="134"/>
      <c r="B56" s="139" t="s">
        <v>582</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304"/>
      <c r="BG56" s="304"/>
      <c r="BH56" s="304"/>
      <c r="BI56" s="304"/>
      <c r="BJ56" s="304"/>
      <c r="BK56" s="304"/>
      <c r="BL56" s="304"/>
      <c r="BM56" s="304"/>
      <c r="BN56" s="304"/>
      <c r="BO56" s="304"/>
      <c r="BP56" s="304"/>
      <c r="BQ56" s="304"/>
      <c r="BR56" s="304"/>
      <c r="BS56" s="304"/>
      <c r="BT56" s="304"/>
      <c r="BU56" s="304"/>
      <c r="BV56" s="304"/>
    </row>
    <row r="57" spans="1:74" ht="11.15" customHeight="1" x14ac:dyDescent="0.25">
      <c r="A57" s="140" t="s">
        <v>583</v>
      </c>
      <c r="B57" s="203" t="s">
        <v>796</v>
      </c>
      <c r="C57" s="232">
        <v>582.11603709999997</v>
      </c>
      <c r="D57" s="232">
        <v>602.28317554</v>
      </c>
      <c r="E57" s="232">
        <v>623.31326096999999</v>
      </c>
      <c r="F57" s="232">
        <v>630.81710120000002</v>
      </c>
      <c r="G57" s="232">
        <v>666.70325661000004</v>
      </c>
      <c r="H57" s="232">
        <v>694.44226222999998</v>
      </c>
      <c r="I57" s="232">
        <v>692.10183689999997</v>
      </c>
      <c r="J57" s="232">
        <v>665.63464032000002</v>
      </c>
      <c r="K57" s="232">
        <v>640.97481983</v>
      </c>
      <c r="L57" s="232">
        <v>676.68536758000005</v>
      </c>
      <c r="M57" s="232">
        <v>634.14949533000004</v>
      </c>
      <c r="N57" s="232">
        <v>670.80145674000005</v>
      </c>
      <c r="O57" s="232">
        <v>634.16665606000004</v>
      </c>
      <c r="P57" s="232">
        <v>616.29988029000003</v>
      </c>
      <c r="Q57" s="232">
        <v>674.55900328999996</v>
      </c>
      <c r="R57" s="232">
        <v>652.32828213000005</v>
      </c>
      <c r="S57" s="232">
        <v>692.70975019000002</v>
      </c>
      <c r="T57" s="232">
        <v>709.35740983000005</v>
      </c>
      <c r="U57" s="232">
        <v>725.07968452</v>
      </c>
      <c r="V57" s="232">
        <v>732.88319767999997</v>
      </c>
      <c r="W57" s="232">
        <v>675.58583942999996</v>
      </c>
      <c r="X57" s="232">
        <v>690.57795581000005</v>
      </c>
      <c r="Y57" s="232">
        <v>679.16819137000005</v>
      </c>
      <c r="Z57" s="232">
        <v>693.56099210000002</v>
      </c>
      <c r="AA57" s="232">
        <v>662.84465112999999</v>
      </c>
      <c r="AB57" s="232">
        <v>638.55909338000004</v>
      </c>
      <c r="AC57" s="232">
        <v>588.93546719000005</v>
      </c>
      <c r="AD57" s="232">
        <v>348.16062817</v>
      </c>
      <c r="AE57" s="232">
        <v>335.65801422999999</v>
      </c>
      <c r="AF57" s="232">
        <v>401.88132546999998</v>
      </c>
      <c r="AG57" s="232">
        <v>472.03730654999998</v>
      </c>
      <c r="AH57" s="232">
        <v>482.56782099999998</v>
      </c>
      <c r="AI57" s="232">
        <v>480.99070160000002</v>
      </c>
      <c r="AJ57" s="232">
        <v>508.19714426000002</v>
      </c>
      <c r="AK57" s="232">
        <v>542.2569833</v>
      </c>
      <c r="AL57" s="232">
        <v>561.58767465000005</v>
      </c>
      <c r="AM57" s="232">
        <v>519.69129541999996</v>
      </c>
      <c r="AN57" s="232">
        <v>505.12292879</v>
      </c>
      <c r="AO57" s="232">
        <v>583.46478034999996</v>
      </c>
      <c r="AP57" s="232">
        <v>572.55054943000005</v>
      </c>
      <c r="AQ57" s="232">
        <v>590.36630229000002</v>
      </c>
      <c r="AR57" s="232">
        <v>629.44877226999995</v>
      </c>
      <c r="AS57" s="232">
        <v>677.56955932000005</v>
      </c>
      <c r="AT57" s="232">
        <v>655.37155497000003</v>
      </c>
      <c r="AU57" s="232">
        <v>640.66127437</v>
      </c>
      <c r="AV57" s="232">
        <v>646.57636329000002</v>
      </c>
      <c r="AW57" s="232">
        <v>657.87970116999998</v>
      </c>
      <c r="AX57" s="232">
        <v>697.39929028999995</v>
      </c>
      <c r="AY57" s="232">
        <v>630.22485793999999</v>
      </c>
      <c r="AZ57" s="232">
        <v>646.29658614000004</v>
      </c>
      <c r="BA57" s="232">
        <v>691.85332716000005</v>
      </c>
      <c r="BB57" s="232">
        <v>677.80774329999997</v>
      </c>
      <c r="BC57" s="232">
        <v>697.41420000000005</v>
      </c>
      <c r="BD57" s="232">
        <v>719.34460000000001</v>
      </c>
      <c r="BE57" s="232">
        <v>736.47879999999998</v>
      </c>
      <c r="BF57" s="305">
        <v>742.25400000000002</v>
      </c>
      <c r="BG57" s="305">
        <v>678.92259999999999</v>
      </c>
      <c r="BH57" s="305">
        <v>679.97720000000004</v>
      </c>
      <c r="BI57" s="305">
        <v>659.00909999999999</v>
      </c>
      <c r="BJ57" s="305">
        <v>683.35199999999998</v>
      </c>
      <c r="BK57" s="305">
        <v>667.16729999999995</v>
      </c>
      <c r="BL57" s="305">
        <v>639.24080000000004</v>
      </c>
      <c r="BM57" s="305">
        <v>690.27729999999997</v>
      </c>
      <c r="BN57" s="305">
        <v>674.70169999999996</v>
      </c>
      <c r="BO57" s="305">
        <v>697.77949999999998</v>
      </c>
      <c r="BP57" s="305">
        <v>713.4443</v>
      </c>
      <c r="BQ57" s="305">
        <v>723.9674</v>
      </c>
      <c r="BR57" s="305">
        <v>722.17499999999995</v>
      </c>
      <c r="BS57" s="305">
        <v>700.346</v>
      </c>
      <c r="BT57" s="305">
        <v>715.38639999999998</v>
      </c>
      <c r="BU57" s="305">
        <v>684.05579999999998</v>
      </c>
      <c r="BV57" s="305">
        <v>701.77850000000001</v>
      </c>
    </row>
    <row r="58" spans="1:74" ht="11.15" customHeight="1" x14ac:dyDescent="0.25">
      <c r="A58" s="134"/>
      <c r="B58" s="139" t="s">
        <v>584</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234"/>
      <c r="BE58" s="234"/>
      <c r="BF58" s="323"/>
      <c r="BG58" s="323"/>
      <c r="BH58" s="323"/>
      <c r="BI58" s="323"/>
      <c r="BJ58" s="323"/>
      <c r="BK58" s="323"/>
      <c r="BL58" s="323"/>
      <c r="BM58" s="323"/>
      <c r="BN58" s="323"/>
      <c r="BO58" s="323"/>
      <c r="BP58" s="323"/>
      <c r="BQ58" s="323"/>
      <c r="BR58" s="323"/>
      <c r="BS58" s="323"/>
      <c r="BT58" s="323"/>
      <c r="BU58" s="323"/>
      <c r="BV58" s="323"/>
    </row>
    <row r="59" spans="1:74" ht="11.15" customHeight="1" x14ac:dyDescent="0.25">
      <c r="A59" s="140" t="s">
        <v>585</v>
      </c>
      <c r="B59" s="203" t="s">
        <v>797</v>
      </c>
      <c r="C59" s="232">
        <v>347.76202905999997</v>
      </c>
      <c r="D59" s="232">
        <v>355.43747946000002</v>
      </c>
      <c r="E59" s="232">
        <v>398.75601957999999</v>
      </c>
      <c r="F59" s="232">
        <v>395.06800533000001</v>
      </c>
      <c r="G59" s="232">
        <v>406.66937603000002</v>
      </c>
      <c r="H59" s="232">
        <v>439.7450432</v>
      </c>
      <c r="I59" s="232">
        <v>438.38909183999999</v>
      </c>
      <c r="J59" s="232">
        <v>425.72941845000003</v>
      </c>
      <c r="K59" s="232">
        <v>388.2077061</v>
      </c>
      <c r="L59" s="232">
        <v>401.11245100000002</v>
      </c>
      <c r="M59" s="232">
        <v>389.57873262999999</v>
      </c>
      <c r="N59" s="232">
        <v>391.86633029000001</v>
      </c>
      <c r="O59" s="232">
        <v>362.39645903000002</v>
      </c>
      <c r="P59" s="232">
        <v>361.71937436000002</v>
      </c>
      <c r="Q59" s="232">
        <v>413.84952364999998</v>
      </c>
      <c r="R59" s="232">
        <v>409.53255000000001</v>
      </c>
      <c r="S59" s="232">
        <v>420.71072667999999</v>
      </c>
      <c r="T59" s="232">
        <v>447.42027953000002</v>
      </c>
      <c r="U59" s="232">
        <v>447.86679796999999</v>
      </c>
      <c r="V59" s="232">
        <v>435.81672500000002</v>
      </c>
      <c r="W59" s="232">
        <v>396.95625257</v>
      </c>
      <c r="X59" s="232">
        <v>408.13371042</v>
      </c>
      <c r="Y59" s="232">
        <v>398.32528987000001</v>
      </c>
      <c r="Z59" s="232">
        <v>410.07996455</v>
      </c>
      <c r="AA59" s="232">
        <v>371.316194</v>
      </c>
      <c r="AB59" s="232">
        <v>358.52785524000001</v>
      </c>
      <c r="AC59" s="232">
        <v>255.6546251</v>
      </c>
      <c r="AD59" s="232">
        <v>126.05922839999999</v>
      </c>
      <c r="AE59" s="232">
        <v>146.80347506000001</v>
      </c>
      <c r="AF59" s="232">
        <v>180.82400103000001</v>
      </c>
      <c r="AG59" s="232">
        <v>202.955175</v>
      </c>
      <c r="AH59" s="232">
        <v>207.07791564999999</v>
      </c>
      <c r="AI59" s="232">
        <v>214.8616293</v>
      </c>
      <c r="AJ59" s="232">
        <v>231.4504039</v>
      </c>
      <c r="AK59" s="232">
        <v>239.57174466999999</v>
      </c>
      <c r="AL59" s="232">
        <v>243.73165839000001</v>
      </c>
      <c r="AM59" s="232">
        <v>222.25939352</v>
      </c>
      <c r="AN59" s="232">
        <v>222.09091968000001</v>
      </c>
      <c r="AO59" s="232">
        <v>288.75299318999998</v>
      </c>
      <c r="AP59" s="232">
        <v>311.87775520000002</v>
      </c>
      <c r="AQ59" s="232">
        <v>332.86851905999998</v>
      </c>
      <c r="AR59" s="232">
        <v>375.50919033000002</v>
      </c>
      <c r="AS59" s="232">
        <v>395.98358781000002</v>
      </c>
      <c r="AT59" s="232">
        <v>371.77853055000003</v>
      </c>
      <c r="AU59" s="232">
        <v>347.07814997000003</v>
      </c>
      <c r="AV59" s="232">
        <v>364.72079839000003</v>
      </c>
      <c r="AW59" s="232">
        <v>374.64959340000001</v>
      </c>
      <c r="AX59" s="232">
        <v>387.50569025999999</v>
      </c>
      <c r="AY59" s="232">
        <v>316.89955844999997</v>
      </c>
      <c r="AZ59" s="232">
        <v>347.00042779</v>
      </c>
      <c r="BA59" s="232">
        <v>403.41545832000003</v>
      </c>
      <c r="BB59" s="232">
        <v>410.57058089999998</v>
      </c>
      <c r="BC59" s="232">
        <v>404.51710000000003</v>
      </c>
      <c r="BD59" s="232">
        <v>424.98860000000002</v>
      </c>
      <c r="BE59" s="232">
        <v>423.01609999999999</v>
      </c>
      <c r="BF59" s="305">
        <v>403.88319999999999</v>
      </c>
      <c r="BG59" s="305">
        <v>369.71530000000001</v>
      </c>
      <c r="BH59" s="305">
        <v>370.71039999999999</v>
      </c>
      <c r="BI59" s="305">
        <v>365.06180000000001</v>
      </c>
      <c r="BJ59" s="305">
        <v>376.41309999999999</v>
      </c>
      <c r="BK59" s="305">
        <v>344.05829999999997</v>
      </c>
      <c r="BL59" s="305">
        <v>345.69229999999999</v>
      </c>
      <c r="BM59" s="305">
        <v>389.40170000000001</v>
      </c>
      <c r="BN59" s="305">
        <v>388.0985</v>
      </c>
      <c r="BO59" s="305">
        <v>396.56970000000001</v>
      </c>
      <c r="BP59" s="305">
        <v>429.54500000000002</v>
      </c>
      <c r="BQ59" s="305">
        <v>430.15379999999999</v>
      </c>
      <c r="BR59" s="305">
        <v>413.37299999999999</v>
      </c>
      <c r="BS59" s="305">
        <v>378.45499999999998</v>
      </c>
      <c r="BT59" s="305">
        <v>384.84690000000001</v>
      </c>
      <c r="BU59" s="305">
        <v>377.54719999999998</v>
      </c>
      <c r="BV59" s="305">
        <v>387.90530000000001</v>
      </c>
    </row>
    <row r="60" spans="1:74" ht="11.15" customHeight="1" x14ac:dyDescent="0.25">
      <c r="A60" s="134"/>
      <c r="B60" s="139" t="s">
        <v>586</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304"/>
      <c r="BG60" s="304"/>
      <c r="BH60" s="304"/>
      <c r="BI60" s="304"/>
      <c r="BJ60" s="304"/>
      <c r="BK60" s="304"/>
      <c r="BL60" s="304"/>
      <c r="BM60" s="304"/>
      <c r="BN60" s="304"/>
      <c r="BO60" s="304"/>
      <c r="BP60" s="304"/>
      <c r="BQ60" s="304"/>
      <c r="BR60" s="304"/>
      <c r="BS60" s="304"/>
      <c r="BT60" s="304"/>
      <c r="BU60" s="304"/>
      <c r="BV60" s="304"/>
    </row>
    <row r="61" spans="1:74" ht="11.15" customHeight="1" x14ac:dyDescent="0.25">
      <c r="A61" s="140" t="s">
        <v>587</v>
      </c>
      <c r="B61" s="203" t="s">
        <v>461</v>
      </c>
      <c r="C61" s="250">
        <v>255.49600000000001</v>
      </c>
      <c r="D61" s="250">
        <v>265.27199999999999</v>
      </c>
      <c r="E61" s="250">
        <v>267.48200000000003</v>
      </c>
      <c r="F61" s="250">
        <v>273.81700000000001</v>
      </c>
      <c r="G61" s="250">
        <v>280.80399999999997</v>
      </c>
      <c r="H61" s="250">
        <v>278.93700000000001</v>
      </c>
      <c r="I61" s="250">
        <v>264.99400000000003</v>
      </c>
      <c r="J61" s="250">
        <v>255.87700000000001</v>
      </c>
      <c r="K61" s="250">
        <v>258.19600000000003</v>
      </c>
      <c r="L61" s="250">
        <v>265.93</v>
      </c>
      <c r="M61" s="250">
        <v>263.80900000000003</v>
      </c>
      <c r="N61" s="250">
        <v>248.29</v>
      </c>
      <c r="O61" s="250">
        <v>248.43299999999999</v>
      </c>
      <c r="P61" s="250">
        <v>259.04899999999998</v>
      </c>
      <c r="Q61" s="250">
        <v>259.69799999999998</v>
      </c>
      <c r="R61" s="250">
        <v>268.767</v>
      </c>
      <c r="S61" s="250">
        <v>283.27499999999998</v>
      </c>
      <c r="T61" s="250">
        <v>283.00099999999998</v>
      </c>
      <c r="U61" s="250">
        <v>268.31400000000002</v>
      </c>
      <c r="V61" s="250">
        <v>259.84899999999999</v>
      </c>
      <c r="W61" s="250">
        <v>263.149</v>
      </c>
      <c r="X61" s="250">
        <v>269.87099999999998</v>
      </c>
      <c r="Y61" s="250">
        <v>268.99400000000003</v>
      </c>
      <c r="Z61" s="250">
        <v>252.411</v>
      </c>
      <c r="AA61" s="250">
        <v>255.2</v>
      </c>
      <c r="AB61" s="250">
        <v>265.142</v>
      </c>
      <c r="AC61" s="250">
        <v>232.113</v>
      </c>
      <c r="AD61" s="250">
        <v>203.34200000000001</v>
      </c>
      <c r="AE61" s="250">
        <v>201.649</v>
      </c>
      <c r="AF61" s="250">
        <v>206.066</v>
      </c>
      <c r="AG61" s="250">
        <v>204.785</v>
      </c>
      <c r="AH61" s="250">
        <v>199.49600000000001</v>
      </c>
      <c r="AI61" s="250">
        <v>197.42400000000001</v>
      </c>
      <c r="AJ61" s="250">
        <v>215.99299999999999</v>
      </c>
      <c r="AK61" s="250">
        <v>223.36</v>
      </c>
      <c r="AL61" s="250">
        <v>205.983</v>
      </c>
      <c r="AM61" s="250">
        <v>200.82499999999999</v>
      </c>
      <c r="AN61" s="250">
        <v>197.20400000000001</v>
      </c>
      <c r="AO61" s="250">
        <v>197.13399999999999</v>
      </c>
      <c r="AP61" s="250">
        <v>222.953</v>
      </c>
      <c r="AQ61" s="250">
        <v>250.209</v>
      </c>
      <c r="AR61" s="250">
        <v>256.68400000000003</v>
      </c>
      <c r="AS61" s="250">
        <v>243.613</v>
      </c>
      <c r="AT61" s="250">
        <v>212.88200000000001</v>
      </c>
      <c r="AU61" s="250">
        <v>198.97499999999999</v>
      </c>
      <c r="AV61" s="250">
        <v>205.994</v>
      </c>
      <c r="AW61" s="250">
        <v>215.15899999999999</v>
      </c>
      <c r="AX61" s="250">
        <v>208.95400000000001</v>
      </c>
      <c r="AY61" s="250">
        <v>210.762</v>
      </c>
      <c r="AZ61" s="250">
        <v>222.227</v>
      </c>
      <c r="BA61" s="250">
        <v>243.68899999999999</v>
      </c>
      <c r="BB61" s="250">
        <v>297.14299999999997</v>
      </c>
      <c r="BC61" s="250">
        <v>344.85300000000001</v>
      </c>
      <c r="BD61" s="250">
        <v>338.13</v>
      </c>
      <c r="BE61" s="250">
        <v>321.64089999999999</v>
      </c>
      <c r="BF61" s="316">
        <v>293.84870000000001</v>
      </c>
      <c r="BG61" s="316">
        <v>287.24930000000001</v>
      </c>
      <c r="BH61" s="316">
        <v>298.57830000000001</v>
      </c>
      <c r="BI61" s="316">
        <v>306.61430000000001</v>
      </c>
      <c r="BJ61" s="316">
        <v>294.99979999999999</v>
      </c>
      <c r="BK61" s="316">
        <v>259.52390000000003</v>
      </c>
      <c r="BL61" s="316">
        <v>265.62920000000003</v>
      </c>
      <c r="BM61" s="316">
        <v>278.65719999999999</v>
      </c>
      <c r="BN61" s="316">
        <v>297.70609999999999</v>
      </c>
      <c r="BO61" s="316">
        <v>318.26100000000002</v>
      </c>
      <c r="BP61" s="316">
        <v>310.76319999999998</v>
      </c>
      <c r="BQ61" s="316">
        <v>300.97969999999998</v>
      </c>
      <c r="BR61" s="316">
        <v>278.19709999999998</v>
      </c>
      <c r="BS61" s="316">
        <v>273.89359999999999</v>
      </c>
      <c r="BT61" s="316">
        <v>285.78719999999998</v>
      </c>
      <c r="BU61" s="316">
        <v>293.10390000000001</v>
      </c>
      <c r="BV61" s="316">
        <v>281.48989999999998</v>
      </c>
    </row>
    <row r="62" spans="1:74" ht="11.15" customHeight="1" x14ac:dyDescent="0.25">
      <c r="A62" s="134"/>
      <c r="B62" s="139" t="s">
        <v>588</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306"/>
      <c r="BG62" s="306"/>
      <c r="BH62" s="306"/>
      <c r="BI62" s="306"/>
      <c r="BJ62" s="306"/>
      <c r="BK62" s="306"/>
      <c r="BL62" s="306"/>
      <c r="BM62" s="306"/>
      <c r="BN62" s="306"/>
      <c r="BO62" s="306"/>
      <c r="BP62" s="306"/>
      <c r="BQ62" s="306"/>
      <c r="BR62" s="306"/>
      <c r="BS62" s="306"/>
      <c r="BT62" s="306"/>
      <c r="BU62" s="306"/>
      <c r="BV62" s="306"/>
    </row>
    <row r="63" spans="1:74" ht="11.15" customHeight="1" x14ac:dyDescent="0.25">
      <c r="A63" s="435" t="s">
        <v>589</v>
      </c>
      <c r="B63" s="436" t="s">
        <v>462</v>
      </c>
      <c r="C63" s="262">
        <v>0.24292626728</v>
      </c>
      <c r="D63" s="262">
        <v>0.25241836735000001</v>
      </c>
      <c r="E63" s="262">
        <v>0.25819354839000003</v>
      </c>
      <c r="F63" s="262">
        <v>0.25464285714000001</v>
      </c>
      <c r="G63" s="262">
        <v>0.25275115206999998</v>
      </c>
      <c r="H63" s="262">
        <v>0.25158095238</v>
      </c>
      <c r="I63" s="262">
        <v>0.25836866358999999</v>
      </c>
      <c r="J63" s="262">
        <v>0.26530414746999997</v>
      </c>
      <c r="K63" s="262">
        <v>0.26638571429000002</v>
      </c>
      <c r="L63" s="262">
        <v>0.26890322580999998</v>
      </c>
      <c r="M63" s="262">
        <v>0.27294285713999999</v>
      </c>
      <c r="N63" s="262">
        <v>0.26907373272000001</v>
      </c>
      <c r="O63" s="262">
        <v>0.27165898618000001</v>
      </c>
      <c r="P63" s="262">
        <v>0.27174999999999999</v>
      </c>
      <c r="Q63" s="262">
        <v>0.27561290322999998</v>
      </c>
      <c r="R63" s="262">
        <v>0.27287619048</v>
      </c>
      <c r="S63" s="262">
        <v>0.27204147465</v>
      </c>
      <c r="T63" s="262">
        <v>0.26721658986000002</v>
      </c>
      <c r="U63" s="262">
        <v>0.26660952381000003</v>
      </c>
      <c r="V63" s="262">
        <v>0.26590322580999998</v>
      </c>
      <c r="W63" s="262">
        <v>0.25984761904999998</v>
      </c>
      <c r="X63" s="262">
        <v>0.26339170506999998</v>
      </c>
      <c r="Y63" s="262">
        <v>0.26578095237999999</v>
      </c>
      <c r="Z63" s="262">
        <v>0.26488479262999998</v>
      </c>
      <c r="AA63" s="262">
        <v>0.27403686636000002</v>
      </c>
      <c r="AB63" s="262">
        <v>0.27253201970000002</v>
      </c>
      <c r="AC63" s="262">
        <v>0.25678801842999999</v>
      </c>
      <c r="AD63" s="262">
        <v>0.18255714285999999</v>
      </c>
      <c r="AE63" s="262">
        <v>0.16480184332</v>
      </c>
      <c r="AF63" s="262">
        <v>0.17472380952</v>
      </c>
      <c r="AG63" s="262">
        <v>0.18638248848</v>
      </c>
      <c r="AH63" s="262">
        <v>0.19732380952</v>
      </c>
      <c r="AI63" s="262">
        <v>0.20843333333</v>
      </c>
      <c r="AJ63" s="262">
        <v>0.21845161290000001</v>
      </c>
      <c r="AK63" s="262">
        <v>0.2248</v>
      </c>
      <c r="AL63" s="262">
        <v>0.22878801842999999</v>
      </c>
      <c r="AM63" s="262">
        <v>0.23743317972</v>
      </c>
      <c r="AN63" s="262">
        <v>0.24818367347</v>
      </c>
      <c r="AO63" s="262">
        <v>0.25120737326999998</v>
      </c>
      <c r="AP63" s="262">
        <v>0.25338095238000002</v>
      </c>
      <c r="AQ63" s="262">
        <v>0.25752073733000003</v>
      </c>
      <c r="AR63" s="262">
        <v>0.26249523809999997</v>
      </c>
      <c r="AS63" s="262">
        <v>0.26594930876</v>
      </c>
      <c r="AT63" s="262">
        <v>0.26744239631</v>
      </c>
      <c r="AU63" s="262">
        <v>0.26798095238000003</v>
      </c>
      <c r="AV63" s="262">
        <v>0.25822119816</v>
      </c>
      <c r="AW63" s="262">
        <v>0.26354761905000001</v>
      </c>
      <c r="AX63" s="262">
        <v>0.25766359446999998</v>
      </c>
      <c r="AY63" s="262">
        <v>0.25838709676999999</v>
      </c>
      <c r="AZ63" s="262">
        <v>0.25197959184000002</v>
      </c>
      <c r="BA63" s="262">
        <v>0.24822580645</v>
      </c>
      <c r="BB63" s="262">
        <v>0.25178571429000002</v>
      </c>
      <c r="BC63" s="262">
        <v>0.25514285714000001</v>
      </c>
      <c r="BD63" s="262">
        <v>0.25259523810000001</v>
      </c>
      <c r="BE63" s="262">
        <v>0.24906190476000001</v>
      </c>
      <c r="BF63" s="334">
        <v>0.26298480000000002</v>
      </c>
      <c r="BG63" s="334">
        <v>0.27483950000000001</v>
      </c>
      <c r="BH63" s="334">
        <v>0.28388279999999999</v>
      </c>
      <c r="BI63" s="334">
        <v>0.29544579999999998</v>
      </c>
      <c r="BJ63" s="334">
        <v>0.30107970000000001</v>
      </c>
      <c r="BK63" s="334">
        <v>0.30697859999999999</v>
      </c>
      <c r="BL63" s="334">
        <v>0.3090099</v>
      </c>
      <c r="BM63" s="334">
        <v>0.30659720000000001</v>
      </c>
      <c r="BN63" s="334">
        <v>0.30549019999999999</v>
      </c>
      <c r="BO63" s="334">
        <v>0.30627850000000001</v>
      </c>
      <c r="BP63" s="334">
        <v>0.30688850000000001</v>
      </c>
      <c r="BQ63" s="334">
        <v>0.31458340000000001</v>
      </c>
      <c r="BR63" s="334">
        <v>0.32680949999999998</v>
      </c>
      <c r="BS63" s="334">
        <v>0.3361828</v>
      </c>
      <c r="BT63" s="334">
        <v>0.33968369999999998</v>
      </c>
      <c r="BU63" s="334">
        <v>0.3466574</v>
      </c>
      <c r="BV63" s="334">
        <v>0.3477324</v>
      </c>
    </row>
    <row r="64" spans="1:74" ht="11.15" customHeight="1" x14ac:dyDescent="0.25">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262"/>
      <c r="BE64" s="262"/>
      <c r="BF64" s="334"/>
      <c r="BG64" s="334"/>
      <c r="BH64" s="334"/>
      <c r="BI64" s="334"/>
      <c r="BJ64" s="334"/>
      <c r="BK64" s="334"/>
      <c r="BL64" s="334"/>
      <c r="BM64" s="334"/>
      <c r="BN64" s="334"/>
      <c r="BO64" s="334"/>
      <c r="BP64" s="334"/>
      <c r="BQ64" s="334"/>
      <c r="BR64" s="334"/>
      <c r="BS64" s="334"/>
      <c r="BT64" s="334"/>
      <c r="BU64" s="334"/>
      <c r="BV64" s="334"/>
    </row>
    <row r="65" spans="1:74" ht="11.15" customHeight="1" x14ac:dyDescent="0.25">
      <c r="A65" s="435"/>
      <c r="B65" s="136" t="s">
        <v>1095</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262"/>
      <c r="BE65" s="262"/>
      <c r="BF65" s="334"/>
      <c r="BG65" s="334"/>
      <c r="BH65" s="334"/>
      <c r="BI65" s="334"/>
      <c r="BJ65" s="334"/>
      <c r="BK65" s="334"/>
      <c r="BL65" s="334"/>
      <c r="BM65" s="334"/>
      <c r="BN65" s="334"/>
      <c r="BO65" s="334"/>
      <c r="BP65" s="334"/>
      <c r="BQ65" s="334"/>
      <c r="BR65" s="334"/>
      <c r="BS65" s="334"/>
      <c r="BT65" s="334"/>
      <c r="BU65" s="334"/>
      <c r="BV65" s="334"/>
    </row>
    <row r="66" spans="1:74" ht="11.15" customHeight="1" x14ac:dyDescent="0.25">
      <c r="A66" s="140" t="s">
        <v>770</v>
      </c>
      <c r="B66" s="203" t="s">
        <v>603</v>
      </c>
      <c r="C66" s="250">
        <v>203.6933105</v>
      </c>
      <c r="D66" s="250">
        <v>175.45698229999999</v>
      </c>
      <c r="E66" s="250">
        <v>204.9560778</v>
      </c>
      <c r="F66" s="250">
        <v>192.73663500000001</v>
      </c>
      <c r="G66" s="250">
        <v>200.23698390000001</v>
      </c>
      <c r="H66" s="250">
        <v>198.06112640000001</v>
      </c>
      <c r="I66" s="250">
        <v>201.39339860000001</v>
      </c>
      <c r="J66" s="250">
        <v>208.92553599999999</v>
      </c>
      <c r="K66" s="250">
        <v>190.32183040000001</v>
      </c>
      <c r="L66" s="250">
        <v>204.74502179999999</v>
      </c>
      <c r="M66" s="250">
        <v>197.40450369999999</v>
      </c>
      <c r="N66" s="250">
        <v>199.3157678</v>
      </c>
      <c r="O66" s="250">
        <v>202.68621160000001</v>
      </c>
      <c r="P66" s="250">
        <v>177.62113210000001</v>
      </c>
      <c r="Q66" s="250">
        <v>199.88372989999999</v>
      </c>
      <c r="R66" s="250">
        <v>193.84199509999999</v>
      </c>
      <c r="S66" s="250">
        <v>201.68329410000001</v>
      </c>
      <c r="T66" s="250">
        <v>197.77799390000001</v>
      </c>
      <c r="U66" s="250">
        <v>202.52481409999999</v>
      </c>
      <c r="V66" s="250">
        <v>207.9783879</v>
      </c>
      <c r="W66" s="250">
        <v>189.90996039999999</v>
      </c>
      <c r="X66" s="250">
        <v>202.49903169999999</v>
      </c>
      <c r="Y66" s="250">
        <v>196.83522429999999</v>
      </c>
      <c r="Z66" s="250">
        <v>200.5610073</v>
      </c>
      <c r="AA66" s="250">
        <v>194.18204560000001</v>
      </c>
      <c r="AB66" s="250">
        <v>185.13774789999999</v>
      </c>
      <c r="AC66" s="250">
        <v>178.66421840000001</v>
      </c>
      <c r="AD66" s="250">
        <v>132.85549789999999</v>
      </c>
      <c r="AE66" s="250">
        <v>149.77091580000001</v>
      </c>
      <c r="AF66" s="250">
        <v>158.7557841</v>
      </c>
      <c r="AG66" s="250">
        <v>172.93178420000001</v>
      </c>
      <c r="AH66" s="250">
        <v>177.2071042</v>
      </c>
      <c r="AI66" s="250">
        <v>170.19174849999999</v>
      </c>
      <c r="AJ66" s="250">
        <v>176.42661380000001</v>
      </c>
      <c r="AK66" s="250">
        <v>170.2379971</v>
      </c>
      <c r="AL66" s="250">
        <v>176.4994275</v>
      </c>
      <c r="AM66" s="250">
        <v>175.1518509</v>
      </c>
      <c r="AN66" s="250">
        <v>155.77995000000001</v>
      </c>
      <c r="AO66" s="250">
        <v>186.1351396</v>
      </c>
      <c r="AP66" s="250">
        <v>181.1378618</v>
      </c>
      <c r="AQ66" s="250">
        <v>189.76141419999999</v>
      </c>
      <c r="AR66" s="250">
        <v>187.95009300000001</v>
      </c>
      <c r="AS66" s="250">
        <v>188.37224119999999</v>
      </c>
      <c r="AT66" s="250">
        <v>195.0045537</v>
      </c>
      <c r="AU66" s="250">
        <v>186.1410429</v>
      </c>
      <c r="AV66" s="250">
        <v>190.78440520000001</v>
      </c>
      <c r="AW66" s="250">
        <v>190.9693236</v>
      </c>
      <c r="AX66" s="250">
        <v>196.4274729</v>
      </c>
      <c r="AY66" s="250">
        <v>187.508408</v>
      </c>
      <c r="AZ66" s="250">
        <v>176.3402667</v>
      </c>
      <c r="BA66" s="250">
        <v>198.0864066</v>
      </c>
      <c r="BB66" s="250">
        <v>183.84585129999999</v>
      </c>
      <c r="BC66" s="250">
        <v>187.49629999999999</v>
      </c>
      <c r="BD66" s="250">
        <v>184.65110000000001</v>
      </c>
      <c r="BE66" s="250">
        <v>187.95650000000001</v>
      </c>
      <c r="BF66" s="316">
        <v>193.83260000000001</v>
      </c>
      <c r="BG66" s="316">
        <v>185.15780000000001</v>
      </c>
      <c r="BH66" s="316">
        <v>193.62790000000001</v>
      </c>
      <c r="BI66" s="316">
        <v>190.38720000000001</v>
      </c>
      <c r="BJ66" s="316">
        <v>195.9564</v>
      </c>
      <c r="BK66" s="316">
        <v>190.4915</v>
      </c>
      <c r="BL66" s="316">
        <v>171.7167</v>
      </c>
      <c r="BM66" s="316">
        <v>194.76079999999999</v>
      </c>
      <c r="BN66" s="316">
        <v>187.57329999999999</v>
      </c>
      <c r="BO66" s="316">
        <v>194.75280000000001</v>
      </c>
      <c r="BP66" s="316">
        <v>188.83680000000001</v>
      </c>
      <c r="BQ66" s="316">
        <v>195.36959999999999</v>
      </c>
      <c r="BR66" s="316">
        <v>198.3588</v>
      </c>
      <c r="BS66" s="316">
        <v>187.06809999999999</v>
      </c>
      <c r="BT66" s="316">
        <v>196.02350000000001</v>
      </c>
      <c r="BU66" s="316">
        <v>190.8518</v>
      </c>
      <c r="BV66" s="316">
        <v>196.494</v>
      </c>
    </row>
    <row r="67" spans="1:74" ht="11.15" customHeight="1" x14ac:dyDescent="0.25">
      <c r="A67" s="140" t="s">
        <v>771</v>
      </c>
      <c r="B67" s="203" t="s">
        <v>604</v>
      </c>
      <c r="C67" s="250">
        <v>180.88849260000001</v>
      </c>
      <c r="D67" s="250">
        <v>146.5392324</v>
      </c>
      <c r="E67" s="250">
        <v>151.1034459</v>
      </c>
      <c r="F67" s="250">
        <v>126.73664410000001</v>
      </c>
      <c r="G67" s="250">
        <v>110.55053030000001</v>
      </c>
      <c r="H67" s="250">
        <v>111.05449470000001</v>
      </c>
      <c r="I67" s="250">
        <v>126.7324212</v>
      </c>
      <c r="J67" s="250">
        <v>124.709344</v>
      </c>
      <c r="K67" s="250">
        <v>116.1047094</v>
      </c>
      <c r="L67" s="250">
        <v>123.1696041</v>
      </c>
      <c r="M67" s="250">
        <v>146.67559019999999</v>
      </c>
      <c r="N67" s="250">
        <v>162.1467868</v>
      </c>
      <c r="O67" s="250">
        <v>185.74735939999999</v>
      </c>
      <c r="P67" s="250">
        <v>163.71424279999999</v>
      </c>
      <c r="Q67" s="250">
        <v>158.56752549999999</v>
      </c>
      <c r="R67" s="250">
        <v>119.4420362</v>
      </c>
      <c r="S67" s="250">
        <v>115.10838680000001</v>
      </c>
      <c r="T67" s="250">
        <v>114.3889042</v>
      </c>
      <c r="U67" s="250">
        <v>129.37770029999999</v>
      </c>
      <c r="V67" s="250">
        <v>131.49789079999999</v>
      </c>
      <c r="W67" s="250">
        <v>119.1135434</v>
      </c>
      <c r="X67" s="250">
        <v>124.5409731</v>
      </c>
      <c r="Y67" s="250">
        <v>150.68958230000001</v>
      </c>
      <c r="Z67" s="250">
        <v>171.82004620000001</v>
      </c>
      <c r="AA67" s="250">
        <v>179.78883339999999</v>
      </c>
      <c r="AB67" s="250">
        <v>165.5798053</v>
      </c>
      <c r="AC67" s="250">
        <v>147.0700899</v>
      </c>
      <c r="AD67" s="250">
        <v>121.7886998</v>
      </c>
      <c r="AE67" s="250">
        <v>111.6664052</v>
      </c>
      <c r="AF67" s="250">
        <v>114.76793240000001</v>
      </c>
      <c r="AG67" s="250">
        <v>133.0831704</v>
      </c>
      <c r="AH67" s="250">
        <v>129.467893</v>
      </c>
      <c r="AI67" s="250">
        <v>115.9097743</v>
      </c>
      <c r="AJ67" s="250">
        <v>124.8211173</v>
      </c>
      <c r="AK67" s="250">
        <v>131.73080780000001</v>
      </c>
      <c r="AL67" s="250">
        <v>172.204454</v>
      </c>
      <c r="AM67" s="250">
        <v>178.4002208</v>
      </c>
      <c r="AN67" s="250">
        <v>164.95961510000001</v>
      </c>
      <c r="AO67" s="250">
        <v>141.4533275</v>
      </c>
      <c r="AP67" s="250">
        <v>120.7992302</v>
      </c>
      <c r="AQ67" s="250">
        <v>112.8917591</v>
      </c>
      <c r="AR67" s="250">
        <v>119.646759</v>
      </c>
      <c r="AS67" s="250">
        <v>128.9845234</v>
      </c>
      <c r="AT67" s="250">
        <v>130.2370726</v>
      </c>
      <c r="AU67" s="250">
        <v>113.88908600000001</v>
      </c>
      <c r="AV67" s="250">
        <v>120.76100959999999</v>
      </c>
      <c r="AW67" s="250">
        <v>143.77008939999999</v>
      </c>
      <c r="AX67" s="250">
        <v>161.2457689</v>
      </c>
      <c r="AY67" s="250">
        <v>194.25554829999999</v>
      </c>
      <c r="AZ67" s="250">
        <v>164.70617469999999</v>
      </c>
      <c r="BA67" s="250">
        <v>149.45566529999999</v>
      </c>
      <c r="BB67" s="250">
        <v>127.2956902</v>
      </c>
      <c r="BC67" s="250">
        <v>114.208</v>
      </c>
      <c r="BD67" s="250">
        <v>120.2911</v>
      </c>
      <c r="BE67" s="250">
        <v>130.91550000000001</v>
      </c>
      <c r="BF67" s="316">
        <v>126.7097</v>
      </c>
      <c r="BG67" s="316">
        <v>113.73699999999999</v>
      </c>
      <c r="BH67" s="316">
        <v>121.4892</v>
      </c>
      <c r="BI67" s="316">
        <v>139.0051</v>
      </c>
      <c r="BJ67" s="316">
        <v>171.7208</v>
      </c>
      <c r="BK67" s="316">
        <v>182.5258</v>
      </c>
      <c r="BL67" s="316">
        <v>153.5917</v>
      </c>
      <c r="BM67" s="316">
        <v>147.98259999999999</v>
      </c>
      <c r="BN67" s="316">
        <v>121.425</v>
      </c>
      <c r="BO67" s="316">
        <v>114.5057</v>
      </c>
      <c r="BP67" s="316">
        <v>117.51600000000001</v>
      </c>
      <c r="BQ67" s="316">
        <v>129.35429999999999</v>
      </c>
      <c r="BR67" s="316">
        <v>128.88650000000001</v>
      </c>
      <c r="BS67" s="316">
        <v>118.08240000000001</v>
      </c>
      <c r="BT67" s="316">
        <v>124.2234</v>
      </c>
      <c r="BU67" s="316">
        <v>142.0478</v>
      </c>
      <c r="BV67" s="316">
        <v>173.44589999999999</v>
      </c>
    </row>
    <row r="68" spans="1:74" ht="11.15" customHeight="1" x14ac:dyDescent="0.25">
      <c r="A68" s="140" t="s">
        <v>262</v>
      </c>
      <c r="B68" s="203" t="s">
        <v>785</v>
      </c>
      <c r="C68" s="250">
        <v>126.53248379999999</v>
      </c>
      <c r="D68" s="250">
        <v>91.889005940000004</v>
      </c>
      <c r="E68" s="250">
        <v>89.842972869999997</v>
      </c>
      <c r="F68" s="250">
        <v>82.480937330000003</v>
      </c>
      <c r="G68" s="250">
        <v>94.876539230000006</v>
      </c>
      <c r="H68" s="250">
        <v>110.4779379</v>
      </c>
      <c r="I68" s="250">
        <v>124.67747249999999</v>
      </c>
      <c r="J68" s="250">
        <v>124.55785520000001</v>
      </c>
      <c r="K68" s="250">
        <v>106.8232342</v>
      </c>
      <c r="L68" s="250">
        <v>97.081885810000003</v>
      </c>
      <c r="M68" s="250">
        <v>102.9971307</v>
      </c>
      <c r="N68" s="250">
        <v>110.3179536</v>
      </c>
      <c r="O68" s="250">
        <v>110.1850414</v>
      </c>
      <c r="P68" s="250">
        <v>90.424392600000004</v>
      </c>
      <c r="Q68" s="250">
        <v>89.000603280000007</v>
      </c>
      <c r="R68" s="250">
        <v>68.856170059999997</v>
      </c>
      <c r="S68" s="250">
        <v>81.187376979999996</v>
      </c>
      <c r="T68" s="250">
        <v>88.734115320000001</v>
      </c>
      <c r="U68" s="250">
        <v>109.5241446</v>
      </c>
      <c r="V68" s="250">
        <v>103.2816658</v>
      </c>
      <c r="W68" s="250">
        <v>93.719022190000004</v>
      </c>
      <c r="X68" s="250">
        <v>76.449256449999993</v>
      </c>
      <c r="Y68" s="250">
        <v>84.259079029999995</v>
      </c>
      <c r="Z68" s="250">
        <v>81.899013569999994</v>
      </c>
      <c r="AA68" s="250">
        <v>74.97616635</v>
      </c>
      <c r="AB68" s="250">
        <v>66.351245370000001</v>
      </c>
      <c r="AC68" s="250">
        <v>60.645619580000002</v>
      </c>
      <c r="AD68" s="250">
        <v>49.406011489999997</v>
      </c>
      <c r="AE68" s="250">
        <v>54.867459770000004</v>
      </c>
      <c r="AF68" s="250">
        <v>73.082490949999993</v>
      </c>
      <c r="AG68" s="250">
        <v>96.542805029999997</v>
      </c>
      <c r="AH68" s="250">
        <v>97.915847760000005</v>
      </c>
      <c r="AI68" s="250">
        <v>76.619696610000005</v>
      </c>
      <c r="AJ68" s="250">
        <v>68.647335839999997</v>
      </c>
      <c r="AK68" s="250">
        <v>69.436408540000002</v>
      </c>
      <c r="AL68" s="250">
        <v>86.361973989999996</v>
      </c>
      <c r="AM68" s="250">
        <v>90.205833040000002</v>
      </c>
      <c r="AN68" s="250">
        <v>94.657692139999995</v>
      </c>
      <c r="AO68" s="250">
        <v>71.020800210000004</v>
      </c>
      <c r="AP68" s="250">
        <v>62.051347370000002</v>
      </c>
      <c r="AQ68" s="250">
        <v>72.215354349999998</v>
      </c>
      <c r="AR68" s="250">
        <v>94.313527919999999</v>
      </c>
      <c r="AS68" s="250">
        <v>109.91137929999999</v>
      </c>
      <c r="AT68" s="250">
        <v>109.3942832</v>
      </c>
      <c r="AU68" s="250">
        <v>87.595728449999996</v>
      </c>
      <c r="AV68" s="250">
        <v>72.505980550000004</v>
      </c>
      <c r="AW68" s="250">
        <v>67.031577310000003</v>
      </c>
      <c r="AX68" s="250">
        <v>69.863515199999995</v>
      </c>
      <c r="AY68" s="250">
        <v>95.625698040000003</v>
      </c>
      <c r="AZ68" s="250">
        <v>79.741124769999999</v>
      </c>
      <c r="BA68" s="250">
        <v>69.646195390000003</v>
      </c>
      <c r="BB68" s="250">
        <v>63.468637790000002</v>
      </c>
      <c r="BC68" s="250">
        <v>74.064729999999997</v>
      </c>
      <c r="BD68" s="250">
        <v>89.030100000000004</v>
      </c>
      <c r="BE68" s="250">
        <v>103.76819999999999</v>
      </c>
      <c r="BF68" s="316">
        <v>104.4786</v>
      </c>
      <c r="BG68" s="316">
        <v>88.069590000000005</v>
      </c>
      <c r="BH68" s="316">
        <v>71.444720000000004</v>
      </c>
      <c r="BI68" s="316">
        <v>72.466419999999999</v>
      </c>
      <c r="BJ68" s="316">
        <v>82.048640000000006</v>
      </c>
      <c r="BK68" s="316">
        <v>93.106949999999998</v>
      </c>
      <c r="BL68" s="316">
        <v>74.887479999999996</v>
      </c>
      <c r="BM68" s="316">
        <v>63.693379999999998</v>
      </c>
      <c r="BN68" s="316">
        <v>55.105649999999997</v>
      </c>
      <c r="BO68" s="316">
        <v>62.131399999999999</v>
      </c>
      <c r="BP68" s="316">
        <v>80.928820000000002</v>
      </c>
      <c r="BQ68" s="316">
        <v>96.988380000000006</v>
      </c>
      <c r="BR68" s="316">
        <v>96.271619999999999</v>
      </c>
      <c r="BS68" s="316">
        <v>77.662549999999996</v>
      </c>
      <c r="BT68" s="316">
        <v>64.495149999999995</v>
      </c>
      <c r="BU68" s="316">
        <v>65.001810000000006</v>
      </c>
      <c r="BV68" s="316">
        <v>76.578019999999995</v>
      </c>
    </row>
    <row r="69" spans="1:74" ht="11.15" customHeight="1" x14ac:dyDescent="0.25">
      <c r="A69" s="555" t="s">
        <v>975</v>
      </c>
      <c r="B69" s="575" t="s">
        <v>974</v>
      </c>
      <c r="C69" s="298">
        <v>512.05671629999995</v>
      </c>
      <c r="D69" s="298">
        <v>414.73644719999999</v>
      </c>
      <c r="E69" s="298">
        <v>446.84492590000002</v>
      </c>
      <c r="F69" s="298">
        <v>402.86624490000003</v>
      </c>
      <c r="G69" s="298">
        <v>406.60648279999998</v>
      </c>
      <c r="H69" s="298">
        <v>420.50558749999999</v>
      </c>
      <c r="I69" s="298">
        <v>453.74572169999999</v>
      </c>
      <c r="J69" s="298">
        <v>459.13516449999997</v>
      </c>
      <c r="K69" s="298">
        <v>414.1618024</v>
      </c>
      <c r="L69" s="298">
        <v>425.93894110000002</v>
      </c>
      <c r="M69" s="298">
        <v>447.9892529</v>
      </c>
      <c r="N69" s="298">
        <v>472.72293760000002</v>
      </c>
      <c r="O69" s="298">
        <v>499.5488029</v>
      </c>
      <c r="P69" s="298">
        <v>432.59993960000003</v>
      </c>
      <c r="Q69" s="298">
        <v>448.38204930000001</v>
      </c>
      <c r="R69" s="298">
        <v>383.04038580000002</v>
      </c>
      <c r="S69" s="298">
        <v>398.90924849999999</v>
      </c>
      <c r="T69" s="298">
        <v>401.80119780000001</v>
      </c>
      <c r="U69" s="298">
        <v>442.35684959999998</v>
      </c>
      <c r="V69" s="298">
        <v>443.68813510000001</v>
      </c>
      <c r="W69" s="298">
        <v>403.6427104</v>
      </c>
      <c r="X69" s="298">
        <v>404.41945190000001</v>
      </c>
      <c r="Y69" s="298">
        <v>432.68407009999999</v>
      </c>
      <c r="Z69" s="298">
        <v>455.21025759999998</v>
      </c>
      <c r="AA69" s="298">
        <v>449.87664219999999</v>
      </c>
      <c r="AB69" s="298">
        <v>417.93842160000003</v>
      </c>
      <c r="AC69" s="298">
        <v>387.3095247</v>
      </c>
      <c r="AD69" s="298">
        <v>304.94981910000001</v>
      </c>
      <c r="AE69" s="298">
        <v>317.23437760000002</v>
      </c>
      <c r="AF69" s="298">
        <v>347.50581740000001</v>
      </c>
      <c r="AG69" s="298">
        <v>403.48735649999998</v>
      </c>
      <c r="AH69" s="298">
        <v>405.52044189999998</v>
      </c>
      <c r="AI69" s="298">
        <v>363.62082939999999</v>
      </c>
      <c r="AJ69" s="298">
        <v>370.82466390000002</v>
      </c>
      <c r="AK69" s="298">
        <v>372.30482339999998</v>
      </c>
      <c r="AL69" s="298">
        <v>435.99545239999998</v>
      </c>
      <c r="AM69" s="298">
        <v>444.69004849999999</v>
      </c>
      <c r="AN69" s="298">
        <v>416.23919360000002</v>
      </c>
      <c r="AO69" s="298">
        <v>399.5414111</v>
      </c>
      <c r="AP69" s="298">
        <v>364.890514</v>
      </c>
      <c r="AQ69" s="298">
        <v>375.8006714</v>
      </c>
      <c r="AR69" s="298">
        <v>402.81245460000002</v>
      </c>
      <c r="AS69" s="298">
        <v>428.20028760000002</v>
      </c>
      <c r="AT69" s="298">
        <v>435.56805329999997</v>
      </c>
      <c r="AU69" s="298">
        <v>388.52793200000002</v>
      </c>
      <c r="AV69" s="298">
        <v>384.98353909999997</v>
      </c>
      <c r="AW69" s="298">
        <v>402.67306489999999</v>
      </c>
      <c r="AX69" s="298">
        <v>428.46890079999997</v>
      </c>
      <c r="AY69" s="298">
        <v>478.32179810000002</v>
      </c>
      <c r="AZ69" s="298">
        <v>421.6295025</v>
      </c>
      <c r="BA69" s="298">
        <v>418.12041099999999</v>
      </c>
      <c r="BB69" s="298">
        <v>375.5122538</v>
      </c>
      <c r="BC69" s="298">
        <v>376.70119999999997</v>
      </c>
      <c r="BD69" s="298">
        <v>394.87439999999998</v>
      </c>
      <c r="BE69" s="298">
        <v>423.57240000000002</v>
      </c>
      <c r="BF69" s="332">
        <v>425.95299999999997</v>
      </c>
      <c r="BG69" s="332">
        <v>387.8664</v>
      </c>
      <c r="BH69" s="332">
        <v>387.49400000000003</v>
      </c>
      <c r="BI69" s="332">
        <v>402.76080000000002</v>
      </c>
      <c r="BJ69" s="332">
        <v>450.65800000000002</v>
      </c>
      <c r="BK69" s="332">
        <v>467.05630000000002</v>
      </c>
      <c r="BL69" s="332">
        <v>401.03789999999998</v>
      </c>
      <c r="BM69" s="332">
        <v>407.36900000000003</v>
      </c>
      <c r="BN69" s="332">
        <v>365.0061</v>
      </c>
      <c r="BO69" s="332">
        <v>372.322</v>
      </c>
      <c r="BP69" s="332">
        <v>388.18369999999999</v>
      </c>
      <c r="BQ69" s="332">
        <v>422.64440000000002</v>
      </c>
      <c r="BR69" s="332">
        <v>424.44909999999999</v>
      </c>
      <c r="BS69" s="332">
        <v>383.71510000000001</v>
      </c>
      <c r="BT69" s="332">
        <v>385.67419999999998</v>
      </c>
      <c r="BU69" s="332">
        <v>398.80349999999999</v>
      </c>
      <c r="BV69" s="332">
        <v>447.45010000000002</v>
      </c>
    </row>
    <row r="70" spans="1:74" s="425" customFormat="1" ht="12" customHeight="1" x14ac:dyDescent="0.25">
      <c r="A70" s="424"/>
      <c r="B70" s="828" t="s">
        <v>881</v>
      </c>
      <c r="C70" s="828"/>
      <c r="D70" s="828"/>
      <c r="E70" s="828"/>
      <c r="F70" s="828"/>
      <c r="G70" s="828"/>
      <c r="H70" s="828"/>
      <c r="I70" s="828"/>
      <c r="J70" s="828"/>
      <c r="K70" s="828"/>
      <c r="L70" s="828"/>
      <c r="M70" s="828"/>
      <c r="N70" s="828"/>
      <c r="O70" s="828"/>
      <c r="P70" s="828"/>
      <c r="Q70" s="828"/>
      <c r="AY70" s="461"/>
      <c r="AZ70" s="461"/>
      <c r="BA70" s="461"/>
      <c r="BB70" s="461"/>
      <c r="BC70" s="461"/>
      <c r="BD70" s="461"/>
      <c r="BE70" s="461"/>
      <c r="BF70" s="461"/>
      <c r="BG70" s="461"/>
      <c r="BH70" s="461"/>
      <c r="BI70" s="461"/>
      <c r="BJ70" s="461"/>
    </row>
    <row r="71" spans="1:74" s="425" customFormat="1" ht="12" customHeight="1" x14ac:dyDescent="0.25">
      <c r="A71" s="424"/>
      <c r="B71" s="829" t="s">
        <v>1</v>
      </c>
      <c r="C71" s="829"/>
      <c r="D71" s="829"/>
      <c r="E71" s="829"/>
      <c r="F71" s="829"/>
      <c r="G71" s="829"/>
      <c r="H71" s="829"/>
      <c r="I71" s="829"/>
      <c r="J71" s="829"/>
      <c r="K71" s="829"/>
      <c r="L71" s="829"/>
      <c r="M71" s="829"/>
      <c r="N71" s="829"/>
      <c r="O71" s="829"/>
      <c r="P71" s="829"/>
      <c r="Q71" s="829"/>
      <c r="AY71" s="461"/>
      <c r="AZ71" s="461"/>
      <c r="BA71" s="461"/>
      <c r="BB71" s="461"/>
      <c r="BC71" s="461"/>
      <c r="BD71" s="625"/>
      <c r="BE71" s="625"/>
      <c r="BF71" s="625"/>
      <c r="BG71" s="461"/>
      <c r="BH71" s="461"/>
      <c r="BI71" s="461"/>
      <c r="BJ71" s="461"/>
    </row>
    <row r="72" spans="1:74" s="425" customFormat="1" ht="12" customHeight="1" x14ac:dyDescent="0.25">
      <c r="A72" s="424"/>
      <c r="B72" s="828" t="s">
        <v>976</v>
      </c>
      <c r="C72" s="735"/>
      <c r="D72" s="735"/>
      <c r="E72" s="735"/>
      <c r="F72" s="735"/>
      <c r="G72" s="735"/>
      <c r="H72" s="735"/>
      <c r="I72" s="735"/>
      <c r="J72" s="735"/>
      <c r="K72" s="735"/>
      <c r="L72" s="735"/>
      <c r="M72" s="735"/>
      <c r="N72" s="735"/>
      <c r="O72" s="735"/>
      <c r="P72" s="735"/>
      <c r="Q72" s="735"/>
      <c r="AY72" s="461"/>
      <c r="AZ72" s="461"/>
      <c r="BA72" s="461"/>
      <c r="BB72" s="461"/>
      <c r="BC72" s="461"/>
      <c r="BD72" s="625"/>
      <c r="BE72" s="625"/>
      <c r="BF72" s="625"/>
      <c r="BG72" s="461"/>
      <c r="BH72" s="461"/>
      <c r="BI72" s="461"/>
      <c r="BJ72" s="461"/>
    </row>
    <row r="73" spans="1:74" s="425" customFormat="1" ht="12" customHeight="1" x14ac:dyDescent="0.25">
      <c r="A73" s="424"/>
      <c r="B73" s="755" t="s">
        <v>806</v>
      </c>
      <c r="C73" s="756"/>
      <c r="D73" s="756"/>
      <c r="E73" s="756"/>
      <c r="F73" s="756"/>
      <c r="G73" s="756"/>
      <c r="H73" s="756"/>
      <c r="I73" s="756"/>
      <c r="J73" s="756"/>
      <c r="K73" s="756"/>
      <c r="L73" s="756"/>
      <c r="M73" s="756"/>
      <c r="N73" s="756"/>
      <c r="O73" s="756"/>
      <c r="P73" s="756"/>
      <c r="Q73" s="756"/>
      <c r="AY73" s="461"/>
      <c r="AZ73" s="461"/>
      <c r="BA73" s="461"/>
      <c r="BB73" s="461"/>
      <c r="BC73" s="461"/>
      <c r="BD73" s="625"/>
      <c r="BE73" s="625"/>
      <c r="BF73" s="625"/>
      <c r="BG73" s="461"/>
      <c r="BH73" s="461"/>
      <c r="BI73" s="461"/>
      <c r="BJ73" s="461"/>
    </row>
    <row r="74" spans="1:74" s="425" customFormat="1" ht="12" customHeight="1" x14ac:dyDescent="0.25">
      <c r="A74" s="424"/>
      <c r="B74" s="554" t="s">
        <v>819</v>
      </c>
      <c r="C74" s="553"/>
      <c r="D74" s="553"/>
      <c r="E74" s="553"/>
      <c r="F74" s="553"/>
      <c r="G74" s="553"/>
      <c r="H74" s="553"/>
      <c r="I74" s="553"/>
      <c r="J74" s="553"/>
      <c r="K74" s="553"/>
      <c r="L74" s="553"/>
      <c r="M74" s="553"/>
      <c r="N74" s="553"/>
      <c r="O74" s="553"/>
      <c r="P74" s="553"/>
      <c r="Q74" s="553"/>
      <c r="AY74" s="461"/>
      <c r="AZ74" s="461"/>
      <c r="BA74" s="461"/>
      <c r="BB74" s="461"/>
      <c r="BC74" s="461"/>
      <c r="BD74" s="625"/>
      <c r="BE74" s="625"/>
      <c r="BF74" s="625"/>
      <c r="BG74" s="461"/>
      <c r="BH74" s="461"/>
      <c r="BI74" s="461"/>
      <c r="BJ74" s="461"/>
    </row>
    <row r="75" spans="1:74" s="425" customFormat="1" ht="12" customHeight="1" x14ac:dyDescent="0.25">
      <c r="A75" s="424"/>
      <c r="B75" s="776" t="str">
        <f>"Notes: "&amp;"EIA completed modeling and analysis for this report on " &amp;Dates!D2&amp;"."</f>
        <v>Notes: EIA completed modeling and analysis for this report on Thursday August 4, 2022.</v>
      </c>
      <c r="C75" s="798"/>
      <c r="D75" s="798"/>
      <c r="E75" s="798"/>
      <c r="F75" s="798"/>
      <c r="G75" s="798"/>
      <c r="H75" s="798"/>
      <c r="I75" s="798"/>
      <c r="J75" s="798"/>
      <c r="K75" s="798"/>
      <c r="L75" s="798"/>
      <c r="M75" s="798"/>
      <c r="N75" s="798"/>
      <c r="O75" s="798"/>
      <c r="P75" s="798"/>
      <c r="Q75" s="777"/>
      <c r="AY75" s="461"/>
      <c r="AZ75" s="461"/>
      <c r="BA75" s="461"/>
      <c r="BB75" s="461"/>
      <c r="BC75" s="461"/>
      <c r="BD75" s="625"/>
      <c r="BE75" s="625"/>
      <c r="BF75" s="625"/>
      <c r="BG75" s="461"/>
      <c r="BH75" s="461"/>
      <c r="BI75" s="461"/>
      <c r="BJ75" s="461"/>
    </row>
    <row r="76" spans="1:74" s="425" customFormat="1" ht="12" customHeight="1" x14ac:dyDescent="0.25">
      <c r="A76" s="424"/>
      <c r="B76" s="749" t="s">
        <v>350</v>
      </c>
      <c r="C76" s="748"/>
      <c r="D76" s="748"/>
      <c r="E76" s="748"/>
      <c r="F76" s="748"/>
      <c r="G76" s="748"/>
      <c r="H76" s="748"/>
      <c r="I76" s="748"/>
      <c r="J76" s="748"/>
      <c r="K76" s="748"/>
      <c r="L76" s="748"/>
      <c r="M76" s="748"/>
      <c r="N76" s="748"/>
      <c r="O76" s="748"/>
      <c r="P76" s="748"/>
      <c r="Q76" s="748"/>
      <c r="AY76" s="461"/>
      <c r="AZ76" s="461"/>
      <c r="BA76" s="461"/>
      <c r="BB76" s="461"/>
      <c r="BC76" s="461"/>
      <c r="BD76" s="625"/>
      <c r="BE76" s="625"/>
      <c r="BF76" s="625"/>
      <c r="BG76" s="461"/>
      <c r="BH76" s="461"/>
      <c r="BI76" s="461"/>
      <c r="BJ76" s="461"/>
    </row>
    <row r="77" spans="1:74" s="425" customFormat="1" ht="12" customHeight="1" x14ac:dyDescent="0.25">
      <c r="A77" s="424"/>
      <c r="B77" s="742" t="s">
        <v>1352</v>
      </c>
      <c r="C77" s="741"/>
      <c r="D77" s="741"/>
      <c r="E77" s="741"/>
      <c r="F77" s="741"/>
      <c r="G77" s="741"/>
      <c r="H77" s="741"/>
      <c r="I77" s="741"/>
      <c r="J77" s="741"/>
      <c r="K77" s="741"/>
      <c r="L77" s="741"/>
      <c r="M77" s="741"/>
      <c r="N77" s="741"/>
      <c r="O77" s="741"/>
      <c r="P77" s="741"/>
      <c r="Q77" s="735"/>
      <c r="AY77" s="461"/>
      <c r="AZ77" s="461"/>
      <c r="BA77" s="461"/>
      <c r="BB77" s="461"/>
      <c r="BC77" s="461"/>
      <c r="BD77" s="625"/>
      <c r="BE77" s="625"/>
      <c r="BF77" s="625"/>
      <c r="BG77" s="461"/>
      <c r="BH77" s="461"/>
      <c r="BI77" s="461"/>
      <c r="BJ77" s="461"/>
    </row>
    <row r="78" spans="1:74" s="425" customFormat="1" ht="12" customHeight="1" x14ac:dyDescent="0.25">
      <c r="A78" s="424"/>
      <c r="B78" s="744" t="s">
        <v>829</v>
      </c>
      <c r="C78" s="735"/>
      <c r="D78" s="735"/>
      <c r="E78" s="735"/>
      <c r="F78" s="735"/>
      <c r="G78" s="735"/>
      <c r="H78" s="735"/>
      <c r="I78" s="735"/>
      <c r="J78" s="735"/>
      <c r="K78" s="735"/>
      <c r="L78" s="735"/>
      <c r="M78" s="735"/>
      <c r="N78" s="735"/>
      <c r="O78" s="735"/>
      <c r="P78" s="735"/>
      <c r="Q78" s="735"/>
      <c r="AY78" s="461"/>
      <c r="AZ78" s="461"/>
      <c r="BA78" s="461"/>
      <c r="BB78" s="461"/>
      <c r="BC78" s="461"/>
      <c r="BD78" s="625"/>
      <c r="BE78" s="625"/>
      <c r="BF78" s="625"/>
      <c r="BG78" s="461"/>
      <c r="BH78" s="461"/>
      <c r="BI78" s="461"/>
      <c r="BJ78" s="461"/>
    </row>
    <row r="79" spans="1:74" s="425" customFormat="1" ht="12" customHeight="1" x14ac:dyDescent="0.25">
      <c r="A79" s="424"/>
      <c r="B79" s="746" t="s">
        <v>1396</v>
      </c>
      <c r="C79" s="735"/>
      <c r="D79" s="735"/>
      <c r="E79" s="735"/>
      <c r="F79" s="735"/>
      <c r="G79" s="735"/>
      <c r="H79" s="735"/>
      <c r="I79" s="735"/>
      <c r="J79" s="735"/>
      <c r="K79" s="735"/>
      <c r="L79" s="735"/>
      <c r="M79" s="735"/>
      <c r="N79" s="735"/>
      <c r="O79" s="735"/>
      <c r="P79" s="735"/>
      <c r="Q79" s="735"/>
      <c r="AY79" s="461"/>
      <c r="AZ79" s="461"/>
      <c r="BA79" s="461"/>
      <c r="BB79" s="461"/>
      <c r="BC79" s="461"/>
      <c r="BD79" s="625"/>
      <c r="BE79" s="625"/>
      <c r="BF79" s="625"/>
      <c r="BG79" s="461"/>
      <c r="BH79" s="461"/>
      <c r="BI79" s="461"/>
      <c r="BJ79" s="461"/>
    </row>
    <row r="80" spans="1:74" s="425" customFormat="1" ht="12" customHeight="1" x14ac:dyDescent="0.25">
      <c r="A80" s="424"/>
      <c r="B80" s="746"/>
      <c r="C80" s="735"/>
      <c r="D80" s="735"/>
      <c r="E80" s="735"/>
      <c r="F80" s="735"/>
      <c r="G80" s="735"/>
      <c r="H80" s="735"/>
      <c r="I80" s="735"/>
      <c r="J80" s="735"/>
      <c r="K80" s="735"/>
      <c r="L80" s="735"/>
      <c r="M80" s="735"/>
      <c r="N80" s="735"/>
      <c r="O80" s="735"/>
      <c r="P80" s="735"/>
      <c r="Q80" s="735"/>
      <c r="AY80" s="461"/>
      <c r="AZ80" s="461"/>
      <c r="BA80" s="461"/>
      <c r="BB80" s="461"/>
      <c r="BC80" s="461"/>
      <c r="BD80" s="625"/>
      <c r="BE80" s="625"/>
      <c r="BF80" s="625"/>
      <c r="BG80" s="461"/>
      <c r="BH80" s="461"/>
      <c r="BI80" s="461"/>
      <c r="BJ80" s="461"/>
    </row>
    <row r="81" spans="63:74" x14ac:dyDescent="0.25">
      <c r="BK81" s="328"/>
      <c r="BL81" s="328"/>
      <c r="BM81" s="328"/>
      <c r="BN81" s="328"/>
      <c r="BO81" s="328"/>
      <c r="BP81" s="328"/>
      <c r="BQ81" s="328"/>
      <c r="BR81" s="328"/>
      <c r="BS81" s="328"/>
      <c r="BT81" s="328"/>
      <c r="BU81" s="328"/>
      <c r="BV81" s="328"/>
    </row>
    <row r="82" spans="63:74" x14ac:dyDescent="0.25">
      <c r="BK82" s="328"/>
      <c r="BL82" s="328"/>
      <c r="BM82" s="328"/>
      <c r="BN82" s="328"/>
      <c r="BO82" s="328"/>
      <c r="BP82" s="328"/>
      <c r="BQ82" s="328"/>
      <c r="BR82" s="328"/>
      <c r="BS82" s="328"/>
      <c r="BT82" s="328"/>
      <c r="BU82" s="328"/>
      <c r="BV82" s="328"/>
    </row>
    <row r="83" spans="63:74" x14ac:dyDescent="0.25">
      <c r="BK83" s="328"/>
      <c r="BL83" s="328"/>
      <c r="BM83" s="328"/>
      <c r="BN83" s="328"/>
      <c r="BO83" s="328"/>
      <c r="BP83" s="328"/>
      <c r="BQ83" s="328"/>
      <c r="BR83" s="328"/>
      <c r="BS83" s="328"/>
      <c r="BT83" s="328"/>
      <c r="BU83" s="328"/>
      <c r="BV83" s="328"/>
    </row>
    <row r="84" spans="63:74" x14ac:dyDescent="0.25">
      <c r="BK84" s="328"/>
      <c r="BL84" s="328"/>
      <c r="BM84" s="328"/>
      <c r="BN84" s="328"/>
      <c r="BO84" s="328"/>
      <c r="BP84" s="328"/>
      <c r="BQ84" s="328"/>
      <c r="BR84" s="328"/>
      <c r="BS84" s="328"/>
      <c r="BT84" s="328"/>
      <c r="BU84" s="328"/>
      <c r="BV84" s="328"/>
    </row>
    <row r="85" spans="63:74" x14ac:dyDescent="0.25">
      <c r="BK85" s="328"/>
      <c r="BL85" s="328"/>
      <c r="BM85" s="328"/>
      <c r="BN85" s="328"/>
      <c r="BO85" s="328"/>
      <c r="BP85" s="328"/>
      <c r="BQ85" s="328"/>
      <c r="BR85" s="328"/>
      <c r="BS85" s="328"/>
      <c r="BT85" s="328"/>
      <c r="BU85" s="328"/>
      <c r="BV85" s="328"/>
    </row>
    <row r="86" spans="63:74" x14ac:dyDescent="0.25">
      <c r="BK86" s="328"/>
      <c r="BL86" s="328"/>
      <c r="BM86" s="328"/>
      <c r="BN86" s="328"/>
      <c r="BO86" s="328"/>
      <c r="BP86" s="328"/>
      <c r="BQ86" s="328"/>
      <c r="BR86" s="328"/>
      <c r="BS86" s="328"/>
      <c r="BT86" s="328"/>
      <c r="BU86" s="328"/>
      <c r="BV86" s="328"/>
    </row>
    <row r="87" spans="63:74" x14ac:dyDescent="0.25">
      <c r="BK87" s="328"/>
      <c r="BL87" s="328"/>
      <c r="BM87" s="328"/>
      <c r="BN87" s="328"/>
      <c r="BO87" s="328"/>
      <c r="BP87" s="328"/>
      <c r="BQ87" s="328"/>
      <c r="BR87" s="328"/>
      <c r="BS87" s="328"/>
      <c r="BT87" s="328"/>
      <c r="BU87" s="328"/>
      <c r="BV87" s="328"/>
    </row>
    <row r="88" spans="63:74" x14ac:dyDescent="0.25">
      <c r="BK88" s="328"/>
      <c r="BL88" s="328"/>
      <c r="BM88" s="328"/>
      <c r="BN88" s="328"/>
      <c r="BO88" s="328"/>
      <c r="BP88" s="328"/>
      <c r="BQ88" s="328"/>
      <c r="BR88" s="328"/>
      <c r="BS88" s="328"/>
      <c r="BT88" s="328"/>
      <c r="BU88" s="328"/>
      <c r="BV88" s="328"/>
    </row>
    <row r="89" spans="63:74" x14ac:dyDescent="0.25">
      <c r="BK89" s="328"/>
      <c r="BL89" s="328"/>
      <c r="BM89" s="328"/>
      <c r="BN89" s="328"/>
      <c r="BO89" s="328"/>
      <c r="BP89" s="328"/>
      <c r="BQ89" s="328"/>
      <c r="BR89" s="328"/>
      <c r="BS89" s="328"/>
      <c r="BT89" s="328"/>
      <c r="BU89" s="328"/>
      <c r="BV89" s="328"/>
    </row>
    <row r="90" spans="63:74" x14ac:dyDescent="0.25">
      <c r="BK90" s="328"/>
      <c r="BL90" s="328"/>
      <c r="BM90" s="328"/>
      <c r="BN90" s="328"/>
      <c r="BO90" s="328"/>
      <c r="BP90" s="328"/>
      <c r="BQ90" s="328"/>
      <c r="BR90" s="328"/>
      <c r="BS90" s="328"/>
      <c r="BT90" s="328"/>
      <c r="BU90" s="328"/>
      <c r="BV90" s="328"/>
    </row>
    <row r="91" spans="63:74" x14ac:dyDescent="0.25">
      <c r="BK91" s="328"/>
      <c r="BL91" s="328"/>
      <c r="BM91" s="328"/>
      <c r="BN91" s="328"/>
      <c r="BO91" s="328"/>
      <c r="BP91" s="328"/>
      <c r="BQ91" s="328"/>
      <c r="BR91" s="328"/>
      <c r="BS91" s="328"/>
      <c r="BT91" s="328"/>
      <c r="BU91" s="328"/>
      <c r="BV91" s="328"/>
    </row>
    <row r="92" spans="63:74" x14ac:dyDescent="0.25">
      <c r="BK92" s="328"/>
      <c r="BL92" s="328"/>
      <c r="BM92" s="328"/>
      <c r="BN92" s="328"/>
      <c r="BO92" s="328"/>
      <c r="BP92" s="328"/>
      <c r="BQ92" s="328"/>
      <c r="BR92" s="328"/>
      <c r="BS92" s="328"/>
      <c r="BT92" s="328"/>
      <c r="BU92" s="328"/>
      <c r="BV92" s="328"/>
    </row>
    <row r="93" spans="63:74" x14ac:dyDescent="0.25">
      <c r="BK93" s="328"/>
      <c r="BL93" s="328"/>
      <c r="BM93" s="328"/>
      <c r="BN93" s="328"/>
      <c r="BO93" s="328"/>
      <c r="BP93" s="328"/>
      <c r="BQ93" s="328"/>
      <c r="BR93" s="328"/>
      <c r="BS93" s="328"/>
      <c r="BT93" s="328"/>
      <c r="BU93" s="328"/>
      <c r="BV93" s="328"/>
    </row>
    <row r="94" spans="63:74" x14ac:dyDescent="0.25">
      <c r="BK94" s="328"/>
      <c r="BL94" s="328"/>
      <c r="BM94" s="328"/>
      <c r="BN94" s="328"/>
      <c r="BO94" s="328"/>
      <c r="BP94" s="328"/>
      <c r="BQ94" s="328"/>
      <c r="BR94" s="328"/>
      <c r="BS94" s="328"/>
      <c r="BT94" s="328"/>
      <c r="BU94" s="328"/>
      <c r="BV94" s="328"/>
    </row>
    <row r="95" spans="63:74" x14ac:dyDescent="0.25">
      <c r="BK95" s="328"/>
      <c r="BL95" s="328"/>
      <c r="BM95" s="328"/>
      <c r="BN95" s="328"/>
      <c r="BO95" s="328"/>
      <c r="BP95" s="328"/>
      <c r="BQ95" s="328"/>
      <c r="BR95" s="328"/>
      <c r="BS95" s="328"/>
      <c r="BT95" s="328"/>
      <c r="BU95" s="328"/>
      <c r="BV95" s="328"/>
    </row>
    <row r="96" spans="63:74" x14ac:dyDescent="0.25">
      <c r="BK96" s="328"/>
      <c r="BL96" s="328"/>
      <c r="BM96" s="328"/>
      <c r="BN96" s="328"/>
      <c r="BO96" s="328"/>
      <c r="BP96" s="328"/>
      <c r="BQ96" s="328"/>
      <c r="BR96" s="328"/>
      <c r="BS96" s="328"/>
      <c r="BT96" s="328"/>
      <c r="BU96" s="328"/>
      <c r="BV96" s="328"/>
    </row>
    <row r="97" spans="63:74" x14ac:dyDescent="0.25">
      <c r="BK97" s="328"/>
      <c r="BL97" s="328"/>
      <c r="BM97" s="328"/>
      <c r="BN97" s="328"/>
      <c r="BO97" s="328"/>
      <c r="BP97" s="328"/>
      <c r="BQ97" s="328"/>
      <c r="BR97" s="328"/>
      <c r="BS97" s="328"/>
      <c r="BT97" s="328"/>
      <c r="BU97" s="328"/>
      <c r="BV97" s="328"/>
    </row>
    <row r="98" spans="63:74" x14ac:dyDescent="0.25">
      <c r="BK98" s="328"/>
      <c r="BL98" s="328"/>
      <c r="BM98" s="328"/>
      <c r="BN98" s="328"/>
      <c r="BO98" s="328"/>
      <c r="BP98" s="328"/>
      <c r="BQ98" s="328"/>
      <c r="BR98" s="328"/>
      <c r="BS98" s="328"/>
      <c r="BT98" s="328"/>
      <c r="BU98" s="328"/>
      <c r="BV98" s="328"/>
    </row>
    <row r="99" spans="63:74" x14ac:dyDescent="0.25">
      <c r="BK99" s="328"/>
      <c r="BL99" s="328"/>
      <c r="BM99" s="328"/>
      <c r="BN99" s="328"/>
      <c r="BO99" s="328"/>
      <c r="BP99" s="328"/>
      <c r="BQ99" s="328"/>
      <c r="BR99" s="328"/>
      <c r="BS99" s="328"/>
      <c r="BT99" s="328"/>
      <c r="BU99" s="328"/>
      <c r="BV99" s="328"/>
    </row>
    <row r="100" spans="63:74" x14ac:dyDescent="0.25">
      <c r="BK100" s="328"/>
      <c r="BL100" s="328"/>
      <c r="BM100" s="328"/>
      <c r="BN100" s="328"/>
      <c r="BO100" s="328"/>
      <c r="BP100" s="328"/>
      <c r="BQ100" s="328"/>
      <c r="BR100" s="328"/>
      <c r="BS100" s="328"/>
      <c r="BT100" s="328"/>
      <c r="BU100" s="328"/>
      <c r="BV100" s="328"/>
    </row>
    <row r="101" spans="63:74" x14ac:dyDescent="0.25">
      <c r="BK101" s="328"/>
      <c r="BL101" s="328"/>
      <c r="BM101" s="328"/>
      <c r="BN101" s="328"/>
      <c r="BO101" s="328"/>
      <c r="BP101" s="328"/>
      <c r="BQ101" s="328"/>
      <c r="BR101" s="328"/>
      <c r="BS101" s="328"/>
      <c r="BT101" s="328"/>
      <c r="BU101" s="328"/>
      <c r="BV101" s="328"/>
    </row>
    <row r="102" spans="63:74" x14ac:dyDescent="0.25">
      <c r="BK102" s="328"/>
      <c r="BL102" s="328"/>
      <c r="BM102" s="328"/>
      <c r="BN102" s="328"/>
      <c r="BO102" s="328"/>
      <c r="BP102" s="328"/>
      <c r="BQ102" s="328"/>
      <c r="BR102" s="328"/>
      <c r="BS102" s="328"/>
      <c r="BT102" s="328"/>
      <c r="BU102" s="328"/>
      <c r="BV102" s="328"/>
    </row>
    <row r="103" spans="63:74" x14ac:dyDescent="0.25">
      <c r="BK103" s="328"/>
      <c r="BL103" s="328"/>
      <c r="BM103" s="328"/>
      <c r="BN103" s="328"/>
      <c r="BO103" s="328"/>
      <c r="BP103" s="328"/>
      <c r="BQ103" s="328"/>
      <c r="BR103" s="328"/>
      <c r="BS103" s="328"/>
      <c r="BT103" s="328"/>
      <c r="BU103" s="328"/>
      <c r="BV103" s="328"/>
    </row>
    <row r="104" spans="63:74" x14ac:dyDescent="0.25">
      <c r="BK104" s="328"/>
      <c r="BL104" s="328"/>
      <c r="BM104" s="328"/>
      <c r="BN104" s="328"/>
      <c r="BO104" s="328"/>
      <c r="BP104" s="328"/>
      <c r="BQ104" s="328"/>
      <c r="BR104" s="328"/>
      <c r="BS104" s="328"/>
      <c r="BT104" s="328"/>
      <c r="BU104" s="328"/>
      <c r="BV104" s="328"/>
    </row>
    <row r="105" spans="63:74" x14ac:dyDescent="0.25">
      <c r="BK105" s="328"/>
      <c r="BL105" s="328"/>
      <c r="BM105" s="328"/>
      <c r="BN105" s="328"/>
      <c r="BO105" s="328"/>
      <c r="BP105" s="328"/>
      <c r="BQ105" s="328"/>
      <c r="BR105" s="328"/>
      <c r="BS105" s="328"/>
      <c r="BT105" s="328"/>
      <c r="BU105" s="328"/>
      <c r="BV105" s="328"/>
    </row>
    <row r="106" spans="63:74" x14ac:dyDescent="0.25">
      <c r="BK106" s="328"/>
      <c r="BL106" s="328"/>
      <c r="BM106" s="328"/>
      <c r="BN106" s="328"/>
      <c r="BO106" s="328"/>
      <c r="BP106" s="328"/>
      <c r="BQ106" s="328"/>
      <c r="BR106" s="328"/>
      <c r="BS106" s="328"/>
      <c r="BT106" s="328"/>
      <c r="BU106" s="328"/>
      <c r="BV106" s="328"/>
    </row>
    <row r="107" spans="63:74" x14ac:dyDescent="0.25">
      <c r="BK107" s="328"/>
      <c r="BL107" s="328"/>
      <c r="BM107" s="328"/>
      <c r="BN107" s="328"/>
      <c r="BO107" s="328"/>
      <c r="BP107" s="328"/>
      <c r="BQ107" s="328"/>
      <c r="BR107" s="328"/>
      <c r="BS107" s="328"/>
      <c r="BT107" s="328"/>
      <c r="BU107" s="328"/>
      <c r="BV107" s="328"/>
    </row>
    <row r="108" spans="63:74" x14ac:dyDescent="0.25">
      <c r="BK108" s="328"/>
      <c r="BL108" s="328"/>
      <c r="BM108" s="328"/>
      <c r="BN108" s="328"/>
      <c r="BO108" s="328"/>
      <c r="BP108" s="328"/>
      <c r="BQ108" s="328"/>
      <c r="BR108" s="328"/>
      <c r="BS108" s="328"/>
      <c r="BT108" s="328"/>
      <c r="BU108" s="328"/>
      <c r="BV108" s="328"/>
    </row>
    <row r="109" spans="63:74" x14ac:dyDescent="0.25">
      <c r="BK109" s="328"/>
      <c r="BL109" s="328"/>
      <c r="BM109" s="328"/>
      <c r="BN109" s="328"/>
      <c r="BO109" s="328"/>
      <c r="BP109" s="328"/>
      <c r="BQ109" s="328"/>
      <c r="BR109" s="328"/>
      <c r="BS109" s="328"/>
      <c r="BT109" s="328"/>
      <c r="BU109" s="328"/>
      <c r="BV109" s="328"/>
    </row>
    <row r="110" spans="63:74" x14ac:dyDescent="0.25">
      <c r="BK110" s="328"/>
      <c r="BL110" s="328"/>
      <c r="BM110" s="328"/>
      <c r="BN110" s="328"/>
      <c r="BO110" s="328"/>
      <c r="BP110" s="328"/>
      <c r="BQ110" s="328"/>
      <c r="BR110" s="328"/>
      <c r="BS110" s="328"/>
      <c r="BT110" s="328"/>
      <c r="BU110" s="328"/>
      <c r="BV110" s="328"/>
    </row>
    <row r="111" spans="63:74" x14ac:dyDescent="0.25">
      <c r="BK111" s="328"/>
      <c r="BL111" s="328"/>
      <c r="BM111" s="328"/>
      <c r="BN111" s="328"/>
      <c r="BO111" s="328"/>
      <c r="BP111" s="328"/>
      <c r="BQ111" s="328"/>
      <c r="BR111" s="328"/>
      <c r="BS111" s="328"/>
      <c r="BT111" s="328"/>
      <c r="BU111" s="328"/>
      <c r="BV111" s="328"/>
    </row>
    <row r="112" spans="63:74" x14ac:dyDescent="0.25">
      <c r="BK112" s="328"/>
      <c r="BL112" s="328"/>
      <c r="BM112" s="328"/>
      <c r="BN112" s="328"/>
      <c r="BO112" s="328"/>
      <c r="BP112" s="328"/>
      <c r="BQ112" s="328"/>
      <c r="BR112" s="328"/>
      <c r="BS112" s="328"/>
      <c r="BT112" s="328"/>
      <c r="BU112" s="328"/>
      <c r="BV112" s="328"/>
    </row>
    <row r="113" spans="63:74" x14ac:dyDescent="0.25">
      <c r="BK113" s="328"/>
      <c r="BL113" s="328"/>
      <c r="BM113" s="328"/>
      <c r="BN113" s="328"/>
      <c r="BO113" s="328"/>
      <c r="BP113" s="328"/>
      <c r="BQ113" s="328"/>
      <c r="BR113" s="328"/>
      <c r="BS113" s="328"/>
      <c r="BT113" s="328"/>
      <c r="BU113" s="328"/>
      <c r="BV113" s="328"/>
    </row>
    <row r="114" spans="63:74" x14ac:dyDescent="0.25">
      <c r="BK114" s="328"/>
      <c r="BL114" s="328"/>
      <c r="BM114" s="328"/>
      <c r="BN114" s="328"/>
      <c r="BO114" s="328"/>
      <c r="BP114" s="328"/>
      <c r="BQ114" s="328"/>
      <c r="BR114" s="328"/>
      <c r="BS114" s="328"/>
      <c r="BT114" s="328"/>
      <c r="BU114" s="328"/>
      <c r="BV114" s="328"/>
    </row>
    <row r="115" spans="63:74" x14ac:dyDescent="0.25">
      <c r="BK115" s="328"/>
      <c r="BL115" s="328"/>
      <c r="BM115" s="328"/>
      <c r="BN115" s="328"/>
      <c r="BO115" s="328"/>
      <c r="BP115" s="328"/>
      <c r="BQ115" s="328"/>
      <c r="BR115" s="328"/>
      <c r="BS115" s="328"/>
      <c r="BT115" s="328"/>
      <c r="BU115" s="328"/>
      <c r="BV115" s="328"/>
    </row>
    <row r="116" spans="63:74" x14ac:dyDescent="0.25">
      <c r="BK116" s="328"/>
      <c r="BL116" s="328"/>
      <c r="BM116" s="328"/>
      <c r="BN116" s="328"/>
      <c r="BO116" s="328"/>
      <c r="BP116" s="328"/>
      <c r="BQ116" s="328"/>
      <c r="BR116" s="328"/>
      <c r="BS116" s="328"/>
      <c r="BT116" s="328"/>
      <c r="BU116" s="328"/>
      <c r="BV116" s="328"/>
    </row>
    <row r="117" spans="63:74" x14ac:dyDescent="0.25">
      <c r="BK117" s="328"/>
      <c r="BL117" s="328"/>
      <c r="BM117" s="328"/>
      <c r="BN117" s="328"/>
      <c r="BO117" s="328"/>
      <c r="BP117" s="328"/>
      <c r="BQ117" s="328"/>
      <c r="BR117" s="328"/>
      <c r="BS117" s="328"/>
      <c r="BT117" s="328"/>
      <c r="BU117" s="328"/>
      <c r="BV117" s="328"/>
    </row>
    <row r="118" spans="63:74" x14ac:dyDescent="0.25">
      <c r="BK118" s="328"/>
      <c r="BL118" s="328"/>
      <c r="BM118" s="328"/>
      <c r="BN118" s="328"/>
      <c r="BO118" s="328"/>
      <c r="BP118" s="328"/>
      <c r="BQ118" s="328"/>
      <c r="BR118" s="328"/>
      <c r="BS118" s="328"/>
      <c r="BT118" s="328"/>
      <c r="BU118" s="328"/>
      <c r="BV118" s="328"/>
    </row>
    <row r="119" spans="63:74" x14ac:dyDescent="0.25">
      <c r="BK119" s="328"/>
      <c r="BL119" s="328"/>
      <c r="BM119" s="328"/>
      <c r="BN119" s="328"/>
      <c r="BO119" s="328"/>
      <c r="BP119" s="328"/>
      <c r="BQ119" s="328"/>
      <c r="BR119" s="328"/>
      <c r="BS119" s="328"/>
      <c r="BT119" s="328"/>
      <c r="BU119" s="328"/>
      <c r="BV119" s="328"/>
    </row>
    <row r="120" spans="63:74" x14ac:dyDescent="0.25">
      <c r="BK120" s="328"/>
      <c r="BL120" s="328"/>
      <c r="BM120" s="328"/>
      <c r="BN120" s="328"/>
      <c r="BO120" s="328"/>
      <c r="BP120" s="328"/>
      <c r="BQ120" s="328"/>
      <c r="BR120" s="328"/>
      <c r="BS120" s="328"/>
      <c r="BT120" s="328"/>
      <c r="BU120" s="328"/>
      <c r="BV120" s="328"/>
    </row>
    <row r="121" spans="63:74" x14ac:dyDescent="0.25">
      <c r="BK121" s="328"/>
      <c r="BL121" s="328"/>
      <c r="BM121" s="328"/>
      <c r="BN121" s="328"/>
      <c r="BO121" s="328"/>
      <c r="BP121" s="328"/>
      <c r="BQ121" s="328"/>
      <c r="BR121" s="328"/>
      <c r="BS121" s="328"/>
      <c r="BT121" s="328"/>
      <c r="BU121" s="328"/>
      <c r="BV121" s="328"/>
    </row>
    <row r="122" spans="63:74" x14ac:dyDescent="0.25">
      <c r="BK122" s="328"/>
      <c r="BL122" s="328"/>
      <c r="BM122" s="328"/>
      <c r="BN122" s="328"/>
      <c r="BO122" s="328"/>
      <c r="BP122" s="328"/>
      <c r="BQ122" s="328"/>
      <c r="BR122" s="328"/>
      <c r="BS122" s="328"/>
      <c r="BT122" s="328"/>
      <c r="BU122" s="328"/>
      <c r="BV122" s="328"/>
    </row>
    <row r="123" spans="63:74" x14ac:dyDescent="0.25">
      <c r="BK123" s="328"/>
      <c r="BL123" s="328"/>
      <c r="BM123" s="328"/>
      <c r="BN123" s="328"/>
      <c r="BO123" s="328"/>
      <c r="BP123" s="328"/>
      <c r="BQ123" s="328"/>
      <c r="BR123" s="328"/>
      <c r="BS123" s="328"/>
      <c r="BT123" s="328"/>
      <c r="BU123" s="328"/>
      <c r="BV123" s="328"/>
    </row>
    <row r="124" spans="63:74" x14ac:dyDescent="0.25">
      <c r="BK124" s="328"/>
      <c r="BL124" s="328"/>
      <c r="BM124" s="328"/>
      <c r="BN124" s="328"/>
      <c r="BO124" s="328"/>
      <c r="BP124" s="328"/>
      <c r="BQ124" s="328"/>
      <c r="BR124" s="328"/>
      <c r="BS124" s="328"/>
      <c r="BT124" s="328"/>
      <c r="BU124" s="328"/>
      <c r="BV124" s="328"/>
    </row>
    <row r="125" spans="63:74" x14ac:dyDescent="0.25">
      <c r="BK125" s="328"/>
      <c r="BL125" s="328"/>
      <c r="BM125" s="328"/>
      <c r="BN125" s="328"/>
      <c r="BO125" s="328"/>
      <c r="BP125" s="328"/>
      <c r="BQ125" s="328"/>
      <c r="BR125" s="328"/>
      <c r="BS125" s="328"/>
      <c r="BT125" s="328"/>
      <c r="BU125" s="328"/>
      <c r="BV125" s="328"/>
    </row>
    <row r="126" spans="63:74" x14ac:dyDescent="0.25">
      <c r="BK126" s="328"/>
      <c r="BL126" s="328"/>
      <c r="BM126" s="328"/>
      <c r="BN126" s="328"/>
      <c r="BO126" s="328"/>
      <c r="BP126" s="328"/>
      <c r="BQ126" s="328"/>
      <c r="BR126" s="328"/>
      <c r="BS126" s="328"/>
      <c r="BT126" s="328"/>
      <c r="BU126" s="328"/>
      <c r="BV126" s="328"/>
    </row>
    <row r="127" spans="63:74" x14ac:dyDescent="0.25">
      <c r="BK127" s="328"/>
      <c r="BL127" s="328"/>
      <c r="BM127" s="328"/>
      <c r="BN127" s="328"/>
      <c r="BO127" s="328"/>
      <c r="BP127" s="328"/>
      <c r="BQ127" s="328"/>
      <c r="BR127" s="328"/>
      <c r="BS127" s="328"/>
      <c r="BT127" s="328"/>
      <c r="BU127" s="328"/>
      <c r="BV127" s="328"/>
    </row>
    <row r="128" spans="63:74" x14ac:dyDescent="0.25">
      <c r="BK128" s="328"/>
      <c r="BL128" s="328"/>
      <c r="BM128" s="328"/>
      <c r="BN128" s="328"/>
      <c r="BO128" s="328"/>
      <c r="BP128" s="328"/>
      <c r="BQ128" s="328"/>
      <c r="BR128" s="328"/>
      <c r="BS128" s="328"/>
      <c r="BT128" s="328"/>
      <c r="BU128" s="328"/>
      <c r="BV128" s="328"/>
    </row>
    <row r="129" spans="63:74" x14ac:dyDescent="0.25">
      <c r="BK129" s="328"/>
      <c r="BL129" s="328"/>
      <c r="BM129" s="328"/>
      <c r="BN129" s="328"/>
      <c r="BO129" s="328"/>
      <c r="BP129" s="328"/>
      <c r="BQ129" s="328"/>
      <c r="BR129" s="328"/>
      <c r="BS129" s="328"/>
      <c r="BT129" s="328"/>
      <c r="BU129" s="328"/>
      <c r="BV129" s="328"/>
    </row>
    <row r="130" spans="63:74" x14ac:dyDescent="0.25">
      <c r="BK130" s="328"/>
      <c r="BL130" s="328"/>
      <c r="BM130" s="328"/>
      <c r="BN130" s="328"/>
      <c r="BO130" s="328"/>
      <c r="BP130" s="328"/>
      <c r="BQ130" s="328"/>
      <c r="BR130" s="328"/>
      <c r="BS130" s="328"/>
      <c r="BT130" s="328"/>
      <c r="BU130" s="328"/>
      <c r="BV130" s="328"/>
    </row>
    <row r="131" spans="63:74" x14ac:dyDescent="0.25">
      <c r="BK131" s="328"/>
      <c r="BL131" s="328"/>
      <c r="BM131" s="328"/>
      <c r="BN131" s="328"/>
      <c r="BO131" s="328"/>
      <c r="BP131" s="328"/>
      <c r="BQ131" s="328"/>
      <c r="BR131" s="328"/>
      <c r="BS131" s="328"/>
      <c r="BT131" s="328"/>
      <c r="BU131" s="328"/>
      <c r="BV131" s="328"/>
    </row>
    <row r="132" spans="63:74" x14ac:dyDescent="0.25">
      <c r="BK132" s="328"/>
      <c r="BL132" s="328"/>
      <c r="BM132" s="328"/>
      <c r="BN132" s="328"/>
      <c r="BO132" s="328"/>
      <c r="BP132" s="328"/>
      <c r="BQ132" s="328"/>
      <c r="BR132" s="328"/>
      <c r="BS132" s="328"/>
      <c r="BT132" s="328"/>
      <c r="BU132" s="328"/>
      <c r="BV132" s="328"/>
    </row>
    <row r="133" spans="63:74" x14ac:dyDescent="0.25">
      <c r="BK133" s="328"/>
      <c r="BL133" s="328"/>
      <c r="BM133" s="328"/>
      <c r="BN133" s="328"/>
      <c r="BO133" s="328"/>
      <c r="BP133" s="328"/>
      <c r="BQ133" s="328"/>
      <c r="BR133" s="328"/>
      <c r="BS133" s="328"/>
      <c r="BT133" s="328"/>
      <c r="BU133" s="328"/>
      <c r="BV133" s="328"/>
    </row>
    <row r="134" spans="63:74" x14ac:dyDescent="0.25">
      <c r="BK134" s="328"/>
      <c r="BL134" s="328"/>
      <c r="BM134" s="328"/>
      <c r="BN134" s="328"/>
      <c r="BO134" s="328"/>
      <c r="BP134" s="328"/>
      <c r="BQ134" s="328"/>
      <c r="BR134" s="328"/>
      <c r="BS134" s="328"/>
      <c r="BT134" s="328"/>
      <c r="BU134" s="328"/>
      <c r="BV134" s="328"/>
    </row>
    <row r="135" spans="63:74" x14ac:dyDescent="0.25">
      <c r="BK135" s="328"/>
      <c r="BL135" s="328"/>
      <c r="BM135" s="328"/>
      <c r="BN135" s="328"/>
      <c r="BO135" s="328"/>
      <c r="BP135" s="328"/>
      <c r="BQ135" s="328"/>
      <c r="BR135" s="328"/>
      <c r="BS135" s="328"/>
      <c r="BT135" s="328"/>
      <c r="BU135" s="328"/>
      <c r="BV135" s="328"/>
    </row>
    <row r="136" spans="63:74" x14ac:dyDescent="0.25">
      <c r="BK136" s="328"/>
      <c r="BL136" s="328"/>
      <c r="BM136" s="328"/>
      <c r="BN136" s="328"/>
      <c r="BO136" s="328"/>
      <c r="BP136" s="328"/>
      <c r="BQ136" s="328"/>
      <c r="BR136" s="328"/>
      <c r="BS136" s="328"/>
      <c r="BT136" s="328"/>
      <c r="BU136" s="328"/>
      <c r="BV136" s="328"/>
    </row>
    <row r="137" spans="63:74" x14ac:dyDescent="0.25">
      <c r="BK137" s="328"/>
      <c r="BL137" s="328"/>
      <c r="BM137" s="328"/>
      <c r="BN137" s="328"/>
      <c r="BO137" s="328"/>
      <c r="BP137" s="328"/>
      <c r="BQ137" s="328"/>
      <c r="BR137" s="328"/>
      <c r="BS137" s="328"/>
      <c r="BT137" s="328"/>
      <c r="BU137" s="328"/>
      <c r="BV137" s="328"/>
    </row>
    <row r="138" spans="63:74" x14ac:dyDescent="0.25">
      <c r="BK138" s="328"/>
      <c r="BL138" s="328"/>
      <c r="BM138" s="328"/>
      <c r="BN138" s="328"/>
      <c r="BO138" s="328"/>
      <c r="BP138" s="328"/>
      <c r="BQ138" s="328"/>
      <c r="BR138" s="328"/>
      <c r="BS138" s="328"/>
      <c r="BT138" s="328"/>
      <c r="BU138" s="328"/>
      <c r="BV138" s="328"/>
    </row>
    <row r="139" spans="63:74" x14ac:dyDescent="0.25">
      <c r="BK139" s="328"/>
      <c r="BL139" s="328"/>
      <c r="BM139" s="328"/>
      <c r="BN139" s="328"/>
      <c r="BO139" s="328"/>
      <c r="BP139" s="328"/>
      <c r="BQ139" s="328"/>
      <c r="BR139" s="328"/>
      <c r="BS139" s="328"/>
      <c r="BT139" s="328"/>
      <c r="BU139" s="328"/>
      <c r="BV139" s="328"/>
    </row>
    <row r="140" spans="63:74" x14ac:dyDescent="0.25">
      <c r="BK140" s="328"/>
      <c r="BL140" s="328"/>
      <c r="BM140" s="328"/>
      <c r="BN140" s="328"/>
      <c r="BO140" s="328"/>
      <c r="BP140" s="328"/>
      <c r="BQ140" s="328"/>
      <c r="BR140" s="328"/>
      <c r="BS140" s="328"/>
      <c r="BT140" s="328"/>
      <c r="BU140" s="328"/>
      <c r="BV140" s="328"/>
    </row>
    <row r="141" spans="63:74" x14ac:dyDescent="0.25">
      <c r="BK141" s="328"/>
      <c r="BL141" s="328"/>
      <c r="BM141" s="328"/>
      <c r="BN141" s="328"/>
      <c r="BO141" s="328"/>
      <c r="BP141" s="328"/>
      <c r="BQ141" s="328"/>
      <c r="BR141" s="328"/>
      <c r="BS141" s="328"/>
      <c r="BT141" s="328"/>
      <c r="BU141" s="328"/>
      <c r="BV141" s="328"/>
    </row>
    <row r="142" spans="63:74" x14ac:dyDescent="0.25">
      <c r="BK142" s="328"/>
      <c r="BL142" s="328"/>
      <c r="BM142" s="328"/>
      <c r="BN142" s="328"/>
      <c r="BO142" s="328"/>
      <c r="BP142" s="328"/>
      <c r="BQ142" s="328"/>
      <c r="BR142" s="328"/>
      <c r="BS142" s="328"/>
      <c r="BT142" s="328"/>
      <c r="BU142" s="328"/>
      <c r="BV142" s="328"/>
    </row>
    <row r="143" spans="63:74" x14ac:dyDescent="0.25">
      <c r="BK143" s="328"/>
      <c r="BL143" s="328"/>
      <c r="BM143" s="328"/>
      <c r="BN143" s="328"/>
      <c r="BO143" s="328"/>
      <c r="BP143" s="328"/>
      <c r="BQ143" s="328"/>
      <c r="BR143" s="328"/>
      <c r="BS143" s="328"/>
      <c r="BT143" s="328"/>
      <c r="BU143" s="328"/>
      <c r="BV143" s="328"/>
    </row>
    <row r="144" spans="63:74" x14ac:dyDescent="0.25">
      <c r="BK144" s="328"/>
      <c r="BL144" s="328"/>
      <c r="BM144" s="328"/>
      <c r="BN144" s="328"/>
      <c r="BO144" s="328"/>
      <c r="BP144" s="328"/>
      <c r="BQ144" s="328"/>
      <c r="BR144" s="328"/>
      <c r="BS144" s="328"/>
      <c r="BT144" s="328"/>
      <c r="BU144" s="328"/>
      <c r="BV144" s="328"/>
    </row>
    <row r="145" spans="63:74" x14ac:dyDescent="0.25">
      <c r="BK145" s="328"/>
      <c r="BL145" s="328"/>
      <c r="BM145" s="328"/>
      <c r="BN145" s="328"/>
      <c r="BO145" s="328"/>
      <c r="BP145" s="328"/>
      <c r="BQ145" s="328"/>
      <c r="BR145" s="328"/>
      <c r="BS145" s="328"/>
      <c r="BT145" s="328"/>
      <c r="BU145" s="328"/>
      <c r="BV145" s="328"/>
    </row>
    <row r="146" spans="63:74" x14ac:dyDescent="0.25">
      <c r="BK146" s="328"/>
      <c r="BL146" s="328"/>
      <c r="BM146" s="328"/>
      <c r="BN146" s="328"/>
      <c r="BO146" s="328"/>
      <c r="BP146" s="328"/>
      <c r="BQ146" s="328"/>
      <c r="BR146" s="328"/>
      <c r="BS146" s="328"/>
      <c r="BT146" s="328"/>
      <c r="BU146" s="328"/>
      <c r="BV146" s="328"/>
    </row>
    <row r="147" spans="63:74" x14ac:dyDescent="0.25">
      <c r="BK147" s="328"/>
      <c r="BL147" s="328"/>
      <c r="BM147" s="328"/>
      <c r="BN147" s="328"/>
      <c r="BO147" s="328"/>
      <c r="BP147" s="328"/>
      <c r="BQ147" s="328"/>
      <c r="BR147" s="328"/>
      <c r="BS147" s="328"/>
      <c r="BT147" s="328"/>
      <c r="BU147" s="328"/>
      <c r="BV147" s="328"/>
    </row>
    <row r="148" spans="63:74" x14ac:dyDescent="0.25">
      <c r="BK148" s="328"/>
      <c r="BL148" s="328"/>
      <c r="BM148" s="328"/>
      <c r="BN148" s="328"/>
      <c r="BO148" s="328"/>
      <c r="BP148" s="328"/>
      <c r="BQ148" s="328"/>
      <c r="BR148" s="328"/>
      <c r="BS148" s="328"/>
      <c r="BT148" s="328"/>
      <c r="BU148" s="328"/>
      <c r="BV148" s="328"/>
    </row>
    <row r="149" spans="63:74" x14ac:dyDescent="0.25">
      <c r="BK149" s="328"/>
      <c r="BL149" s="328"/>
      <c r="BM149" s="328"/>
      <c r="BN149" s="328"/>
      <c r="BO149" s="328"/>
      <c r="BP149" s="328"/>
      <c r="BQ149" s="328"/>
      <c r="BR149" s="328"/>
      <c r="BS149" s="328"/>
      <c r="BT149" s="328"/>
      <c r="BU149" s="328"/>
      <c r="BV149" s="328"/>
    </row>
    <row r="150" spans="63:74" x14ac:dyDescent="0.25">
      <c r="BK150" s="328"/>
      <c r="BL150" s="328"/>
      <c r="BM150" s="328"/>
      <c r="BN150" s="328"/>
      <c r="BO150" s="328"/>
      <c r="BP150" s="328"/>
      <c r="BQ150" s="328"/>
      <c r="BR150" s="328"/>
      <c r="BS150" s="328"/>
      <c r="BT150" s="328"/>
      <c r="BU150" s="328"/>
      <c r="BV150" s="328"/>
    </row>
    <row r="151" spans="63:74" x14ac:dyDescent="0.25">
      <c r="BK151" s="328"/>
      <c r="BL151" s="328"/>
      <c r="BM151" s="328"/>
      <c r="BN151" s="328"/>
      <c r="BO151" s="328"/>
      <c r="BP151" s="328"/>
      <c r="BQ151" s="328"/>
      <c r="BR151" s="328"/>
      <c r="BS151" s="328"/>
      <c r="BT151" s="328"/>
      <c r="BU151" s="328"/>
      <c r="BV151" s="328"/>
    </row>
    <row r="152" spans="63:74" x14ac:dyDescent="0.25">
      <c r="BK152" s="328"/>
      <c r="BL152" s="328"/>
      <c r="BM152" s="328"/>
      <c r="BN152" s="328"/>
      <c r="BO152" s="328"/>
      <c r="BP152" s="328"/>
      <c r="BQ152" s="328"/>
      <c r="BR152" s="328"/>
      <c r="BS152" s="328"/>
      <c r="BT152" s="328"/>
      <c r="BU152" s="328"/>
      <c r="BV152" s="328"/>
    </row>
    <row r="153" spans="63:74" x14ac:dyDescent="0.25">
      <c r="BK153" s="328"/>
      <c r="BL153" s="328"/>
      <c r="BM153" s="328"/>
      <c r="BN153" s="328"/>
      <c r="BO153" s="328"/>
      <c r="BP153" s="328"/>
      <c r="BQ153" s="328"/>
      <c r="BR153" s="328"/>
      <c r="BS153" s="328"/>
      <c r="BT153" s="328"/>
      <c r="BU153" s="328"/>
      <c r="BV153" s="328"/>
    </row>
    <row r="154" spans="63:74" x14ac:dyDescent="0.25">
      <c r="BK154" s="328"/>
      <c r="BL154" s="328"/>
      <c r="BM154" s="328"/>
      <c r="BN154" s="328"/>
      <c r="BO154" s="328"/>
      <c r="BP154" s="328"/>
      <c r="BQ154" s="328"/>
      <c r="BR154" s="328"/>
      <c r="BS154" s="328"/>
      <c r="BT154" s="328"/>
      <c r="BU154" s="328"/>
      <c r="BV154" s="328"/>
    </row>
    <row r="155" spans="63:74" x14ac:dyDescent="0.25">
      <c r="BK155" s="328"/>
      <c r="BL155" s="328"/>
      <c r="BM155" s="328"/>
      <c r="BN155" s="328"/>
      <c r="BO155" s="328"/>
      <c r="BP155" s="328"/>
      <c r="BQ155" s="328"/>
      <c r="BR155" s="328"/>
      <c r="BS155" s="328"/>
      <c r="BT155" s="328"/>
      <c r="BU155" s="328"/>
      <c r="BV155" s="328"/>
    </row>
    <row r="156" spans="63:74" x14ac:dyDescent="0.25">
      <c r="BK156" s="328"/>
      <c r="BL156" s="328"/>
      <c r="BM156" s="328"/>
      <c r="BN156" s="328"/>
      <c r="BO156" s="328"/>
      <c r="BP156" s="328"/>
      <c r="BQ156" s="328"/>
      <c r="BR156" s="328"/>
      <c r="BS156" s="328"/>
      <c r="BT156" s="328"/>
      <c r="BU156" s="328"/>
      <c r="BV156" s="328"/>
    </row>
    <row r="157" spans="63:74" x14ac:dyDescent="0.25">
      <c r="BK157" s="328"/>
      <c r="BL157" s="328"/>
      <c r="BM157" s="328"/>
      <c r="BN157" s="328"/>
      <c r="BO157" s="328"/>
      <c r="BP157" s="328"/>
      <c r="BQ157" s="328"/>
      <c r="BR157" s="328"/>
      <c r="BS157" s="328"/>
      <c r="BT157" s="328"/>
      <c r="BU157" s="328"/>
      <c r="BV157" s="328"/>
    </row>
    <row r="158" spans="63:74" x14ac:dyDescent="0.25">
      <c r="BK158" s="328"/>
      <c r="BL158" s="328"/>
      <c r="BM158" s="328"/>
      <c r="BN158" s="328"/>
      <c r="BO158" s="328"/>
      <c r="BP158" s="328"/>
      <c r="BQ158" s="328"/>
      <c r="BR158" s="328"/>
      <c r="BS158" s="328"/>
      <c r="BT158" s="328"/>
      <c r="BU158" s="328"/>
      <c r="BV158" s="328"/>
    </row>
    <row r="159" spans="63:74" x14ac:dyDescent="0.25">
      <c r="BK159" s="328"/>
      <c r="BL159" s="328"/>
      <c r="BM159" s="328"/>
      <c r="BN159" s="328"/>
      <c r="BO159" s="328"/>
      <c r="BP159" s="328"/>
      <c r="BQ159" s="328"/>
      <c r="BR159" s="328"/>
      <c r="BS159" s="328"/>
      <c r="BT159" s="328"/>
      <c r="BU159" s="328"/>
      <c r="BV159" s="328"/>
    </row>
    <row r="160" spans="63:74" x14ac:dyDescent="0.25">
      <c r="BK160" s="328"/>
      <c r="BL160" s="328"/>
      <c r="BM160" s="328"/>
      <c r="BN160" s="328"/>
      <c r="BO160" s="328"/>
      <c r="BP160" s="328"/>
      <c r="BQ160" s="328"/>
      <c r="BR160" s="328"/>
      <c r="BS160" s="328"/>
      <c r="BT160" s="328"/>
      <c r="BU160" s="328"/>
      <c r="BV160" s="328"/>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xr:uid="{00000000-0004-0000-1500-000000000000}"/>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ransitionEvaluation="1" transitionEntry="1" codeName="Sheet5">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E6" sqref="BE6:BE54"/>
    </sheetView>
  </sheetViews>
  <sheetFormatPr defaultColWidth="9.54296875" defaultRowHeight="10.5" x14ac:dyDescent="0.25"/>
  <cols>
    <col min="1" max="1" width="12" style="161" customWidth="1"/>
    <col min="2" max="2" width="43.453125" style="161" customWidth="1"/>
    <col min="3" max="50" width="7.453125" style="161" customWidth="1"/>
    <col min="51" max="55" width="7.453125" style="321" customWidth="1"/>
    <col min="56" max="58" width="7.453125" style="165" customWidth="1"/>
    <col min="59" max="62" width="7.453125" style="321" customWidth="1"/>
    <col min="63" max="74" width="7.453125" style="161" customWidth="1"/>
    <col min="75" max="16384" width="9.54296875" style="161"/>
  </cols>
  <sheetData>
    <row r="1" spans="1:74" ht="13.4" customHeight="1" x14ac:dyDescent="0.3">
      <c r="A1" s="759" t="s">
        <v>790</v>
      </c>
      <c r="B1" s="832" t="s">
        <v>1341</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160"/>
    </row>
    <row r="2" spans="1:74" s="162" customFormat="1" ht="12.5" x14ac:dyDescent="0.25">
      <c r="A2" s="760"/>
      <c r="B2" s="486" t="str">
        <f>"U.S. Energy Information Administration  |  Short-Term Energy Outlook  - "&amp;Dates!D1</f>
        <v>U.S. Energy Information Administration  |  Short-Term Energy Outlook  - August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26"/>
      <c r="BE2" s="626"/>
      <c r="BF2" s="626"/>
      <c r="BG2" s="457"/>
      <c r="BH2" s="457"/>
      <c r="BI2" s="457"/>
      <c r="BJ2" s="457"/>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47"/>
      <c r="B5" s="163" t="s">
        <v>1376</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5" customHeight="1" x14ac:dyDescent="0.25">
      <c r="A6" s="148" t="s">
        <v>682</v>
      </c>
      <c r="B6" s="204" t="s">
        <v>431</v>
      </c>
      <c r="C6" s="232">
        <v>959.52238131000001</v>
      </c>
      <c r="D6" s="232">
        <v>961.92437460999997</v>
      </c>
      <c r="E6" s="232">
        <v>964.08676694999997</v>
      </c>
      <c r="F6" s="232">
        <v>965.70254389000002</v>
      </c>
      <c r="G6" s="232">
        <v>967.61599514</v>
      </c>
      <c r="H6" s="232">
        <v>969.52010626000003</v>
      </c>
      <c r="I6" s="232">
        <v>972.39143842999999</v>
      </c>
      <c r="J6" s="232">
        <v>973.54444839999996</v>
      </c>
      <c r="K6" s="232">
        <v>973.95569736000004</v>
      </c>
      <c r="L6" s="232">
        <v>970.89681019</v>
      </c>
      <c r="M6" s="232">
        <v>971.87081845</v>
      </c>
      <c r="N6" s="232">
        <v>974.14934702000005</v>
      </c>
      <c r="O6" s="232">
        <v>980.35275734000004</v>
      </c>
      <c r="P6" s="232">
        <v>983.27505547999999</v>
      </c>
      <c r="Q6" s="232">
        <v>985.53660287000002</v>
      </c>
      <c r="R6" s="232">
        <v>986.32921167999996</v>
      </c>
      <c r="S6" s="232">
        <v>987.87539845000003</v>
      </c>
      <c r="T6" s="232">
        <v>989.36697533999995</v>
      </c>
      <c r="U6" s="232">
        <v>991.31796793000001</v>
      </c>
      <c r="V6" s="232">
        <v>992.31480591000002</v>
      </c>
      <c r="W6" s="232">
        <v>992.87151484000003</v>
      </c>
      <c r="X6" s="232">
        <v>993.99358451000001</v>
      </c>
      <c r="Y6" s="232">
        <v>992.91591801000004</v>
      </c>
      <c r="Z6" s="232">
        <v>990.64400513999999</v>
      </c>
      <c r="AA6" s="232">
        <v>998.04712548999998</v>
      </c>
      <c r="AB6" s="232">
        <v>985.23476015999995</v>
      </c>
      <c r="AC6" s="232">
        <v>963.07618877000004</v>
      </c>
      <c r="AD6" s="232">
        <v>895.21738975000005</v>
      </c>
      <c r="AE6" s="232">
        <v>881.63192236999998</v>
      </c>
      <c r="AF6" s="232">
        <v>885.96576505999997</v>
      </c>
      <c r="AG6" s="232">
        <v>939.51125826999998</v>
      </c>
      <c r="AH6" s="232">
        <v>956.21446580999998</v>
      </c>
      <c r="AI6" s="232">
        <v>967.36772811000003</v>
      </c>
      <c r="AJ6" s="232">
        <v>966.87126519000003</v>
      </c>
      <c r="AK6" s="232">
        <v>971.49947199999997</v>
      </c>
      <c r="AL6" s="232">
        <v>975.15256853999995</v>
      </c>
      <c r="AM6" s="232">
        <v>974.42256683000005</v>
      </c>
      <c r="AN6" s="232">
        <v>978.68143384999996</v>
      </c>
      <c r="AO6" s="232">
        <v>984.52118161999999</v>
      </c>
      <c r="AP6" s="232">
        <v>996.41170359</v>
      </c>
      <c r="AQ6" s="232">
        <v>1002.0607927</v>
      </c>
      <c r="AR6" s="232">
        <v>1005.9383425</v>
      </c>
      <c r="AS6" s="232">
        <v>1003.8968783</v>
      </c>
      <c r="AT6" s="232">
        <v>1007.3419554</v>
      </c>
      <c r="AU6" s="232">
        <v>1012.1260992</v>
      </c>
      <c r="AV6" s="232">
        <v>1022.8209118</v>
      </c>
      <c r="AW6" s="232">
        <v>1026.8544873999999</v>
      </c>
      <c r="AX6" s="232">
        <v>1028.7984280999999</v>
      </c>
      <c r="AY6" s="232">
        <v>1026.7161521</v>
      </c>
      <c r="AZ6" s="232">
        <v>1025.9332594</v>
      </c>
      <c r="BA6" s="232">
        <v>1024.5131682000001</v>
      </c>
      <c r="BB6" s="232">
        <v>1020.2607146</v>
      </c>
      <c r="BC6" s="232">
        <v>1019.2125993</v>
      </c>
      <c r="BD6" s="232">
        <v>1019.1736584</v>
      </c>
      <c r="BE6" s="232">
        <v>1021.1189538</v>
      </c>
      <c r="BF6" s="305">
        <v>1022.367</v>
      </c>
      <c r="BG6" s="305">
        <v>1023.893</v>
      </c>
      <c r="BH6" s="305">
        <v>1026.3989999999999</v>
      </c>
      <c r="BI6" s="305">
        <v>1027.954</v>
      </c>
      <c r="BJ6" s="305">
        <v>1029.261</v>
      </c>
      <c r="BK6" s="305">
        <v>1029.856</v>
      </c>
      <c r="BL6" s="305">
        <v>1031.011</v>
      </c>
      <c r="BM6" s="305">
        <v>1032.2639999999999</v>
      </c>
      <c r="BN6" s="305">
        <v>1033.7080000000001</v>
      </c>
      <c r="BO6" s="305">
        <v>1035.085</v>
      </c>
      <c r="BP6" s="305">
        <v>1036.49</v>
      </c>
      <c r="BQ6" s="305">
        <v>1037.96</v>
      </c>
      <c r="BR6" s="305">
        <v>1039.3889999999999</v>
      </c>
      <c r="BS6" s="305">
        <v>1040.818</v>
      </c>
      <c r="BT6" s="305">
        <v>1042.2439999999999</v>
      </c>
      <c r="BU6" s="305">
        <v>1043.6690000000001</v>
      </c>
      <c r="BV6" s="305">
        <v>1045.0920000000001</v>
      </c>
    </row>
    <row r="7" spans="1:74" ht="11.15" customHeight="1" x14ac:dyDescent="0.25">
      <c r="A7" s="148" t="s">
        <v>683</v>
      </c>
      <c r="B7" s="204" t="s">
        <v>463</v>
      </c>
      <c r="C7" s="232">
        <v>2683.8243687999998</v>
      </c>
      <c r="D7" s="232">
        <v>2689.8767702999999</v>
      </c>
      <c r="E7" s="232">
        <v>2696.5995429</v>
      </c>
      <c r="F7" s="232">
        <v>2706.7304248999999</v>
      </c>
      <c r="G7" s="232">
        <v>2712.7406354</v>
      </c>
      <c r="H7" s="232">
        <v>2717.3679129000002</v>
      </c>
      <c r="I7" s="232">
        <v>2721.0272877000002</v>
      </c>
      <c r="J7" s="232">
        <v>2722.5774267000002</v>
      </c>
      <c r="K7" s="232">
        <v>2722.4333602000002</v>
      </c>
      <c r="L7" s="232">
        <v>2713.4106643</v>
      </c>
      <c r="M7" s="232">
        <v>2715.2665044999999</v>
      </c>
      <c r="N7" s="232">
        <v>2720.8164569</v>
      </c>
      <c r="O7" s="232">
        <v>2734.7159508999998</v>
      </c>
      <c r="P7" s="232">
        <v>2744.1625558999999</v>
      </c>
      <c r="Q7" s="232">
        <v>2753.8117010999999</v>
      </c>
      <c r="R7" s="232">
        <v>2767.5945464000001</v>
      </c>
      <c r="S7" s="232">
        <v>2774.7004023</v>
      </c>
      <c r="T7" s="232">
        <v>2779.0604287000001</v>
      </c>
      <c r="U7" s="232">
        <v>2776.6785617</v>
      </c>
      <c r="V7" s="232">
        <v>2778.5439769</v>
      </c>
      <c r="W7" s="232">
        <v>2780.6606102999999</v>
      </c>
      <c r="X7" s="232">
        <v>2789.7436871999998</v>
      </c>
      <c r="Y7" s="232">
        <v>2787.3263382999999</v>
      </c>
      <c r="Z7" s="232">
        <v>2780.1237885999999</v>
      </c>
      <c r="AA7" s="232">
        <v>2798.4327508000001</v>
      </c>
      <c r="AB7" s="232">
        <v>2758.9372655000002</v>
      </c>
      <c r="AC7" s="232">
        <v>2691.9340452000001</v>
      </c>
      <c r="AD7" s="232">
        <v>2490.9758108000001</v>
      </c>
      <c r="AE7" s="232">
        <v>2448.7925796999998</v>
      </c>
      <c r="AF7" s="232">
        <v>2458.9370727999999</v>
      </c>
      <c r="AG7" s="232">
        <v>2615.3094133999998</v>
      </c>
      <c r="AH7" s="232">
        <v>2659.6842624999999</v>
      </c>
      <c r="AI7" s="232">
        <v>2685.9617432999999</v>
      </c>
      <c r="AJ7" s="232">
        <v>2667.8048137000001</v>
      </c>
      <c r="AK7" s="232">
        <v>2677.6403396000001</v>
      </c>
      <c r="AL7" s="232">
        <v>2689.1312787000002</v>
      </c>
      <c r="AM7" s="232">
        <v>2704.6472997000001</v>
      </c>
      <c r="AN7" s="232">
        <v>2717.6718141000001</v>
      </c>
      <c r="AO7" s="232">
        <v>2730.5744905000001</v>
      </c>
      <c r="AP7" s="232">
        <v>2746.1870391000002</v>
      </c>
      <c r="AQ7" s="232">
        <v>2756.7222566999999</v>
      </c>
      <c r="AR7" s="232">
        <v>2765.0118536</v>
      </c>
      <c r="AS7" s="232">
        <v>2765.0523251999998</v>
      </c>
      <c r="AT7" s="232">
        <v>2773.3533090000001</v>
      </c>
      <c r="AU7" s="232">
        <v>2783.9113003000002</v>
      </c>
      <c r="AV7" s="232">
        <v>2807.0641568999999</v>
      </c>
      <c r="AW7" s="232">
        <v>2814.3827701999999</v>
      </c>
      <c r="AX7" s="232">
        <v>2816.2049978</v>
      </c>
      <c r="AY7" s="232">
        <v>2806.3161061999999</v>
      </c>
      <c r="AZ7" s="232">
        <v>2801.8066125999999</v>
      </c>
      <c r="BA7" s="232">
        <v>2796.4617834000001</v>
      </c>
      <c r="BB7" s="232">
        <v>2785.0430606</v>
      </c>
      <c r="BC7" s="232">
        <v>2781.9564790999998</v>
      </c>
      <c r="BD7" s="232">
        <v>2781.9634805999999</v>
      </c>
      <c r="BE7" s="232">
        <v>2787.6046372999999</v>
      </c>
      <c r="BF7" s="305">
        <v>2791.893</v>
      </c>
      <c r="BG7" s="305">
        <v>2797.37</v>
      </c>
      <c r="BH7" s="305">
        <v>2806.8719999999998</v>
      </c>
      <c r="BI7" s="305">
        <v>2812.598</v>
      </c>
      <c r="BJ7" s="305">
        <v>2817.3850000000002</v>
      </c>
      <c r="BK7" s="305">
        <v>2819.8910000000001</v>
      </c>
      <c r="BL7" s="305">
        <v>2823.806</v>
      </c>
      <c r="BM7" s="305">
        <v>2827.788</v>
      </c>
      <c r="BN7" s="305">
        <v>2831.8009999999999</v>
      </c>
      <c r="BO7" s="305">
        <v>2835.9430000000002</v>
      </c>
      <c r="BP7" s="305">
        <v>2840.18</v>
      </c>
      <c r="BQ7" s="305">
        <v>2844.1509999999998</v>
      </c>
      <c r="BR7" s="305">
        <v>2848.8440000000001</v>
      </c>
      <c r="BS7" s="305">
        <v>2853.8989999999999</v>
      </c>
      <c r="BT7" s="305">
        <v>2859.317</v>
      </c>
      <c r="BU7" s="305">
        <v>2865.0970000000002</v>
      </c>
      <c r="BV7" s="305">
        <v>2871.239</v>
      </c>
    </row>
    <row r="8" spans="1:74" ht="11.15" customHeight="1" x14ac:dyDescent="0.25">
      <c r="A8" s="148" t="s">
        <v>684</v>
      </c>
      <c r="B8" s="204" t="s">
        <v>432</v>
      </c>
      <c r="C8" s="232">
        <v>2457.3769794</v>
      </c>
      <c r="D8" s="232">
        <v>2464.6452364000002</v>
      </c>
      <c r="E8" s="232">
        <v>2470.6962561999999</v>
      </c>
      <c r="F8" s="232">
        <v>2475.3063084</v>
      </c>
      <c r="G8" s="232">
        <v>2479.0906518000002</v>
      </c>
      <c r="H8" s="232">
        <v>2481.8255559999998</v>
      </c>
      <c r="I8" s="232">
        <v>2483.0438044000002</v>
      </c>
      <c r="J8" s="232">
        <v>2484.0302425</v>
      </c>
      <c r="K8" s="232">
        <v>2484.3176536999999</v>
      </c>
      <c r="L8" s="232">
        <v>2482.5552047000001</v>
      </c>
      <c r="M8" s="232">
        <v>2482.4576871999998</v>
      </c>
      <c r="N8" s="232">
        <v>2482.6742677000002</v>
      </c>
      <c r="O8" s="232">
        <v>2482.1301729000002</v>
      </c>
      <c r="P8" s="232">
        <v>2483.7810297999999</v>
      </c>
      <c r="Q8" s="232">
        <v>2486.5520648000002</v>
      </c>
      <c r="R8" s="232">
        <v>2492.2804381000001</v>
      </c>
      <c r="S8" s="232">
        <v>2495.9139595000001</v>
      </c>
      <c r="T8" s="232">
        <v>2499.2897889999999</v>
      </c>
      <c r="U8" s="232">
        <v>2503.0491585999998</v>
      </c>
      <c r="V8" s="232">
        <v>2505.4286806</v>
      </c>
      <c r="W8" s="232">
        <v>2507.0695867999998</v>
      </c>
      <c r="X8" s="232">
        <v>2512.8998846999998</v>
      </c>
      <c r="Y8" s="232">
        <v>2509.3675539000001</v>
      </c>
      <c r="Z8" s="232">
        <v>2501.4006018999999</v>
      </c>
      <c r="AA8" s="232">
        <v>2513.4085077999998</v>
      </c>
      <c r="AB8" s="232">
        <v>2478.2652039</v>
      </c>
      <c r="AC8" s="232">
        <v>2420.3801695000002</v>
      </c>
      <c r="AD8" s="232">
        <v>2244.0289545999999</v>
      </c>
      <c r="AE8" s="232">
        <v>2212.4537962999998</v>
      </c>
      <c r="AF8" s="232">
        <v>2229.9302447999999</v>
      </c>
      <c r="AG8" s="232">
        <v>2388.1090650000001</v>
      </c>
      <c r="AH8" s="232">
        <v>2434.9506532</v>
      </c>
      <c r="AI8" s="232">
        <v>2462.1057744999998</v>
      </c>
      <c r="AJ8" s="232">
        <v>2441.5470528999999</v>
      </c>
      <c r="AK8" s="232">
        <v>2450.3497720999999</v>
      </c>
      <c r="AL8" s="232">
        <v>2460.4865562999998</v>
      </c>
      <c r="AM8" s="232">
        <v>2474.5394477</v>
      </c>
      <c r="AN8" s="232">
        <v>2485.4078298999998</v>
      </c>
      <c r="AO8" s="232">
        <v>2495.6737453000001</v>
      </c>
      <c r="AP8" s="232">
        <v>2507.9863568999999</v>
      </c>
      <c r="AQ8" s="232">
        <v>2515.0604662000001</v>
      </c>
      <c r="AR8" s="232">
        <v>2519.5452365000001</v>
      </c>
      <c r="AS8" s="232">
        <v>2513.8865415999999</v>
      </c>
      <c r="AT8" s="232">
        <v>2518.8582280000001</v>
      </c>
      <c r="AU8" s="232">
        <v>2526.9061698</v>
      </c>
      <c r="AV8" s="232">
        <v>2548.4070749000002</v>
      </c>
      <c r="AW8" s="232">
        <v>2554.8249962</v>
      </c>
      <c r="AX8" s="232">
        <v>2556.5366417</v>
      </c>
      <c r="AY8" s="232">
        <v>2548.7577829000002</v>
      </c>
      <c r="AZ8" s="232">
        <v>2544.6450484000002</v>
      </c>
      <c r="BA8" s="232">
        <v>2539.4142095000002</v>
      </c>
      <c r="BB8" s="232">
        <v>2527.6445122</v>
      </c>
      <c r="BC8" s="232">
        <v>2524.2430301999998</v>
      </c>
      <c r="BD8" s="232">
        <v>2523.7890096000001</v>
      </c>
      <c r="BE8" s="232">
        <v>2529.060704</v>
      </c>
      <c r="BF8" s="305">
        <v>2532.4180000000001</v>
      </c>
      <c r="BG8" s="305">
        <v>2536.6390000000001</v>
      </c>
      <c r="BH8" s="305">
        <v>2543.59</v>
      </c>
      <c r="BI8" s="305">
        <v>2548.1390000000001</v>
      </c>
      <c r="BJ8" s="305">
        <v>2552.152</v>
      </c>
      <c r="BK8" s="305">
        <v>2554.2710000000002</v>
      </c>
      <c r="BL8" s="305">
        <v>2558.232</v>
      </c>
      <c r="BM8" s="305">
        <v>2562.6770000000001</v>
      </c>
      <c r="BN8" s="305">
        <v>2568.056</v>
      </c>
      <c r="BO8" s="305">
        <v>2573.13</v>
      </c>
      <c r="BP8" s="305">
        <v>2578.35</v>
      </c>
      <c r="BQ8" s="305">
        <v>2584.2260000000001</v>
      </c>
      <c r="BR8" s="305">
        <v>2589.3530000000001</v>
      </c>
      <c r="BS8" s="305">
        <v>2594.241</v>
      </c>
      <c r="BT8" s="305">
        <v>2598.8910000000001</v>
      </c>
      <c r="BU8" s="305">
        <v>2603.3029999999999</v>
      </c>
      <c r="BV8" s="305">
        <v>2607.4769999999999</v>
      </c>
    </row>
    <row r="9" spans="1:74" ht="11.15" customHeight="1" x14ac:dyDescent="0.25">
      <c r="A9" s="148" t="s">
        <v>685</v>
      </c>
      <c r="B9" s="204" t="s">
        <v>433</v>
      </c>
      <c r="C9" s="232">
        <v>1163.9559658999999</v>
      </c>
      <c r="D9" s="232">
        <v>1167.3621854</v>
      </c>
      <c r="E9" s="232">
        <v>1170.5583951000001</v>
      </c>
      <c r="F9" s="232">
        <v>1174.2934303</v>
      </c>
      <c r="G9" s="232">
        <v>1176.5079945</v>
      </c>
      <c r="H9" s="232">
        <v>1177.9509227999999</v>
      </c>
      <c r="I9" s="232">
        <v>1177.6873318999999</v>
      </c>
      <c r="J9" s="232">
        <v>1178.2881508999999</v>
      </c>
      <c r="K9" s="232">
        <v>1178.8184964</v>
      </c>
      <c r="L9" s="232">
        <v>1180.298783</v>
      </c>
      <c r="M9" s="232">
        <v>1179.9228708999999</v>
      </c>
      <c r="N9" s="232">
        <v>1178.7111743999999</v>
      </c>
      <c r="O9" s="232">
        <v>1173.6692349</v>
      </c>
      <c r="P9" s="232">
        <v>1173.0318139000001</v>
      </c>
      <c r="Q9" s="232">
        <v>1173.8044527</v>
      </c>
      <c r="R9" s="232">
        <v>1177.4632466</v>
      </c>
      <c r="S9" s="232">
        <v>1179.9489332999999</v>
      </c>
      <c r="T9" s="232">
        <v>1182.7376082000001</v>
      </c>
      <c r="U9" s="232">
        <v>1186.5746804</v>
      </c>
      <c r="V9" s="232">
        <v>1189.4102746000001</v>
      </c>
      <c r="W9" s="232">
        <v>1191.9898000999999</v>
      </c>
      <c r="X9" s="232">
        <v>1197.1806177999999</v>
      </c>
      <c r="Y9" s="232">
        <v>1197.0974851000001</v>
      </c>
      <c r="Z9" s="232">
        <v>1194.6077628999999</v>
      </c>
      <c r="AA9" s="232">
        <v>1198.2105649</v>
      </c>
      <c r="AB9" s="232">
        <v>1184.5333284999999</v>
      </c>
      <c r="AC9" s="232">
        <v>1162.0751674000001</v>
      </c>
      <c r="AD9" s="232">
        <v>1094.0060002</v>
      </c>
      <c r="AE9" s="232">
        <v>1081.6085507</v>
      </c>
      <c r="AF9" s="232">
        <v>1088.0527374999999</v>
      </c>
      <c r="AG9" s="232">
        <v>1147.258589</v>
      </c>
      <c r="AH9" s="232">
        <v>1165.9460271</v>
      </c>
      <c r="AI9" s="232">
        <v>1178.0350802999999</v>
      </c>
      <c r="AJ9" s="232">
        <v>1174.3487004000001</v>
      </c>
      <c r="AK9" s="232">
        <v>1180.1237699000001</v>
      </c>
      <c r="AL9" s="232">
        <v>1186.1832403999999</v>
      </c>
      <c r="AM9" s="232">
        <v>1193.7481857</v>
      </c>
      <c r="AN9" s="232">
        <v>1199.4606534</v>
      </c>
      <c r="AO9" s="232">
        <v>1204.5417170999999</v>
      </c>
      <c r="AP9" s="232">
        <v>1209.8389517000001</v>
      </c>
      <c r="AQ9" s="232">
        <v>1213.0215264000001</v>
      </c>
      <c r="AR9" s="232">
        <v>1214.9370159</v>
      </c>
      <c r="AS9" s="232">
        <v>1213.237116</v>
      </c>
      <c r="AT9" s="232">
        <v>1214.3796636</v>
      </c>
      <c r="AU9" s="232">
        <v>1216.0163544</v>
      </c>
      <c r="AV9" s="232">
        <v>1220.7500190000001</v>
      </c>
      <c r="AW9" s="232">
        <v>1221.4228731000001</v>
      </c>
      <c r="AX9" s="232">
        <v>1220.6377473</v>
      </c>
      <c r="AY9" s="232">
        <v>1216.5972512999999</v>
      </c>
      <c r="AZ9" s="232">
        <v>1214.2442086999999</v>
      </c>
      <c r="BA9" s="232">
        <v>1211.7812289999999</v>
      </c>
      <c r="BB9" s="232">
        <v>1207.2820984</v>
      </c>
      <c r="BC9" s="232">
        <v>1206.043905</v>
      </c>
      <c r="BD9" s="232">
        <v>1206.140435</v>
      </c>
      <c r="BE9" s="232">
        <v>1208.7827301</v>
      </c>
      <c r="BF9" s="305">
        <v>1210.6400000000001</v>
      </c>
      <c r="BG9" s="305">
        <v>1212.925</v>
      </c>
      <c r="BH9" s="305">
        <v>1216.5840000000001</v>
      </c>
      <c r="BI9" s="305">
        <v>1219.009</v>
      </c>
      <c r="BJ9" s="305">
        <v>1221.1500000000001</v>
      </c>
      <c r="BK9" s="305">
        <v>1222.451</v>
      </c>
      <c r="BL9" s="305">
        <v>1224.4369999999999</v>
      </c>
      <c r="BM9" s="305">
        <v>1226.5540000000001</v>
      </c>
      <c r="BN9" s="305">
        <v>1228.961</v>
      </c>
      <c r="BO9" s="305">
        <v>1231.22</v>
      </c>
      <c r="BP9" s="305">
        <v>1233.49</v>
      </c>
      <c r="BQ9" s="305">
        <v>1235.712</v>
      </c>
      <c r="BR9" s="305">
        <v>1238.05</v>
      </c>
      <c r="BS9" s="305">
        <v>1240.443</v>
      </c>
      <c r="BT9" s="305">
        <v>1242.8920000000001</v>
      </c>
      <c r="BU9" s="305">
        <v>1245.3969999999999</v>
      </c>
      <c r="BV9" s="305">
        <v>1247.9570000000001</v>
      </c>
    </row>
    <row r="10" spans="1:74" ht="11.15" customHeight="1" x14ac:dyDescent="0.25">
      <c r="A10" s="148" t="s">
        <v>686</v>
      </c>
      <c r="B10" s="204" t="s">
        <v>434</v>
      </c>
      <c r="C10" s="232">
        <v>3265.8569790000001</v>
      </c>
      <c r="D10" s="232">
        <v>3271.0502043000001</v>
      </c>
      <c r="E10" s="232">
        <v>3277.4334214</v>
      </c>
      <c r="F10" s="232">
        <v>3287.3237490000001</v>
      </c>
      <c r="G10" s="232">
        <v>3294.3491107</v>
      </c>
      <c r="H10" s="232">
        <v>3300.8266251999999</v>
      </c>
      <c r="I10" s="232">
        <v>3307.4565112999999</v>
      </c>
      <c r="J10" s="232">
        <v>3312.3131674000001</v>
      </c>
      <c r="K10" s="232">
        <v>3316.0968121999999</v>
      </c>
      <c r="L10" s="232">
        <v>3315.0858280000002</v>
      </c>
      <c r="M10" s="232">
        <v>3319.5146635000001</v>
      </c>
      <c r="N10" s="232">
        <v>3325.6617010999998</v>
      </c>
      <c r="O10" s="232">
        <v>3335.7958726000002</v>
      </c>
      <c r="P10" s="232">
        <v>3343.6776152000002</v>
      </c>
      <c r="Q10" s="232">
        <v>3351.5758609</v>
      </c>
      <c r="R10" s="232">
        <v>3359.8326699999998</v>
      </c>
      <c r="S10" s="232">
        <v>3367.5073766</v>
      </c>
      <c r="T10" s="232">
        <v>3374.9420411999999</v>
      </c>
      <c r="U10" s="232">
        <v>3383.2497560000002</v>
      </c>
      <c r="V10" s="232">
        <v>3389.3695170999999</v>
      </c>
      <c r="W10" s="232">
        <v>3394.4144169000001</v>
      </c>
      <c r="X10" s="232">
        <v>3405.5270294000002</v>
      </c>
      <c r="Y10" s="232">
        <v>3403.0652759</v>
      </c>
      <c r="Z10" s="232">
        <v>3394.1717305000002</v>
      </c>
      <c r="AA10" s="232">
        <v>3403.8291201000002</v>
      </c>
      <c r="AB10" s="232">
        <v>3363.3349456000001</v>
      </c>
      <c r="AC10" s="232">
        <v>3297.6719340999998</v>
      </c>
      <c r="AD10" s="232">
        <v>3099.8926058000002</v>
      </c>
      <c r="AE10" s="232">
        <v>3064.1025297000001</v>
      </c>
      <c r="AF10" s="232">
        <v>3083.3542262000001</v>
      </c>
      <c r="AG10" s="232">
        <v>3259.8842840000002</v>
      </c>
      <c r="AH10" s="232">
        <v>3312.5420840000002</v>
      </c>
      <c r="AI10" s="232">
        <v>3343.5642149</v>
      </c>
      <c r="AJ10" s="232">
        <v>3321.1100704999999</v>
      </c>
      <c r="AK10" s="232">
        <v>3332.7413179999999</v>
      </c>
      <c r="AL10" s="232">
        <v>3346.6173511000002</v>
      </c>
      <c r="AM10" s="232">
        <v>3364.8729797000001</v>
      </c>
      <c r="AN10" s="232">
        <v>3381.6374768000001</v>
      </c>
      <c r="AO10" s="232">
        <v>3399.0456521999999</v>
      </c>
      <c r="AP10" s="232">
        <v>3422.3132449</v>
      </c>
      <c r="AQ10" s="232">
        <v>3437.0969728</v>
      </c>
      <c r="AR10" s="232">
        <v>3448.6125747999999</v>
      </c>
      <c r="AS10" s="232">
        <v>3447.8539314999998</v>
      </c>
      <c r="AT10" s="232">
        <v>3459.5878714</v>
      </c>
      <c r="AU10" s="232">
        <v>3474.8082749999999</v>
      </c>
      <c r="AV10" s="232">
        <v>3508.0569867999998</v>
      </c>
      <c r="AW10" s="232">
        <v>3519.3439346</v>
      </c>
      <c r="AX10" s="232">
        <v>3523.2109627999998</v>
      </c>
      <c r="AY10" s="232">
        <v>3510.8556681</v>
      </c>
      <c r="AZ10" s="232">
        <v>3506.4846597999999</v>
      </c>
      <c r="BA10" s="232">
        <v>3501.2955345999999</v>
      </c>
      <c r="BB10" s="232">
        <v>3489.6600029000001</v>
      </c>
      <c r="BC10" s="232">
        <v>3487.0558608000001</v>
      </c>
      <c r="BD10" s="232">
        <v>3487.8548187000001</v>
      </c>
      <c r="BE10" s="232">
        <v>3494.8861683999999</v>
      </c>
      <c r="BF10" s="305">
        <v>3500.3690000000001</v>
      </c>
      <c r="BG10" s="305">
        <v>3507.134</v>
      </c>
      <c r="BH10" s="305">
        <v>3518.0070000000001</v>
      </c>
      <c r="BI10" s="305">
        <v>3525.2130000000002</v>
      </c>
      <c r="BJ10" s="305">
        <v>3531.578</v>
      </c>
      <c r="BK10" s="305">
        <v>3535.4630000000002</v>
      </c>
      <c r="BL10" s="305">
        <v>3541.38</v>
      </c>
      <c r="BM10" s="305">
        <v>3547.6869999999999</v>
      </c>
      <c r="BN10" s="305">
        <v>3554.7759999999998</v>
      </c>
      <c r="BO10" s="305">
        <v>3561.5729999999999</v>
      </c>
      <c r="BP10" s="305">
        <v>3568.4690000000001</v>
      </c>
      <c r="BQ10" s="305">
        <v>3575.6990000000001</v>
      </c>
      <c r="BR10" s="305">
        <v>3582.6149999999998</v>
      </c>
      <c r="BS10" s="305">
        <v>3589.451</v>
      </c>
      <c r="BT10" s="305">
        <v>3596.2089999999998</v>
      </c>
      <c r="BU10" s="305">
        <v>3602.8879999999999</v>
      </c>
      <c r="BV10" s="305">
        <v>3609.4879999999998</v>
      </c>
    </row>
    <row r="11" spans="1:74" ht="11.15" customHeight="1" x14ac:dyDescent="0.25">
      <c r="A11" s="148" t="s">
        <v>687</v>
      </c>
      <c r="B11" s="204" t="s">
        <v>435</v>
      </c>
      <c r="C11" s="232">
        <v>808.45551121999995</v>
      </c>
      <c r="D11" s="232">
        <v>808.79533118999996</v>
      </c>
      <c r="E11" s="232">
        <v>809.82261921999998</v>
      </c>
      <c r="F11" s="232">
        <v>813.29919421</v>
      </c>
      <c r="G11" s="232">
        <v>814.38005419000001</v>
      </c>
      <c r="H11" s="232">
        <v>814.82701804999999</v>
      </c>
      <c r="I11" s="232">
        <v>813.68495019</v>
      </c>
      <c r="J11" s="232">
        <v>813.58047354999997</v>
      </c>
      <c r="K11" s="232">
        <v>813.55845251999995</v>
      </c>
      <c r="L11" s="232">
        <v>813.05136657000003</v>
      </c>
      <c r="M11" s="232">
        <v>813.61989714000003</v>
      </c>
      <c r="N11" s="232">
        <v>814.69652369000005</v>
      </c>
      <c r="O11" s="232">
        <v>817.01366852000001</v>
      </c>
      <c r="P11" s="232">
        <v>818.55717033999997</v>
      </c>
      <c r="Q11" s="232">
        <v>820.05945145999999</v>
      </c>
      <c r="R11" s="232">
        <v>821.33748320999996</v>
      </c>
      <c r="S11" s="232">
        <v>822.89459437000005</v>
      </c>
      <c r="T11" s="232">
        <v>824.54775629000005</v>
      </c>
      <c r="U11" s="232">
        <v>826.67437902999995</v>
      </c>
      <c r="V11" s="232">
        <v>828.23658492000004</v>
      </c>
      <c r="W11" s="232">
        <v>829.61178402999997</v>
      </c>
      <c r="X11" s="232">
        <v>832.17004238000004</v>
      </c>
      <c r="Y11" s="232">
        <v>832.14367842000001</v>
      </c>
      <c r="Z11" s="232">
        <v>830.90275815999996</v>
      </c>
      <c r="AA11" s="232">
        <v>838.68187361000003</v>
      </c>
      <c r="AB11" s="232">
        <v>827.33589677999998</v>
      </c>
      <c r="AC11" s="232">
        <v>807.09941963999995</v>
      </c>
      <c r="AD11" s="232">
        <v>742.16999524000005</v>
      </c>
      <c r="AE11" s="232">
        <v>731.00435275999996</v>
      </c>
      <c r="AF11" s="232">
        <v>737.80004523000002</v>
      </c>
      <c r="AG11" s="232">
        <v>796.08989655000005</v>
      </c>
      <c r="AH11" s="232">
        <v>813.65864097999997</v>
      </c>
      <c r="AI11" s="232">
        <v>824.03910242999996</v>
      </c>
      <c r="AJ11" s="232">
        <v>816.84471123000003</v>
      </c>
      <c r="AK11" s="232">
        <v>820.63853395000001</v>
      </c>
      <c r="AL11" s="232">
        <v>825.03400094999995</v>
      </c>
      <c r="AM11" s="232">
        <v>832.08059201000003</v>
      </c>
      <c r="AN11" s="232">
        <v>836.14223767999999</v>
      </c>
      <c r="AO11" s="232">
        <v>839.26841777000004</v>
      </c>
      <c r="AP11" s="232">
        <v>840.57930769999996</v>
      </c>
      <c r="AQ11" s="232">
        <v>842.49442505000002</v>
      </c>
      <c r="AR11" s="232">
        <v>844.13394525000001</v>
      </c>
      <c r="AS11" s="232">
        <v>843.55424323</v>
      </c>
      <c r="AT11" s="232">
        <v>846.10028791000002</v>
      </c>
      <c r="AU11" s="232">
        <v>849.82845425000005</v>
      </c>
      <c r="AV11" s="232">
        <v>859.01560461999998</v>
      </c>
      <c r="AW11" s="232">
        <v>861.90036743999997</v>
      </c>
      <c r="AX11" s="232">
        <v>862.75960510000004</v>
      </c>
      <c r="AY11" s="232">
        <v>859.21144607999997</v>
      </c>
      <c r="AZ11" s="232">
        <v>857.80603707</v>
      </c>
      <c r="BA11" s="232">
        <v>856.16150654</v>
      </c>
      <c r="BB11" s="232">
        <v>852.83148960999995</v>
      </c>
      <c r="BC11" s="232">
        <v>851.79348972000003</v>
      </c>
      <c r="BD11" s="232">
        <v>851.60114196999996</v>
      </c>
      <c r="BE11" s="232">
        <v>853.05271754</v>
      </c>
      <c r="BF11" s="305">
        <v>853.95299999999997</v>
      </c>
      <c r="BG11" s="305">
        <v>855.10019999999997</v>
      </c>
      <c r="BH11" s="305">
        <v>857.02359999999999</v>
      </c>
      <c r="BI11" s="305">
        <v>858.26769999999999</v>
      </c>
      <c r="BJ11" s="305">
        <v>859.36189999999999</v>
      </c>
      <c r="BK11" s="305">
        <v>859.90930000000003</v>
      </c>
      <c r="BL11" s="305">
        <v>861.00120000000004</v>
      </c>
      <c r="BM11" s="305">
        <v>862.24080000000004</v>
      </c>
      <c r="BN11" s="305">
        <v>863.75549999999998</v>
      </c>
      <c r="BO11" s="305">
        <v>865.19500000000005</v>
      </c>
      <c r="BP11" s="305">
        <v>866.68650000000002</v>
      </c>
      <c r="BQ11" s="305">
        <v>868.3175</v>
      </c>
      <c r="BR11" s="305">
        <v>869.84799999999996</v>
      </c>
      <c r="BS11" s="305">
        <v>871.36509999999998</v>
      </c>
      <c r="BT11" s="305">
        <v>872.86900000000003</v>
      </c>
      <c r="BU11" s="305">
        <v>874.35950000000003</v>
      </c>
      <c r="BV11" s="305">
        <v>875.83680000000004</v>
      </c>
    </row>
    <row r="12" spans="1:74" ht="11.15" customHeight="1" x14ac:dyDescent="0.25">
      <c r="A12" s="148" t="s">
        <v>688</v>
      </c>
      <c r="B12" s="204" t="s">
        <v>436</v>
      </c>
      <c r="C12" s="232">
        <v>2248.0544109000002</v>
      </c>
      <c r="D12" s="232">
        <v>2255.5547876999999</v>
      </c>
      <c r="E12" s="232">
        <v>2262.7649096999999</v>
      </c>
      <c r="F12" s="232">
        <v>2271.5117833999998</v>
      </c>
      <c r="G12" s="232">
        <v>2276.7711410000002</v>
      </c>
      <c r="H12" s="232">
        <v>2280.3699889</v>
      </c>
      <c r="I12" s="232">
        <v>2278.3965638999998</v>
      </c>
      <c r="J12" s="232">
        <v>2281.6082151000001</v>
      </c>
      <c r="K12" s="232">
        <v>2286.0931792000001</v>
      </c>
      <c r="L12" s="232">
        <v>2295.0952843</v>
      </c>
      <c r="M12" s="232">
        <v>2299.6940030000001</v>
      </c>
      <c r="N12" s="232">
        <v>2303.1331633999998</v>
      </c>
      <c r="O12" s="232">
        <v>2303.1009035000002</v>
      </c>
      <c r="P12" s="232">
        <v>2305.9548439999999</v>
      </c>
      <c r="Q12" s="232">
        <v>2309.3831229000002</v>
      </c>
      <c r="R12" s="232">
        <v>2310.5791131999999</v>
      </c>
      <c r="S12" s="232">
        <v>2317.2610387999998</v>
      </c>
      <c r="T12" s="232">
        <v>2326.6222727999998</v>
      </c>
      <c r="U12" s="232">
        <v>2344.8823708</v>
      </c>
      <c r="V12" s="232">
        <v>2354.9375550999998</v>
      </c>
      <c r="W12" s="232">
        <v>2363.0073812999999</v>
      </c>
      <c r="X12" s="232">
        <v>2375.5886510999999</v>
      </c>
      <c r="Y12" s="232">
        <v>2374.8151597000001</v>
      </c>
      <c r="Z12" s="232">
        <v>2367.1837091000002</v>
      </c>
      <c r="AA12" s="232">
        <v>2365.4684470000002</v>
      </c>
      <c r="AB12" s="232">
        <v>2334.5404665000001</v>
      </c>
      <c r="AC12" s="232">
        <v>2287.1739157000002</v>
      </c>
      <c r="AD12" s="232">
        <v>2152.6267944000001</v>
      </c>
      <c r="AE12" s="232">
        <v>2125.4396029999998</v>
      </c>
      <c r="AF12" s="232">
        <v>2134.8703414000001</v>
      </c>
      <c r="AG12" s="232">
        <v>2246.6449628999999</v>
      </c>
      <c r="AH12" s="232">
        <v>2280.0170957999999</v>
      </c>
      <c r="AI12" s="232">
        <v>2300.7126933999998</v>
      </c>
      <c r="AJ12" s="232">
        <v>2292.3743528999998</v>
      </c>
      <c r="AK12" s="232">
        <v>2299.9849321000002</v>
      </c>
      <c r="AL12" s="232">
        <v>2307.1870281000001</v>
      </c>
      <c r="AM12" s="232">
        <v>2310.2748055000002</v>
      </c>
      <c r="AN12" s="232">
        <v>2319.4393117999998</v>
      </c>
      <c r="AO12" s="232">
        <v>2330.9747115</v>
      </c>
      <c r="AP12" s="232">
        <v>2351.8369312</v>
      </c>
      <c r="AQ12" s="232">
        <v>2362.8971728000001</v>
      </c>
      <c r="AR12" s="232">
        <v>2371.1113629000001</v>
      </c>
      <c r="AS12" s="232">
        <v>2367.2120074999998</v>
      </c>
      <c r="AT12" s="232">
        <v>2376.6847149</v>
      </c>
      <c r="AU12" s="232">
        <v>2390.2619912</v>
      </c>
      <c r="AV12" s="232">
        <v>2423.5167418000001</v>
      </c>
      <c r="AW12" s="232">
        <v>2433.6234767999999</v>
      </c>
      <c r="AX12" s="232">
        <v>2436.1551015999999</v>
      </c>
      <c r="AY12" s="232">
        <v>2419.5023707999999</v>
      </c>
      <c r="AZ12" s="232">
        <v>2415.5907093000001</v>
      </c>
      <c r="BA12" s="232">
        <v>2412.8108716000002</v>
      </c>
      <c r="BB12" s="232">
        <v>2409.7073445999999</v>
      </c>
      <c r="BC12" s="232">
        <v>2410.2827894000002</v>
      </c>
      <c r="BD12" s="232">
        <v>2413.0816928999998</v>
      </c>
      <c r="BE12" s="232">
        <v>2420.6383722</v>
      </c>
      <c r="BF12" s="305">
        <v>2425.9830000000002</v>
      </c>
      <c r="BG12" s="305">
        <v>2431.6509999999998</v>
      </c>
      <c r="BH12" s="305">
        <v>2438.3270000000002</v>
      </c>
      <c r="BI12" s="305">
        <v>2444.1260000000002</v>
      </c>
      <c r="BJ12" s="305">
        <v>2449.7339999999999</v>
      </c>
      <c r="BK12" s="305">
        <v>2455.14</v>
      </c>
      <c r="BL12" s="305">
        <v>2460.3719999999998</v>
      </c>
      <c r="BM12" s="305">
        <v>2465.4189999999999</v>
      </c>
      <c r="BN12" s="305">
        <v>2469.828</v>
      </c>
      <c r="BO12" s="305">
        <v>2474.846</v>
      </c>
      <c r="BP12" s="305">
        <v>2480.0210000000002</v>
      </c>
      <c r="BQ12" s="305">
        <v>2485.54</v>
      </c>
      <c r="BR12" s="305">
        <v>2490.884</v>
      </c>
      <c r="BS12" s="305">
        <v>2496.2429999999999</v>
      </c>
      <c r="BT12" s="305">
        <v>2501.6149999999998</v>
      </c>
      <c r="BU12" s="305">
        <v>2507.0010000000002</v>
      </c>
      <c r="BV12" s="305">
        <v>2512.4009999999998</v>
      </c>
    </row>
    <row r="13" spans="1:74" ht="11.15" customHeight="1" x14ac:dyDescent="0.25">
      <c r="A13" s="148" t="s">
        <v>689</v>
      </c>
      <c r="B13" s="204" t="s">
        <v>437</v>
      </c>
      <c r="C13" s="232">
        <v>1199.9943056</v>
      </c>
      <c r="D13" s="232">
        <v>1204.6767133000001</v>
      </c>
      <c r="E13" s="232">
        <v>1208.4713767999999</v>
      </c>
      <c r="F13" s="232">
        <v>1210.6311189</v>
      </c>
      <c r="G13" s="232">
        <v>1213.2106767</v>
      </c>
      <c r="H13" s="232">
        <v>1215.4628732000001</v>
      </c>
      <c r="I13" s="232">
        <v>1216.3116562</v>
      </c>
      <c r="J13" s="232">
        <v>1218.716169</v>
      </c>
      <c r="K13" s="232">
        <v>1221.6003593999999</v>
      </c>
      <c r="L13" s="232">
        <v>1224.887142</v>
      </c>
      <c r="M13" s="232">
        <v>1228.7885017000001</v>
      </c>
      <c r="N13" s="232">
        <v>1233.227353</v>
      </c>
      <c r="O13" s="232">
        <v>1239.7174093000001</v>
      </c>
      <c r="P13" s="232">
        <v>1244.0959588999999</v>
      </c>
      <c r="Q13" s="232">
        <v>1247.8767152</v>
      </c>
      <c r="R13" s="232">
        <v>1248.9863774</v>
      </c>
      <c r="S13" s="232">
        <v>1253.1265224000001</v>
      </c>
      <c r="T13" s="232">
        <v>1258.2238494999999</v>
      </c>
      <c r="U13" s="232">
        <v>1267.2042465</v>
      </c>
      <c r="V13" s="232">
        <v>1272.021522</v>
      </c>
      <c r="W13" s="232">
        <v>1275.6015637999999</v>
      </c>
      <c r="X13" s="232">
        <v>1279.1932778</v>
      </c>
      <c r="Y13" s="232">
        <v>1279.3621728999999</v>
      </c>
      <c r="Z13" s="232">
        <v>1277.3571549000001</v>
      </c>
      <c r="AA13" s="232">
        <v>1284.4506391</v>
      </c>
      <c r="AB13" s="232">
        <v>1269.6434835</v>
      </c>
      <c r="AC13" s="232">
        <v>1244.2081035000001</v>
      </c>
      <c r="AD13" s="232">
        <v>1165.9316027</v>
      </c>
      <c r="AE13" s="232">
        <v>1150.8994459</v>
      </c>
      <c r="AF13" s="232">
        <v>1156.8987367</v>
      </c>
      <c r="AG13" s="232">
        <v>1221.1441196000001</v>
      </c>
      <c r="AH13" s="232">
        <v>1241.2953226</v>
      </c>
      <c r="AI13" s="232">
        <v>1254.5669902</v>
      </c>
      <c r="AJ13" s="232">
        <v>1252.339941</v>
      </c>
      <c r="AK13" s="232">
        <v>1258.3169237</v>
      </c>
      <c r="AL13" s="232">
        <v>1263.8787569000001</v>
      </c>
      <c r="AM13" s="232">
        <v>1267.3959401</v>
      </c>
      <c r="AN13" s="232">
        <v>1273.3496</v>
      </c>
      <c r="AO13" s="232">
        <v>1280.1102361000001</v>
      </c>
      <c r="AP13" s="232">
        <v>1291.0906276000001</v>
      </c>
      <c r="AQ13" s="232">
        <v>1296.9056316000001</v>
      </c>
      <c r="AR13" s="232">
        <v>1300.9680272000001</v>
      </c>
      <c r="AS13" s="232">
        <v>1298.9424905999999</v>
      </c>
      <c r="AT13" s="232">
        <v>1302.7511626999999</v>
      </c>
      <c r="AU13" s="232">
        <v>1308.0587195999999</v>
      </c>
      <c r="AV13" s="232">
        <v>1321.0337913000001</v>
      </c>
      <c r="AW13" s="232">
        <v>1324.7126449</v>
      </c>
      <c r="AX13" s="232">
        <v>1325.2639105999999</v>
      </c>
      <c r="AY13" s="232">
        <v>1318.1677188000001</v>
      </c>
      <c r="AZ13" s="232">
        <v>1315.8537108</v>
      </c>
      <c r="BA13" s="232">
        <v>1313.8020171000001</v>
      </c>
      <c r="BB13" s="232">
        <v>1310.7741576000001</v>
      </c>
      <c r="BC13" s="232">
        <v>1310.1759525</v>
      </c>
      <c r="BD13" s="232">
        <v>1310.7689218</v>
      </c>
      <c r="BE13" s="232">
        <v>1313.4754525999999</v>
      </c>
      <c r="BF13" s="305">
        <v>1315.759</v>
      </c>
      <c r="BG13" s="305">
        <v>1318.5419999999999</v>
      </c>
      <c r="BH13" s="305">
        <v>1322.7239999999999</v>
      </c>
      <c r="BI13" s="305">
        <v>1325.8309999999999</v>
      </c>
      <c r="BJ13" s="305">
        <v>1328.7619999999999</v>
      </c>
      <c r="BK13" s="305">
        <v>1331.027</v>
      </c>
      <c r="BL13" s="305">
        <v>1333.9749999999999</v>
      </c>
      <c r="BM13" s="305">
        <v>1337.114</v>
      </c>
      <c r="BN13" s="305">
        <v>1340.7460000000001</v>
      </c>
      <c r="BO13" s="305">
        <v>1344.0429999999999</v>
      </c>
      <c r="BP13" s="305">
        <v>1347.307</v>
      </c>
      <c r="BQ13" s="305">
        <v>1350.4559999999999</v>
      </c>
      <c r="BR13" s="305">
        <v>1353.712</v>
      </c>
      <c r="BS13" s="305">
        <v>1356.9939999999999</v>
      </c>
      <c r="BT13" s="305">
        <v>1360.3030000000001</v>
      </c>
      <c r="BU13" s="305">
        <v>1363.6379999999999</v>
      </c>
      <c r="BV13" s="305">
        <v>1367</v>
      </c>
    </row>
    <row r="14" spans="1:74" ht="11.15" customHeight="1" x14ac:dyDescent="0.25">
      <c r="A14" s="148" t="s">
        <v>690</v>
      </c>
      <c r="B14" s="204" t="s">
        <v>438</v>
      </c>
      <c r="C14" s="232">
        <v>3444.2149785000001</v>
      </c>
      <c r="D14" s="232">
        <v>3453.0781582999998</v>
      </c>
      <c r="E14" s="232">
        <v>3464.7285486000001</v>
      </c>
      <c r="F14" s="232">
        <v>3484.0853296</v>
      </c>
      <c r="G14" s="232">
        <v>3497.6207553999998</v>
      </c>
      <c r="H14" s="232">
        <v>3510.2540064</v>
      </c>
      <c r="I14" s="232">
        <v>3524.1376501999998</v>
      </c>
      <c r="J14" s="232">
        <v>3533.3521258000001</v>
      </c>
      <c r="K14" s="232">
        <v>3540.0500007999999</v>
      </c>
      <c r="L14" s="232">
        <v>3538.6663245</v>
      </c>
      <c r="M14" s="232">
        <v>3544.5047113999999</v>
      </c>
      <c r="N14" s="232">
        <v>3552.0002107999999</v>
      </c>
      <c r="O14" s="232">
        <v>3560.7075169</v>
      </c>
      <c r="P14" s="232">
        <v>3571.8512206999999</v>
      </c>
      <c r="Q14" s="232">
        <v>3584.9860164000002</v>
      </c>
      <c r="R14" s="232">
        <v>3605.9117234</v>
      </c>
      <c r="S14" s="232">
        <v>3618.6788382999998</v>
      </c>
      <c r="T14" s="232">
        <v>3629.0871806999999</v>
      </c>
      <c r="U14" s="232">
        <v>3632.7307289</v>
      </c>
      <c r="V14" s="232">
        <v>3641.7260419999998</v>
      </c>
      <c r="W14" s="232">
        <v>3651.6670985999999</v>
      </c>
      <c r="X14" s="232">
        <v>3675.4536928000002</v>
      </c>
      <c r="Y14" s="232">
        <v>3677.6113905000002</v>
      </c>
      <c r="Z14" s="232">
        <v>3671.0399860000002</v>
      </c>
      <c r="AA14" s="232">
        <v>3683.8331260999998</v>
      </c>
      <c r="AB14" s="232">
        <v>3638.7332818999998</v>
      </c>
      <c r="AC14" s="232">
        <v>3563.8341003</v>
      </c>
      <c r="AD14" s="232">
        <v>3335.5442972000001</v>
      </c>
      <c r="AE14" s="232">
        <v>3293.7399037</v>
      </c>
      <c r="AF14" s="232">
        <v>3314.8296356000001</v>
      </c>
      <c r="AG14" s="232">
        <v>3514.0374382999998</v>
      </c>
      <c r="AH14" s="232">
        <v>3574.4974624000001</v>
      </c>
      <c r="AI14" s="232">
        <v>3611.4336529000002</v>
      </c>
      <c r="AJ14" s="232">
        <v>3586.8188475000002</v>
      </c>
      <c r="AK14" s="232">
        <v>3605.2277432000001</v>
      </c>
      <c r="AL14" s="232">
        <v>3628.6331774999999</v>
      </c>
      <c r="AM14" s="232">
        <v>3664.2076142000001</v>
      </c>
      <c r="AN14" s="232">
        <v>3692.2267775999999</v>
      </c>
      <c r="AO14" s="232">
        <v>3719.8631316000001</v>
      </c>
      <c r="AP14" s="232">
        <v>3754.9200176999998</v>
      </c>
      <c r="AQ14" s="232">
        <v>3775.9382467999999</v>
      </c>
      <c r="AR14" s="232">
        <v>3790.7211603000001</v>
      </c>
      <c r="AS14" s="232">
        <v>3782.373544</v>
      </c>
      <c r="AT14" s="232">
        <v>3797.3572374999999</v>
      </c>
      <c r="AU14" s="232">
        <v>3818.7770261999999</v>
      </c>
      <c r="AV14" s="232">
        <v>3869.5918164</v>
      </c>
      <c r="AW14" s="232">
        <v>3886.6646162000002</v>
      </c>
      <c r="AX14" s="232">
        <v>3892.9543318999999</v>
      </c>
      <c r="AY14" s="232">
        <v>3875.8234324</v>
      </c>
      <c r="AZ14" s="232">
        <v>3870.0251278000001</v>
      </c>
      <c r="BA14" s="232">
        <v>3862.9218870999998</v>
      </c>
      <c r="BB14" s="232">
        <v>3847.6530825</v>
      </c>
      <c r="BC14" s="232">
        <v>3843.0854405999999</v>
      </c>
      <c r="BD14" s="232">
        <v>3842.3583336000002</v>
      </c>
      <c r="BE14" s="232">
        <v>3848.5683072000002</v>
      </c>
      <c r="BF14" s="305">
        <v>3853.2</v>
      </c>
      <c r="BG14" s="305">
        <v>3859.35</v>
      </c>
      <c r="BH14" s="305">
        <v>3870.0039999999999</v>
      </c>
      <c r="BI14" s="305">
        <v>3876.95</v>
      </c>
      <c r="BJ14" s="305">
        <v>3883.174</v>
      </c>
      <c r="BK14" s="305">
        <v>3886.9780000000001</v>
      </c>
      <c r="BL14" s="305">
        <v>3893.0320000000002</v>
      </c>
      <c r="BM14" s="305">
        <v>3899.6390000000001</v>
      </c>
      <c r="BN14" s="305">
        <v>3907.52</v>
      </c>
      <c r="BO14" s="305">
        <v>3914.69</v>
      </c>
      <c r="BP14" s="305">
        <v>3921.8719999999998</v>
      </c>
      <c r="BQ14" s="305">
        <v>3929.1219999999998</v>
      </c>
      <c r="BR14" s="305">
        <v>3936.2849999999999</v>
      </c>
      <c r="BS14" s="305">
        <v>3943.4169999999999</v>
      </c>
      <c r="BT14" s="305">
        <v>3950.5169999999998</v>
      </c>
      <c r="BU14" s="305">
        <v>3957.587</v>
      </c>
      <c r="BV14" s="305">
        <v>3964.6260000000002</v>
      </c>
    </row>
    <row r="15" spans="1:74" ht="11.15" customHeight="1" x14ac:dyDescent="0.25">
      <c r="A15" s="148"/>
      <c r="B15" s="165" t="s">
        <v>1374</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315"/>
      <c r="BG15" s="315"/>
      <c r="BH15" s="315"/>
      <c r="BI15" s="315"/>
      <c r="BJ15" s="315"/>
      <c r="BK15" s="315"/>
      <c r="BL15" s="315"/>
      <c r="BM15" s="315"/>
      <c r="BN15" s="315"/>
      <c r="BO15" s="315"/>
      <c r="BP15" s="315"/>
      <c r="BQ15" s="315"/>
      <c r="BR15" s="315"/>
      <c r="BS15" s="315"/>
      <c r="BT15" s="315"/>
      <c r="BU15" s="315"/>
      <c r="BV15" s="315"/>
    </row>
    <row r="16" spans="1:74" ht="11.15" customHeight="1" x14ac:dyDescent="0.25">
      <c r="A16" s="148" t="s">
        <v>691</v>
      </c>
      <c r="B16" s="204" t="s">
        <v>431</v>
      </c>
      <c r="C16" s="250">
        <v>100.16251355999999</v>
      </c>
      <c r="D16" s="250">
        <v>100.14632306999999</v>
      </c>
      <c r="E16" s="250">
        <v>100.20078354</v>
      </c>
      <c r="F16" s="250">
        <v>100.45773837</v>
      </c>
      <c r="G16" s="250">
        <v>100.55461824</v>
      </c>
      <c r="H16" s="250">
        <v>100.62326655</v>
      </c>
      <c r="I16" s="250">
        <v>100.7412609</v>
      </c>
      <c r="J16" s="250">
        <v>100.69526286</v>
      </c>
      <c r="K16" s="250">
        <v>100.56285002</v>
      </c>
      <c r="L16" s="250">
        <v>100.27534864</v>
      </c>
      <c r="M16" s="250">
        <v>100.02161156</v>
      </c>
      <c r="N16" s="250">
        <v>99.732965012999998</v>
      </c>
      <c r="O16" s="250">
        <v>99.316371543000002</v>
      </c>
      <c r="P16" s="250">
        <v>99.027684156999996</v>
      </c>
      <c r="Q16" s="250">
        <v>98.773865399000002</v>
      </c>
      <c r="R16" s="250">
        <v>98.549730394999997</v>
      </c>
      <c r="S16" s="250">
        <v>98.369537547999997</v>
      </c>
      <c r="T16" s="250">
        <v>98.228101985999999</v>
      </c>
      <c r="U16" s="250">
        <v>98.208124787000003</v>
      </c>
      <c r="V16" s="250">
        <v>98.082177982000005</v>
      </c>
      <c r="W16" s="250">
        <v>97.932962652000001</v>
      </c>
      <c r="X16" s="250">
        <v>97.840781776</v>
      </c>
      <c r="Y16" s="250">
        <v>97.584802159999995</v>
      </c>
      <c r="Z16" s="250">
        <v>97.245326782999996</v>
      </c>
      <c r="AA16" s="250">
        <v>98.451551730000006</v>
      </c>
      <c r="AB16" s="250">
        <v>96.723187770999999</v>
      </c>
      <c r="AC16" s="250">
        <v>93.689430989000002</v>
      </c>
      <c r="AD16" s="250">
        <v>84.357029955000002</v>
      </c>
      <c r="AE16" s="250">
        <v>82.457426099000003</v>
      </c>
      <c r="AF16" s="250">
        <v>82.997367991999994</v>
      </c>
      <c r="AG16" s="250">
        <v>90.180964926000001</v>
      </c>
      <c r="AH16" s="250">
        <v>92.446916349000006</v>
      </c>
      <c r="AI16" s="250">
        <v>93.999331553000005</v>
      </c>
      <c r="AJ16" s="250">
        <v>94.204607147000004</v>
      </c>
      <c r="AK16" s="250">
        <v>94.805152454999998</v>
      </c>
      <c r="AL16" s="250">
        <v>95.167364086999996</v>
      </c>
      <c r="AM16" s="250">
        <v>94.803903933000001</v>
      </c>
      <c r="AN16" s="250">
        <v>95.054951793000001</v>
      </c>
      <c r="AO16" s="250">
        <v>95.433169559000007</v>
      </c>
      <c r="AP16" s="250">
        <v>96.188663732999999</v>
      </c>
      <c r="AQ16" s="250">
        <v>96.633641432999994</v>
      </c>
      <c r="AR16" s="250">
        <v>97.018209162000005</v>
      </c>
      <c r="AS16" s="250">
        <v>97.221787031000005</v>
      </c>
      <c r="AT16" s="250">
        <v>97.575969733999997</v>
      </c>
      <c r="AU16" s="250">
        <v>97.960177380999994</v>
      </c>
      <c r="AV16" s="250">
        <v>98.469606423000002</v>
      </c>
      <c r="AW16" s="250">
        <v>98.842466622000003</v>
      </c>
      <c r="AX16" s="250">
        <v>99.173954429999995</v>
      </c>
      <c r="AY16" s="250">
        <v>99.389419711000002</v>
      </c>
      <c r="AZ16" s="250">
        <v>99.694150334</v>
      </c>
      <c r="BA16" s="250">
        <v>100.01349617</v>
      </c>
      <c r="BB16" s="250">
        <v>100.50428449</v>
      </c>
      <c r="BC16" s="250">
        <v>100.73524028</v>
      </c>
      <c r="BD16" s="250">
        <v>100.8631908</v>
      </c>
      <c r="BE16" s="250">
        <v>100.63353646</v>
      </c>
      <c r="BF16" s="316">
        <v>100.74639999999999</v>
      </c>
      <c r="BG16" s="316">
        <v>100.9473</v>
      </c>
      <c r="BH16" s="316">
        <v>101.4939</v>
      </c>
      <c r="BI16" s="316">
        <v>101.6772</v>
      </c>
      <c r="BJ16" s="316">
        <v>101.755</v>
      </c>
      <c r="BK16" s="316">
        <v>101.4956</v>
      </c>
      <c r="BL16" s="316">
        <v>101.5363</v>
      </c>
      <c r="BM16" s="316">
        <v>101.6452</v>
      </c>
      <c r="BN16" s="316">
        <v>101.9161</v>
      </c>
      <c r="BO16" s="316">
        <v>102.0915</v>
      </c>
      <c r="BP16" s="316">
        <v>102.265</v>
      </c>
      <c r="BQ16" s="316">
        <v>102.4706</v>
      </c>
      <c r="BR16" s="316">
        <v>102.61490000000001</v>
      </c>
      <c r="BS16" s="316">
        <v>102.73180000000001</v>
      </c>
      <c r="BT16" s="316">
        <v>102.8214</v>
      </c>
      <c r="BU16" s="316">
        <v>102.8836</v>
      </c>
      <c r="BV16" s="316">
        <v>102.91840000000001</v>
      </c>
    </row>
    <row r="17" spans="1:74" ht="11.15" customHeight="1" x14ac:dyDescent="0.25">
      <c r="A17" s="148" t="s">
        <v>692</v>
      </c>
      <c r="B17" s="204" t="s">
        <v>463</v>
      </c>
      <c r="C17" s="250">
        <v>99.920108370999998</v>
      </c>
      <c r="D17" s="250">
        <v>99.903732109000003</v>
      </c>
      <c r="E17" s="250">
        <v>99.956300420000005</v>
      </c>
      <c r="F17" s="250">
        <v>100.18851687</v>
      </c>
      <c r="G17" s="250">
        <v>100.29594665</v>
      </c>
      <c r="H17" s="250">
        <v>100.38929333</v>
      </c>
      <c r="I17" s="250">
        <v>100.57535579</v>
      </c>
      <c r="J17" s="250">
        <v>100.56043711</v>
      </c>
      <c r="K17" s="250">
        <v>100.45133618</v>
      </c>
      <c r="L17" s="250">
        <v>100.23611549</v>
      </c>
      <c r="M17" s="250">
        <v>99.947603189000006</v>
      </c>
      <c r="N17" s="250">
        <v>99.573861762000007</v>
      </c>
      <c r="O17" s="250">
        <v>98.922869843000001</v>
      </c>
      <c r="P17" s="250">
        <v>98.522686195999995</v>
      </c>
      <c r="Q17" s="250">
        <v>98.181289452000001</v>
      </c>
      <c r="R17" s="250">
        <v>97.948054444999997</v>
      </c>
      <c r="S17" s="250">
        <v>97.687200383999993</v>
      </c>
      <c r="T17" s="250">
        <v>97.448102101999993</v>
      </c>
      <c r="U17" s="250">
        <v>97.268458267</v>
      </c>
      <c r="V17" s="250">
        <v>97.044597542000005</v>
      </c>
      <c r="W17" s="250">
        <v>96.814218595</v>
      </c>
      <c r="X17" s="250">
        <v>96.624934683999996</v>
      </c>
      <c r="Y17" s="250">
        <v>96.345809348000003</v>
      </c>
      <c r="Z17" s="250">
        <v>96.024455845000006</v>
      </c>
      <c r="AA17" s="250">
        <v>97.728241609999998</v>
      </c>
      <c r="AB17" s="250">
        <v>95.771906197999996</v>
      </c>
      <c r="AC17" s="250">
        <v>92.222817043999996</v>
      </c>
      <c r="AD17" s="250">
        <v>81.132991369999999</v>
      </c>
      <c r="AE17" s="250">
        <v>78.859381815000006</v>
      </c>
      <c r="AF17" s="250">
        <v>79.454005601000006</v>
      </c>
      <c r="AG17" s="250">
        <v>87.943897293999996</v>
      </c>
      <c r="AH17" s="250">
        <v>90.504711838999995</v>
      </c>
      <c r="AI17" s="250">
        <v>92.163483802000002</v>
      </c>
      <c r="AJ17" s="250">
        <v>91.995828044000007</v>
      </c>
      <c r="AK17" s="250">
        <v>92.543803695999998</v>
      </c>
      <c r="AL17" s="250">
        <v>92.883025619999998</v>
      </c>
      <c r="AM17" s="250">
        <v>92.603656294999993</v>
      </c>
      <c r="AN17" s="250">
        <v>92.832748902999995</v>
      </c>
      <c r="AO17" s="250">
        <v>93.160465922</v>
      </c>
      <c r="AP17" s="250">
        <v>93.800056886999997</v>
      </c>
      <c r="AQ17" s="250">
        <v>94.165085579000007</v>
      </c>
      <c r="AR17" s="250">
        <v>94.468801533000004</v>
      </c>
      <c r="AS17" s="250">
        <v>94.546809349</v>
      </c>
      <c r="AT17" s="250">
        <v>94.851196372999993</v>
      </c>
      <c r="AU17" s="250">
        <v>95.217567207000002</v>
      </c>
      <c r="AV17" s="250">
        <v>95.789489696000004</v>
      </c>
      <c r="AW17" s="250">
        <v>96.172152264000005</v>
      </c>
      <c r="AX17" s="250">
        <v>96.509122757</v>
      </c>
      <c r="AY17" s="250">
        <v>96.711415436999999</v>
      </c>
      <c r="AZ17" s="250">
        <v>97.023741083000004</v>
      </c>
      <c r="BA17" s="250">
        <v>97.357113956999996</v>
      </c>
      <c r="BB17" s="250">
        <v>97.860921761</v>
      </c>
      <c r="BC17" s="250">
        <v>98.124348315999995</v>
      </c>
      <c r="BD17" s="250">
        <v>98.296781323999994</v>
      </c>
      <c r="BE17" s="250">
        <v>98.16552944</v>
      </c>
      <c r="BF17" s="316">
        <v>98.315489999999997</v>
      </c>
      <c r="BG17" s="316">
        <v>98.53398</v>
      </c>
      <c r="BH17" s="316">
        <v>99.051640000000006</v>
      </c>
      <c r="BI17" s="316">
        <v>99.234200000000001</v>
      </c>
      <c r="BJ17" s="316">
        <v>99.312299999999993</v>
      </c>
      <c r="BK17" s="316">
        <v>99.087209999999999</v>
      </c>
      <c r="BL17" s="316">
        <v>99.105459999999994</v>
      </c>
      <c r="BM17" s="316">
        <v>99.168300000000002</v>
      </c>
      <c r="BN17" s="316">
        <v>99.318929999999995</v>
      </c>
      <c r="BO17" s="316">
        <v>99.438590000000005</v>
      </c>
      <c r="BP17" s="316">
        <v>99.570459999999997</v>
      </c>
      <c r="BQ17" s="316">
        <v>99.751410000000007</v>
      </c>
      <c r="BR17" s="316">
        <v>99.880070000000003</v>
      </c>
      <c r="BS17" s="316">
        <v>99.993300000000005</v>
      </c>
      <c r="BT17" s="316">
        <v>100.0911</v>
      </c>
      <c r="BU17" s="316">
        <v>100.1735</v>
      </c>
      <c r="BV17" s="316">
        <v>100.24039999999999</v>
      </c>
    </row>
    <row r="18" spans="1:74" ht="11.15" customHeight="1" x14ac:dyDescent="0.25">
      <c r="A18" s="148" t="s">
        <v>693</v>
      </c>
      <c r="B18" s="204" t="s">
        <v>432</v>
      </c>
      <c r="C18" s="250">
        <v>100.83623191</v>
      </c>
      <c r="D18" s="250">
        <v>100.93538028</v>
      </c>
      <c r="E18" s="250">
        <v>101.08262026</v>
      </c>
      <c r="F18" s="250">
        <v>101.39403983</v>
      </c>
      <c r="G18" s="250">
        <v>101.55039705</v>
      </c>
      <c r="H18" s="250">
        <v>101.66777990999999</v>
      </c>
      <c r="I18" s="250">
        <v>101.80424847</v>
      </c>
      <c r="J18" s="250">
        <v>101.80013753</v>
      </c>
      <c r="K18" s="250">
        <v>101.71350717999999</v>
      </c>
      <c r="L18" s="250">
        <v>101.57105441</v>
      </c>
      <c r="M18" s="250">
        <v>101.29936244</v>
      </c>
      <c r="N18" s="250">
        <v>100.9251283</v>
      </c>
      <c r="O18" s="250">
        <v>100.24815486999999</v>
      </c>
      <c r="P18" s="250">
        <v>99.818984176000001</v>
      </c>
      <c r="Q18" s="250">
        <v>99.437419112000001</v>
      </c>
      <c r="R18" s="250">
        <v>99.105804852999995</v>
      </c>
      <c r="S18" s="250">
        <v>98.817692176999998</v>
      </c>
      <c r="T18" s="250">
        <v>98.575426254999996</v>
      </c>
      <c r="U18" s="250">
        <v>98.513237490999998</v>
      </c>
      <c r="V18" s="250">
        <v>98.261992277000004</v>
      </c>
      <c r="W18" s="250">
        <v>97.955921015000001</v>
      </c>
      <c r="X18" s="250">
        <v>97.533840854000005</v>
      </c>
      <c r="Y18" s="250">
        <v>97.164004636000001</v>
      </c>
      <c r="Z18" s="250">
        <v>96.785229510999997</v>
      </c>
      <c r="AA18" s="250">
        <v>98.675863681999999</v>
      </c>
      <c r="AB18" s="250">
        <v>96.570449588000002</v>
      </c>
      <c r="AC18" s="250">
        <v>92.747335433999993</v>
      </c>
      <c r="AD18" s="250">
        <v>80.548410712000006</v>
      </c>
      <c r="AE18" s="250">
        <v>78.283479318000005</v>
      </c>
      <c r="AF18" s="250">
        <v>79.294430743999996</v>
      </c>
      <c r="AG18" s="250">
        <v>89.517680240000004</v>
      </c>
      <c r="AH18" s="250">
        <v>92.628085870000007</v>
      </c>
      <c r="AI18" s="250">
        <v>94.562062882000006</v>
      </c>
      <c r="AJ18" s="250">
        <v>93.978500165</v>
      </c>
      <c r="AK18" s="250">
        <v>94.565453278999996</v>
      </c>
      <c r="AL18" s="250">
        <v>94.981811112000003</v>
      </c>
      <c r="AM18" s="250">
        <v>95.020238140999993</v>
      </c>
      <c r="AN18" s="250">
        <v>95.250907050999999</v>
      </c>
      <c r="AO18" s="250">
        <v>95.466482321000001</v>
      </c>
      <c r="AP18" s="250">
        <v>95.596727376999993</v>
      </c>
      <c r="AQ18" s="250">
        <v>95.834792793999995</v>
      </c>
      <c r="AR18" s="250">
        <v>96.110442000000006</v>
      </c>
      <c r="AS18" s="250">
        <v>96.336338781999999</v>
      </c>
      <c r="AT18" s="250">
        <v>96.752657722999999</v>
      </c>
      <c r="AU18" s="250">
        <v>97.272062610000006</v>
      </c>
      <c r="AV18" s="250">
        <v>98.210206455000005</v>
      </c>
      <c r="AW18" s="250">
        <v>98.699043476</v>
      </c>
      <c r="AX18" s="250">
        <v>99.054226686000007</v>
      </c>
      <c r="AY18" s="250">
        <v>99.082420126000002</v>
      </c>
      <c r="AZ18" s="250">
        <v>99.315297681000004</v>
      </c>
      <c r="BA18" s="250">
        <v>99.559523392000003</v>
      </c>
      <c r="BB18" s="250">
        <v>99.924616728000004</v>
      </c>
      <c r="BC18" s="250">
        <v>100.10939915</v>
      </c>
      <c r="BD18" s="250">
        <v>100.22339013</v>
      </c>
      <c r="BE18" s="250">
        <v>100.08800073</v>
      </c>
      <c r="BF18" s="316">
        <v>100.1944</v>
      </c>
      <c r="BG18" s="316">
        <v>100.3639</v>
      </c>
      <c r="BH18" s="316">
        <v>100.7933</v>
      </c>
      <c r="BI18" s="316">
        <v>100.9415</v>
      </c>
      <c r="BJ18" s="316">
        <v>101.00530000000001</v>
      </c>
      <c r="BK18" s="316">
        <v>100.7727</v>
      </c>
      <c r="BL18" s="316">
        <v>100.8266</v>
      </c>
      <c r="BM18" s="316">
        <v>100.955</v>
      </c>
      <c r="BN18" s="316">
        <v>101.23009999999999</v>
      </c>
      <c r="BO18" s="316">
        <v>101.4533</v>
      </c>
      <c r="BP18" s="316">
        <v>101.6969</v>
      </c>
      <c r="BQ18" s="316">
        <v>102.05070000000001</v>
      </c>
      <c r="BR18" s="316">
        <v>102.2675</v>
      </c>
      <c r="BS18" s="316">
        <v>102.4372</v>
      </c>
      <c r="BT18" s="316">
        <v>102.55970000000001</v>
      </c>
      <c r="BU18" s="316">
        <v>102.6352</v>
      </c>
      <c r="BV18" s="316">
        <v>102.6636</v>
      </c>
    </row>
    <row r="19" spans="1:74" ht="11.15" customHeight="1" x14ac:dyDescent="0.25">
      <c r="A19" s="148" t="s">
        <v>694</v>
      </c>
      <c r="B19" s="204" t="s">
        <v>433</v>
      </c>
      <c r="C19" s="250">
        <v>100.65976093</v>
      </c>
      <c r="D19" s="250">
        <v>100.76820179000001</v>
      </c>
      <c r="E19" s="250">
        <v>100.96344912000001</v>
      </c>
      <c r="F19" s="250">
        <v>101.40619885</v>
      </c>
      <c r="G19" s="250">
        <v>101.65453718000001</v>
      </c>
      <c r="H19" s="250">
        <v>101.86916002</v>
      </c>
      <c r="I19" s="250">
        <v>102.13491205</v>
      </c>
      <c r="J19" s="250">
        <v>102.21847043</v>
      </c>
      <c r="K19" s="250">
        <v>102.20467982</v>
      </c>
      <c r="L19" s="250">
        <v>102.08606623999999</v>
      </c>
      <c r="M19" s="250">
        <v>101.88318313000001</v>
      </c>
      <c r="N19" s="250">
        <v>101.58855652</v>
      </c>
      <c r="O19" s="250">
        <v>100.98849604999999</v>
      </c>
      <c r="P19" s="250">
        <v>100.6706502</v>
      </c>
      <c r="Q19" s="250">
        <v>100.42132861</v>
      </c>
      <c r="R19" s="250">
        <v>100.29287694999999</v>
      </c>
      <c r="S19" s="250">
        <v>100.14134464999999</v>
      </c>
      <c r="T19" s="250">
        <v>100.01907737000001</v>
      </c>
      <c r="U19" s="250">
        <v>100.01731067</v>
      </c>
      <c r="V19" s="250">
        <v>99.885146757000001</v>
      </c>
      <c r="W19" s="250">
        <v>99.713821186000004</v>
      </c>
      <c r="X19" s="250">
        <v>99.535589502999997</v>
      </c>
      <c r="Y19" s="250">
        <v>99.261748965999999</v>
      </c>
      <c r="Z19" s="250">
        <v>98.924555118000001</v>
      </c>
      <c r="AA19" s="250">
        <v>99.931763244999999</v>
      </c>
      <c r="AB19" s="250">
        <v>98.412046310999997</v>
      </c>
      <c r="AC19" s="250">
        <v>95.7731596</v>
      </c>
      <c r="AD19" s="250">
        <v>87.583503921000002</v>
      </c>
      <c r="AE19" s="250">
        <v>86.029977054</v>
      </c>
      <c r="AF19" s="250">
        <v>86.680979805999996</v>
      </c>
      <c r="AG19" s="250">
        <v>93.435296565000002</v>
      </c>
      <c r="AH19" s="250">
        <v>95.571270261999999</v>
      </c>
      <c r="AI19" s="250">
        <v>96.987685287000005</v>
      </c>
      <c r="AJ19" s="250">
        <v>96.931590224999994</v>
      </c>
      <c r="AK19" s="250">
        <v>97.473601465000002</v>
      </c>
      <c r="AL19" s="250">
        <v>97.860767593000006</v>
      </c>
      <c r="AM19" s="250">
        <v>97.828804289000004</v>
      </c>
      <c r="AN19" s="250">
        <v>98.104493430999995</v>
      </c>
      <c r="AO19" s="250">
        <v>98.423550700000007</v>
      </c>
      <c r="AP19" s="250">
        <v>98.852864295000003</v>
      </c>
      <c r="AQ19" s="250">
        <v>99.208491670000001</v>
      </c>
      <c r="AR19" s="250">
        <v>99.557321023</v>
      </c>
      <c r="AS19" s="250">
        <v>99.914422967999997</v>
      </c>
      <c r="AT19" s="250">
        <v>100.23835332</v>
      </c>
      <c r="AU19" s="250">
        <v>100.54418269</v>
      </c>
      <c r="AV19" s="250">
        <v>100.73791744</v>
      </c>
      <c r="AW19" s="250">
        <v>101.07804007999999</v>
      </c>
      <c r="AX19" s="250">
        <v>101.47055695</v>
      </c>
      <c r="AY19" s="250">
        <v>102.07125798</v>
      </c>
      <c r="AZ19" s="250">
        <v>102.45172092</v>
      </c>
      <c r="BA19" s="250">
        <v>102.76773566999999</v>
      </c>
      <c r="BB19" s="250">
        <v>103.02398454999999</v>
      </c>
      <c r="BC19" s="250">
        <v>103.20759117999999</v>
      </c>
      <c r="BD19" s="250">
        <v>103.32323787999999</v>
      </c>
      <c r="BE19" s="250">
        <v>103.17163277</v>
      </c>
      <c r="BF19" s="316">
        <v>103.3008</v>
      </c>
      <c r="BG19" s="316">
        <v>103.5115</v>
      </c>
      <c r="BH19" s="316">
        <v>104.0496</v>
      </c>
      <c r="BI19" s="316">
        <v>104.2389</v>
      </c>
      <c r="BJ19" s="316">
        <v>104.3254</v>
      </c>
      <c r="BK19" s="316">
        <v>104.07080000000001</v>
      </c>
      <c r="BL19" s="316">
        <v>104.1302</v>
      </c>
      <c r="BM19" s="316">
        <v>104.2655</v>
      </c>
      <c r="BN19" s="316">
        <v>104.5659</v>
      </c>
      <c r="BO19" s="316">
        <v>104.7859</v>
      </c>
      <c r="BP19" s="316">
        <v>105.01479999999999</v>
      </c>
      <c r="BQ19" s="316">
        <v>105.28919999999999</v>
      </c>
      <c r="BR19" s="316">
        <v>105.5085</v>
      </c>
      <c r="BS19" s="316">
        <v>105.7092</v>
      </c>
      <c r="BT19" s="316">
        <v>105.89149999999999</v>
      </c>
      <c r="BU19" s="316">
        <v>106.0552</v>
      </c>
      <c r="BV19" s="316">
        <v>106.2003</v>
      </c>
    </row>
    <row r="20" spans="1:74" ht="11.15" customHeight="1" x14ac:dyDescent="0.25">
      <c r="A20" s="148" t="s">
        <v>695</v>
      </c>
      <c r="B20" s="204" t="s">
        <v>434</v>
      </c>
      <c r="C20" s="250">
        <v>100.66299123</v>
      </c>
      <c r="D20" s="250">
        <v>100.79595161</v>
      </c>
      <c r="E20" s="250">
        <v>101.00986011000001</v>
      </c>
      <c r="F20" s="250">
        <v>101.44879659</v>
      </c>
      <c r="G20" s="250">
        <v>101.71654139</v>
      </c>
      <c r="H20" s="250">
        <v>101.9571744</v>
      </c>
      <c r="I20" s="250">
        <v>102.28098187000001</v>
      </c>
      <c r="J20" s="250">
        <v>102.38467659</v>
      </c>
      <c r="K20" s="250">
        <v>102.37854480999999</v>
      </c>
      <c r="L20" s="250">
        <v>102.22853445</v>
      </c>
      <c r="M20" s="250">
        <v>102.02828875</v>
      </c>
      <c r="N20" s="250">
        <v>101.74375560999999</v>
      </c>
      <c r="O20" s="250">
        <v>101.16302902</v>
      </c>
      <c r="P20" s="250">
        <v>100.86885052</v>
      </c>
      <c r="Q20" s="250">
        <v>100.6493141</v>
      </c>
      <c r="R20" s="250">
        <v>100.57072192</v>
      </c>
      <c r="S20" s="250">
        <v>100.45074302</v>
      </c>
      <c r="T20" s="250">
        <v>100.35567955</v>
      </c>
      <c r="U20" s="250">
        <v>100.33756879000001</v>
      </c>
      <c r="V20" s="250">
        <v>100.25330826</v>
      </c>
      <c r="W20" s="250">
        <v>100.15493524</v>
      </c>
      <c r="X20" s="250">
        <v>100.16213702</v>
      </c>
      <c r="Y20" s="250">
        <v>99.945773518999999</v>
      </c>
      <c r="Z20" s="250">
        <v>99.625532036999999</v>
      </c>
      <c r="AA20" s="250">
        <v>100.68058924</v>
      </c>
      <c r="AB20" s="250">
        <v>99.043209297999994</v>
      </c>
      <c r="AC20" s="250">
        <v>96.192568885</v>
      </c>
      <c r="AD20" s="250">
        <v>87.311202984999994</v>
      </c>
      <c r="AE20" s="250">
        <v>85.647140381</v>
      </c>
      <c r="AF20" s="250">
        <v>86.382916061000003</v>
      </c>
      <c r="AG20" s="250">
        <v>93.746497684000005</v>
      </c>
      <c r="AH20" s="250">
        <v>96.110974189000004</v>
      </c>
      <c r="AI20" s="250">
        <v>97.704313233999997</v>
      </c>
      <c r="AJ20" s="250">
        <v>97.735474276000005</v>
      </c>
      <c r="AK20" s="250">
        <v>98.379818810000003</v>
      </c>
      <c r="AL20" s="250">
        <v>98.846306291000005</v>
      </c>
      <c r="AM20" s="250">
        <v>98.849165428999996</v>
      </c>
      <c r="AN20" s="250">
        <v>99.174267274000002</v>
      </c>
      <c r="AO20" s="250">
        <v>99.535840535999995</v>
      </c>
      <c r="AP20" s="250">
        <v>99.990200360000003</v>
      </c>
      <c r="AQ20" s="250">
        <v>100.3824801</v>
      </c>
      <c r="AR20" s="250">
        <v>100.76899489</v>
      </c>
      <c r="AS20" s="250">
        <v>101.08578188</v>
      </c>
      <c r="AT20" s="250">
        <v>101.50873893000001</v>
      </c>
      <c r="AU20" s="250">
        <v>101.97390317</v>
      </c>
      <c r="AV20" s="250">
        <v>102.64846257000001</v>
      </c>
      <c r="AW20" s="250">
        <v>103.07265024</v>
      </c>
      <c r="AX20" s="250">
        <v>103.41365414000001</v>
      </c>
      <c r="AY20" s="250">
        <v>103.47034361</v>
      </c>
      <c r="AZ20" s="250">
        <v>103.79582798</v>
      </c>
      <c r="BA20" s="250">
        <v>104.18897659</v>
      </c>
      <c r="BB20" s="250">
        <v>104.89857485</v>
      </c>
      <c r="BC20" s="250">
        <v>105.24046285</v>
      </c>
      <c r="BD20" s="250">
        <v>105.46342602</v>
      </c>
      <c r="BE20" s="250">
        <v>105.33934721</v>
      </c>
      <c r="BF20" s="316">
        <v>105.49550000000001</v>
      </c>
      <c r="BG20" s="316">
        <v>105.7039</v>
      </c>
      <c r="BH20" s="316">
        <v>106.1893</v>
      </c>
      <c r="BI20" s="316">
        <v>106.3334</v>
      </c>
      <c r="BJ20" s="316">
        <v>106.3609</v>
      </c>
      <c r="BK20" s="316">
        <v>106.01479999999999</v>
      </c>
      <c r="BL20" s="316">
        <v>106.0022</v>
      </c>
      <c r="BM20" s="316">
        <v>106.0658</v>
      </c>
      <c r="BN20" s="316">
        <v>106.291</v>
      </c>
      <c r="BO20" s="316">
        <v>106.4434</v>
      </c>
      <c r="BP20" s="316">
        <v>106.608</v>
      </c>
      <c r="BQ20" s="316">
        <v>106.8233</v>
      </c>
      <c r="BR20" s="316">
        <v>106.9841</v>
      </c>
      <c r="BS20" s="316">
        <v>107.1285</v>
      </c>
      <c r="BT20" s="316">
        <v>107.2568</v>
      </c>
      <c r="BU20" s="316">
        <v>107.3687</v>
      </c>
      <c r="BV20" s="316">
        <v>107.4644</v>
      </c>
    </row>
    <row r="21" spans="1:74" ht="11.15" customHeight="1" x14ac:dyDescent="0.25">
      <c r="A21" s="148" t="s">
        <v>696</v>
      </c>
      <c r="B21" s="204" t="s">
        <v>435</v>
      </c>
      <c r="C21" s="250">
        <v>100.024849</v>
      </c>
      <c r="D21" s="250">
        <v>100.02740073</v>
      </c>
      <c r="E21" s="250">
        <v>100.10505138000001</v>
      </c>
      <c r="F21" s="250">
        <v>100.37031306999999</v>
      </c>
      <c r="G21" s="250">
        <v>100.51377745000001</v>
      </c>
      <c r="H21" s="250">
        <v>100.64795665</v>
      </c>
      <c r="I21" s="250">
        <v>100.89435678</v>
      </c>
      <c r="J21" s="250">
        <v>100.91883602</v>
      </c>
      <c r="K21" s="250">
        <v>100.84290048</v>
      </c>
      <c r="L21" s="250">
        <v>100.63029224</v>
      </c>
      <c r="M21" s="250">
        <v>100.38072059</v>
      </c>
      <c r="N21" s="250">
        <v>100.0579276</v>
      </c>
      <c r="O21" s="250">
        <v>99.488686200000004</v>
      </c>
      <c r="P21" s="250">
        <v>99.149370863000001</v>
      </c>
      <c r="Q21" s="250">
        <v>98.866754506999996</v>
      </c>
      <c r="R21" s="250">
        <v>98.633310116999994</v>
      </c>
      <c r="S21" s="250">
        <v>98.469736982000001</v>
      </c>
      <c r="T21" s="250">
        <v>98.368508089000002</v>
      </c>
      <c r="U21" s="250">
        <v>98.495190289999996</v>
      </c>
      <c r="V21" s="250">
        <v>98.394474739000003</v>
      </c>
      <c r="W21" s="250">
        <v>98.231928288000006</v>
      </c>
      <c r="X21" s="250">
        <v>97.966774624999999</v>
      </c>
      <c r="Y21" s="250">
        <v>97.711148610999999</v>
      </c>
      <c r="Z21" s="250">
        <v>97.424273932000006</v>
      </c>
      <c r="AA21" s="250">
        <v>99.302237865999999</v>
      </c>
      <c r="AB21" s="250">
        <v>97.305800400999999</v>
      </c>
      <c r="AC21" s="250">
        <v>93.631048813999996</v>
      </c>
      <c r="AD21" s="250">
        <v>81.685613226000001</v>
      </c>
      <c r="AE21" s="250">
        <v>79.598510806999997</v>
      </c>
      <c r="AF21" s="250">
        <v>80.777371676000001</v>
      </c>
      <c r="AG21" s="250">
        <v>91.131545891000002</v>
      </c>
      <c r="AH21" s="250">
        <v>94.410320794</v>
      </c>
      <c r="AI21" s="250">
        <v>96.523046441999995</v>
      </c>
      <c r="AJ21" s="250">
        <v>96.235807445000006</v>
      </c>
      <c r="AK21" s="250">
        <v>96.941871125999995</v>
      </c>
      <c r="AL21" s="250">
        <v>97.407322096000001</v>
      </c>
      <c r="AM21" s="250">
        <v>97.268198451999993</v>
      </c>
      <c r="AN21" s="250">
        <v>97.525395423000006</v>
      </c>
      <c r="AO21" s="250">
        <v>97.814951106999999</v>
      </c>
      <c r="AP21" s="250">
        <v>98.184967090000001</v>
      </c>
      <c r="AQ21" s="250">
        <v>98.503164011999999</v>
      </c>
      <c r="AR21" s="250">
        <v>98.817643457000003</v>
      </c>
      <c r="AS21" s="250">
        <v>99.046574805999995</v>
      </c>
      <c r="AT21" s="250">
        <v>99.414992264000006</v>
      </c>
      <c r="AU21" s="250">
        <v>99.841065209999996</v>
      </c>
      <c r="AV21" s="250">
        <v>100.55989737</v>
      </c>
      <c r="AW21" s="250">
        <v>100.9249535</v>
      </c>
      <c r="AX21" s="250">
        <v>101.17133733</v>
      </c>
      <c r="AY21" s="250">
        <v>101.09367324</v>
      </c>
      <c r="AZ21" s="250">
        <v>101.25674417</v>
      </c>
      <c r="BA21" s="250">
        <v>101.45517452</v>
      </c>
      <c r="BB21" s="250">
        <v>101.78564526</v>
      </c>
      <c r="BC21" s="250">
        <v>101.98228369</v>
      </c>
      <c r="BD21" s="250">
        <v>102.1417708</v>
      </c>
      <c r="BE21" s="250">
        <v>102.14130623</v>
      </c>
      <c r="BF21" s="316">
        <v>102.3186</v>
      </c>
      <c r="BG21" s="316">
        <v>102.5508</v>
      </c>
      <c r="BH21" s="316">
        <v>103.0814</v>
      </c>
      <c r="BI21" s="316">
        <v>103.241</v>
      </c>
      <c r="BJ21" s="316">
        <v>103.273</v>
      </c>
      <c r="BK21" s="316">
        <v>102.8904</v>
      </c>
      <c r="BL21" s="316">
        <v>102.8826</v>
      </c>
      <c r="BM21" s="316">
        <v>102.96259999999999</v>
      </c>
      <c r="BN21" s="316">
        <v>103.21129999999999</v>
      </c>
      <c r="BO21" s="316">
        <v>103.40600000000001</v>
      </c>
      <c r="BP21" s="316">
        <v>103.62779999999999</v>
      </c>
      <c r="BQ21" s="316">
        <v>103.96720000000001</v>
      </c>
      <c r="BR21" s="316">
        <v>104.175</v>
      </c>
      <c r="BS21" s="316">
        <v>104.34180000000001</v>
      </c>
      <c r="BT21" s="316">
        <v>104.4676</v>
      </c>
      <c r="BU21" s="316">
        <v>104.55240000000001</v>
      </c>
      <c r="BV21" s="316">
        <v>104.5962</v>
      </c>
    </row>
    <row r="22" spans="1:74" ht="11.15" customHeight="1" x14ac:dyDescent="0.25">
      <c r="A22" s="148" t="s">
        <v>697</v>
      </c>
      <c r="B22" s="204" t="s">
        <v>436</v>
      </c>
      <c r="C22" s="250">
        <v>100.98991493</v>
      </c>
      <c r="D22" s="250">
        <v>101.16035792</v>
      </c>
      <c r="E22" s="250">
        <v>101.43730642</v>
      </c>
      <c r="F22" s="250">
        <v>102.00329632</v>
      </c>
      <c r="G22" s="250">
        <v>102.35635393</v>
      </c>
      <c r="H22" s="250">
        <v>102.67901515</v>
      </c>
      <c r="I22" s="250">
        <v>103.06515225</v>
      </c>
      <c r="J22" s="250">
        <v>103.25661647</v>
      </c>
      <c r="K22" s="250">
        <v>103.34728008</v>
      </c>
      <c r="L22" s="250">
        <v>103.32915233</v>
      </c>
      <c r="M22" s="250">
        <v>103.2242078</v>
      </c>
      <c r="N22" s="250">
        <v>103.02445573</v>
      </c>
      <c r="O22" s="250">
        <v>102.51603095</v>
      </c>
      <c r="P22" s="250">
        <v>102.28706269</v>
      </c>
      <c r="Q22" s="250">
        <v>102.12368578</v>
      </c>
      <c r="R22" s="250">
        <v>102.07625564999999</v>
      </c>
      <c r="S22" s="250">
        <v>102.00629485</v>
      </c>
      <c r="T22" s="250">
        <v>101.96415881999999</v>
      </c>
      <c r="U22" s="250">
        <v>102.05584777999999</v>
      </c>
      <c r="V22" s="250">
        <v>101.98986112999999</v>
      </c>
      <c r="W22" s="250">
        <v>101.87219908</v>
      </c>
      <c r="X22" s="250">
        <v>101.72921542</v>
      </c>
      <c r="Y22" s="250">
        <v>101.48843724</v>
      </c>
      <c r="Z22" s="250">
        <v>101.1762183</v>
      </c>
      <c r="AA22" s="250">
        <v>102.12364319</v>
      </c>
      <c r="AB22" s="250">
        <v>100.67022935</v>
      </c>
      <c r="AC22" s="250">
        <v>98.147061350000001</v>
      </c>
      <c r="AD22" s="250">
        <v>90.543557542000002</v>
      </c>
      <c r="AE22" s="250">
        <v>88.888817438000004</v>
      </c>
      <c r="AF22" s="250">
        <v>89.172259397999994</v>
      </c>
      <c r="AG22" s="250">
        <v>94.703594526000003</v>
      </c>
      <c r="AH22" s="250">
        <v>96.381117286999995</v>
      </c>
      <c r="AI22" s="250">
        <v>97.514538783999996</v>
      </c>
      <c r="AJ22" s="250">
        <v>97.586027995999999</v>
      </c>
      <c r="AK22" s="250">
        <v>98.019620232999998</v>
      </c>
      <c r="AL22" s="250">
        <v>98.297484472999997</v>
      </c>
      <c r="AM22" s="250">
        <v>98.020867955</v>
      </c>
      <c r="AN22" s="250">
        <v>98.286340773000006</v>
      </c>
      <c r="AO22" s="250">
        <v>98.695150165000001</v>
      </c>
      <c r="AP22" s="250">
        <v>99.555960421999998</v>
      </c>
      <c r="AQ22" s="250">
        <v>100.01994474999999</v>
      </c>
      <c r="AR22" s="250">
        <v>100.39576743000001</v>
      </c>
      <c r="AS22" s="250">
        <v>100.44850015</v>
      </c>
      <c r="AT22" s="250">
        <v>100.82419578</v>
      </c>
      <c r="AU22" s="250">
        <v>101.28792601000001</v>
      </c>
      <c r="AV22" s="250">
        <v>101.99752922</v>
      </c>
      <c r="AW22" s="250">
        <v>102.51894985</v>
      </c>
      <c r="AX22" s="250">
        <v>103.01002628000001</v>
      </c>
      <c r="AY22" s="250">
        <v>103.38999471</v>
      </c>
      <c r="AZ22" s="250">
        <v>103.88095561999999</v>
      </c>
      <c r="BA22" s="250">
        <v>104.40214521</v>
      </c>
      <c r="BB22" s="250">
        <v>105.15629115999999</v>
      </c>
      <c r="BC22" s="250">
        <v>105.58589231000001</v>
      </c>
      <c r="BD22" s="250">
        <v>105.89367635000001</v>
      </c>
      <c r="BE22" s="250">
        <v>105.85209144</v>
      </c>
      <c r="BF22" s="316">
        <v>106.0869</v>
      </c>
      <c r="BG22" s="316">
        <v>106.3706</v>
      </c>
      <c r="BH22" s="316">
        <v>106.9295</v>
      </c>
      <c r="BI22" s="316">
        <v>107.14100000000001</v>
      </c>
      <c r="BJ22" s="316">
        <v>107.2316</v>
      </c>
      <c r="BK22" s="316">
        <v>106.9289</v>
      </c>
      <c r="BL22" s="316">
        <v>106.9819</v>
      </c>
      <c r="BM22" s="316">
        <v>107.1183</v>
      </c>
      <c r="BN22" s="316">
        <v>107.4389</v>
      </c>
      <c r="BO22" s="316">
        <v>107.66630000000001</v>
      </c>
      <c r="BP22" s="316">
        <v>107.9015</v>
      </c>
      <c r="BQ22" s="316">
        <v>108.1888</v>
      </c>
      <c r="BR22" s="316">
        <v>108.4062</v>
      </c>
      <c r="BS22" s="316">
        <v>108.5981</v>
      </c>
      <c r="BT22" s="316">
        <v>108.76439999999999</v>
      </c>
      <c r="BU22" s="316">
        <v>108.90519999999999</v>
      </c>
      <c r="BV22" s="316">
        <v>109.0205</v>
      </c>
    </row>
    <row r="23" spans="1:74" ht="11.15" customHeight="1" x14ac:dyDescent="0.25">
      <c r="A23" s="148" t="s">
        <v>698</v>
      </c>
      <c r="B23" s="204" t="s">
        <v>437</v>
      </c>
      <c r="C23" s="250">
        <v>101.86623589</v>
      </c>
      <c r="D23" s="250">
        <v>102.13804189</v>
      </c>
      <c r="E23" s="250">
        <v>102.46919477</v>
      </c>
      <c r="F23" s="250">
        <v>102.94064734</v>
      </c>
      <c r="G23" s="250">
        <v>103.32977936</v>
      </c>
      <c r="H23" s="250">
        <v>103.71754366</v>
      </c>
      <c r="I23" s="250">
        <v>104.24729425</v>
      </c>
      <c r="J23" s="250">
        <v>104.52480756</v>
      </c>
      <c r="K23" s="250">
        <v>104.69343761</v>
      </c>
      <c r="L23" s="250">
        <v>104.72240463999999</v>
      </c>
      <c r="M23" s="250">
        <v>104.696353</v>
      </c>
      <c r="N23" s="250">
        <v>104.58450293</v>
      </c>
      <c r="O23" s="250">
        <v>104.23471893999999</v>
      </c>
      <c r="P23" s="250">
        <v>104.06537363</v>
      </c>
      <c r="Q23" s="250">
        <v>103.92433151</v>
      </c>
      <c r="R23" s="250">
        <v>103.76251553</v>
      </c>
      <c r="S23" s="250">
        <v>103.71488757</v>
      </c>
      <c r="T23" s="250">
        <v>103.73237057999999</v>
      </c>
      <c r="U23" s="250">
        <v>103.96435897000001</v>
      </c>
      <c r="V23" s="250">
        <v>104.00001813999999</v>
      </c>
      <c r="W23" s="250">
        <v>103.98874249000001</v>
      </c>
      <c r="X23" s="250">
        <v>103.96813842</v>
      </c>
      <c r="Y23" s="250">
        <v>103.83478832</v>
      </c>
      <c r="Z23" s="250">
        <v>103.6262986</v>
      </c>
      <c r="AA23" s="250">
        <v>104.57885031000001</v>
      </c>
      <c r="AB23" s="250">
        <v>103.29294556000001</v>
      </c>
      <c r="AC23" s="250">
        <v>101.00476541</v>
      </c>
      <c r="AD23" s="250">
        <v>93.619244953000006</v>
      </c>
      <c r="AE23" s="250">
        <v>92.397812677000005</v>
      </c>
      <c r="AF23" s="250">
        <v>93.245403676999999</v>
      </c>
      <c r="AG23" s="250">
        <v>99.772009620000006</v>
      </c>
      <c r="AH23" s="250">
        <v>102.05015342</v>
      </c>
      <c r="AI23" s="250">
        <v>103.68982676</v>
      </c>
      <c r="AJ23" s="250">
        <v>104.06752245</v>
      </c>
      <c r="AK23" s="250">
        <v>104.89788521</v>
      </c>
      <c r="AL23" s="250">
        <v>105.55740787000001</v>
      </c>
      <c r="AM23" s="250">
        <v>105.71652426</v>
      </c>
      <c r="AN23" s="250">
        <v>106.28154134</v>
      </c>
      <c r="AO23" s="250">
        <v>106.92289294</v>
      </c>
      <c r="AP23" s="250">
        <v>107.88508766</v>
      </c>
      <c r="AQ23" s="250">
        <v>108.49572686</v>
      </c>
      <c r="AR23" s="250">
        <v>108.99931913</v>
      </c>
      <c r="AS23" s="250">
        <v>109.15583943999999</v>
      </c>
      <c r="AT23" s="250">
        <v>109.62535665999999</v>
      </c>
      <c r="AU23" s="250">
        <v>110.16784573</v>
      </c>
      <c r="AV23" s="250">
        <v>110.91261025999999</v>
      </c>
      <c r="AW23" s="250">
        <v>111.50406535</v>
      </c>
      <c r="AX23" s="250">
        <v>112.07151460999999</v>
      </c>
      <c r="AY23" s="250">
        <v>112.63566419999999</v>
      </c>
      <c r="AZ23" s="250">
        <v>113.13957216</v>
      </c>
      <c r="BA23" s="250">
        <v>113.60394466</v>
      </c>
      <c r="BB23" s="250">
        <v>114.15055414</v>
      </c>
      <c r="BC23" s="250">
        <v>114.4445264</v>
      </c>
      <c r="BD23" s="250">
        <v>114.60763387</v>
      </c>
      <c r="BE23" s="250">
        <v>114.34165333</v>
      </c>
      <c r="BF23" s="316">
        <v>114.4667</v>
      </c>
      <c r="BG23" s="316">
        <v>114.6845</v>
      </c>
      <c r="BH23" s="316">
        <v>115.2957</v>
      </c>
      <c r="BI23" s="316">
        <v>115.4738</v>
      </c>
      <c r="BJ23" s="316">
        <v>115.5193</v>
      </c>
      <c r="BK23" s="316">
        <v>115.14060000000001</v>
      </c>
      <c r="BL23" s="316">
        <v>115.1396</v>
      </c>
      <c r="BM23" s="316">
        <v>115.2246</v>
      </c>
      <c r="BN23" s="316">
        <v>115.4868</v>
      </c>
      <c r="BO23" s="316">
        <v>115.67570000000001</v>
      </c>
      <c r="BP23" s="316">
        <v>115.8824</v>
      </c>
      <c r="BQ23" s="316">
        <v>116.148</v>
      </c>
      <c r="BR23" s="316">
        <v>116.35939999999999</v>
      </c>
      <c r="BS23" s="316">
        <v>116.5577</v>
      </c>
      <c r="BT23" s="316">
        <v>116.74299999999999</v>
      </c>
      <c r="BU23" s="316">
        <v>116.9152</v>
      </c>
      <c r="BV23" s="316">
        <v>117.07429999999999</v>
      </c>
    </row>
    <row r="24" spans="1:74" ht="11.15" customHeight="1" x14ac:dyDescent="0.25">
      <c r="A24" s="148" t="s">
        <v>699</v>
      </c>
      <c r="B24" s="204" t="s">
        <v>438</v>
      </c>
      <c r="C24" s="250">
        <v>100.26004364000001</v>
      </c>
      <c r="D24" s="250">
        <v>100.26780358000001</v>
      </c>
      <c r="E24" s="250">
        <v>100.32363067</v>
      </c>
      <c r="F24" s="250">
        <v>100.49483764</v>
      </c>
      <c r="G24" s="250">
        <v>100.59631447</v>
      </c>
      <c r="H24" s="250">
        <v>100.69537390000001</v>
      </c>
      <c r="I24" s="250">
        <v>100.90253846</v>
      </c>
      <c r="J24" s="250">
        <v>100.91387116</v>
      </c>
      <c r="K24" s="250">
        <v>100.83989455</v>
      </c>
      <c r="L24" s="250">
        <v>100.69408464999999</v>
      </c>
      <c r="M24" s="250">
        <v>100.43938237</v>
      </c>
      <c r="N24" s="250">
        <v>100.08926375</v>
      </c>
      <c r="O24" s="250">
        <v>99.429334912000002</v>
      </c>
      <c r="P24" s="250">
        <v>99.049179019999997</v>
      </c>
      <c r="Q24" s="250">
        <v>98.734402199000002</v>
      </c>
      <c r="R24" s="250">
        <v>98.508773726000001</v>
      </c>
      <c r="S24" s="250">
        <v>98.306928083000003</v>
      </c>
      <c r="T24" s="250">
        <v>98.152634550000002</v>
      </c>
      <c r="U24" s="250">
        <v>98.098225596999995</v>
      </c>
      <c r="V24" s="250">
        <v>97.999786929999999</v>
      </c>
      <c r="W24" s="250">
        <v>97.909651018999995</v>
      </c>
      <c r="X24" s="250">
        <v>97.966984441999998</v>
      </c>
      <c r="Y24" s="250">
        <v>97.789079110000003</v>
      </c>
      <c r="Z24" s="250">
        <v>97.515101600999998</v>
      </c>
      <c r="AA24" s="250">
        <v>98.632106931999999</v>
      </c>
      <c r="AB24" s="250">
        <v>97.050693805999998</v>
      </c>
      <c r="AC24" s="250">
        <v>94.257917239999998</v>
      </c>
      <c r="AD24" s="250">
        <v>85.762084728999994</v>
      </c>
      <c r="AE24" s="250">
        <v>83.915350664000002</v>
      </c>
      <c r="AF24" s="250">
        <v>84.226022538999999</v>
      </c>
      <c r="AG24" s="250">
        <v>90.400176685000005</v>
      </c>
      <c r="AH24" s="250">
        <v>92.246103192000007</v>
      </c>
      <c r="AI24" s="250">
        <v>93.469878390000005</v>
      </c>
      <c r="AJ24" s="250">
        <v>93.489260337000005</v>
      </c>
      <c r="AK24" s="250">
        <v>93.905414375999996</v>
      </c>
      <c r="AL24" s="250">
        <v>94.136098563999994</v>
      </c>
      <c r="AM24" s="250">
        <v>93.713746791000005</v>
      </c>
      <c r="AN24" s="250">
        <v>93.924165858999999</v>
      </c>
      <c r="AO24" s="250">
        <v>94.299789658999998</v>
      </c>
      <c r="AP24" s="250">
        <v>95.212023221999999</v>
      </c>
      <c r="AQ24" s="250">
        <v>95.639502710000002</v>
      </c>
      <c r="AR24" s="250">
        <v>95.953633152999998</v>
      </c>
      <c r="AS24" s="250">
        <v>95.921237356999995</v>
      </c>
      <c r="AT24" s="250">
        <v>96.183552612</v>
      </c>
      <c r="AU24" s="250">
        <v>96.507401720000004</v>
      </c>
      <c r="AV24" s="250">
        <v>97.027810431999995</v>
      </c>
      <c r="AW24" s="250">
        <v>97.373457935999994</v>
      </c>
      <c r="AX24" s="250">
        <v>97.679369980999994</v>
      </c>
      <c r="AY24" s="250">
        <v>97.834879014999999</v>
      </c>
      <c r="AZ24" s="250">
        <v>98.144320808000003</v>
      </c>
      <c r="BA24" s="250">
        <v>98.497027806000006</v>
      </c>
      <c r="BB24" s="250">
        <v>99.052770797999997</v>
      </c>
      <c r="BC24" s="250">
        <v>99.372180115999996</v>
      </c>
      <c r="BD24" s="250">
        <v>99.615026549000007</v>
      </c>
      <c r="BE24" s="250">
        <v>99.580929417999997</v>
      </c>
      <c r="BF24" s="316">
        <v>99.820939999999993</v>
      </c>
      <c r="BG24" s="316">
        <v>100.1347</v>
      </c>
      <c r="BH24" s="316">
        <v>100.747</v>
      </c>
      <c r="BI24" s="316">
        <v>101.0395</v>
      </c>
      <c r="BJ24" s="316">
        <v>101.2371</v>
      </c>
      <c r="BK24" s="316">
        <v>101.1858</v>
      </c>
      <c r="BL24" s="316">
        <v>101.3092</v>
      </c>
      <c r="BM24" s="316">
        <v>101.45310000000001</v>
      </c>
      <c r="BN24" s="316">
        <v>101.63330000000001</v>
      </c>
      <c r="BO24" s="316">
        <v>101.8066</v>
      </c>
      <c r="BP24" s="316">
        <v>101.9888</v>
      </c>
      <c r="BQ24" s="316">
        <v>102.211</v>
      </c>
      <c r="BR24" s="316">
        <v>102.3873</v>
      </c>
      <c r="BS24" s="316">
        <v>102.5491</v>
      </c>
      <c r="BT24" s="316">
        <v>102.69629999999999</v>
      </c>
      <c r="BU24" s="316">
        <v>102.8289</v>
      </c>
      <c r="BV24" s="316">
        <v>102.9468</v>
      </c>
    </row>
    <row r="25" spans="1:74" ht="11.15" customHeight="1" x14ac:dyDescent="0.25">
      <c r="A25" s="148"/>
      <c r="B25" s="165" t="s">
        <v>1377</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317"/>
      <c r="BG25" s="317"/>
      <c r="BH25" s="317"/>
      <c r="BI25" s="317"/>
      <c r="BJ25" s="317"/>
      <c r="BK25" s="317"/>
      <c r="BL25" s="317"/>
      <c r="BM25" s="317"/>
      <c r="BN25" s="317"/>
      <c r="BO25" s="317"/>
      <c r="BP25" s="317"/>
      <c r="BQ25" s="317"/>
      <c r="BR25" s="317"/>
      <c r="BS25" s="317"/>
      <c r="BT25" s="317"/>
      <c r="BU25" s="317"/>
      <c r="BV25" s="317"/>
    </row>
    <row r="26" spans="1:74" ht="11.15" customHeight="1" x14ac:dyDescent="0.25">
      <c r="A26" s="148" t="s">
        <v>700</v>
      </c>
      <c r="B26" s="204" t="s">
        <v>431</v>
      </c>
      <c r="C26" s="232">
        <v>867.73497116999999</v>
      </c>
      <c r="D26" s="232">
        <v>870.17777493000006</v>
      </c>
      <c r="E26" s="232">
        <v>871.93249481999999</v>
      </c>
      <c r="F26" s="232">
        <v>871.27965304999998</v>
      </c>
      <c r="G26" s="232">
        <v>872.94781351999995</v>
      </c>
      <c r="H26" s="232">
        <v>875.21749844999999</v>
      </c>
      <c r="I26" s="232">
        <v>879.92012444</v>
      </c>
      <c r="J26" s="232">
        <v>882.01929583000003</v>
      </c>
      <c r="K26" s="232">
        <v>883.34642922</v>
      </c>
      <c r="L26" s="232">
        <v>880.41944016000002</v>
      </c>
      <c r="M26" s="232">
        <v>882.81406090999997</v>
      </c>
      <c r="N26" s="232">
        <v>887.04820700000005</v>
      </c>
      <c r="O26" s="232">
        <v>899.06863954999994</v>
      </c>
      <c r="P26" s="232">
        <v>902.52176551000002</v>
      </c>
      <c r="Q26" s="232">
        <v>903.35434598999996</v>
      </c>
      <c r="R26" s="232">
        <v>897.57443023999997</v>
      </c>
      <c r="S26" s="232">
        <v>896.15988281</v>
      </c>
      <c r="T26" s="232">
        <v>895.11875294000004</v>
      </c>
      <c r="U26" s="232">
        <v>894.52530873000001</v>
      </c>
      <c r="V26" s="232">
        <v>894.17531296000004</v>
      </c>
      <c r="W26" s="232">
        <v>894.14303369000004</v>
      </c>
      <c r="X26" s="232">
        <v>893.99503224</v>
      </c>
      <c r="Y26" s="232">
        <v>894.92326502000003</v>
      </c>
      <c r="Z26" s="232">
        <v>896.49429334000001</v>
      </c>
      <c r="AA26" s="232">
        <v>889.52861602999997</v>
      </c>
      <c r="AB26" s="232">
        <v>899.26986126999998</v>
      </c>
      <c r="AC26" s="232">
        <v>916.53852791999998</v>
      </c>
      <c r="AD26" s="232">
        <v>969.36909304000005</v>
      </c>
      <c r="AE26" s="232">
        <v>980.66674466999996</v>
      </c>
      <c r="AF26" s="232">
        <v>978.46595990000003</v>
      </c>
      <c r="AG26" s="232">
        <v>938.21676618000004</v>
      </c>
      <c r="AH26" s="232">
        <v>927.43158800000003</v>
      </c>
      <c r="AI26" s="232">
        <v>921.56045280000001</v>
      </c>
      <c r="AJ26" s="232">
        <v>916.11351536999996</v>
      </c>
      <c r="AK26" s="232">
        <v>923.43785009999999</v>
      </c>
      <c r="AL26" s="232">
        <v>939.04361174999997</v>
      </c>
      <c r="AM26" s="232">
        <v>991.92851742000005</v>
      </c>
      <c r="AN26" s="232">
        <v>1002.3488450999999</v>
      </c>
      <c r="AO26" s="232">
        <v>999.30231187000004</v>
      </c>
      <c r="AP26" s="232">
        <v>958.36351682999998</v>
      </c>
      <c r="AQ26" s="232">
        <v>946.70231249999995</v>
      </c>
      <c r="AR26" s="232">
        <v>939.89329795000003</v>
      </c>
      <c r="AS26" s="232">
        <v>945.46965087000001</v>
      </c>
      <c r="AT26" s="232">
        <v>942.71513263999998</v>
      </c>
      <c r="AU26" s="232">
        <v>939.16292094999994</v>
      </c>
      <c r="AV26" s="232">
        <v>931.97962638000001</v>
      </c>
      <c r="AW26" s="232">
        <v>928.9570698</v>
      </c>
      <c r="AX26" s="232">
        <v>927.26186182000004</v>
      </c>
      <c r="AY26" s="232">
        <v>928.84318532999998</v>
      </c>
      <c r="AZ26" s="232">
        <v>928.34078733000001</v>
      </c>
      <c r="BA26" s="232">
        <v>927.70385073</v>
      </c>
      <c r="BB26" s="232">
        <v>926.34546966000005</v>
      </c>
      <c r="BC26" s="232">
        <v>925.87963526999999</v>
      </c>
      <c r="BD26" s="232">
        <v>925.71944167000004</v>
      </c>
      <c r="BE26" s="232">
        <v>925.57101184999999</v>
      </c>
      <c r="BF26" s="305">
        <v>926.24249999999995</v>
      </c>
      <c r="BG26" s="305">
        <v>927.44010000000003</v>
      </c>
      <c r="BH26" s="305">
        <v>929.90509999999995</v>
      </c>
      <c r="BI26" s="305">
        <v>931.59860000000003</v>
      </c>
      <c r="BJ26" s="305">
        <v>933.26220000000001</v>
      </c>
      <c r="BK26" s="305">
        <v>934.65290000000005</v>
      </c>
      <c r="BL26" s="305">
        <v>936.4384</v>
      </c>
      <c r="BM26" s="305">
        <v>938.37599999999998</v>
      </c>
      <c r="BN26" s="305">
        <v>940.69929999999999</v>
      </c>
      <c r="BO26" s="305">
        <v>942.76559999999995</v>
      </c>
      <c r="BP26" s="305">
        <v>944.80859999999996</v>
      </c>
      <c r="BQ26" s="305">
        <v>946.96339999999998</v>
      </c>
      <c r="BR26" s="305">
        <v>948.85850000000005</v>
      </c>
      <c r="BS26" s="305">
        <v>950.62890000000004</v>
      </c>
      <c r="BT26" s="305">
        <v>952.27470000000005</v>
      </c>
      <c r="BU26" s="305">
        <v>953.79589999999996</v>
      </c>
      <c r="BV26" s="305">
        <v>955.19240000000002</v>
      </c>
    </row>
    <row r="27" spans="1:74" ht="11.15" customHeight="1" x14ac:dyDescent="0.25">
      <c r="A27" s="148" t="s">
        <v>701</v>
      </c>
      <c r="B27" s="204" t="s">
        <v>463</v>
      </c>
      <c r="C27" s="232">
        <v>2262.7903196000002</v>
      </c>
      <c r="D27" s="232">
        <v>2264.0725293999999</v>
      </c>
      <c r="E27" s="232">
        <v>2266.5330542000002</v>
      </c>
      <c r="F27" s="232">
        <v>2270.4966801999999</v>
      </c>
      <c r="G27" s="232">
        <v>2275.0702457000002</v>
      </c>
      <c r="H27" s="232">
        <v>2280.5785366999999</v>
      </c>
      <c r="I27" s="232">
        <v>2290.6884349000002</v>
      </c>
      <c r="J27" s="232">
        <v>2295.3160158000001</v>
      </c>
      <c r="K27" s="232">
        <v>2298.1281607999999</v>
      </c>
      <c r="L27" s="232">
        <v>2293.3231322000001</v>
      </c>
      <c r="M27" s="232">
        <v>2296.8557092999999</v>
      </c>
      <c r="N27" s="232">
        <v>2302.9241542</v>
      </c>
      <c r="O27" s="232">
        <v>2318.5057895999998</v>
      </c>
      <c r="P27" s="232">
        <v>2324.4129779999998</v>
      </c>
      <c r="Q27" s="232">
        <v>2327.6230421999999</v>
      </c>
      <c r="R27" s="232">
        <v>2325.1900946000001</v>
      </c>
      <c r="S27" s="232">
        <v>2325.2153257999998</v>
      </c>
      <c r="T27" s="232">
        <v>2324.7528480999999</v>
      </c>
      <c r="U27" s="232">
        <v>2322.0615819999998</v>
      </c>
      <c r="V27" s="232">
        <v>2321.9294967000001</v>
      </c>
      <c r="W27" s="232">
        <v>2322.6155125</v>
      </c>
      <c r="X27" s="232">
        <v>2324.1335330000002</v>
      </c>
      <c r="Y27" s="232">
        <v>2326.4453232999999</v>
      </c>
      <c r="Z27" s="232">
        <v>2329.5647871000001</v>
      </c>
      <c r="AA27" s="232">
        <v>2306.7102116999999</v>
      </c>
      <c r="AB27" s="232">
        <v>2331.5313068999999</v>
      </c>
      <c r="AC27" s="232">
        <v>2377.2463600999999</v>
      </c>
      <c r="AD27" s="232">
        <v>2512.5671146999998</v>
      </c>
      <c r="AE27" s="232">
        <v>2548.5362762</v>
      </c>
      <c r="AF27" s="232">
        <v>2553.8655878999998</v>
      </c>
      <c r="AG27" s="232">
        <v>2488.8379902000001</v>
      </c>
      <c r="AH27" s="232">
        <v>2462.6753973999998</v>
      </c>
      <c r="AI27" s="232">
        <v>2435.6607496000001</v>
      </c>
      <c r="AJ27" s="232">
        <v>2359.3030299000002</v>
      </c>
      <c r="AK27" s="232">
        <v>2366.9525352000001</v>
      </c>
      <c r="AL27" s="232">
        <v>2410.1182482999998</v>
      </c>
      <c r="AM27" s="232">
        <v>2595.580911</v>
      </c>
      <c r="AN27" s="232">
        <v>2629.6934836</v>
      </c>
      <c r="AO27" s="232">
        <v>2619.2367079000001</v>
      </c>
      <c r="AP27" s="232">
        <v>2482.2783694999998</v>
      </c>
      <c r="AQ27" s="232">
        <v>2444.1320578</v>
      </c>
      <c r="AR27" s="232">
        <v>2422.8655586</v>
      </c>
      <c r="AS27" s="232">
        <v>2445.2691982000001</v>
      </c>
      <c r="AT27" s="232">
        <v>2437.6695791000002</v>
      </c>
      <c r="AU27" s="232">
        <v>2426.8570276999999</v>
      </c>
      <c r="AV27" s="232">
        <v>2404.1024118999999</v>
      </c>
      <c r="AW27" s="232">
        <v>2393.4108446999999</v>
      </c>
      <c r="AX27" s="232">
        <v>2386.0531940999999</v>
      </c>
      <c r="AY27" s="232">
        <v>2385.1385949</v>
      </c>
      <c r="AZ27" s="232">
        <v>2382.1169263000002</v>
      </c>
      <c r="BA27" s="232">
        <v>2380.0973232000001</v>
      </c>
      <c r="BB27" s="232">
        <v>2379.6741517999999</v>
      </c>
      <c r="BC27" s="232">
        <v>2379.2129046999999</v>
      </c>
      <c r="BD27" s="232">
        <v>2379.3079483000001</v>
      </c>
      <c r="BE27" s="232">
        <v>2378.6666325000001</v>
      </c>
      <c r="BF27" s="305">
        <v>2380.8440000000001</v>
      </c>
      <c r="BG27" s="305">
        <v>2384.547</v>
      </c>
      <c r="BH27" s="305">
        <v>2392.058</v>
      </c>
      <c r="BI27" s="305">
        <v>2397.1010000000001</v>
      </c>
      <c r="BJ27" s="305">
        <v>2401.9560000000001</v>
      </c>
      <c r="BK27" s="305">
        <v>2406.172</v>
      </c>
      <c r="BL27" s="305">
        <v>2410.9949999999999</v>
      </c>
      <c r="BM27" s="305">
        <v>2415.9720000000002</v>
      </c>
      <c r="BN27" s="305">
        <v>2421.502</v>
      </c>
      <c r="BO27" s="305">
        <v>2426.4870000000001</v>
      </c>
      <c r="BP27" s="305">
        <v>2431.3249999999998</v>
      </c>
      <c r="BQ27" s="305">
        <v>2435.8989999999999</v>
      </c>
      <c r="BR27" s="305">
        <v>2440.5349999999999</v>
      </c>
      <c r="BS27" s="305">
        <v>2445.1120000000001</v>
      </c>
      <c r="BT27" s="305">
        <v>2449.6329999999998</v>
      </c>
      <c r="BU27" s="305">
        <v>2454.096</v>
      </c>
      <c r="BV27" s="305">
        <v>2458.5010000000002</v>
      </c>
    </row>
    <row r="28" spans="1:74" ht="11.15" customHeight="1" x14ac:dyDescent="0.25">
      <c r="A28" s="148" t="s">
        <v>702</v>
      </c>
      <c r="B28" s="204" t="s">
        <v>432</v>
      </c>
      <c r="C28" s="232">
        <v>2297.8450948999998</v>
      </c>
      <c r="D28" s="232">
        <v>2299.8935286999999</v>
      </c>
      <c r="E28" s="232">
        <v>2300.8304782</v>
      </c>
      <c r="F28" s="232">
        <v>2297.6979953</v>
      </c>
      <c r="G28" s="232">
        <v>2298.6304374000001</v>
      </c>
      <c r="H28" s="232">
        <v>2300.6698562000001</v>
      </c>
      <c r="I28" s="232">
        <v>2305.2621130000002</v>
      </c>
      <c r="J28" s="232">
        <v>2308.4310894999999</v>
      </c>
      <c r="K28" s="232">
        <v>2311.6226468</v>
      </c>
      <c r="L28" s="232">
        <v>2313.1139054999999</v>
      </c>
      <c r="M28" s="232">
        <v>2317.6427841999998</v>
      </c>
      <c r="N28" s="232">
        <v>2323.4864035000001</v>
      </c>
      <c r="O28" s="232">
        <v>2336.1787442999998</v>
      </c>
      <c r="P28" s="232">
        <v>2340.5013588000002</v>
      </c>
      <c r="Q28" s="232">
        <v>2341.9882280000002</v>
      </c>
      <c r="R28" s="232">
        <v>2334.93957</v>
      </c>
      <c r="S28" s="232">
        <v>2335.0297851</v>
      </c>
      <c r="T28" s="232">
        <v>2336.5590913000001</v>
      </c>
      <c r="U28" s="232">
        <v>2340.8382743000002</v>
      </c>
      <c r="V28" s="232">
        <v>2344.2626737000001</v>
      </c>
      <c r="W28" s="232">
        <v>2348.1430750999998</v>
      </c>
      <c r="X28" s="232">
        <v>2351.95307</v>
      </c>
      <c r="Y28" s="232">
        <v>2357.1402816999998</v>
      </c>
      <c r="Z28" s="232">
        <v>2363.1783018000001</v>
      </c>
      <c r="AA28" s="232">
        <v>2338.8682273999998</v>
      </c>
      <c r="AB28" s="232">
        <v>2370.0070412999999</v>
      </c>
      <c r="AC28" s="232">
        <v>2425.3958407</v>
      </c>
      <c r="AD28" s="232">
        <v>2591.8675671000001</v>
      </c>
      <c r="AE28" s="232">
        <v>2630.6316313000002</v>
      </c>
      <c r="AF28" s="232">
        <v>2628.5209749000001</v>
      </c>
      <c r="AG28" s="232">
        <v>2516.3532435000002</v>
      </c>
      <c r="AH28" s="232">
        <v>2484.3799116</v>
      </c>
      <c r="AI28" s="232">
        <v>2463.4186248999999</v>
      </c>
      <c r="AJ28" s="232">
        <v>2421.2693611999998</v>
      </c>
      <c r="AK28" s="232">
        <v>2446.4821814000002</v>
      </c>
      <c r="AL28" s="232">
        <v>2506.8570632000001</v>
      </c>
      <c r="AM28" s="232">
        <v>2724.426285</v>
      </c>
      <c r="AN28" s="232">
        <v>2763.6010815999998</v>
      </c>
      <c r="AO28" s="232">
        <v>2746.4137311999998</v>
      </c>
      <c r="AP28" s="232">
        <v>2569.6765696000002</v>
      </c>
      <c r="AQ28" s="232">
        <v>2517.1556733000002</v>
      </c>
      <c r="AR28" s="232">
        <v>2485.6633780000002</v>
      </c>
      <c r="AS28" s="232">
        <v>2501.6398502000002</v>
      </c>
      <c r="AT28" s="232">
        <v>2492.3746325000002</v>
      </c>
      <c r="AU28" s="232">
        <v>2484.3078910999998</v>
      </c>
      <c r="AV28" s="232">
        <v>2478.0228418000002</v>
      </c>
      <c r="AW28" s="232">
        <v>2471.9156412000002</v>
      </c>
      <c r="AX28" s="232">
        <v>2466.5695052999999</v>
      </c>
      <c r="AY28" s="232">
        <v>2463.0647666</v>
      </c>
      <c r="AZ28" s="232">
        <v>2458.4305101</v>
      </c>
      <c r="BA28" s="232">
        <v>2453.7470684999998</v>
      </c>
      <c r="BB28" s="232">
        <v>2446.9290848000001</v>
      </c>
      <c r="BC28" s="232">
        <v>2443.7112909000002</v>
      </c>
      <c r="BD28" s="232">
        <v>2442.0083297000001</v>
      </c>
      <c r="BE28" s="232">
        <v>2441.8146495000001</v>
      </c>
      <c r="BF28" s="305">
        <v>2443.1460000000002</v>
      </c>
      <c r="BG28" s="305">
        <v>2445.9949999999999</v>
      </c>
      <c r="BH28" s="305">
        <v>2452.5120000000002</v>
      </c>
      <c r="BI28" s="305">
        <v>2456.7890000000002</v>
      </c>
      <c r="BJ28" s="305">
        <v>2460.9749999999999</v>
      </c>
      <c r="BK28" s="305">
        <v>2464.174</v>
      </c>
      <c r="BL28" s="305">
        <v>2468.848</v>
      </c>
      <c r="BM28" s="305">
        <v>2474.1</v>
      </c>
      <c r="BN28" s="305">
        <v>2480.732</v>
      </c>
      <c r="BO28" s="305">
        <v>2486.5419999999999</v>
      </c>
      <c r="BP28" s="305">
        <v>2492.3310000000001</v>
      </c>
      <c r="BQ28" s="305">
        <v>2498.4630000000002</v>
      </c>
      <c r="BR28" s="305">
        <v>2503.9349999999999</v>
      </c>
      <c r="BS28" s="305">
        <v>2509.1120000000001</v>
      </c>
      <c r="BT28" s="305">
        <v>2513.9940000000001</v>
      </c>
      <c r="BU28" s="305">
        <v>2518.5819999999999</v>
      </c>
      <c r="BV28" s="305">
        <v>2522.8739999999998</v>
      </c>
    </row>
    <row r="29" spans="1:74" ht="11.15" customHeight="1" x14ac:dyDescent="0.25">
      <c r="A29" s="148" t="s">
        <v>703</v>
      </c>
      <c r="B29" s="204" t="s">
        <v>433</v>
      </c>
      <c r="C29" s="232">
        <v>1074.3545168999999</v>
      </c>
      <c r="D29" s="232">
        <v>1074.1389577</v>
      </c>
      <c r="E29" s="232">
        <v>1074.424982</v>
      </c>
      <c r="F29" s="232">
        <v>1075.8329008000001</v>
      </c>
      <c r="G29" s="232">
        <v>1076.6568586000001</v>
      </c>
      <c r="H29" s="232">
        <v>1077.5171664</v>
      </c>
      <c r="I29" s="232">
        <v>1076.7922377</v>
      </c>
      <c r="J29" s="232">
        <v>1078.9414356</v>
      </c>
      <c r="K29" s="232">
        <v>1082.3431736</v>
      </c>
      <c r="L29" s="232">
        <v>1090.1329272</v>
      </c>
      <c r="M29" s="232">
        <v>1093.6881386</v>
      </c>
      <c r="N29" s="232">
        <v>1096.1442835</v>
      </c>
      <c r="O29" s="232">
        <v>1097.5328635999999</v>
      </c>
      <c r="P29" s="232">
        <v>1097.7672488999999</v>
      </c>
      <c r="Q29" s="232">
        <v>1096.8789414</v>
      </c>
      <c r="R29" s="232">
        <v>1090.4905102</v>
      </c>
      <c r="S29" s="232">
        <v>1090.6398899000001</v>
      </c>
      <c r="T29" s="232">
        <v>1092.9496497</v>
      </c>
      <c r="U29" s="232">
        <v>1101.5734083</v>
      </c>
      <c r="V29" s="232">
        <v>1105.0887144000001</v>
      </c>
      <c r="W29" s="232">
        <v>1107.6491865999999</v>
      </c>
      <c r="X29" s="232">
        <v>1107.3074376</v>
      </c>
      <c r="Y29" s="232">
        <v>1109.4187826</v>
      </c>
      <c r="Z29" s="232">
        <v>1112.0358344000001</v>
      </c>
      <c r="AA29" s="232">
        <v>1101.4239875000001</v>
      </c>
      <c r="AB29" s="232">
        <v>1115.3534064999999</v>
      </c>
      <c r="AC29" s="232">
        <v>1140.0894860000001</v>
      </c>
      <c r="AD29" s="232">
        <v>1218.0835846</v>
      </c>
      <c r="AE29" s="232">
        <v>1232.5944666</v>
      </c>
      <c r="AF29" s="232">
        <v>1226.0734904999999</v>
      </c>
      <c r="AG29" s="232">
        <v>1156.1271158</v>
      </c>
      <c r="AH29" s="232">
        <v>1139.3375787</v>
      </c>
      <c r="AI29" s="232">
        <v>1133.3113386</v>
      </c>
      <c r="AJ29" s="232">
        <v>1137.0485510000001</v>
      </c>
      <c r="AK29" s="232">
        <v>1153.2987888</v>
      </c>
      <c r="AL29" s="232">
        <v>1181.0622072000001</v>
      </c>
      <c r="AM29" s="232">
        <v>1265.1138178000001</v>
      </c>
      <c r="AN29" s="232">
        <v>1282.3223390000001</v>
      </c>
      <c r="AO29" s="232">
        <v>1277.4627822</v>
      </c>
      <c r="AP29" s="232">
        <v>1211.9730944</v>
      </c>
      <c r="AQ29" s="232">
        <v>1191.8989216</v>
      </c>
      <c r="AR29" s="232">
        <v>1178.6782108</v>
      </c>
      <c r="AS29" s="232">
        <v>1180.4828546000001</v>
      </c>
      <c r="AT29" s="232">
        <v>1174.840148</v>
      </c>
      <c r="AU29" s="232">
        <v>1169.9219837000001</v>
      </c>
      <c r="AV29" s="232">
        <v>1165.1857201</v>
      </c>
      <c r="AW29" s="232">
        <v>1162.1236217000001</v>
      </c>
      <c r="AX29" s="232">
        <v>1160.193047</v>
      </c>
      <c r="AY29" s="232">
        <v>1160.392969</v>
      </c>
      <c r="AZ29" s="232">
        <v>1159.9762117</v>
      </c>
      <c r="BA29" s="232">
        <v>1159.9417481</v>
      </c>
      <c r="BB29" s="232">
        <v>1160.7397664</v>
      </c>
      <c r="BC29" s="232">
        <v>1161.1322494000001</v>
      </c>
      <c r="BD29" s="232">
        <v>1161.5693851999999</v>
      </c>
      <c r="BE29" s="232">
        <v>1161.4559158</v>
      </c>
      <c r="BF29" s="305">
        <v>1162.4290000000001</v>
      </c>
      <c r="BG29" s="305">
        <v>1163.893</v>
      </c>
      <c r="BH29" s="305">
        <v>1166.579</v>
      </c>
      <c r="BI29" s="305">
        <v>1168.4770000000001</v>
      </c>
      <c r="BJ29" s="305">
        <v>1170.318</v>
      </c>
      <c r="BK29" s="305">
        <v>1171.7850000000001</v>
      </c>
      <c r="BL29" s="305">
        <v>1173.75</v>
      </c>
      <c r="BM29" s="305">
        <v>1175.894</v>
      </c>
      <c r="BN29" s="305">
        <v>1178.4490000000001</v>
      </c>
      <c r="BO29" s="305">
        <v>1180.7819999999999</v>
      </c>
      <c r="BP29" s="305">
        <v>1183.123</v>
      </c>
      <c r="BQ29" s="305">
        <v>1185.5409999999999</v>
      </c>
      <c r="BR29" s="305">
        <v>1187.845</v>
      </c>
      <c r="BS29" s="305">
        <v>1190.105</v>
      </c>
      <c r="BT29" s="305">
        <v>1192.3209999999999</v>
      </c>
      <c r="BU29" s="305">
        <v>1194.492</v>
      </c>
      <c r="BV29" s="305">
        <v>1196.6189999999999</v>
      </c>
    </row>
    <row r="30" spans="1:74" ht="11.15" customHeight="1" x14ac:dyDescent="0.25">
      <c r="A30" s="148" t="s">
        <v>704</v>
      </c>
      <c r="B30" s="204" t="s">
        <v>434</v>
      </c>
      <c r="C30" s="232">
        <v>3057.9642227999998</v>
      </c>
      <c r="D30" s="232">
        <v>3063.1645859</v>
      </c>
      <c r="E30" s="232">
        <v>3068.592897</v>
      </c>
      <c r="F30" s="232">
        <v>3071.3295413999999</v>
      </c>
      <c r="G30" s="232">
        <v>3079.4034597999998</v>
      </c>
      <c r="H30" s="232">
        <v>3089.8950374999999</v>
      </c>
      <c r="I30" s="232">
        <v>3107.4811123999998</v>
      </c>
      <c r="J30" s="232">
        <v>3119.3003798999998</v>
      </c>
      <c r="K30" s="232">
        <v>3130.0296782</v>
      </c>
      <c r="L30" s="232">
        <v>3134.1426747</v>
      </c>
      <c r="M30" s="232">
        <v>3146.8367836000002</v>
      </c>
      <c r="N30" s="232">
        <v>3162.5856724</v>
      </c>
      <c r="O30" s="232">
        <v>3192.5572683999999</v>
      </c>
      <c r="P30" s="232">
        <v>3206.0397717999999</v>
      </c>
      <c r="Q30" s="232">
        <v>3214.2011097</v>
      </c>
      <c r="R30" s="232">
        <v>3209.0446400000001</v>
      </c>
      <c r="S30" s="232">
        <v>3212.5611288</v>
      </c>
      <c r="T30" s="232">
        <v>3216.7539336999998</v>
      </c>
      <c r="U30" s="232">
        <v>3222.3169521</v>
      </c>
      <c r="V30" s="232">
        <v>3227.3419666</v>
      </c>
      <c r="W30" s="232">
        <v>3232.5228744999999</v>
      </c>
      <c r="X30" s="232">
        <v>3237.0647561999999</v>
      </c>
      <c r="Y30" s="232">
        <v>3243.1536403</v>
      </c>
      <c r="Z30" s="232">
        <v>3249.9946073000001</v>
      </c>
      <c r="AA30" s="232">
        <v>3224.2288776</v>
      </c>
      <c r="AB30" s="232">
        <v>3257.5930951</v>
      </c>
      <c r="AC30" s="232">
        <v>3316.7284801999999</v>
      </c>
      <c r="AD30" s="232">
        <v>3494.5201811000002</v>
      </c>
      <c r="AE30" s="232">
        <v>3535.5340400999999</v>
      </c>
      <c r="AF30" s="232">
        <v>3532.6552056</v>
      </c>
      <c r="AG30" s="232">
        <v>3414.3857017999999</v>
      </c>
      <c r="AH30" s="232">
        <v>3377.3449617000001</v>
      </c>
      <c r="AI30" s="232">
        <v>3350.0350097</v>
      </c>
      <c r="AJ30" s="232">
        <v>3279.3172245999999</v>
      </c>
      <c r="AK30" s="232">
        <v>3311.3228147</v>
      </c>
      <c r="AL30" s="232">
        <v>3392.9131588999999</v>
      </c>
      <c r="AM30" s="232">
        <v>3689.6207800000002</v>
      </c>
      <c r="AN30" s="232">
        <v>3746.2312400000001</v>
      </c>
      <c r="AO30" s="232">
        <v>3728.2770618999998</v>
      </c>
      <c r="AP30" s="232">
        <v>3497.6035243000001</v>
      </c>
      <c r="AQ30" s="232">
        <v>3434.1361108000001</v>
      </c>
      <c r="AR30" s="232">
        <v>3399.7201000999999</v>
      </c>
      <c r="AS30" s="232">
        <v>3429.3329500999998</v>
      </c>
      <c r="AT30" s="232">
        <v>3426.7866515999999</v>
      </c>
      <c r="AU30" s="232">
        <v>3427.0586625000001</v>
      </c>
      <c r="AV30" s="232">
        <v>3438.2076579</v>
      </c>
      <c r="AW30" s="232">
        <v>3438.0722813000002</v>
      </c>
      <c r="AX30" s="232">
        <v>3434.7112078999999</v>
      </c>
      <c r="AY30" s="232">
        <v>3420.8493658000002</v>
      </c>
      <c r="AZ30" s="232">
        <v>3416.4932024</v>
      </c>
      <c r="BA30" s="232">
        <v>3414.3676461</v>
      </c>
      <c r="BB30" s="232">
        <v>3417.2656987</v>
      </c>
      <c r="BC30" s="232">
        <v>3417.5066047999999</v>
      </c>
      <c r="BD30" s="232">
        <v>3417.8833662000002</v>
      </c>
      <c r="BE30" s="232">
        <v>3415.8704063999999</v>
      </c>
      <c r="BF30" s="305">
        <v>3418.413</v>
      </c>
      <c r="BG30" s="305">
        <v>3422.9859999999999</v>
      </c>
      <c r="BH30" s="305">
        <v>3432.0549999999998</v>
      </c>
      <c r="BI30" s="305">
        <v>3438.8380000000002</v>
      </c>
      <c r="BJ30" s="305">
        <v>3445.8009999999999</v>
      </c>
      <c r="BK30" s="305">
        <v>3452.422</v>
      </c>
      <c r="BL30" s="305">
        <v>3460.1390000000001</v>
      </c>
      <c r="BM30" s="305">
        <v>3468.431</v>
      </c>
      <c r="BN30" s="305">
        <v>3477.9929999999999</v>
      </c>
      <c r="BO30" s="305">
        <v>3486.9079999999999</v>
      </c>
      <c r="BP30" s="305">
        <v>3495.8719999999998</v>
      </c>
      <c r="BQ30" s="305">
        <v>3505.5650000000001</v>
      </c>
      <c r="BR30" s="305">
        <v>3514.12</v>
      </c>
      <c r="BS30" s="305">
        <v>3522.2150000000001</v>
      </c>
      <c r="BT30" s="305">
        <v>3529.8510000000001</v>
      </c>
      <c r="BU30" s="305">
        <v>3537.0279999999998</v>
      </c>
      <c r="BV30" s="305">
        <v>3543.7449999999999</v>
      </c>
    </row>
    <row r="31" spans="1:74" ht="11.15" customHeight="1" x14ac:dyDescent="0.25">
      <c r="A31" s="148" t="s">
        <v>705</v>
      </c>
      <c r="B31" s="204" t="s">
        <v>435</v>
      </c>
      <c r="C31" s="232">
        <v>844.10567882999999</v>
      </c>
      <c r="D31" s="232">
        <v>847.57880422999995</v>
      </c>
      <c r="E31" s="232">
        <v>850.68461301000002</v>
      </c>
      <c r="F31" s="232">
        <v>853.06788462999998</v>
      </c>
      <c r="G31" s="232">
        <v>855.70547555999997</v>
      </c>
      <c r="H31" s="232">
        <v>858.24216527999999</v>
      </c>
      <c r="I31" s="232">
        <v>861.14394708999998</v>
      </c>
      <c r="J31" s="232">
        <v>863.12933937000003</v>
      </c>
      <c r="K31" s="232">
        <v>864.66433543999995</v>
      </c>
      <c r="L31" s="232">
        <v>864.51211229</v>
      </c>
      <c r="M31" s="232">
        <v>866.07393320000006</v>
      </c>
      <c r="N31" s="232">
        <v>868.11297515000001</v>
      </c>
      <c r="O31" s="232">
        <v>873.20246557999997</v>
      </c>
      <c r="P31" s="232">
        <v>874.26602906999995</v>
      </c>
      <c r="Q31" s="232">
        <v>873.87689304000003</v>
      </c>
      <c r="R31" s="232">
        <v>869.05908437000005</v>
      </c>
      <c r="S31" s="232">
        <v>867.99652916000002</v>
      </c>
      <c r="T31" s="232">
        <v>867.71325428</v>
      </c>
      <c r="U31" s="232">
        <v>869.06727307999995</v>
      </c>
      <c r="V31" s="232">
        <v>869.69904885000005</v>
      </c>
      <c r="W31" s="232">
        <v>870.46659493000004</v>
      </c>
      <c r="X31" s="232">
        <v>870.96029065000005</v>
      </c>
      <c r="Y31" s="232">
        <v>872.30659287000003</v>
      </c>
      <c r="Z31" s="232">
        <v>874.09588092000001</v>
      </c>
      <c r="AA31" s="232">
        <v>864.77342223999995</v>
      </c>
      <c r="AB31" s="232">
        <v>876.11473136999996</v>
      </c>
      <c r="AC31" s="232">
        <v>896.56507574</v>
      </c>
      <c r="AD31" s="232">
        <v>960.11335905999999</v>
      </c>
      <c r="AE31" s="232">
        <v>973.29009616999997</v>
      </c>
      <c r="AF31" s="232">
        <v>970.08419076999996</v>
      </c>
      <c r="AG31" s="232">
        <v>921.41204467</v>
      </c>
      <c r="AH31" s="232">
        <v>907.25355287000002</v>
      </c>
      <c r="AI31" s="232">
        <v>898.52511719999995</v>
      </c>
      <c r="AJ31" s="232">
        <v>882.41879802000005</v>
      </c>
      <c r="AK31" s="232">
        <v>894.15642930000001</v>
      </c>
      <c r="AL31" s="232">
        <v>920.93007141999999</v>
      </c>
      <c r="AM31" s="232">
        <v>1015.8371373</v>
      </c>
      <c r="AN31" s="232">
        <v>1032.8597414000001</v>
      </c>
      <c r="AO31" s="232">
        <v>1025.0952967000001</v>
      </c>
      <c r="AP31" s="232">
        <v>945.53086691999999</v>
      </c>
      <c r="AQ31" s="232">
        <v>923.45202670000003</v>
      </c>
      <c r="AR31" s="232">
        <v>911.84583980000002</v>
      </c>
      <c r="AS31" s="232">
        <v>924.52947467000001</v>
      </c>
      <c r="AT31" s="232">
        <v>923.50571808999996</v>
      </c>
      <c r="AU31" s="232">
        <v>922.59173850000002</v>
      </c>
      <c r="AV31" s="232">
        <v>922.56780466999999</v>
      </c>
      <c r="AW31" s="232">
        <v>921.28817749999996</v>
      </c>
      <c r="AX31" s="232">
        <v>919.53312574999995</v>
      </c>
      <c r="AY31" s="232">
        <v>916.05724986999996</v>
      </c>
      <c r="AZ31" s="232">
        <v>914.28539864000004</v>
      </c>
      <c r="BA31" s="232">
        <v>912.97217250000006</v>
      </c>
      <c r="BB31" s="232">
        <v>912.60537562000002</v>
      </c>
      <c r="BC31" s="232">
        <v>911.84354655000004</v>
      </c>
      <c r="BD31" s="232">
        <v>911.17448945000001</v>
      </c>
      <c r="BE31" s="232">
        <v>909.87728833999995</v>
      </c>
      <c r="BF31" s="305">
        <v>909.93449999999996</v>
      </c>
      <c r="BG31" s="305">
        <v>910.62509999999997</v>
      </c>
      <c r="BH31" s="305">
        <v>912.73030000000006</v>
      </c>
      <c r="BI31" s="305">
        <v>914.10199999999998</v>
      </c>
      <c r="BJ31" s="305">
        <v>915.52139999999997</v>
      </c>
      <c r="BK31" s="305">
        <v>916.74519999999995</v>
      </c>
      <c r="BL31" s="305">
        <v>918.44219999999996</v>
      </c>
      <c r="BM31" s="305">
        <v>920.36919999999998</v>
      </c>
      <c r="BN31" s="305">
        <v>922.90189999999996</v>
      </c>
      <c r="BO31" s="305">
        <v>925.00699999999995</v>
      </c>
      <c r="BP31" s="305">
        <v>927.06039999999996</v>
      </c>
      <c r="BQ31" s="305">
        <v>929.18299999999999</v>
      </c>
      <c r="BR31" s="305">
        <v>931.0421</v>
      </c>
      <c r="BS31" s="305">
        <v>932.7586</v>
      </c>
      <c r="BT31" s="305">
        <v>934.33270000000005</v>
      </c>
      <c r="BU31" s="305">
        <v>935.76419999999996</v>
      </c>
      <c r="BV31" s="305">
        <v>937.05319999999995</v>
      </c>
    </row>
    <row r="32" spans="1:74" ht="11.15" customHeight="1" x14ac:dyDescent="0.25">
      <c r="A32" s="148" t="s">
        <v>706</v>
      </c>
      <c r="B32" s="204" t="s">
        <v>436</v>
      </c>
      <c r="C32" s="232">
        <v>1904.2404696000001</v>
      </c>
      <c r="D32" s="232">
        <v>1910.0911226999999</v>
      </c>
      <c r="E32" s="232">
        <v>1914.6222224999999</v>
      </c>
      <c r="F32" s="232">
        <v>1914.6858738999999</v>
      </c>
      <c r="G32" s="232">
        <v>1918.9387887</v>
      </c>
      <c r="H32" s="232">
        <v>1924.2330715000001</v>
      </c>
      <c r="I32" s="232">
        <v>1932.7159793999999</v>
      </c>
      <c r="J32" s="232">
        <v>1938.4825559000001</v>
      </c>
      <c r="K32" s="232">
        <v>1943.6800578</v>
      </c>
      <c r="L32" s="232">
        <v>1947.0610184</v>
      </c>
      <c r="M32" s="232">
        <v>1952.0559714000001</v>
      </c>
      <c r="N32" s="232">
        <v>1957.4174499999999</v>
      </c>
      <c r="O32" s="232">
        <v>1967.6283301000001</v>
      </c>
      <c r="P32" s="232">
        <v>1970.3607030999999</v>
      </c>
      <c r="Q32" s="232">
        <v>1970.0974449</v>
      </c>
      <c r="R32" s="232">
        <v>1959.9788673</v>
      </c>
      <c r="S32" s="232">
        <v>1958.8691127</v>
      </c>
      <c r="T32" s="232">
        <v>1959.9084929000001</v>
      </c>
      <c r="U32" s="232">
        <v>1966.0682701000001</v>
      </c>
      <c r="V32" s="232">
        <v>1969.1774734000001</v>
      </c>
      <c r="W32" s="232">
        <v>1972.2073651000001</v>
      </c>
      <c r="X32" s="232">
        <v>1977.1994933000001</v>
      </c>
      <c r="Y32" s="232">
        <v>1978.5396003999999</v>
      </c>
      <c r="Z32" s="232">
        <v>1978.2692348</v>
      </c>
      <c r="AA32" s="232">
        <v>1950.6045097000001</v>
      </c>
      <c r="AB32" s="232">
        <v>1966.4511133999999</v>
      </c>
      <c r="AC32" s="232">
        <v>2000.0251591000001</v>
      </c>
      <c r="AD32" s="232">
        <v>2112.2141918000002</v>
      </c>
      <c r="AE32" s="232">
        <v>2135.5774631999998</v>
      </c>
      <c r="AF32" s="232">
        <v>2131.0025181000001</v>
      </c>
      <c r="AG32" s="232">
        <v>2051.4702335000002</v>
      </c>
      <c r="AH32" s="232">
        <v>2026.2831979</v>
      </c>
      <c r="AI32" s="232">
        <v>2008.4222883</v>
      </c>
      <c r="AJ32" s="232">
        <v>1967.4982964999999</v>
      </c>
      <c r="AK32" s="232">
        <v>1987.0815448999999</v>
      </c>
      <c r="AL32" s="232">
        <v>2036.7828256</v>
      </c>
      <c r="AM32" s="232">
        <v>2215.9412664000001</v>
      </c>
      <c r="AN32" s="232">
        <v>2251.3742652000001</v>
      </c>
      <c r="AO32" s="232">
        <v>2242.4209501999999</v>
      </c>
      <c r="AP32" s="232">
        <v>2107.237654</v>
      </c>
      <c r="AQ32" s="232">
        <v>2070.8944617000002</v>
      </c>
      <c r="AR32" s="232">
        <v>2051.5477059</v>
      </c>
      <c r="AS32" s="232">
        <v>2069.7475439999998</v>
      </c>
      <c r="AT32" s="232">
        <v>2068.9810432999998</v>
      </c>
      <c r="AU32" s="232">
        <v>2069.7983611</v>
      </c>
      <c r="AV32" s="232">
        <v>2077.456799</v>
      </c>
      <c r="AW32" s="232">
        <v>2077.4987775999998</v>
      </c>
      <c r="AX32" s="232">
        <v>2075.1815986000001</v>
      </c>
      <c r="AY32" s="232">
        <v>2064.2990746</v>
      </c>
      <c r="AZ32" s="232">
        <v>2061.9182208000002</v>
      </c>
      <c r="BA32" s="232">
        <v>2061.8328497000002</v>
      </c>
      <c r="BB32" s="232">
        <v>2067.3351754</v>
      </c>
      <c r="BC32" s="232">
        <v>2069.3716095999998</v>
      </c>
      <c r="BD32" s="232">
        <v>2071.2343661999998</v>
      </c>
      <c r="BE32" s="232">
        <v>2071.2414514000002</v>
      </c>
      <c r="BF32" s="305">
        <v>2074.018</v>
      </c>
      <c r="BG32" s="305">
        <v>2077.8829999999998</v>
      </c>
      <c r="BH32" s="305">
        <v>2084.3670000000002</v>
      </c>
      <c r="BI32" s="305">
        <v>2089.259</v>
      </c>
      <c r="BJ32" s="305">
        <v>2094.09</v>
      </c>
      <c r="BK32" s="305">
        <v>2098.3470000000002</v>
      </c>
      <c r="BL32" s="305">
        <v>2103.442</v>
      </c>
      <c r="BM32" s="305">
        <v>2108.8609999999999</v>
      </c>
      <c r="BN32" s="305">
        <v>2115.1570000000002</v>
      </c>
      <c r="BO32" s="305">
        <v>2120.8090000000002</v>
      </c>
      <c r="BP32" s="305">
        <v>2126.3710000000001</v>
      </c>
      <c r="BQ32" s="305">
        <v>2131.8789999999999</v>
      </c>
      <c r="BR32" s="305">
        <v>2137.232</v>
      </c>
      <c r="BS32" s="305">
        <v>2142.4670000000001</v>
      </c>
      <c r="BT32" s="305">
        <v>2147.5830000000001</v>
      </c>
      <c r="BU32" s="305">
        <v>2152.5810000000001</v>
      </c>
      <c r="BV32" s="305">
        <v>2157.46</v>
      </c>
    </row>
    <row r="33" spans="1:74" s="160" customFormat="1" ht="11.15" customHeight="1" x14ac:dyDescent="0.25">
      <c r="A33" s="148" t="s">
        <v>707</v>
      </c>
      <c r="B33" s="204" t="s">
        <v>437</v>
      </c>
      <c r="C33" s="232">
        <v>1110.1137728000001</v>
      </c>
      <c r="D33" s="232">
        <v>1118.2159154999999</v>
      </c>
      <c r="E33" s="232">
        <v>1124.8256167</v>
      </c>
      <c r="F33" s="232">
        <v>1127.8502165</v>
      </c>
      <c r="G33" s="232">
        <v>1133.0445298</v>
      </c>
      <c r="H33" s="232">
        <v>1138.3158966999999</v>
      </c>
      <c r="I33" s="232">
        <v>1145.0528641999999</v>
      </c>
      <c r="J33" s="232">
        <v>1149.4369279</v>
      </c>
      <c r="K33" s="232">
        <v>1152.8566349</v>
      </c>
      <c r="L33" s="232">
        <v>1153.3840068</v>
      </c>
      <c r="M33" s="232">
        <v>1156.3209841</v>
      </c>
      <c r="N33" s="232">
        <v>1159.7395884</v>
      </c>
      <c r="O33" s="232">
        <v>1167.0982037000001</v>
      </c>
      <c r="P33" s="232">
        <v>1168.8862741</v>
      </c>
      <c r="Q33" s="232">
        <v>1168.5621834000001</v>
      </c>
      <c r="R33" s="232">
        <v>1160.9766107999999</v>
      </c>
      <c r="S33" s="232">
        <v>1160.2901890000001</v>
      </c>
      <c r="T33" s="232">
        <v>1161.3535970999999</v>
      </c>
      <c r="U33" s="232">
        <v>1166.5013080000001</v>
      </c>
      <c r="V33" s="232">
        <v>1169.3135209</v>
      </c>
      <c r="W33" s="232">
        <v>1172.1247089000001</v>
      </c>
      <c r="X33" s="232">
        <v>1173.3985574999999</v>
      </c>
      <c r="Y33" s="232">
        <v>1177.3599314000001</v>
      </c>
      <c r="Z33" s="232">
        <v>1182.4725160999999</v>
      </c>
      <c r="AA33" s="232">
        <v>1176.0998728</v>
      </c>
      <c r="AB33" s="232">
        <v>1192.9922084</v>
      </c>
      <c r="AC33" s="232">
        <v>1220.5130841</v>
      </c>
      <c r="AD33" s="232">
        <v>1299.2267308999999</v>
      </c>
      <c r="AE33" s="232">
        <v>1317.5815135</v>
      </c>
      <c r="AF33" s="232">
        <v>1316.1416629</v>
      </c>
      <c r="AG33" s="232">
        <v>1259.8245618999999</v>
      </c>
      <c r="AH33" s="232">
        <v>1245.1074080000001</v>
      </c>
      <c r="AI33" s="232">
        <v>1236.9075838000001</v>
      </c>
      <c r="AJ33" s="232">
        <v>1222.6193847</v>
      </c>
      <c r="AK33" s="232">
        <v>1236.9084986</v>
      </c>
      <c r="AL33" s="232">
        <v>1267.1692207000001</v>
      </c>
      <c r="AM33" s="232">
        <v>1370.1687304</v>
      </c>
      <c r="AN33" s="232">
        <v>1389.7972846</v>
      </c>
      <c r="AO33" s="232">
        <v>1382.8220624999999</v>
      </c>
      <c r="AP33" s="232">
        <v>1299.2893142999999</v>
      </c>
      <c r="AQ33" s="232">
        <v>1276.5718520999999</v>
      </c>
      <c r="AR33" s="232">
        <v>1264.7159260999999</v>
      </c>
      <c r="AS33" s="232">
        <v>1276.7417688</v>
      </c>
      <c r="AT33" s="232">
        <v>1276.8437406</v>
      </c>
      <c r="AU33" s="232">
        <v>1278.0420741</v>
      </c>
      <c r="AV33" s="232">
        <v>1283.9165152999999</v>
      </c>
      <c r="AW33" s="232">
        <v>1284.6227626</v>
      </c>
      <c r="AX33" s="232">
        <v>1283.7405618</v>
      </c>
      <c r="AY33" s="232">
        <v>1278.2575707999999</v>
      </c>
      <c r="AZ33" s="232">
        <v>1276.4577311</v>
      </c>
      <c r="BA33" s="232">
        <v>1275.3287003</v>
      </c>
      <c r="BB33" s="232">
        <v>1275.5713217</v>
      </c>
      <c r="BC33" s="232">
        <v>1275.2582762</v>
      </c>
      <c r="BD33" s="232">
        <v>1275.0904072000001</v>
      </c>
      <c r="BE33" s="232">
        <v>1273.9789157</v>
      </c>
      <c r="BF33" s="305">
        <v>1274.9179999999999</v>
      </c>
      <c r="BG33" s="305">
        <v>1276.819</v>
      </c>
      <c r="BH33" s="305">
        <v>1281.0730000000001</v>
      </c>
      <c r="BI33" s="305">
        <v>1283.854</v>
      </c>
      <c r="BJ33" s="305">
        <v>1286.5530000000001</v>
      </c>
      <c r="BK33" s="305">
        <v>1288.454</v>
      </c>
      <c r="BL33" s="305">
        <v>1291.5260000000001</v>
      </c>
      <c r="BM33" s="305">
        <v>1295.0509999999999</v>
      </c>
      <c r="BN33" s="305">
        <v>1299.7840000000001</v>
      </c>
      <c r="BO33" s="305">
        <v>1303.655</v>
      </c>
      <c r="BP33" s="305">
        <v>1307.415</v>
      </c>
      <c r="BQ33" s="305">
        <v>1311.067</v>
      </c>
      <c r="BR33" s="305">
        <v>1314.606</v>
      </c>
      <c r="BS33" s="305">
        <v>1318.0350000000001</v>
      </c>
      <c r="BT33" s="305">
        <v>1321.3530000000001</v>
      </c>
      <c r="BU33" s="305">
        <v>1324.56</v>
      </c>
      <c r="BV33" s="305">
        <v>1327.6559999999999</v>
      </c>
    </row>
    <row r="34" spans="1:74" s="160" customFormat="1" ht="11.15" customHeight="1" x14ac:dyDescent="0.25">
      <c r="A34" s="148" t="s">
        <v>708</v>
      </c>
      <c r="B34" s="204" t="s">
        <v>438</v>
      </c>
      <c r="C34" s="232">
        <v>2675.4214889999998</v>
      </c>
      <c r="D34" s="232">
        <v>2678.2639404000001</v>
      </c>
      <c r="E34" s="232">
        <v>2682.4831763000002</v>
      </c>
      <c r="F34" s="232">
        <v>2687.9251027</v>
      </c>
      <c r="G34" s="232">
        <v>2695.0134782</v>
      </c>
      <c r="H34" s="232">
        <v>2703.5942089</v>
      </c>
      <c r="I34" s="232">
        <v>2717.4297624999999</v>
      </c>
      <c r="J34" s="232">
        <v>2726.1733525</v>
      </c>
      <c r="K34" s="232">
        <v>2733.5874466999999</v>
      </c>
      <c r="L34" s="232">
        <v>2733.4682299000001</v>
      </c>
      <c r="M34" s="232">
        <v>2742.8761937999998</v>
      </c>
      <c r="N34" s="232">
        <v>2755.6075233000001</v>
      </c>
      <c r="O34" s="232">
        <v>2781.6196275000002</v>
      </c>
      <c r="P34" s="232">
        <v>2793.5296311000002</v>
      </c>
      <c r="Q34" s="232">
        <v>2801.2949432</v>
      </c>
      <c r="R34" s="232">
        <v>2799.3616204</v>
      </c>
      <c r="S34" s="232">
        <v>2803.0030072</v>
      </c>
      <c r="T34" s="232">
        <v>2806.6651602000002</v>
      </c>
      <c r="U34" s="232">
        <v>2808.1262505999998</v>
      </c>
      <c r="V34" s="232">
        <v>2813.4963075000001</v>
      </c>
      <c r="W34" s="232">
        <v>2820.5535021999999</v>
      </c>
      <c r="X34" s="232">
        <v>2831.4498705999999</v>
      </c>
      <c r="Y34" s="232">
        <v>2840.2673138</v>
      </c>
      <c r="Z34" s="232">
        <v>2849.1578678999999</v>
      </c>
      <c r="AA34" s="232">
        <v>2831.6553115000002</v>
      </c>
      <c r="AB34" s="232">
        <v>2860.5417530999998</v>
      </c>
      <c r="AC34" s="232">
        <v>2909.3509712</v>
      </c>
      <c r="AD34" s="232">
        <v>3037.0496776</v>
      </c>
      <c r="AE34" s="232">
        <v>3081.4794155</v>
      </c>
      <c r="AF34" s="232">
        <v>3101.6068964999999</v>
      </c>
      <c r="AG34" s="232">
        <v>3072.8704570999998</v>
      </c>
      <c r="AH34" s="232">
        <v>3062.8146717999998</v>
      </c>
      <c r="AI34" s="232">
        <v>3046.8778771000002</v>
      </c>
      <c r="AJ34" s="232">
        <v>2967.1258858000001</v>
      </c>
      <c r="AK34" s="232">
        <v>2982.8777128000002</v>
      </c>
      <c r="AL34" s="232">
        <v>3036.1991708999999</v>
      </c>
      <c r="AM34" s="232">
        <v>3244.4468714</v>
      </c>
      <c r="AN34" s="232">
        <v>3284.8901329999999</v>
      </c>
      <c r="AO34" s="232">
        <v>3274.8855669999998</v>
      </c>
      <c r="AP34" s="232">
        <v>3120.5732738000002</v>
      </c>
      <c r="AQ34" s="232">
        <v>3080.0679774999999</v>
      </c>
      <c r="AR34" s="232">
        <v>3059.5097783000001</v>
      </c>
      <c r="AS34" s="232">
        <v>3092.3902389</v>
      </c>
      <c r="AT34" s="232">
        <v>3086.6075621</v>
      </c>
      <c r="AU34" s="232">
        <v>3075.6533106000002</v>
      </c>
      <c r="AV34" s="232">
        <v>3048.0120060999998</v>
      </c>
      <c r="AW34" s="232">
        <v>3035.3512138000001</v>
      </c>
      <c r="AX34" s="232">
        <v>3026.1554553999999</v>
      </c>
      <c r="AY34" s="232">
        <v>3021.7901519000002</v>
      </c>
      <c r="AZ34" s="232">
        <v>3018.5003958000002</v>
      </c>
      <c r="BA34" s="232">
        <v>3017.6516081</v>
      </c>
      <c r="BB34" s="232">
        <v>3023.8251667999998</v>
      </c>
      <c r="BC34" s="232">
        <v>3024.4222820999998</v>
      </c>
      <c r="BD34" s="232">
        <v>3024.0243319000001</v>
      </c>
      <c r="BE34" s="232">
        <v>3018.6193496000001</v>
      </c>
      <c r="BF34" s="305">
        <v>3019.24</v>
      </c>
      <c r="BG34" s="305">
        <v>3021.875</v>
      </c>
      <c r="BH34" s="305">
        <v>3029.0839999999998</v>
      </c>
      <c r="BI34" s="305">
        <v>3033.826</v>
      </c>
      <c r="BJ34" s="305">
        <v>3038.663</v>
      </c>
      <c r="BK34" s="305">
        <v>3042.7089999999998</v>
      </c>
      <c r="BL34" s="305">
        <v>3048.3960000000002</v>
      </c>
      <c r="BM34" s="305">
        <v>3054.8380000000002</v>
      </c>
      <c r="BN34" s="305">
        <v>3063.328</v>
      </c>
      <c r="BO34" s="305">
        <v>3070.3159999999998</v>
      </c>
      <c r="BP34" s="305">
        <v>3077.0909999999999</v>
      </c>
      <c r="BQ34" s="305">
        <v>3083.8939999999998</v>
      </c>
      <c r="BR34" s="305">
        <v>3090.0659999999998</v>
      </c>
      <c r="BS34" s="305">
        <v>3095.848</v>
      </c>
      <c r="BT34" s="305">
        <v>3101.2379999999998</v>
      </c>
      <c r="BU34" s="305">
        <v>3106.2370000000001</v>
      </c>
      <c r="BV34" s="305">
        <v>3110.8449999999998</v>
      </c>
    </row>
    <row r="35" spans="1:74" s="160" customFormat="1" ht="11.15" customHeight="1" x14ac:dyDescent="0.25">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239"/>
      <c r="BF35" s="318"/>
      <c r="BG35" s="318"/>
      <c r="BH35" s="318"/>
      <c r="BI35" s="318"/>
      <c r="BJ35" s="318"/>
      <c r="BK35" s="318"/>
      <c r="BL35" s="318"/>
      <c r="BM35" s="318"/>
      <c r="BN35" s="318"/>
      <c r="BO35" s="318"/>
      <c r="BP35" s="318"/>
      <c r="BQ35" s="318"/>
      <c r="BR35" s="318"/>
      <c r="BS35" s="318"/>
      <c r="BT35" s="318"/>
      <c r="BU35" s="318"/>
      <c r="BV35" s="318"/>
    </row>
    <row r="36" spans="1:74" s="160" customFormat="1" ht="11.15" customHeight="1" x14ac:dyDescent="0.25">
      <c r="A36" s="148" t="s">
        <v>709</v>
      </c>
      <c r="B36" s="204" t="s">
        <v>431</v>
      </c>
      <c r="C36" s="232">
        <v>5977.3280318999996</v>
      </c>
      <c r="D36" s="232">
        <v>5982.7424977000001</v>
      </c>
      <c r="E36" s="232">
        <v>5987.6366918000003</v>
      </c>
      <c r="F36" s="232">
        <v>5991.7387353000004</v>
      </c>
      <c r="G36" s="232">
        <v>5995.1700991999996</v>
      </c>
      <c r="H36" s="232">
        <v>5998.1505914999998</v>
      </c>
      <c r="I36" s="232">
        <v>6000.8834116999997</v>
      </c>
      <c r="J36" s="232">
        <v>6003.5053238</v>
      </c>
      <c r="K36" s="232">
        <v>6006.1364829000004</v>
      </c>
      <c r="L36" s="232">
        <v>6008.8542567000004</v>
      </c>
      <c r="M36" s="232">
        <v>6011.5648638000002</v>
      </c>
      <c r="N36" s="232">
        <v>6014.1317353000004</v>
      </c>
      <c r="O36" s="232">
        <v>6016.5121312000001</v>
      </c>
      <c r="P36" s="232">
        <v>6019.0386258999997</v>
      </c>
      <c r="Q36" s="232">
        <v>6022.1376228999998</v>
      </c>
      <c r="R36" s="232">
        <v>6026.0431740000004</v>
      </c>
      <c r="S36" s="232">
        <v>6030.2199256000004</v>
      </c>
      <c r="T36" s="232">
        <v>6033.9401725999996</v>
      </c>
      <c r="U36" s="232">
        <v>6036.8388476</v>
      </c>
      <c r="V36" s="232">
        <v>6040.0014342000004</v>
      </c>
      <c r="W36" s="232">
        <v>6044.8760537999997</v>
      </c>
      <c r="X36" s="232">
        <v>6051.8594423000004</v>
      </c>
      <c r="Y36" s="232">
        <v>6057.1427940000003</v>
      </c>
      <c r="Z36" s="232">
        <v>6055.8659178999997</v>
      </c>
      <c r="AA36" s="232">
        <v>6045.2123263000003</v>
      </c>
      <c r="AB36" s="232">
        <v>6030.5403441999997</v>
      </c>
      <c r="AC36" s="232">
        <v>6019.2520000000004</v>
      </c>
      <c r="AD36" s="232">
        <v>6016.7882865000001</v>
      </c>
      <c r="AE36" s="232">
        <v>6020.7460540000002</v>
      </c>
      <c r="AF36" s="232">
        <v>6026.7611170999999</v>
      </c>
      <c r="AG36" s="232">
        <v>6031.3243837999999</v>
      </c>
      <c r="AH36" s="232">
        <v>6034.3471343000001</v>
      </c>
      <c r="AI36" s="232">
        <v>6036.5957420000004</v>
      </c>
      <c r="AJ36" s="232">
        <v>6038.7621673000003</v>
      </c>
      <c r="AK36" s="232">
        <v>6041.2407185000002</v>
      </c>
      <c r="AL36" s="232">
        <v>6044.3512909999999</v>
      </c>
      <c r="AM36" s="232">
        <v>6048.2511426000001</v>
      </c>
      <c r="AN36" s="232">
        <v>6052.4469808000003</v>
      </c>
      <c r="AO36" s="232">
        <v>6056.2828753000003</v>
      </c>
      <c r="AP36" s="232">
        <v>6059.1738849000003</v>
      </c>
      <c r="AQ36" s="232">
        <v>6060.8190243999998</v>
      </c>
      <c r="AR36" s="232">
        <v>6060.9882974000002</v>
      </c>
      <c r="AS36" s="232">
        <v>6059.7309226999996</v>
      </c>
      <c r="AT36" s="232">
        <v>6058.2129808999998</v>
      </c>
      <c r="AU36" s="232">
        <v>6057.8797677000002</v>
      </c>
      <c r="AV36" s="232">
        <v>6059.7329535999997</v>
      </c>
      <c r="AW36" s="232">
        <v>6062.9997079000004</v>
      </c>
      <c r="AX36" s="232">
        <v>6066.4635744999996</v>
      </c>
      <c r="AY36" s="232">
        <v>6069.1594605999999</v>
      </c>
      <c r="AZ36" s="232">
        <v>6071.1277263000002</v>
      </c>
      <c r="BA36" s="232">
        <v>6072.6600945999999</v>
      </c>
      <c r="BB36" s="232">
        <v>6074.0109315999998</v>
      </c>
      <c r="BC36" s="232">
        <v>6075.2851749000001</v>
      </c>
      <c r="BD36" s="232">
        <v>6076.5504048000003</v>
      </c>
      <c r="BE36" s="232">
        <v>6077.8830844000004</v>
      </c>
      <c r="BF36" s="305">
        <v>6079.3950000000004</v>
      </c>
      <c r="BG36" s="305">
        <v>6081.2079999999996</v>
      </c>
      <c r="BH36" s="305">
        <v>6083.3990000000003</v>
      </c>
      <c r="BI36" s="305">
        <v>6085.8789999999999</v>
      </c>
      <c r="BJ36" s="305">
        <v>6088.5150000000003</v>
      </c>
      <c r="BK36" s="305">
        <v>6091.1980000000003</v>
      </c>
      <c r="BL36" s="305">
        <v>6093.9139999999998</v>
      </c>
      <c r="BM36" s="305">
        <v>6096.6729999999998</v>
      </c>
      <c r="BN36" s="305">
        <v>6099.4690000000001</v>
      </c>
      <c r="BO36" s="305">
        <v>6102.2439999999997</v>
      </c>
      <c r="BP36" s="305">
        <v>6104.9219999999996</v>
      </c>
      <c r="BQ36" s="305">
        <v>6107.4549999999999</v>
      </c>
      <c r="BR36" s="305">
        <v>6109.8969999999999</v>
      </c>
      <c r="BS36" s="305">
        <v>6112.3270000000002</v>
      </c>
      <c r="BT36" s="305">
        <v>6114.8059999999996</v>
      </c>
      <c r="BU36" s="305">
        <v>6117.3280000000004</v>
      </c>
      <c r="BV36" s="305">
        <v>6119.8729999999996</v>
      </c>
    </row>
    <row r="37" spans="1:74" s="160" customFormat="1" ht="11.15" customHeight="1" x14ac:dyDescent="0.25">
      <c r="A37" s="148" t="s">
        <v>710</v>
      </c>
      <c r="B37" s="204" t="s">
        <v>463</v>
      </c>
      <c r="C37" s="232">
        <v>16215.177094999999</v>
      </c>
      <c r="D37" s="232">
        <v>16228.628667999999</v>
      </c>
      <c r="E37" s="232">
        <v>16240.199868</v>
      </c>
      <c r="F37" s="232">
        <v>16249.17994</v>
      </c>
      <c r="G37" s="232">
        <v>16256.793825000001</v>
      </c>
      <c r="H37" s="232">
        <v>16264.750382</v>
      </c>
      <c r="I37" s="232">
        <v>16274.341581999999</v>
      </c>
      <c r="J37" s="232">
        <v>16285.191843000001</v>
      </c>
      <c r="K37" s="232">
        <v>16296.508694</v>
      </c>
      <c r="L37" s="232">
        <v>16307.608649</v>
      </c>
      <c r="M37" s="232">
        <v>16318.244162000001</v>
      </c>
      <c r="N37" s="232">
        <v>16328.276674000001</v>
      </c>
      <c r="O37" s="232">
        <v>16337.815197</v>
      </c>
      <c r="P37" s="232">
        <v>16347.95903</v>
      </c>
      <c r="Q37" s="232">
        <v>16360.055039999999</v>
      </c>
      <c r="R37" s="232">
        <v>16374.731945</v>
      </c>
      <c r="S37" s="232">
        <v>16389.745854000001</v>
      </c>
      <c r="T37" s="232">
        <v>16402.134722999999</v>
      </c>
      <c r="U37" s="232">
        <v>16410.263781000001</v>
      </c>
      <c r="V37" s="232">
        <v>16417.807347999998</v>
      </c>
      <c r="W37" s="232">
        <v>16429.767015000001</v>
      </c>
      <c r="X37" s="232">
        <v>16447.989545</v>
      </c>
      <c r="Y37" s="232">
        <v>16461.702380999999</v>
      </c>
      <c r="Z37" s="232">
        <v>16456.978136000002</v>
      </c>
      <c r="AA37" s="232">
        <v>16425.776938999999</v>
      </c>
      <c r="AB37" s="232">
        <v>16383.608988</v>
      </c>
      <c r="AC37" s="232">
        <v>16351.871999999999</v>
      </c>
      <c r="AD37" s="232">
        <v>16346.139160999999</v>
      </c>
      <c r="AE37" s="232">
        <v>16358.685546999999</v>
      </c>
      <c r="AF37" s="232">
        <v>16375.961702000001</v>
      </c>
      <c r="AG37" s="232">
        <v>16387.176858999999</v>
      </c>
      <c r="AH37" s="232">
        <v>16392.574982999999</v>
      </c>
      <c r="AI37" s="232">
        <v>16395.158727999999</v>
      </c>
      <c r="AJ37" s="232">
        <v>16397.487025999999</v>
      </c>
      <c r="AK37" s="232">
        <v>16400.343937000001</v>
      </c>
      <c r="AL37" s="232">
        <v>16404.069801000001</v>
      </c>
      <c r="AM37" s="232">
        <v>16408.688254000001</v>
      </c>
      <c r="AN37" s="232">
        <v>16412.956111</v>
      </c>
      <c r="AO37" s="232">
        <v>16415.313485999999</v>
      </c>
      <c r="AP37" s="232">
        <v>16414.567770000001</v>
      </c>
      <c r="AQ37" s="232">
        <v>16410.995482999999</v>
      </c>
      <c r="AR37" s="232">
        <v>16405.240426</v>
      </c>
      <c r="AS37" s="232">
        <v>16398.274054000001</v>
      </c>
      <c r="AT37" s="232">
        <v>16392.37844</v>
      </c>
      <c r="AU37" s="232">
        <v>16390.163309</v>
      </c>
      <c r="AV37" s="232">
        <v>16393.300746000001</v>
      </c>
      <c r="AW37" s="232">
        <v>16399.712261000001</v>
      </c>
      <c r="AX37" s="232">
        <v>16406.381724999999</v>
      </c>
      <c r="AY37" s="232">
        <v>16410.982432000001</v>
      </c>
      <c r="AZ37" s="232">
        <v>16413.945381000001</v>
      </c>
      <c r="BA37" s="232">
        <v>16416.390996999999</v>
      </c>
      <c r="BB37" s="232">
        <v>16419.174607000001</v>
      </c>
      <c r="BC37" s="232">
        <v>16422.091152000001</v>
      </c>
      <c r="BD37" s="232">
        <v>16424.670475999999</v>
      </c>
      <c r="BE37" s="232">
        <v>16426.683819000002</v>
      </c>
      <c r="BF37" s="305">
        <v>16428.87</v>
      </c>
      <c r="BG37" s="305">
        <v>16432.2</v>
      </c>
      <c r="BH37" s="305">
        <v>16437.39</v>
      </c>
      <c r="BI37" s="305">
        <v>16444.07</v>
      </c>
      <c r="BJ37" s="305">
        <v>16451.599999999999</v>
      </c>
      <c r="BK37" s="305">
        <v>16459.439999999999</v>
      </c>
      <c r="BL37" s="305">
        <v>16467.38</v>
      </c>
      <c r="BM37" s="305">
        <v>16475.34</v>
      </c>
      <c r="BN37" s="305">
        <v>16483.240000000002</v>
      </c>
      <c r="BO37" s="305">
        <v>16491.04</v>
      </c>
      <c r="BP37" s="305">
        <v>16498.75</v>
      </c>
      <c r="BQ37" s="305">
        <v>16506.34</v>
      </c>
      <c r="BR37" s="305">
        <v>16513.73</v>
      </c>
      <c r="BS37" s="305">
        <v>16520.810000000001</v>
      </c>
      <c r="BT37" s="305">
        <v>16527.52</v>
      </c>
      <c r="BU37" s="305">
        <v>16533.95</v>
      </c>
      <c r="BV37" s="305">
        <v>16540.25</v>
      </c>
    </row>
    <row r="38" spans="1:74" s="160" customFormat="1" ht="11.15" customHeight="1" x14ac:dyDescent="0.25">
      <c r="A38" s="148" t="s">
        <v>711</v>
      </c>
      <c r="B38" s="204" t="s">
        <v>432</v>
      </c>
      <c r="C38" s="232">
        <v>18936.380100999999</v>
      </c>
      <c r="D38" s="232">
        <v>18949.220426</v>
      </c>
      <c r="E38" s="232">
        <v>18960.700894000001</v>
      </c>
      <c r="F38" s="232">
        <v>18970.016589999999</v>
      </c>
      <c r="G38" s="232">
        <v>18976.902913999998</v>
      </c>
      <c r="H38" s="232">
        <v>18981.230339999998</v>
      </c>
      <c r="I38" s="232">
        <v>18983.08844</v>
      </c>
      <c r="J38" s="232">
        <v>18983.443169999999</v>
      </c>
      <c r="K38" s="232">
        <v>18983.479579999999</v>
      </c>
      <c r="L38" s="232">
        <v>18984.095913000001</v>
      </c>
      <c r="M38" s="232">
        <v>18985.043169</v>
      </c>
      <c r="N38" s="232">
        <v>18985.785535999999</v>
      </c>
      <c r="O38" s="232">
        <v>18986.035824999999</v>
      </c>
      <c r="P38" s="232">
        <v>18986.501316000002</v>
      </c>
      <c r="Q38" s="232">
        <v>18988.137911999998</v>
      </c>
      <c r="R38" s="232">
        <v>18991.635682</v>
      </c>
      <c r="S38" s="232">
        <v>18996.621381000001</v>
      </c>
      <c r="T38" s="232">
        <v>19002.45593</v>
      </c>
      <c r="U38" s="232">
        <v>19009.095139000001</v>
      </c>
      <c r="V38" s="232">
        <v>19018.874366</v>
      </c>
      <c r="W38" s="232">
        <v>19034.723853</v>
      </c>
      <c r="X38" s="232">
        <v>19056.536515</v>
      </c>
      <c r="Y38" s="232">
        <v>19072.055958000001</v>
      </c>
      <c r="Z38" s="232">
        <v>19065.988458</v>
      </c>
      <c r="AA38" s="232">
        <v>19029.688586</v>
      </c>
      <c r="AB38" s="232">
        <v>18981.104087</v>
      </c>
      <c r="AC38" s="232">
        <v>18944.830999999998</v>
      </c>
      <c r="AD38" s="232">
        <v>18938.89256</v>
      </c>
      <c r="AE38" s="232">
        <v>18955.020790999999</v>
      </c>
      <c r="AF38" s="232">
        <v>18978.374910999999</v>
      </c>
      <c r="AG38" s="232">
        <v>18996.876786000001</v>
      </c>
      <c r="AH38" s="232">
        <v>19009.498857999999</v>
      </c>
      <c r="AI38" s="232">
        <v>19017.976216999999</v>
      </c>
      <c r="AJ38" s="232">
        <v>19024.141245999999</v>
      </c>
      <c r="AK38" s="232">
        <v>19030.215508000001</v>
      </c>
      <c r="AL38" s="232">
        <v>19038.51786</v>
      </c>
      <c r="AM38" s="232">
        <v>19050.478836999999</v>
      </c>
      <c r="AN38" s="232">
        <v>19063.975676999999</v>
      </c>
      <c r="AO38" s="232">
        <v>19075.997294000001</v>
      </c>
      <c r="AP38" s="232">
        <v>19084.168396000001</v>
      </c>
      <c r="AQ38" s="232">
        <v>19088.656853</v>
      </c>
      <c r="AR38" s="232">
        <v>19090.266329999999</v>
      </c>
      <c r="AS38" s="232">
        <v>19090.158383000002</v>
      </c>
      <c r="AT38" s="232">
        <v>19090.926128999999</v>
      </c>
      <c r="AU38" s="232">
        <v>19095.520576999999</v>
      </c>
      <c r="AV38" s="232">
        <v>19105.845700000002</v>
      </c>
      <c r="AW38" s="232">
        <v>19119.617319000001</v>
      </c>
      <c r="AX38" s="232">
        <v>19133.504218999999</v>
      </c>
      <c r="AY38" s="232">
        <v>19144.800856999998</v>
      </c>
      <c r="AZ38" s="232">
        <v>19153.304393999999</v>
      </c>
      <c r="BA38" s="232">
        <v>19159.437663000001</v>
      </c>
      <c r="BB38" s="232">
        <v>19163.640367</v>
      </c>
      <c r="BC38" s="232">
        <v>19166.419666000002</v>
      </c>
      <c r="BD38" s="232">
        <v>19168.299588000002</v>
      </c>
      <c r="BE38" s="232">
        <v>19169.855334</v>
      </c>
      <c r="BF38" s="305">
        <v>19171.87</v>
      </c>
      <c r="BG38" s="305">
        <v>19175.169999999998</v>
      </c>
      <c r="BH38" s="305">
        <v>19180.330000000002</v>
      </c>
      <c r="BI38" s="305">
        <v>19186.97</v>
      </c>
      <c r="BJ38" s="305">
        <v>19194.419999999998</v>
      </c>
      <c r="BK38" s="305">
        <v>19202.150000000001</v>
      </c>
      <c r="BL38" s="305">
        <v>19210.13</v>
      </c>
      <c r="BM38" s="305">
        <v>19218.419999999998</v>
      </c>
      <c r="BN38" s="305">
        <v>19227.060000000001</v>
      </c>
      <c r="BO38" s="305">
        <v>19235.91</v>
      </c>
      <c r="BP38" s="305">
        <v>19244.82</v>
      </c>
      <c r="BQ38" s="305">
        <v>19253.62</v>
      </c>
      <c r="BR38" s="305">
        <v>19262.18</v>
      </c>
      <c r="BS38" s="305">
        <v>19270.41</v>
      </c>
      <c r="BT38" s="305">
        <v>19278.22</v>
      </c>
      <c r="BU38" s="305">
        <v>19285.73</v>
      </c>
      <c r="BV38" s="305">
        <v>19293.09</v>
      </c>
    </row>
    <row r="39" spans="1:74" s="160" customFormat="1" ht="11.15" customHeight="1" x14ac:dyDescent="0.25">
      <c r="A39" s="148" t="s">
        <v>712</v>
      </c>
      <c r="B39" s="204" t="s">
        <v>433</v>
      </c>
      <c r="C39" s="232">
        <v>8529.4951495000005</v>
      </c>
      <c r="D39" s="232">
        <v>8537.9162766999998</v>
      </c>
      <c r="E39" s="232">
        <v>8545.5458139000002</v>
      </c>
      <c r="F39" s="232">
        <v>8551.9682797000005</v>
      </c>
      <c r="G39" s="232">
        <v>8557.4689706999998</v>
      </c>
      <c r="H39" s="232">
        <v>8562.5083775000003</v>
      </c>
      <c r="I39" s="232">
        <v>8567.4752712999998</v>
      </c>
      <c r="J39" s="232">
        <v>8572.4715443999994</v>
      </c>
      <c r="K39" s="232">
        <v>8577.5273694000007</v>
      </c>
      <c r="L39" s="232">
        <v>8582.6426128000003</v>
      </c>
      <c r="M39" s="232">
        <v>8587.6959157000001</v>
      </c>
      <c r="N39" s="232">
        <v>8592.5356131000008</v>
      </c>
      <c r="O39" s="232">
        <v>8597.1315187</v>
      </c>
      <c r="P39" s="232">
        <v>8601.9393617999995</v>
      </c>
      <c r="Q39" s="232">
        <v>8607.5363505999994</v>
      </c>
      <c r="R39" s="232">
        <v>8614.2444728999999</v>
      </c>
      <c r="S39" s="232">
        <v>8621.3648346999998</v>
      </c>
      <c r="T39" s="232">
        <v>8627.9433215000008</v>
      </c>
      <c r="U39" s="232">
        <v>8633.5210700999996</v>
      </c>
      <c r="V39" s="232">
        <v>8639.6202212999997</v>
      </c>
      <c r="W39" s="232">
        <v>8648.2581673000004</v>
      </c>
      <c r="X39" s="232">
        <v>8659.9234144000002</v>
      </c>
      <c r="Y39" s="232">
        <v>8668.9889261999997</v>
      </c>
      <c r="Z39" s="232">
        <v>8668.2987809000006</v>
      </c>
      <c r="AA39" s="232">
        <v>8653.7839385000007</v>
      </c>
      <c r="AB39" s="232">
        <v>8633.7228878999995</v>
      </c>
      <c r="AC39" s="232">
        <v>8619.4809999999998</v>
      </c>
      <c r="AD39" s="232">
        <v>8619.3300283999997</v>
      </c>
      <c r="AE39" s="232">
        <v>8629.1672581999992</v>
      </c>
      <c r="AF39" s="232">
        <v>8641.7963571</v>
      </c>
      <c r="AG39" s="232">
        <v>8651.5152218000003</v>
      </c>
      <c r="AH39" s="232">
        <v>8658.5986644000004</v>
      </c>
      <c r="AI39" s="232">
        <v>8664.8157262999994</v>
      </c>
      <c r="AJ39" s="232">
        <v>8671.6424186000004</v>
      </c>
      <c r="AK39" s="232">
        <v>8679.3826334999994</v>
      </c>
      <c r="AL39" s="232">
        <v>8688.0472332000008</v>
      </c>
      <c r="AM39" s="232">
        <v>8697.4749678000007</v>
      </c>
      <c r="AN39" s="232">
        <v>8706.8161390000005</v>
      </c>
      <c r="AO39" s="232">
        <v>8715.0489362000008</v>
      </c>
      <c r="AP39" s="232">
        <v>8721.3614780999997</v>
      </c>
      <c r="AQ39" s="232">
        <v>8725.7816015999997</v>
      </c>
      <c r="AR39" s="232">
        <v>8728.5470728</v>
      </c>
      <c r="AS39" s="232">
        <v>8730.1429903000007</v>
      </c>
      <c r="AT39" s="232">
        <v>8732.0437820000006</v>
      </c>
      <c r="AU39" s="232">
        <v>8735.9712080999998</v>
      </c>
      <c r="AV39" s="232">
        <v>8743.0323236999993</v>
      </c>
      <c r="AW39" s="232">
        <v>8751.8753625000008</v>
      </c>
      <c r="AX39" s="232">
        <v>8760.5338532000005</v>
      </c>
      <c r="AY39" s="232">
        <v>8767.5168694000004</v>
      </c>
      <c r="AZ39" s="232">
        <v>8773.2356657</v>
      </c>
      <c r="BA39" s="232">
        <v>8778.5770417000003</v>
      </c>
      <c r="BB39" s="232">
        <v>8784.2294137000008</v>
      </c>
      <c r="BC39" s="232">
        <v>8790.0876657999997</v>
      </c>
      <c r="BD39" s="232">
        <v>8795.8482984999991</v>
      </c>
      <c r="BE39" s="232">
        <v>8801.2835981000007</v>
      </c>
      <c r="BF39" s="305">
        <v>8806.4689999999991</v>
      </c>
      <c r="BG39" s="305">
        <v>8811.5560000000005</v>
      </c>
      <c r="BH39" s="305">
        <v>8816.6769999999997</v>
      </c>
      <c r="BI39" s="305">
        <v>8821.8979999999992</v>
      </c>
      <c r="BJ39" s="305">
        <v>8827.2649999999994</v>
      </c>
      <c r="BK39" s="305">
        <v>8832.8220000000001</v>
      </c>
      <c r="BL39" s="305">
        <v>8838.61</v>
      </c>
      <c r="BM39" s="305">
        <v>8844.6650000000009</v>
      </c>
      <c r="BN39" s="305">
        <v>8850.9869999999992</v>
      </c>
      <c r="BO39" s="305">
        <v>8857.4269999999997</v>
      </c>
      <c r="BP39" s="305">
        <v>8863.7939999999999</v>
      </c>
      <c r="BQ39" s="305">
        <v>8869.94</v>
      </c>
      <c r="BR39" s="305">
        <v>8875.866</v>
      </c>
      <c r="BS39" s="305">
        <v>8881.6129999999994</v>
      </c>
      <c r="BT39" s="305">
        <v>8887.2219999999998</v>
      </c>
      <c r="BU39" s="305">
        <v>8892.74</v>
      </c>
      <c r="BV39" s="305">
        <v>8898.2109999999993</v>
      </c>
    </row>
    <row r="40" spans="1:74" s="160" customFormat="1" ht="11.15" customHeight="1" x14ac:dyDescent="0.25">
      <c r="A40" s="148" t="s">
        <v>713</v>
      </c>
      <c r="B40" s="204" t="s">
        <v>434</v>
      </c>
      <c r="C40" s="232">
        <v>25409.541766999999</v>
      </c>
      <c r="D40" s="232">
        <v>25438.757728</v>
      </c>
      <c r="E40" s="232">
        <v>25465.886966999999</v>
      </c>
      <c r="F40" s="232">
        <v>25489.794525000001</v>
      </c>
      <c r="G40" s="232">
        <v>25510.684260999999</v>
      </c>
      <c r="H40" s="232">
        <v>25529.094733000002</v>
      </c>
      <c r="I40" s="232">
        <v>25545.618523000001</v>
      </c>
      <c r="J40" s="232">
        <v>25561.064301999999</v>
      </c>
      <c r="K40" s="232">
        <v>25576.294760000001</v>
      </c>
      <c r="L40" s="232">
        <v>25591.956728000001</v>
      </c>
      <c r="M40" s="232">
        <v>25607.833587000001</v>
      </c>
      <c r="N40" s="232">
        <v>25623.492856000001</v>
      </c>
      <c r="O40" s="232">
        <v>25638.718781</v>
      </c>
      <c r="P40" s="232">
        <v>25654.162516</v>
      </c>
      <c r="Q40" s="232">
        <v>25670.691943000002</v>
      </c>
      <c r="R40" s="232">
        <v>25689.121745</v>
      </c>
      <c r="S40" s="232">
        <v>25710.053818</v>
      </c>
      <c r="T40" s="232">
        <v>25734.03686</v>
      </c>
      <c r="U40" s="232">
        <v>25761.971289000001</v>
      </c>
      <c r="V40" s="232">
        <v>25796.164407</v>
      </c>
      <c r="W40" s="232">
        <v>25839.275232</v>
      </c>
      <c r="X40" s="232">
        <v>25890.12183</v>
      </c>
      <c r="Y40" s="232">
        <v>25932.158444000001</v>
      </c>
      <c r="Z40" s="232">
        <v>25944.998362999999</v>
      </c>
      <c r="AA40" s="232">
        <v>25917.138696999999</v>
      </c>
      <c r="AB40" s="232">
        <v>25872.611838000001</v>
      </c>
      <c r="AC40" s="232">
        <v>25844.333999999999</v>
      </c>
      <c r="AD40" s="232">
        <v>25856.273442000002</v>
      </c>
      <c r="AE40" s="232">
        <v>25896.606607999998</v>
      </c>
      <c r="AF40" s="232">
        <v>25944.561990999999</v>
      </c>
      <c r="AG40" s="232">
        <v>25983.891998999999</v>
      </c>
      <c r="AH40" s="232">
        <v>26016.444716999998</v>
      </c>
      <c r="AI40" s="232">
        <v>26048.592148</v>
      </c>
      <c r="AJ40" s="232">
        <v>26085.236116</v>
      </c>
      <c r="AK40" s="232">
        <v>26125.397744000002</v>
      </c>
      <c r="AL40" s="232">
        <v>26166.627977</v>
      </c>
      <c r="AM40" s="232">
        <v>26206.77403</v>
      </c>
      <c r="AN40" s="232">
        <v>26244.868203000002</v>
      </c>
      <c r="AO40" s="232">
        <v>26280.239063000001</v>
      </c>
      <c r="AP40" s="232">
        <v>26312.024098999998</v>
      </c>
      <c r="AQ40" s="232">
        <v>26338.596485999999</v>
      </c>
      <c r="AR40" s="232">
        <v>26358.138318000001</v>
      </c>
      <c r="AS40" s="232">
        <v>26370.529119999999</v>
      </c>
      <c r="AT40" s="232">
        <v>26382.438136000001</v>
      </c>
      <c r="AU40" s="232">
        <v>26402.232044</v>
      </c>
      <c r="AV40" s="232">
        <v>26435.578458</v>
      </c>
      <c r="AW40" s="232">
        <v>26477.348749000001</v>
      </c>
      <c r="AX40" s="232">
        <v>26519.715226</v>
      </c>
      <c r="AY40" s="232">
        <v>26556.578539999999</v>
      </c>
      <c r="AZ40" s="232">
        <v>26588.752704999999</v>
      </c>
      <c r="BA40" s="232">
        <v>26618.78008</v>
      </c>
      <c r="BB40" s="232">
        <v>26648.649561999999</v>
      </c>
      <c r="BC40" s="232">
        <v>26678.136221000001</v>
      </c>
      <c r="BD40" s="232">
        <v>26706.461668</v>
      </c>
      <c r="BE40" s="232">
        <v>26733.173538999999</v>
      </c>
      <c r="BF40" s="305">
        <v>26759.119999999999</v>
      </c>
      <c r="BG40" s="305">
        <v>26785.49</v>
      </c>
      <c r="BH40" s="305">
        <v>26813.19</v>
      </c>
      <c r="BI40" s="305">
        <v>26842.080000000002</v>
      </c>
      <c r="BJ40" s="305">
        <v>26871.78</v>
      </c>
      <c r="BK40" s="305">
        <v>26901.91</v>
      </c>
      <c r="BL40" s="305">
        <v>26932.17</v>
      </c>
      <c r="BM40" s="305">
        <v>26962.27</v>
      </c>
      <c r="BN40" s="305">
        <v>26991.98</v>
      </c>
      <c r="BO40" s="305">
        <v>27021.25</v>
      </c>
      <c r="BP40" s="305">
        <v>27050.07</v>
      </c>
      <c r="BQ40" s="305">
        <v>27078.47</v>
      </c>
      <c r="BR40" s="305">
        <v>27106.560000000001</v>
      </c>
      <c r="BS40" s="305">
        <v>27134.5</v>
      </c>
      <c r="BT40" s="305">
        <v>27162.400000000001</v>
      </c>
      <c r="BU40" s="305">
        <v>27190.3</v>
      </c>
      <c r="BV40" s="305">
        <v>27218.2</v>
      </c>
    </row>
    <row r="41" spans="1:74" s="160" customFormat="1" ht="11.15" customHeight="1" x14ac:dyDescent="0.25">
      <c r="A41" s="148" t="s">
        <v>714</v>
      </c>
      <c r="B41" s="204" t="s">
        <v>435</v>
      </c>
      <c r="C41" s="232">
        <v>7613.2214614000004</v>
      </c>
      <c r="D41" s="232">
        <v>7617.5220837999996</v>
      </c>
      <c r="E41" s="232">
        <v>7620.6251488999997</v>
      </c>
      <c r="F41" s="232">
        <v>7622.0996096999997</v>
      </c>
      <c r="G41" s="232">
        <v>7623.2497384999997</v>
      </c>
      <c r="H41" s="232">
        <v>7625.8136376000002</v>
      </c>
      <c r="I41" s="232">
        <v>7631.0229981000002</v>
      </c>
      <c r="J41" s="232">
        <v>7638.0838677000002</v>
      </c>
      <c r="K41" s="232">
        <v>7645.6958832999999</v>
      </c>
      <c r="L41" s="232">
        <v>7652.8081089999996</v>
      </c>
      <c r="M41" s="232">
        <v>7659.3673187000004</v>
      </c>
      <c r="N41" s="232">
        <v>7665.5697135999999</v>
      </c>
      <c r="O41" s="232">
        <v>7671.6646072000003</v>
      </c>
      <c r="P41" s="232">
        <v>7678.1137614999998</v>
      </c>
      <c r="Q41" s="232">
        <v>7685.4320504999996</v>
      </c>
      <c r="R41" s="232">
        <v>7693.8518997000001</v>
      </c>
      <c r="S41" s="232">
        <v>7702.4759395999999</v>
      </c>
      <c r="T41" s="232">
        <v>7710.1243520999997</v>
      </c>
      <c r="U41" s="232">
        <v>7716.1747853999996</v>
      </c>
      <c r="V41" s="232">
        <v>7722.2347532000003</v>
      </c>
      <c r="W41" s="232">
        <v>7730.4692355999996</v>
      </c>
      <c r="X41" s="232">
        <v>7741.6106104</v>
      </c>
      <c r="Y41" s="232">
        <v>7750.6608459999998</v>
      </c>
      <c r="Z41" s="232">
        <v>7751.1893083000004</v>
      </c>
      <c r="AA41" s="232">
        <v>7739.4944851999999</v>
      </c>
      <c r="AB41" s="232">
        <v>7722.7913504999997</v>
      </c>
      <c r="AC41" s="232">
        <v>7711.0240000000003</v>
      </c>
      <c r="AD41" s="232">
        <v>7711.4564066000003</v>
      </c>
      <c r="AE41" s="232">
        <v>7720.6320520999998</v>
      </c>
      <c r="AF41" s="232">
        <v>7732.4142955999996</v>
      </c>
      <c r="AG41" s="232">
        <v>7741.9700856999998</v>
      </c>
      <c r="AH41" s="232">
        <v>7749.6807302999996</v>
      </c>
      <c r="AI41" s="232">
        <v>7757.2311269000002</v>
      </c>
      <c r="AJ41" s="232">
        <v>7765.9270679000001</v>
      </c>
      <c r="AK41" s="232">
        <v>7775.5579261000003</v>
      </c>
      <c r="AL41" s="232">
        <v>7785.5339694000004</v>
      </c>
      <c r="AM41" s="232">
        <v>7795.3166351</v>
      </c>
      <c r="AN41" s="232">
        <v>7804.5720400999999</v>
      </c>
      <c r="AO41" s="232">
        <v>7813.0174706999996</v>
      </c>
      <c r="AP41" s="232">
        <v>7820.3536999999997</v>
      </c>
      <c r="AQ41" s="232">
        <v>7826.2154477000004</v>
      </c>
      <c r="AR41" s="232">
        <v>7830.2209198999999</v>
      </c>
      <c r="AS41" s="232">
        <v>7832.4127320999996</v>
      </c>
      <c r="AT41" s="232">
        <v>7834.5311371999996</v>
      </c>
      <c r="AU41" s="232">
        <v>7838.7407970000004</v>
      </c>
      <c r="AV41" s="232">
        <v>7846.4915742000003</v>
      </c>
      <c r="AW41" s="232">
        <v>7856.3741339999997</v>
      </c>
      <c r="AX41" s="232">
        <v>7866.2643422000001</v>
      </c>
      <c r="AY41" s="232">
        <v>7874.5201189999998</v>
      </c>
      <c r="AZ41" s="232">
        <v>7881.4276016000003</v>
      </c>
      <c r="BA41" s="232">
        <v>7887.7549811999997</v>
      </c>
      <c r="BB41" s="232">
        <v>7894.1110805999997</v>
      </c>
      <c r="BC41" s="232">
        <v>7900.4672466000002</v>
      </c>
      <c r="BD41" s="232">
        <v>7906.6354577000002</v>
      </c>
      <c r="BE41" s="232">
        <v>7912.4810367999999</v>
      </c>
      <c r="BF41" s="305">
        <v>7918.0829999999996</v>
      </c>
      <c r="BG41" s="305">
        <v>7923.5720000000001</v>
      </c>
      <c r="BH41" s="305">
        <v>7929.07</v>
      </c>
      <c r="BI41" s="305">
        <v>7934.6480000000001</v>
      </c>
      <c r="BJ41" s="305">
        <v>7940.3649999999998</v>
      </c>
      <c r="BK41" s="305">
        <v>7946.2579999999998</v>
      </c>
      <c r="BL41" s="305">
        <v>7952.2759999999998</v>
      </c>
      <c r="BM41" s="305">
        <v>7958.3419999999996</v>
      </c>
      <c r="BN41" s="305">
        <v>7964.3959999999997</v>
      </c>
      <c r="BO41" s="305">
        <v>7970.4260000000004</v>
      </c>
      <c r="BP41" s="305">
        <v>7976.4350000000004</v>
      </c>
      <c r="BQ41" s="305">
        <v>7982.4139999999998</v>
      </c>
      <c r="BR41" s="305">
        <v>7988.3149999999996</v>
      </c>
      <c r="BS41" s="305">
        <v>7994.0789999999997</v>
      </c>
      <c r="BT41" s="305">
        <v>7999.6679999999997</v>
      </c>
      <c r="BU41" s="305">
        <v>8005.1270000000004</v>
      </c>
      <c r="BV41" s="305">
        <v>8010.5209999999997</v>
      </c>
    </row>
    <row r="42" spans="1:74" s="160" customFormat="1" ht="11.15" customHeight="1" x14ac:dyDescent="0.25">
      <c r="A42" s="148" t="s">
        <v>715</v>
      </c>
      <c r="B42" s="204" t="s">
        <v>436</v>
      </c>
      <c r="C42" s="232">
        <v>14717.540993000001</v>
      </c>
      <c r="D42" s="232">
        <v>14732.377261</v>
      </c>
      <c r="E42" s="232">
        <v>14745.162404000001</v>
      </c>
      <c r="F42" s="232">
        <v>14755.090437000001</v>
      </c>
      <c r="G42" s="232">
        <v>14764.121299</v>
      </c>
      <c r="H42" s="232">
        <v>14774.906413999999</v>
      </c>
      <c r="I42" s="232">
        <v>14789.352586999999</v>
      </c>
      <c r="J42" s="232">
        <v>14806.388153</v>
      </c>
      <c r="K42" s="232">
        <v>14824.196832</v>
      </c>
      <c r="L42" s="232">
        <v>14841.309536000001</v>
      </c>
      <c r="M42" s="232">
        <v>14857.645954</v>
      </c>
      <c r="N42" s="232">
        <v>14873.472972</v>
      </c>
      <c r="O42" s="232">
        <v>14889.137779999999</v>
      </c>
      <c r="P42" s="232">
        <v>14905.308795000001</v>
      </c>
      <c r="Q42" s="232">
        <v>14922.734739</v>
      </c>
      <c r="R42" s="232">
        <v>14941.844163</v>
      </c>
      <c r="S42" s="232">
        <v>14961.784911999999</v>
      </c>
      <c r="T42" s="232">
        <v>14981.384658999999</v>
      </c>
      <c r="U42" s="232">
        <v>15000.187341999999</v>
      </c>
      <c r="V42" s="232">
        <v>15020.601965</v>
      </c>
      <c r="W42" s="232">
        <v>15045.753796999999</v>
      </c>
      <c r="X42" s="232">
        <v>15076.193286</v>
      </c>
      <c r="Y42" s="232">
        <v>15102.171592999999</v>
      </c>
      <c r="Z42" s="232">
        <v>15111.365061</v>
      </c>
      <c r="AA42" s="232">
        <v>15096.745664</v>
      </c>
      <c r="AB42" s="232">
        <v>15072.467924</v>
      </c>
      <c r="AC42" s="232">
        <v>15057.982</v>
      </c>
      <c r="AD42" s="232">
        <v>15067.401152</v>
      </c>
      <c r="AE42" s="232">
        <v>15093.491055</v>
      </c>
      <c r="AF42" s="232">
        <v>15123.680490000001</v>
      </c>
      <c r="AG42" s="232">
        <v>15148.187977</v>
      </c>
      <c r="AH42" s="232">
        <v>15168.391013</v>
      </c>
      <c r="AI42" s="232">
        <v>15188.456834000001</v>
      </c>
      <c r="AJ42" s="232">
        <v>15211.556476</v>
      </c>
      <c r="AK42" s="232">
        <v>15236.876171</v>
      </c>
      <c r="AL42" s="232">
        <v>15262.605948</v>
      </c>
      <c r="AM42" s="232">
        <v>15287.192948</v>
      </c>
      <c r="AN42" s="232">
        <v>15310.112766</v>
      </c>
      <c r="AO42" s="232">
        <v>15331.098105999999</v>
      </c>
      <c r="AP42" s="232">
        <v>15349.844964</v>
      </c>
      <c r="AQ42" s="232">
        <v>15365.902494</v>
      </c>
      <c r="AR42" s="232">
        <v>15378.783137</v>
      </c>
      <c r="AS42" s="232">
        <v>15388.748545</v>
      </c>
      <c r="AT42" s="232">
        <v>15399.057198</v>
      </c>
      <c r="AU42" s="232">
        <v>15413.716786999999</v>
      </c>
      <c r="AV42" s="232">
        <v>15435.394581</v>
      </c>
      <c r="AW42" s="232">
        <v>15461.396172999999</v>
      </c>
      <c r="AX42" s="232">
        <v>15487.686739000001</v>
      </c>
      <c r="AY42" s="232">
        <v>15511.112612999999</v>
      </c>
      <c r="AZ42" s="232">
        <v>15532.044768</v>
      </c>
      <c r="BA42" s="232">
        <v>15551.735338</v>
      </c>
      <c r="BB42" s="232">
        <v>15571.187096</v>
      </c>
      <c r="BC42" s="232">
        <v>15590.405358</v>
      </c>
      <c r="BD42" s="232">
        <v>15609.14608</v>
      </c>
      <c r="BE42" s="232">
        <v>15627.252194999999</v>
      </c>
      <c r="BF42" s="305">
        <v>15644.91</v>
      </c>
      <c r="BG42" s="305">
        <v>15662.41</v>
      </c>
      <c r="BH42" s="305">
        <v>15679.98</v>
      </c>
      <c r="BI42" s="305">
        <v>15697.71</v>
      </c>
      <c r="BJ42" s="305">
        <v>15715.64</v>
      </c>
      <c r="BK42" s="305">
        <v>15733.79</v>
      </c>
      <c r="BL42" s="305">
        <v>15752.07</v>
      </c>
      <c r="BM42" s="305">
        <v>15770.35</v>
      </c>
      <c r="BN42" s="305">
        <v>15788.55</v>
      </c>
      <c r="BO42" s="305">
        <v>15806.69</v>
      </c>
      <c r="BP42" s="305">
        <v>15824.83</v>
      </c>
      <c r="BQ42" s="305">
        <v>15843</v>
      </c>
      <c r="BR42" s="305">
        <v>15861.05</v>
      </c>
      <c r="BS42" s="305">
        <v>15878.81</v>
      </c>
      <c r="BT42" s="305">
        <v>15896.15</v>
      </c>
      <c r="BU42" s="305">
        <v>15913.18</v>
      </c>
      <c r="BV42" s="305">
        <v>15930.04</v>
      </c>
    </row>
    <row r="43" spans="1:74" s="160" customFormat="1" ht="11.15" customHeight="1" x14ac:dyDescent="0.25">
      <c r="A43" s="148" t="s">
        <v>716</v>
      </c>
      <c r="B43" s="204" t="s">
        <v>437</v>
      </c>
      <c r="C43" s="232">
        <v>9105.8020563999999</v>
      </c>
      <c r="D43" s="232">
        <v>9121.2114717999993</v>
      </c>
      <c r="E43" s="232">
        <v>9135.8044339999997</v>
      </c>
      <c r="F43" s="232">
        <v>9149.1538720999997</v>
      </c>
      <c r="G43" s="232">
        <v>9161.4881313999995</v>
      </c>
      <c r="H43" s="232">
        <v>9173.1994109000007</v>
      </c>
      <c r="I43" s="232">
        <v>9184.6340789000005</v>
      </c>
      <c r="J43" s="232">
        <v>9195.9551800000008</v>
      </c>
      <c r="K43" s="232">
        <v>9207.2799278999992</v>
      </c>
      <c r="L43" s="232">
        <v>9218.6830480000008</v>
      </c>
      <c r="M43" s="232">
        <v>9230.0693138000006</v>
      </c>
      <c r="N43" s="232">
        <v>9241.3010104000005</v>
      </c>
      <c r="O43" s="232">
        <v>9252.3357864999998</v>
      </c>
      <c r="P43" s="232">
        <v>9263.5127443000001</v>
      </c>
      <c r="Q43" s="232">
        <v>9275.2663494000008</v>
      </c>
      <c r="R43" s="232">
        <v>9287.9083439000005</v>
      </c>
      <c r="S43" s="232">
        <v>9301.2595760000004</v>
      </c>
      <c r="T43" s="232">
        <v>9315.0181702000009</v>
      </c>
      <c r="U43" s="232">
        <v>9329.1821928000008</v>
      </c>
      <c r="V43" s="232">
        <v>9344.9494761000005</v>
      </c>
      <c r="W43" s="232">
        <v>9363.8177942999992</v>
      </c>
      <c r="X43" s="232">
        <v>9385.7582096000006</v>
      </c>
      <c r="Y43" s="232">
        <v>9404.6349382999997</v>
      </c>
      <c r="Z43" s="232">
        <v>9412.7854850000003</v>
      </c>
      <c r="AA43" s="232">
        <v>9405.9116475999999</v>
      </c>
      <c r="AB43" s="232">
        <v>9393.1723975999994</v>
      </c>
      <c r="AC43" s="232">
        <v>9387.0910000000003</v>
      </c>
      <c r="AD43" s="232">
        <v>9396.7503694000006</v>
      </c>
      <c r="AE43" s="232">
        <v>9417.4720202999997</v>
      </c>
      <c r="AF43" s="232">
        <v>9441.1371168999995</v>
      </c>
      <c r="AG43" s="232">
        <v>9461.3756627999992</v>
      </c>
      <c r="AH43" s="232">
        <v>9478.8130187000006</v>
      </c>
      <c r="AI43" s="232">
        <v>9495.8233844999995</v>
      </c>
      <c r="AJ43" s="232">
        <v>9514.2616722999992</v>
      </c>
      <c r="AK43" s="232">
        <v>9533.9056428000004</v>
      </c>
      <c r="AL43" s="232">
        <v>9554.0137685999998</v>
      </c>
      <c r="AM43" s="232">
        <v>9573.8797427000009</v>
      </c>
      <c r="AN43" s="232">
        <v>9592.9381388000002</v>
      </c>
      <c r="AO43" s="232">
        <v>9610.6587507999993</v>
      </c>
      <c r="AP43" s="232">
        <v>9626.6075713999999</v>
      </c>
      <c r="AQ43" s="232">
        <v>9640.7353894000007</v>
      </c>
      <c r="AR43" s="232">
        <v>9653.0891924000007</v>
      </c>
      <c r="AS43" s="232">
        <v>9664.0194095000006</v>
      </c>
      <c r="AT43" s="232">
        <v>9675.0902342999998</v>
      </c>
      <c r="AU43" s="232">
        <v>9688.1693018999995</v>
      </c>
      <c r="AV43" s="232">
        <v>9704.4849474999992</v>
      </c>
      <c r="AW43" s="232">
        <v>9722.7083070999997</v>
      </c>
      <c r="AX43" s="232">
        <v>9740.8712168000002</v>
      </c>
      <c r="AY43" s="232">
        <v>9757.4196833000005</v>
      </c>
      <c r="AZ43" s="232">
        <v>9772.4563944000001</v>
      </c>
      <c r="BA43" s="232">
        <v>9786.4982086</v>
      </c>
      <c r="BB43" s="232">
        <v>9799.9935552000006</v>
      </c>
      <c r="BC43" s="232">
        <v>9813.1171474999992</v>
      </c>
      <c r="BD43" s="232">
        <v>9825.9752699000001</v>
      </c>
      <c r="BE43" s="232">
        <v>9838.6631808000002</v>
      </c>
      <c r="BF43" s="305">
        <v>9851.232</v>
      </c>
      <c r="BG43" s="305">
        <v>9863.7219999999998</v>
      </c>
      <c r="BH43" s="305">
        <v>9876.1779999999999</v>
      </c>
      <c r="BI43" s="305">
        <v>9888.6659999999993</v>
      </c>
      <c r="BJ43" s="305">
        <v>9901.2559999999994</v>
      </c>
      <c r="BK43" s="305">
        <v>9914.0300000000007</v>
      </c>
      <c r="BL43" s="305">
        <v>9927.1209999999992</v>
      </c>
      <c r="BM43" s="305">
        <v>9940.6720000000005</v>
      </c>
      <c r="BN43" s="305">
        <v>9954.7289999999994</v>
      </c>
      <c r="BO43" s="305">
        <v>9968.9480000000003</v>
      </c>
      <c r="BP43" s="305">
        <v>9982.8880000000008</v>
      </c>
      <c r="BQ43" s="305">
        <v>9996.2270000000008</v>
      </c>
      <c r="BR43" s="305">
        <v>10009.129999999999</v>
      </c>
      <c r="BS43" s="305">
        <v>10021.879999999999</v>
      </c>
      <c r="BT43" s="305">
        <v>10034.700000000001</v>
      </c>
      <c r="BU43" s="305">
        <v>10047.61</v>
      </c>
      <c r="BV43" s="305">
        <v>10060.56</v>
      </c>
    </row>
    <row r="44" spans="1:74" s="160" customFormat="1" ht="11.15" customHeight="1" x14ac:dyDescent="0.25">
      <c r="A44" s="148" t="s">
        <v>717</v>
      </c>
      <c r="B44" s="204" t="s">
        <v>438</v>
      </c>
      <c r="C44" s="232">
        <v>18778.300652999998</v>
      </c>
      <c r="D44" s="232">
        <v>18790.838223999999</v>
      </c>
      <c r="E44" s="232">
        <v>18801.437779</v>
      </c>
      <c r="F44" s="232">
        <v>18809.275549000002</v>
      </c>
      <c r="G44" s="232">
        <v>18815.286694999999</v>
      </c>
      <c r="H44" s="232">
        <v>18820.846114</v>
      </c>
      <c r="I44" s="232">
        <v>18827.044162999999</v>
      </c>
      <c r="J44" s="232">
        <v>18833.833055999999</v>
      </c>
      <c r="K44" s="232">
        <v>18840.88047</v>
      </c>
      <c r="L44" s="232">
        <v>18847.879387000001</v>
      </c>
      <c r="M44" s="232">
        <v>18854.624021</v>
      </c>
      <c r="N44" s="232">
        <v>18860.933889</v>
      </c>
      <c r="O44" s="232">
        <v>18866.834359</v>
      </c>
      <c r="P44" s="232">
        <v>18873.174190999998</v>
      </c>
      <c r="Q44" s="232">
        <v>18881.007992999999</v>
      </c>
      <c r="R44" s="232">
        <v>18890.980835999999</v>
      </c>
      <c r="S44" s="232">
        <v>18902.099645999999</v>
      </c>
      <c r="T44" s="232">
        <v>18912.961812000001</v>
      </c>
      <c r="U44" s="232">
        <v>18923.019409</v>
      </c>
      <c r="V44" s="232">
        <v>18935.143254999999</v>
      </c>
      <c r="W44" s="232">
        <v>18953.058851999998</v>
      </c>
      <c r="X44" s="232">
        <v>18977.296123</v>
      </c>
      <c r="Y44" s="232">
        <v>18995.602663999998</v>
      </c>
      <c r="Z44" s="232">
        <v>18992.530490000001</v>
      </c>
      <c r="AA44" s="232">
        <v>18959.340919999999</v>
      </c>
      <c r="AB44" s="232">
        <v>18914.13248</v>
      </c>
      <c r="AC44" s="232">
        <v>18881.713</v>
      </c>
      <c r="AD44" s="232">
        <v>18879.987547000001</v>
      </c>
      <c r="AE44" s="232">
        <v>18899.250135999999</v>
      </c>
      <c r="AF44" s="232">
        <v>18922.892018999999</v>
      </c>
      <c r="AG44" s="232">
        <v>18937.968305999999</v>
      </c>
      <c r="AH44" s="232">
        <v>18946.189534000001</v>
      </c>
      <c r="AI44" s="232">
        <v>18952.930093999999</v>
      </c>
      <c r="AJ44" s="232">
        <v>18962.297730999999</v>
      </c>
      <c r="AK44" s="232">
        <v>18973.333586000001</v>
      </c>
      <c r="AL44" s="232">
        <v>18983.812151999999</v>
      </c>
      <c r="AM44" s="232">
        <v>18991.888476</v>
      </c>
      <c r="AN44" s="232">
        <v>18997.239825000001</v>
      </c>
      <c r="AO44" s="232">
        <v>18999.924018000002</v>
      </c>
      <c r="AP44" s="232">
        <v>18999.993487</v>
      </c>
      <c r="AQ44" s="232">
        <v>18997.479093000002</v>
      </c>
      <c r="AR44" s="232">
        <v>18992.406306000001</v>
      </c>
      <c r="AS44" s="232">
        <v>18985.43074</v>
      </c>
      <c r="AT44" s="232">
        <v>18979.728593</v>
      </c>
      <c r="AU44" s="232">
        <v>18979.106208000001</v>
      </c>
      <c r="AV44" s="232">
        <v>18986.103188000001</v>
      </c>
      <c r="AW44" s="232">
        <v>18998.192182999999</v>
      </c>
      <c r="AX44" s="232">
        <v>19011.579105000001</v>
      </c>
      <c r="AY44" s="232">
        <v>19023.191310999999</v>
      </c>
      <c r="AZ44" s="232">
        <v>19032.841945</v>
      </c>
      <c r="BA44" s="232">
        <v>19041.065595</v>
      </c>
      <c r="BB44" s="232">
        <v>19048.385452999999</v>
      </c>
      <c r="BC44" s="232">
        <v>19055.279108999999</v>
      </c>
      <c r="BD44" s="232">
        <v>19062.212757000001</v>
      </c>
      <c r="BE44" s="232">
        <v>19069.521475000001</v>
      </c>
      <c r="BF44" s="305">
        <v>19077.02</v>
      </c>
      <c r="BG44" s="305">
        <v>19084.38</v>
      </c>
      <c r="BH44" s="305">
        <v>19091.400000000001</v>
      </c>
      <c r="BI44" s="305">
        <v>19098.39</v>
      </c>
      <c r="BJ44" s="305">
        <v>19105.75</v>
      </c>
      <c r="BK44" s="305">
        <v>19113.8</v>
      </c>
      <c r="BL44" s="305">
        <v>19122.39</v>
      </c>
      <c r="BM44" s="305">
        <v>19131.27</v>
      </c>
      <c r="BN44" s="305">
        <v>19140.21</v>
      </c>
      <c r="BO44" s="305">
        <v>19149.11</v>
      </c>
      <c r="BP44" s="305">
        <v>19157.88</v>
      </c>
      <c r="BQ44" s="305">
        <v>19166.48</v>
      </c>
      <c r="BR44" s="305">
        <v>19174.97</v>
      </c>
      <c r="BS44" s="305">
        <v>19183.48</v>
      </c>
      <c r="BT44" s="305">
        <v>19192.099999999999</v>
      </c>
      <c r="BU44" s="305">
        <v>19200.8</v>
      </c>
      <c r="BV44" s="305">
        <v>19209.55</v>
      </c>
    </row>
    <row r="45" spans="1:74" s="160" customFormat="1" ht="11.15" customHeight="1" x14ac:dyDescent="0.25">
      <c r="A45" s="148"/>
      <c r="B45" s="165" t="s">
        <v>718</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40"/>
      <c r="BF45" s="319"/>
      <c r="BG45" s="319"/>
      <c r="BH45" s="319"/>
      <c r="BI45" s="319"/>
      <c r="BJ45" s="319"/>
      <c r="BK45" s="319"/>
      <c r="BL45" s="319"/>
      <c r="BM45" s="319"/>
      <c r="BN45" s="319"/>
      <c r="BO45" s="319"/>
      <c r="BP45" s="319"/>
      <c r="BQ45" s="319"/>
      <c r="BR45" s="319"/>
      <c r="BS45" s="319"/>
      <c r="BT45" s="319"/>
      <c r="BU45" s="319"/>
      <c r="BV45" s="319"/>
    </row>
    <row r="46" spans="1:74" s="160" customFormat="1" ht="11.15" customHeight="1" x14ac:dyDescent="0.25">
      <c r="A46" s="148" t="s">
        <v>719</v>
      </c>
      <c r="B46" s="204" t="s">
        <v>431</v>
      </c>
      <c r="C46" s="250">
        <v>7.4472135801999997</v>
      </c>
      <c r="D46" s="250">
        <v>7.4527506173000004</v>
      </c>
      <c r="E46" s="250">
        <v>7.4580358025000004</v>
      </c>
      <c r="F46" s="250">
        <v>7.4637851851999999</v>
      </c>
      <c r="G46" s="250">
        <v>7.4680296296000002</v>
      </c>
      <c r="H46" s="250">
        <v>7.4714851851999997</v>
      </c>
      <c r="I46" s="250">
        <v>7.4713123457000004</v>
      </c>
      <c r="J46" s="250">
        <v>7.4753197531</v>
      </c>
      <c r="K46" s="250">
        <v>7.4806679012000004</v>
      </c>
      <c r="L46" s="250">
        <v>7.4893222222000002</v>
      </c>
      <c r="M46" s="250">
        <v>7.4958777777999996</v>
      </c>
      <c r="N46" s="250">
        <v>7.5023</v>
      </c>
      <c r="O46" s="250">
        <v>7.5071320987999997</v>
      </c>
      <c r="P46" s="250">
        <v>7.5143802469000001</v>
      </c>
      <c r="Q46" s="250">
        <v>7.5225876542999996</v>
      </c>
      <c r="R46" s="250">
        <v>7.5367271604999999</v>
      </c>
      <c r="S46" s="250">
        <v>7.5431234568000001</v>
      </c>
      <c r="T46" s="250">
        <v>7.5467493826999998</v>
      </c>
      <c r="U46" s="250">
        <v>7.5429283950999997</v>
      </c>
      <c r="V46" s="250">
        <v>7.5445209877000003</v>
      </c>
      <c r="W46" s="250">
        <v>7.5468506172999996</v>
      </c>
      <c r="X46" s="250">
        <v>7.5508950617000004</v>
      </c>
      <c r="Y46" s="250">
        <v>7.5539654321</v>
      </c>
      <c r="Z46" s="250">
        <v>7.5570395061999998</v>
      </c>
      <c r="AA46" s="250">
        <v>7.7357074073999996</v>
      </c>
      <c r="AB46" s="250">
        <v>7.6070962962999999</v>
      </c>
      <c r="AC46" s="250">
        <v>7.3467962963</v>
      </c>
      <c r="AD46" s="250">
        <v>6.5389901234999996</v>
      </c>
      <c r="AE46" s="250">
        <v>6.3271753086000002</v>
      </c>
      <c r="AF46" s="250">
        <v>6.2955345678999999</v>
      </c>
      <c r="AG46" s="250">
        <v>6.7252432099000004</v>
      </c>
      <c r="AH46" s="250">
        <v>6.8430691358000004</v>
      </c>
      <c r="AI46" s="250">
        <v>6.9301876543000001</v>
      </c>
      <c r="AJ46" s="250">
        <v>6.9597301325999998</v>
      </c>
      <c r="AK46" s="250">
        <v>7.0055853108999999</v>
      </c>
      <c r="AL46" s="250">
        <v>7.0408845564</v>
      </c>
      <c r="AM46" s="250">
        <v>7.0525688438999996</v>
      </c>
      <c r="AN46" s="250">
        <v>7.0765504926</v>
      </c>
      <c r="AO46" s="250">
        <v>7.0997704773999999</v>
      </c>
      <c r="AP46" s="250">
        <v>7.1186258530000002</v>
      </c>
      <c r="AQ46" s="250">
        <v>7.1430247187000004</v>
      </c>
      <c r="AR46" s="250">
        <v>7.1693641293999999</v>
      </c>
      <c r="AS46" s="250">
        <v>7.2019490710999996</v>
      </c>
      <c r="AT46" s="250">
        <v>7.2289408319000001</v>
      </c>
      <c r="AU46" s="250">
        <v>7.2546443980999999</v>
      </c>
      <c r="AV46" s="250">
        <v>7.275904175</v>
      </c>
      <c r="AW46" s="250">
        <v>7.3013980475000002</v>
      </c>
      <c r="AX46" s="250">
        <v>7.3279704212999999</v>
      </c>
      <c r="AY46" s="250">
        <v>7.3607894328999999</v>
      </c>
      <c r="AZ46" s="250">
        <v>7.3856427065999997</v>
      </c>
      <c r="BA46" s="250">
        <v>7.4076983789000002</v>
      </c>
      <c r="BB46" s="250">
        <v>7.4254093245000004</v>
      </c>
      <c r="BC46" s="250">
        <v>7.4430301382000001</v>
      </c>
      <c r="BD46" s="250">
        <v>7.4590136946000003</v>
      </c>
      <c r="BE46" s="250">
        <v>7.4728928364999998</v>
      </c>
      <c r="BF46" s="316">
        <v>7.4859520000000002</v>
      </c>
      <c r="BG46" s="316">
        <v>7.497725</v>
      </c>
      <c r="BH46" s="316">
        <v>7.5097699999999996</v>
      </c>
      <c r="BI46" s="316">
        <v>7.5177990000000001</v>
      </c>
      <c r="BJ46" s="316">
        <v>7.523371</v>
      </c>
      <c r="BK46" s="316">
        <v>7.5241959999999999</v>
      </c>
      <c r="BL46" s="316">
        <v>7.526573</v>
      </c>
      <c r="BM46" s="316">
        <v>7.5282099999999996</v>
      </c>
      <c r="BN46" s="316">
        <v>7.528454</v>
      </c>
      <c r="BO46" s="316">
        <v>7.5291040000000002</v>
      </c>
      <c r="BP46" s="316">
        <v>7.5295069999999997</v>
      </c>
      <c r="BQ46" s="316">
        <v>7.5289789999999996</v>
      </c>
      <c r="BR46" s="316">
        <v>7.5293979999999996</v>
      </c>
      <c r="BS46" s="316">
        <v>7.5300830000000003</v>
      </c>
      <c r="BT46" s="316">
        <v>7.5310319999999997</v>
      </c>
      <c r="BU46" s="316">
        <v>7.5322449999999996</v>
      </c>
      <c r="BV46" s="316">
        <v>7.5337230000000002</v>
      </c>
    </row>
    <row r="47" spans="1:74" s="160" customFormat="1" ht="11.15" customHeight="1" x14ac:dyDescent="0.25">
      <c r="A47" s="148" t="s">
        <v>720</v>
      </c>
      <c r="B47" s="204" t="s">
        <v>463</v>
      </c>
      <c r="C47" s="250">
        <v>19.746717283999999</v>
      </c>
      <c r="D47" s="250">
        <v>19.764120987999998</v>
      </c>
      <c r="E47" s="250">
        <v>19.783661727999998</v>
      </c>
      <c r="F47" s="250">
        <v>19.809393827000001</v>
      </c>
      <c r="G47" s="250">
        <v>19.830167900999999</v>
      </c>
      <c r="H47" s="250">
        <v>19.850038271999999</v>
      </c>
      <c r="I47" s="250">
        <v>19.866807407</v>
      </c>
      <c r="J47" s="250">
        <v>19.886518518999999</v>
      </c>
      <c r="K47" s="250">
        <v>19.906974074000001</v>
      </c>
      <c r="L47" s="250">
        <v>19.930806173000001</v>
      </c>
      <c r="M47" s="250">
        <v>19.950776543</v>
      </c>
      <c r="N47" s="250">
        <v>19.969517283999998</v>
      </c>
      <c r="O47" s="250">
        <v>19.987556789999999</v>
      </c>
      <c r="P47" s="250">
        <v>20.003441975000001</v>
      </c>
      <c r="Q47" s="250">
        <v>20.017701235000001</v>
      </c>
      <c r="R47" s="250">
        <v>20.028591358</v>
      </c>
      <c r="S47" s="250">
        <v>20.040906173</v>
      </c>
      <c r="T47" s="250">
        <v>20.052902468999999</v>
      </c>
      <c r="U47" s="250">
        <v>20.066550617000001</v>
      </c>
      <c r="V47" s="250">
        <v>20.076432099000002</v>
      </c>
      <c r="W47" s="250">
        <v>20.084517284</v>
      </c>
      <c r="X47" s="250">
        <v>20.091611110999999</v>
      </c>
      <c r="Y47" s="250">
        <v>20.095500000000001</v>
      </c>
      <c r="Z47" s="250">
        <v>20.096988888999999</v>
      </c>
      <c r="AA47" s="250">
        <v>20.59047284</v>
      </c>
      <c r="AB47" s="250">
        <v>20.216365432</v>
      </c>
      <c r="AC47" s="250">
        <v>19.469061728</v>
      </c>
      <c r="AD47" s="250">
        <v>17.178630863999999</v>
      </c>
      <c r="AE47" s="250">
        <v>16.562382715999998</v>
      </c>
      <c r="AF47" s="250">
        <v>16.450386420000001</v>
      </c>
      <c r="AG47" s="250">
        <v>17.621802468999999</v>
      </c>
      <c r="AH47" s="250">
        <v>17.933939506000002</v>
      </c>
      <c r="AI47" s="250">
        <v>18.165958024999998</v>
      </c>
      <c r="AJ47" s="250">
        <v>18.257268017000001</v>
      </c>
      <c r="AK47" s="250">
        <v>18.374492004</v>
      </c>
      <c r="AL47" s="250">
        <v>18.457039978000001</v>
      </c>
      <c r="AM47" s="250">
        <v>18.454679798000001</v>
      </c>
      <c r="AN47" s="250">
        <v>18.505549852000001</v>
      </c>
      <c r="AO47" s="250">
        <v>18.559417998000001</v>
      </c>
      <c r="AP47" s="250">
        <v>18.614632540999999</v>
      </c>
      <c r="AQ47" s="250">
        <v>18.675735644</v>
      </c>
      <c r="AR47" s="250">
        <v>18.741075613</v>
      </c>
      <c r="AS47" s="250">
        <v>18.802429363000002</v>
      </c>
      <c r="AT47" s="250">
        <v>18.882410372999999</v>
      </c>
      <c r="AU47" s="250">
        <v>18.972795560000002</v>
      </c>
      <c r="AV47" s="250">
        <v>19.098969041</v>
      </c>
      <c r="AW47" s="250">
        <v>19.191124496</v>
      </c>
      <c r="AX47" s="250">
        <v>19.274646042000001</v>
      </c>
      <c r="AY47" s="250">
        <v>19.345498052</v>
      </c>
      <c r="AZ47" s="250">
        <v>19.414778498</v>
      </c>
      <c r="BA47" s="250">
        <v>19.478451755999998</v>
      </c>
      <c r="BB47" s="250">
        <v>19.537135718999998</v>
      </c>
      <c r="BC47" s="250">
        <v>19.589131175999999</v>
      </c>
      <c r="BD47" s="250">
        <v>19.635056022000001</v>
      </c>
      <c r="BE47" s="250">
        <v>19.672004101999999</v>
      </c>
      <c r="BF47" s="316">
        <v>19.70797</v>
      </c>
      <c r="BG47" s="316">
        <v>19.74004</v>
      </c>
      <c r="BH47" s="316">
        <v>19.77008</v>
      </c>
      <c r="BI47" s="316">
        <v>19.79298</v>
      </c>
      <c r="BJ47" s="316">
        <v>19.810590000000001</v>
      </c>
      <c r="BK47" s="316">
        <v>19.81944</v>
      </c>
      <c r="BL47" s="316">
        <v>19.829090000000001</v>
      </c>
      <c r="BM47" s="316">
        <v>19.836079999999999</v>
      </c>
      <c r="BN47" s="316">
        <v>19.837569999999999</v>
      </c>
      <c r="BO47" s="316">
        <v>19.84132</v>
      </c>
      <c r="BP47" s="316">
        <v>19.84451</v>
      </c>
      <c r="BQ47" s="316">
        <v>19.845289999999999</v>
      </c>
      <c r="BR47" s="316">
        <v>19.848759999999999</v>
      </c>
      <c r="BS47" s="316">
        <v>19.853059999999999</v>
      </c>
      <c r="BT47" s="316">
        <v>19.8582</v>
      </c>
      <c r="BU47" s="316">
        <v>19.864170000000001</v>
      </c>
      <c r="BV47" s="316">
        <v>19.870979999999999</v>
      </c>
    </row>
    <row r="48" spans="1:74" s="160" customFormat="1" ht="11.15" customHeight="1" x14ac:dyDescent="0.25">
      <c r="A48" s="148" t="s">
        <v>721</v>
      </c>
      <c r="B48" s="204" t="s">
        <v>432</v>
      </c>
      <c r="C48" s="250">
        <v>22.141920987999999</v>
      </c>
      <c r="D48" s="250">
        <v>22.161991358000002</v>
      </c>
      <c r="E48" s="250">
        <v>22.176687653999998</v>
      </c>
      <c r="F48" s="250">
        <v>22.176158024999999</v>
      </c>
      <c r="G48" s="250">
        <v>22.187495062</v>
      </c>
      <c r="H48" s="250">
        <v>22.200846914</v>
      </c>
      <c r="I48" s="250">
        <v>22.221793826999999</v>
      </c>
      <c r="J48" s="250">
        <v>22.234990122999999</v>
      </c>
      <c r="K48" s="250">
        <v>22.246016049000001</v>
      </c>
      <c r="L48" s="250">
        <v>22.250738272</v>
      </c>
      <c r="M48" s="250">
        <v>22.260523457000001</v>
      </c>
      <c r="N48" s="250">
        <v>22.271238272000002</v>
      </c>
      <c r="O48" s="250">
        <v>22.287312346</v>
      </c>
      <c r="P48" s="250">
        <v>22.296564197999999</v>
      </c>
      <c r="Q48" s="250">
        <v>22.303423457000001</v>
      </c>
      <c r="R48" s="250">
        <v>22.306181480999999</v>
      </c>
      <c r="S48" s="250">
        <v>22.309537036999998</v>
      </c>
      <c r="T48" s="250">
        <v>22.311781481000001</v>
      </c>
      <c r="U48" s="250">
        <v>22.309848148</v>
      </c>
      <c r="V48" s="250">
        <v>22.31217037</v>
      </c>
      <c r="W48" s="250">
        <v>22.315681480999999</v>
      </c>
      <c r="X48" s="250">
        <v>22.326460493999999</v>
      </c>
      <c r="Y48" s="250">
        <v>22.327790123</v>
      </c>
      <c r="Z48" s="250">
        <v>22.325749383000002</v>
      </c>
      <c r="AA48" s="250">
        <v>22.754343209999998</v>
      </c>
      <c r="AB48" s="250">
        <v>22.420058024999999</v>
      </c>
      <c r="AC48" s="250">
        <v>21.756898764999999</v>
      </c>
      <c r="AD48" s="250">
        <v>19.687250617</v>
      </c>
      <c r="AE48" s="250">
        <v>19.174554320999999</v>
      </c>
      <c r="AF48" s="250">
        <v>19.141195062000001</v>
      </c>
      <c r="AG48" s="250">
        <v>20.383972839999998</v>
      </c>
      <c r="AH48" s="250">
        <v>20.711687653999999</v>
      </c>
      <c r="AI48" s="250">
        <v>20.921139505999999</v>
      </c>
      <c r="AJ48" s="250">
        <v>20.867919008000001</v>
      </c>
      <c r="AK48" s="250">
        <v>20.949151973999999</v>
      </c>
      <c r="AL48" s="250">
        <v>21.020429018000002</v>
      </c>
      <c r="AM48" s="250">
        <v>21.080876570000001</v>
      </c>
      <c r="AN48" s="250">
        <v>21.132896944999999</v>
      </c>
      <c r="AO48" s="250">
        <v>21.175616573999999</v>
      </c>
      <c r="AP48" s="250">
        <v>21.185806772999999</v>
      </c>
      <c r="AQ48" s="250">
        <v>21.227346423</v>
      </c>
      <c r="AR48" s="250">
        <v>21.277006837999998</v>
      </c>
      <c r="AS48" s="250">
        <v>21.338400163999999</v>
      </c>
      <c r="AT48" s="250">
        <v>21.401593004999999</v>
      </c>
      <c r="AU48" s="250">
        <v>21.470197505000002</v>
      </c>
      <c r="AV48" s="250">
        <v>21.550413924000001</v>
      </c>
      <c r="AW48" s="250">
        <v>21.625191547</v>
      </c>
      <c r="AX48" s="250">
        <v>21.700730634999999</v>
      </c>
      <c r="AY48" s="250">
        <v>21.795174907</v>
      </c>
      <c r="AZ48" s="250">
        <v>21.858629132000001</v>
      </c>
      <c r="BA48" s="250">
        <v>21.909237031</v>
      </c>
      <c r="BB48" s="250">
        <v>21.931735576000001</v>
      </c>
      <c r="BC48" s="250">
        <v>21.968098092999998</v>
      </c>
      <c r="BD48" s="250">
        <v>22.003061553999999</v>
      </c>
      <c r="BE48" s="250">
        <v>22.039689858999999</v>
      </c>
      <c r="BF48" s="316">
        <v>22.069559999999999</v>
      </c>
      <c r="BG48" s="316">
        <v>22.09573</v>
      </c>
      <c r="BH48" s="316">
        <v>22.118790000000001</v>
      </c>
      <c r="BI48" s="316">
        <v>22.137119999999999</v>
      </c>
      <c r="BJ48" s="316">
        <v>22.151330000000002</v>
      </c>
      <c r="BK48" s="316">
        <v>22.15503</v>
      </c>
      <c r="BL48" s="316">
        <v>22.16573</v>
      </c>
      <c r="BM48" s="316">
        <v>22.17708</v>
      </c>
      <c r="BN48" s="316">
        <v>22.190439999999999</v>
      </c>
      <c r="BO48" s="316">
        <v>22.202020000000001</v>
      </c>
      <c r="BP48" s="316">
        <v>22.213190000000001</v>
      </c>
      <c r="BQ48" s="316">
        <v>22.22579</v>
      </c>
      <c r="BR48" s="316">
        <v>22.234780000000001</v>
      </c>
      <c r="BS48" s="316">
        <v>22.242000000000001</v>
      </c>
      <c r="BT48" s="316">
        <v>22.247450000000001</v>
      </c>
      <c r="BU48" s="316">
        <v>22.25113</v>
      </c>
      <c r="BV48" s="316">
        <v>22.253029999999999</v>
      </c>
    </row>
    <row r="49" spans="1:74" s="160" customFormat="1" ht="11.15" customHeight="1" x14ac:dyDescent="0.25">
      <c r="A49" s="148" t="s">
        <v>722</v>
      </c>
      <c r="B49" s="204" t="s">
        <v>433</v>
      </c>
      <c r="C49" s="250">
        <v>10.722718519000001</v>
      </c>
      <c r="D49" s="250">
        <v>10.729707406999999</v>
      </c>
      <c r="E49" s="250">
        <v>10.734674074000001</v>
      </c>
      <c r="F49" s="250">
        <v>10.731366667</v>
      </c>
      <c r="G49" s="250">
        <v>10.736977778</v>
      </c>
      <c r="H49" s="250">
        <v>10.745255556</v>
      </c>
      <c r="I49" s="250">
        <v>10.763503704</v>
      </c>
      <c r="J49" s="250">
        <v>10.771637037</v>
      </c>
      <c r="K49" s="250">
        <v>10.776959259</v>
      </c>
      <c r="L49" s="250">
        <v>10.775445679000001</v>
      </c>
      <c r="M49" s="250">
        <v>10.778164198000001</v>
      </c>
      <c r="N49" s="250">
        <v>10.781090123</v>
      </c>
      <c r="O49" s="250">
        <v>10.782391358</v>
      </c>
      <c r="P49" s="250">
        <v>10.787106173</v>
      </c>
      <c r="Q49" s="250">
        <v>10.793402469</v>
      </c>
      <c r="R49" s="250">
        <v>10.804944444</v>
      </c>
      <c r="S49" s="250">
        <v>10.811655556</v>
      </c>
      <c r="T49" s="250">
        <v>10.8172</v>
      </c>
      <c r="U49" s="250">
        <v>10.818723457000001</v>
      </c>
      <c r="V49" s="250">
        <v>10.824075308999999</v>
      </c>
      <c r="W49" s="250">
        <v>10.830401235</v>
      </c>
      <c r="X49" s="250">
        <v>10.843558025</v>
      </c>
      <c r="Y49" s="250">
        <v>10.847439506000001</v>
      </c>
      <c r="Z49" s="250">
        <v>10.847902468999999</v>
      </c>
      <c r="AA49" s="250">
        <v>11.004537037</v>
      </c>
      <c r="AB49" s="250">
        <v>10.87847037</v>
      </c>
      <c r="AC49" s="250">
        <v>10.629292593000001</v>
      </c>
      <c r="AD49" s="250">
        <v>9.8609790122999996</v>
      </c>
      <c r="AE49" s="250">
        <v>9.6625975308999994</v>
      </c>
      <c r="AF49" s="250">
        <v>9.6381234568000007</v>
      </c>
      <c r="AG49" s="250">
        <v>10.066845679</v>
      </c>
      <c r="AH49" s="250">
        <v>10.180719753</v>
      </c>
      <c r="AI49" s="250">
        <v>10.259034568000001</v>
      </c>
      <c r="AJ49" s="250">
        <v>10.261848496000001</v>
      </c>
      <c r="AK49" s="250">
        <v>10.299001013</v>
      </c>
      <c r="AL49" s="250">
        <v>10.330550491</v>
      </c>
      <c r="AM49" s="250">
        <v>10.353456252000001</v>
      </c>
      <c r="AN49" s="250">
        <v>10.376080163999999</v>
      </c>
      <c r="AO49" s="250">
        <v>10.395381545999999</v>
      </c>
      <c r="AP49" s="250">
        <v>10.403761988999999</v>
      </c>
      <c r="AQ49" s="250">
        <v>10.422117120999999</v>
      </c>
      <c r="AR49" s="250">
        <v>10.442848533999999</v>
      </c>
      <c r="AS49" s="250">
        <v>10.473200049000001</v>
      </c>
      <c r="AT49" s="250">
        <v>10.493251151999999</v>
      </c>
      <c r="AU49" s="250">
        <v>10.510245667</v>
      </c>
      <c r="AV49" s="250">
        <v>10.510156727</v>
      </c>
      <c r="AW49" s="250">
        <v>10.531558216000001</v>
      </c>
      <c r="AX49" s="250">
        <v>10.560423266999999</v>
      </c>
      <c r="AY49" s="250">
        <v>10.615220462</v>
      </c>
      <c r="AZ49" s="250">
        <v>10.645161201000001</v>
      </c>
      <c r="BA49" s="250">
        <v>10.668714068</v>
      </c>
      <c r="BB49" s="250">
        <v>10.676445768000001</v>
      </c>
      <c r="BC49" s="250">
        <v>10.694297857</v>
      </c>
      <c r="BD49" s="250">
        <v>10.712837041</v>
      </c>
      <c r="BE49" s="250">
        <v>10.735211699000001</v>
      </c>
      <c r="BF49" s="316">
        <v>10.75276</v>
      </c>
      <c r="BG49" s="316">
        <v>10.76864</v>
      </c>
      <c r="BH49" s="316">
        <v>10.78389</v>
      </c>
      <c r="BI49" s="316">
        <v>10.795640000000001</v>
      </c>
      <c r="BJ49" s="316">
        <v>10.804919999999999</v>
      </c>
      <c r="BK49" s="316">
        <v>10.80921</v>
      </c>
      <c r="BL49" s="316">
        <v>10.81549</v>
      </c>
      <c r="BM49" s="316">
        <v>10.821210000000001</v>
      </c>
      <c r="BN49" s="316">
        <v>10.82558</v>
      </c>
      <c r="BO49" s="316">
        <v>10.830819999999999</v>
      </c>
      <c r="BP49" s="316">
        <v>10.836119999999999</v>
      </c>
      <c r="BQ49" s="316">
        <v>10.84164</v>
      </c>
      <c r="BR49" s="316">
        <v>10.84693</v>
      </c>
      <c r="BS49" s="316">
        <v>10.85215</v>
      </c>
      <c r="BT49" s="316">
        <v>10.8573</v>
      </c>
      <c r="BU49" s="316">
        <v>10.86239</v>
      </c>
      <c r="BV49" s="316">
        <v>10.86741</v>
      </c>
    </row>
    <row r="50" spans="1:74" s="160" customFormat="1" ht="11.15" customHeight="1" x14ac:dyDescent="0.25">
      <c r="A50" s="148" t="s">
        <v>723</v>
      </c>
      <c r="B50" s="204" t="s">
        <v>434</v>
      </c>
      <c r="C50" s="250">
        <v>28.452066667</v>
      </c>
      <c r="D50" s="250">
        <v>28.505299999999998</v>
      </c>
      <c r="E50" s="250">
        <v>28.558433333</v>
      </c>
      <c r="F50" s="250">
        <v>28.617688889</v>
      </c>
      <c r="G50" s="250">
        <v>28.665955556</v>
      </c>
      <c r="H50" s="250">
        <v>28.709455556000002</v>
      </c>
      <c r="I50" s="250">
        <v>28.744771605</v>
      </c>
      <c r="J50" s="250">
        <v>28.781301235000001</v>
      </c>
      <c r="K50" s="250">
        <v>28.815627159999998</v>
      </c>
      <c r="L50" s="250">
        <v>28.838376542999999</v>
      </c>
      <c r="M50" s="250">
        <v>28.875324690999999</v>
      </c>
      <c r="N50" s="250">
        <v>28.917098764999999</v>
      </c>
      <c r="O50" s="250">
        <v>28.975116049</v>
      </c>
      <c r="P50" s="250">
        <v>29.017979012000001</v>
      </c>
      <c r="Q50" s="250">
        <v>29.057104937999998</v>
      </c>
      <c r="R50" s="250">
        <v>29.090049383</v>
      </c>
      <c r="S50" s="250">
        <v>29.123534568</v>
      </c>
      <c r="T50" s="250">
        <v>29.155116049</v>
      </c>
      <c r="U50" s="250">
        <v>29.178665431999999</v>
      </c>
      <c r="V50" s="250">
        <v>29.211035802000001</v>
      </c>
      <c r="W50" s="250">
        <v>29.246098764999999</v>
      </c>
      <c r="X50" s="250">
        <v>29.300387654000001</v>
      </c>
      <c r="Y50" s="250">
        <v>29.328435802000001</v>
      </c>
      <c r="Z50" s="250">
        <v>29.346776543000001</v>
      </c>
      <c r="AA50" s="250">
        <v>29.817162963000001</v>
      </c>
      <c r="AB50" s="250">
        <v>29.469774074</v>
      </c>
      <c r="AC50" s="250">
        <v>28.766362962999999</v>
      </c>
      <c r="AD50" s="250">
        <v>26.579882716</v>
      </c>
      <c r="AE50" s="250">
        <v>26.009712346000001</v>
      </c>
      <c r="AF50" s="250">
        <v>25.928804937999999</v>
      </c>
      <c r="AG50" s="250">
        <v>27.091634568</v>
      </c>
      <c r="AH50" s="250">
        <v>27.423397530999999</v>
      </c>
      <c r="AI50" s="250">
        <v>27.678567901000001</v>
      </c>
      <c r="AJ50" s="250">
        <v>27.789714015000001</v>
      </c>
      <c r="AK50" s="250">
        <v>27.942272947999999</v>
      </c>
      <c r="AL50" s="250">
        <v>28.068813037000002</v>
      </c>
      <c r="AM50" s="250">
        <v>28.144519377000002</v>
      </c>
      <c r="AN50" s="250">
        <v>28.237632952999999</v>
      </c>
      <c r="AO50" s="250">
        <v>28.323338861</v>
      </c>
      <c r="AP50" s="250">
        <v>28.373840832999999</v>
      </c>
      <c r="AQ50" s="250">
        <v>28.465578606000001</v>
      </c>
      <c r="AR50" s="250">
        <v>28.570755913999999</v>
      </c>
      <c r="AS50" s="250">
        <v>28.709018133000001</v>
      </c>
      <c r="AT50" s="250">
        <v>28.826340474999999</v>
      </c>
      <c r="AU50" s="250">
        <v>28.942368316</v>
      </c>
      <c r="AV50" s="250">
        <v>29.059358561</v>
      </c>
      <c r="AW50" s="250">
        <v>29.171104725999999</v>
      </c>
      <c r="AX50" s="250">
        <v>29.279863714000001</v>
      </c>
      <c r="AY50" s="250">
        <v>29.387696318</v>
      </c>
      <c r="AZ50" s="250">
        <v>29.488935356999999</v>
      </c>
      <c r="BA50" s="250">
        <v>29.585641624000001</v>
      </c>
      <c r="BB50" s="250">
        <v>29.689049820000001</v>
      </c>
      <c r="BC50" s="250">
        <v>29.768264515999999</v>
      </c>
      <c r="BD50" s="250">
        <v>29.834520415</v>
      </c>
      <c r="BE50" s="250">
        <v>29.875114411999999</v>
      </c>
      <c r="BF50" s="316">
        <v>29.924980000000001</v>
      </c>
      <c r="BG50" s="316">
        <v>29.971409999999999</v>
      </c>
      <c r="BH50" s="316">
        <v>30.018519999999999</v>
      </c>
      <c r="BI50" s="316">
        <v>30.055009999999999</v>
      </c>
      <c r="BJ50" s="316">
        <v>30.085000000000001</v>
      </c>
      <c r="BK50" s="316">
        <v>30.10294</v>
      </c>
      <c r="BL50" s="316">
        <v>30.12406</v>
      </c>
      <c r="BM50" s="316">
        <v>30.14282</v>
      </c>
      <c r="BN50" s="316">
        <v>30.157900000000001</v>
      </c>
      <c r="BO50" s="316">
        <v>30.172940000000001</v>
      </c>
      <c r="BP50" s="316">
        <v>30.186620000000001</v>
      </c>
      <c r="BQ50" s="316">
        <v>30.198</v>
      </c>
      <c r="BR50" s="316">
        <v>30.20966</v>
      </c>
      <c r="BS50" s="316">
        <v>30.220659999999999</v>
      </c>
      <c r="BT50" s="316">
        <v>30.231010000000001</v>
      </c>
      <c r="BU50" s="316">
        <v>30.240690000000001</v>
      </c>
      <c r="BV50" s="316">
        <v>30.24971</v>
      </c>
    </row>
    <row r="51" spans="1:74" s="160" customFormat="1" ht="11.15" customHeight="1" x14ac:dyDescent="0.25">
      <c r="A51" s="148" t="s">
        <v>724</v>
      </c>
      <c r="B51" s="204" t="s">
        <v>435</v>
      </c>
      <c r="C51" s="250">
        <v>8.1441074073999999</v>
      </c>
      <c r="D51" s="250">
        <v>8.1516296296000004</v>
      </c>
      <c r="E51" s="250">
        <v>8.161462963</v>
      </c>
      <c r="F51" s="250">
        <v>8.1785999999999994</v>
      </c>
      <c r="G51" s="250">
        <v>8.1893111111000003</v>
      </c>
      <c r="H51" s="250">
        <v>8.1985888888999998</v>
      </c>
      <c r="I51" s="250">
        <v>8.2044185185000007</v>
      </c>
      <c r="J51" s="250">
        <v>8.2123407407000002</v>
      </c>
      <c r="K51" s="250">
        <v>8.2203407406999993</v>
      </c>
      <c r="L51" s="250">
        <v>8.2264481480999994</v>
      </c>
      <c r="M51" s="250">
        <v>8.2360814814999994</v>
      </c>
      <c r="N51" s="250">
        <v>8.2472703704000008</v>
      </c>
      <c r="O51" s="250">
        <v>8.2642617283999993</v>
      </c>
      <c r="P51" s="250">
        <v>8.2753765432000002</v>
      </c>
      <c r="Q51" s="250">
        <v>8.2848617283999992</v>
      </c>
      <c r="R51" s="250">
        <v>8.2908407407000002</v>
      </c>
      <c r="S51" s="250">
        <v>8.2984740740999996</v>
      </c>
      <c r="T51" s="250">
        <v>8.3058851851999993</v>
      </c>
      <c r="U51" s="250">
        <v>8.3159876543000006</v>
      </c>
      <c r="V51" s="250">
        <v>8.3207691358000009</v>
      </c>
      <c r="W51" s="250">
        <v>8.3231432098999996</v>
      </c>
      <c r="X51" s="250">
        <v>8.3160827160000004</v>
      </c>
      <c r="Y51" s="250">
        <v>8.3189123456999994</v>
      </c>
      <c r="Z51" s="250">
        <v>8.3246049383000003</v>
      </c>
      <c r="AA51" s="250">
        <v>8.4655753086000001</v>
      </c>
      <c r="AB51" s="250">
        <v>8.3776827160000007</v>
      </c>
      <c r="AC51" s="250">
        <v>8.1933419752999992</v>
      </c>
      <c r="AD51" s="250">
        <v>7.6020888889</v>
      </c>
      <c r="AE51" s="250">
        <v>7.4577</v>
      </c>
      <c r="AF51" s="250">
        <v>7.4497111111000001</v>
      </c>
      <c r="AG51" s="250">
        <v>7.7942753085999996</v>
      </c>
      <c r="AH51" s="250">
        <v>7.8969716049000001</v>
      </c>
      <c r="AI51" s="250">
        <v>7.9739530863999999</v>
      </c>
      <c r="AJ51" s="250">
        <v>8.0035876879999996</v>
      </c>
      <c r="AK51" s="250">
        <v>8.0453635887000008</v>
      </c>
      <c r="AL51" s="250">
        <v>8.0776487233999994</v>
      </c>
      <c r="AM51" s="250">
        <v>8.0946495198000008</v>
      </c>
      <c r="AN51" s="250">
        <v>8.1122983017999992</v>
      </c>
      <c r="AO51" s="250">
        <v>8.1248014969</v>
      </c>
      <c r="AP51" s="250">
        <v>8.1198758122000001</v>
      </c>
      <c r="AQ51" s="250">
        <v>8.1313003036999998</v>
      </c>
      <c r="AR51" s="250">
        <v>8.1467916782999996</v>
      </c>
      <c r="AS51" s="250">
        <v>8.1675829328000003</v>
      </c>
      <c r="AT51" s="250">
        <v>8.1902833259999994</v>
      </c>
      <c r="AU51" s="250">
        <v>8.2161258546999996</v>
      </c>
      <c r="AV51" s="250">
        <v>8.2501281003999996</v>
      </c>
      <c r="AW51" s="250">
        <v>8.2784917141999994</v>
      </c>
      <c r="AX51" s="250">
        <v>8.3062342774999998</v>
      </c>
      <c r="AY51" s="250">
        <v>8.3375023805000001</v>
      </c>
      <c r="AZ51" s="250">
        <v>8.3608929002999997</v>
      </c>
      <c r="BA51" s="250">
        <v>8.3805524270999996</v>
      </c>
      <c r="BB51" s="250">
        <v>8.3936385418999997</v>
      </c>
      <c r="BC51" s="250">
        <v>8.4079678967000007</v>
      </c>
      <c r="BD51" s="250">
        <v>8.4206980726000005</v>
      </c>
      <c r="BE51" s="250">
        <v>8.4321709922999997</v>
      </c>
      <c r="BF51" s="316">
        <v>8.4414459999999991</v>
      </c>
      <c r="BG51" s="316">
        <v>8.4488660000000007</v>
      </c>
      <c r="BH51" s="316">
        <v>8.4538670000000007</v>
      </c>
      <c r="BI51" s="316">
        <v>8.4579979999999999</v>
      </c>
      <c r="BJ51" s="316">
        <v>8.4606960000000004</v>
      </c>
      <c r="BK51" s="316">
        <v>8.4591840000000005</v>
      </c>
      <c r="BL51" s="316">
        <v>8.4611000000000001</v>
      </c>
      <c r="BM51" s="316">
        <v>8.4636680000000002</v>
      </c>
      <c r="BN51" s="316">
        <v>8.4680020000000003</v>
      </c>
      <c r="BO51" s="316">
        <v>8.4710339999999995</v>
      </c>
      <c r="BP51" s="316">
        <v>8.4738799999999994</v>
      </c>
      <c r="BQ51" s="316">
        <v>8.4772060000000007</v>
      </c>
      <c r="BR51" s="316">
        <v>8.4791799999999995</v>
      </c>
      <c r="BS51" s="316">
        <v>8.4804680000000001</v>
      </c>
      <c r="BT51" s="316">
        <v>8.481071</v>
      </c>
      <c r="BU51" s="316">
        <v>8.4809870000000007</v>
      </c>
      <c r="BV51" s="316">
        <v>8.4802169999999997</v>
      </c>
    </row>
    <row r="52" spans="1:74" s="160" customFormat="1" ht="11.15" customHeight="1" x14ac:dyDescent="0.25">
      <c r="A52" s="148" t="s">
        <v>725</v>
      </c>
      <c r="B52" s="204" t="s">
        <v>436</v>
      </c>
      <c r="C52" s="250">
        <v>17.285649382999999</v>
      </c>
      <c r="D52" s="250">
        <v>17.320101234999999</v>
      </c>
      <c r="E52" s="250">
        <v>17.355149383000001</v>
      </c>
      <c r="F52" s="250">
        <v>17.392062963000001</v>
      </c>
      <c r="G52" s="250">
        <v>17.427351852000001</v>
      </c>
      <c r="H52" s="250">
        <v>17.462285184999999</v>
      </c>
      <c r="I52" s="250">
        <v>17.50047284</v>
      </c>
      <c r="J52" s="250">
        <v>17.531987654000002</v>
      </c>
      <c r="K52" s="250">
        <v>17.560439506000002</v>
      </c>
      <c r="L52" s="250">
        <v>17.581245678999998</v>
      </c>
      <c r="M52" s="250">
        <v>17.607008642</v>
      </c>
      <c r="N52" s="250">
        <v>17.633145678999998</v>
      </c>
      <c r="O52" s="250">
        <v>17.661064197999998</v>
      </c>
      <c r="P52" s="250">
        <v>17.686893826999999</v>
      </c>
      <c r="Q52" s="250">
        <v>17.712041975000002</v>
      </c>
      <c r="R52" s="250">
        <v>17.734691357999999</v>
      </c>
      <c r="S52" s="250">
        <v>17.759839505999999</v>
      </c>
      <c r="T52" s="250">
        <v>17.785669135999999</v>
      </c>
      <c r="U52" s="250">
        <v>17.816279011999999</v>
      </c>
      <c r="V52" s="250">
        <v>17.840397531000001</v>
      </c>
      <c r="W52" s="250">
        <v>17.862123456999999</v>
      </c>
      <c r="X52" s="250">
        <v>17.883851851999999</v>
      </c>
      <c r="Y52" s="250">
        <v>17.898996296</v>
      </c>
      <c r="Z52" s="250">
        <v>17.909951851999999</v>
      </c>
      <c r="AA52" s="250">
        <v>18.160580246999999</v>
      </c>
      <c r="AB52" s="250">
        <v>17.980261727999999</v>
      </c>
      <c r="AC52" s="250">
        <v>17.612858025000001</v>
      </c>
      <c r="AD52" s="250">
        <v>16.488685185000001</v>
      </c>
      <c r="AE52" s="250">
        <v>16.174374073999999</v>
      </c>
      <c r="AF52" s="250">
        <v>16.100240741</v>
      </c>
      <c r="AG52" s="250">
        <v>16.618082716</v>
      </c>
      <c r="AH52" s="250">
        <v>16.760456789999999</v>
      </c>
      <c r="AI52" s="250">
        <v>16.879160494000001</v>
      </c>
      <c r="AJ52" s="250">
        <v>16.963864581999999</v>
      </c>
      <c r="AK52" s="250">
        <v>17.042974479000002</v>
      </c>
      <c r="AL52" s="250">
        <v>17.106160938999999</v>
      </c>
      <c r="AM52" s="250">
        <v>17.125164687000002</v>
      </c>
      <c r="AN52" s="250">
        <v>17.177698728999999</v>
      </c>
      <c r="AO52" s="250">
        <v>17.235503789999999</v>
      </c>
      <c r="AP52" s="250">
        <v>17.303243589000001</v>
      </c>
      <c r="AQ52" s="250">
        <v>17.368092901000001</v>
      </c>
      <c r="AR52" s="250">
        <v>17.434715443000002</v>
      </c>
      <c r="AS52" s="250">
        <v>17.494099250000001</v>
      </c>
      <c r="AT52" s="250">
        <v>17.571027226999998</v>
      </c>
      <c r="AU52" s="250">
        <v>17.656487409</v>
      </c>
      <c r="AV52" s="250">
        <v>17.770344721000001</v>
      </c>
      <c r="AW52" s="250">
        <v>17.857970619</v>
      </c>
      <c r="AX52" s="250">
        <v>17.939230028000001</v>
      </c>
      <c r="AY52" s="250">
        <v>18.008285713999999</v>
      </c>
      <c r="AZ52" s="250">
        <v>18.081190070000002</v>
      </c>
      <c r="BA52" s="250">
        <v>18.152105862999999</v>
      </c>
      <c r="BB52" s="250">
        <v>18.232906177</v>
      </c>
      <c r="BC52" s="250">
        <v>18.290940027000001</v>
      </c>
      <c r="BD52" s="250">
        <v>18.3380805</v>
      </c>
      <c r="BE52" s="250">
        <v>18.365217052999999</v>
      </c>
      <c r="BF52" s="316">
        <v>18.397400000000001</v>
      </c>
      <c r="BG52" s="316">
        <v>18.425529999999998</v>
      </c>
      <c r="BH52" s="316">
        <v>18.447040000000001</v>
      </c>
      <c r="BI52" s="316">
        <v>18.468959999999999</v>
      </c>
      <c r="BJ52" s="316">
        <v>18.48875</v>
      </c>
      <c r="BK52" s="316">
        <v>18.506209999999999</v>
      </c>
      <c r="BL52" s="316">
        <v>18.521850000000001</v>
      </c>
      <c r="BM52" s="316">
        <v>18.53548</v>
      </c>
      <c r="BN52" s="316">
        <v>18.546040000000001</v>
      </c>
      <c r="BO52" s="316">
        <v>18.556460000000001</v>
      </c>
      <c r="BP52" s="316">
        <v>18.56568</v>
      </c>
      <c r="BQ52" s="316">
        <v>18.571629999999999</v>
      </c>
      <c r="BR52" s="316">
        <v>18.579989999999999</v>
      </c>
      <c r="BS52" s="316">
        <v>18.58869</v>
      </c>
      <c r="BT52" s="316">
        <v>18.597740000000002</v>
      </c>
      <c r="BU52" s="316">
        <v>18.607119999999998</v>
      </c>
      <c r="BV52" s="316">
        <v>18.616859999999999</v>
      </c>
    </row>
    <row r="53" spans="1:74" s="160" customFormat="1" ht="11.15" customHeight="1" x14ac:dyDescent="0.25">
      <c r="A53" s="148" t="s">
        <v>726</v>
      </c>
      <c r="B53" s="204" t="s">
        <v>437</v>
      </c>
      <c r="C53" s="250">
        <v>10.702503704</v>
      </c>
      <c r="D53" s="250">
        <v>10.730559259</v>
      </c>
      <c r="E53" s="250">
        <v>10.755337037</v>
      </c>
      <c r="F53" s="250">
        <v>10.772051852000001</v>
      </c>
      <c r="G53" s="250">
        <v>10.793862963</v>
      </c>
      <c r="H53" s="250">
        <v>10.815985185000001</v>
      </c>
      <c r="I53" s="250">
        <v>10.838937037000001</v>
      </c>
      <c r="J53" s="250">
        <v>10.861292593</v>
      </c>
      <c r="K53" s="250">
        <v>10.883570369999999</v>
      </c>
      <c r="L53" s="250">
        <v>10.903498765</v>
      </c>
      <c r="M53" s="250">
        <v>10.927324691000001</v>
      </c>
      <c r="N53" s="250">
        <v>10.952776543000001</v>
      </c>
      <c r="O53" s="250">
        <v>10.985197531000001</v>
      </c>
      <c r="P53" s="250">
        <v>11.009893827000001</v>
      </c>
      <c r="Q53" s="250">
        <v>11.032208642000001</v>
      </c>
      <c r="R53" s="250">
        <v>11.048137037</v>
      </c>
      <c r="S53" s="250">
        <v>11.068692593</v>
      </c>
      <c r="T53" s="250">
        <v>11.08987037</v>
      </c>
      <c r="U53" s="250">
        <v>11.113072839999999</v>
      </c>
      <c r="V53" s="250">
        <v>11.134443210000001</v>
      </c>
      <c r="W53" s="250">
        <v>11.155383950999999</v>
      </c>
      <c r="X53" s="250">
        <v>11.178808642</v>
      </c>
      <c r="Y53" s="250">
        <v>11.196704938</v>
      </c>
      <c r="Z53" s="250">
        <v>11.211986420000001</v>
      </c>
      <c r="AA53" s="250">
        <v>11.403319753</v>
      </c>
      <c r="AB53" s="250">
        <v>11.279371605</v>
      </c>
      <c r="AC53" s="250">
        <v>11.018808642</v>
      </c>
      <c r="AD53" s="250">
        <v>10.196653086</v>
      </c>
      <c r="AE53" s="250">
        <v>9.9815938271999993</v>
      </c>
      <c r="AF53" s="250">
        <v>9.9486530864000002</v>
      </c>
      <c r="AG53" s="250">
        <v>10.375875309</v>
      </c>
      <c r="AH53" s="250">
        <v>10.498638272000001</v>
      </c>
      <c r="AI53" s="250">
        <v>10.59498642</v>
      </c>
      <c r="AJ53" s="250">
        <v>10.640906201</v>
      </c>
      <c r="AK53" s="250">
        <v>10.702434884000001</v>
      </c>
      <c r="AL53" s="250">
        <v>10.755558916</v>
      </c>
      <c r="AM53" s="250">
        <v>10.785921149</v>
      </c>
      <c r="AN53" s="250">
        <v>10.833003741000001</v>
      </c>
      <c r="AO53" s="250">
        <v>10.882449544</v>
      </c>
      <c r="AP53" s="250">
        <v>10.939183574999999</v>
      </c>
      <c r="AQ53" s="250">
        <v>10.989662035</v>
      </c>
      <c r="AR53" s="250">
        <v>11.03880994</v>
      </c>
      <c r="AS53" s="250">
        <v>11.085201664</v>
      </c>
      <c r="AT53" s="250">
        <v>11.132757684</v>
      </c>
      <c r="AU53" s="250">
        <v>11.180052371</v>
      </c>
      <c r="AV53" s="250">
        <v>11.228853382</v>
      </c>
      <c r="AW53" s="250">
        <v>11.274299663000001</v>
      </c>
      <c r="AX53" s="250">
        <v>11.318158871</v>
      </c>
      <c r="AY53" s="250">
        <v>11.36498488</v>
      </c>
      <c r="AZ53" s="250">
        <v>11.402254534000001</v>
      </c>
      <c r="BA53" s="250">
        <v>11.434521706</v>
      </c>
      <c r="BB53" s="250">
        <v>11.458656739</v>
      </c>
      <c r="BC53" s="250">
        <v>11.483266195000001</v>
      </c>
      <c r="BD53" s="250">
        <v>11.505220415</v>
      </c>
      <c r="BE53" s="250">
        <v>11.521639524999999</v>
      </c>
      <c r="BF53" s="316">
        <v>11.54044</v>
      </c>
      <c r="BG53" s="316">
        <v>11.55875</v>
      </c>
      <c r="BH53" s="316">
        <v>11.57836</v>
      </c>
      <c r="BI53" s="316">
        <v>11.594329999999999</v>
      </c>
      <c r="BJ53" s="316">
        <v>11.608459999999999</v>
      </c>
      <c r="BK53" s="316">
        <v>11.61886</v>
      </c>
      <c r="BL53" s="316">
        <v>11.63072</v>
      </c>
      <c r="BM53" s="316">
        <v>11.64213</v>
      </c>
      <c r="BN53" s="316">
        <v>11.65314</v>
      </c>
      <c r="BO53" s="316">
        <v>11.663679999999999</v>
      </c>
      <c r="BP53" s="316">
        <v>11.67376</v>
      </c>
      <c r="BQ53" s="316">
        <v>11.68385</v>
      </c>
      <c r="BR53" s="316">
        <v>11.69271</v>
      </c>
      <c r="BS53" s="316">
        <v>11.70078</v>
      </c>
      <c r="BT53" s="316">
        <v>11.708080000000001</v>
      </c>
      <c r="BU53" s="316">
        <v>11.714589999999999</v>
      </c>
      <c r="BV53" s="316">
        <v>11.720319999999999</v>
      </c>
    </row>
    <row r="54" spans="1:74" s="160" customFormat="1" ht="11.15" customHeight="1" x14ac:dyDescent="0.25">
      <c r="A54" s="149" t="s">
        <v>727</v>
      </c>
      <c r="B54" s="205" t="s">
        <v>438</v>
      </c>
      <c r="C54" s="69">
        <v>23.314639505999999</v>
      </c>
      <c r="D54" s="69">
        <v>23.357454320999999</v>
      </c>
      <c r="E54" s="69">
        <v>23.390706173000002</v>
      </c>
      <c r="F54" s="69">
        <v>23.399377778000002</v>
      </c>
      <c r="G54" s="69">
        <v>23.424766667</v>
      </c>
      <c r="H54" s="69">
        <v>23.451855556000002</v>
      </c>
      <c r="I54" s="69">
        <v>23.477172840000001</v>
      </c>
      <c r="J54" s="69">
        <v>23.510265432000001</v>
      </c>
      <c r="K54" s="69">
        <v>23.547661728000001</v>
      </c>
      <c r="L54" s="69">
        <v>23.602838272</v>
      </c>
      <c r="M54" s="69">
        <v>23.638734568</v>
      </c>
      <c r="N54" s="69">
        <v>23.668827159999999</v>
      </c>
      <c r="O54" s="69">
        <v>23.684380247</v>
      </c>
      <c r="P54" s="69">
        <v>23.709417284000001</v>
      </c>
      <c r="Q54" s="69">
        <v>23.735202469000001</v>
      </c>
      <c r="R54" s="69">
        <v>23.761246914000001</v>
      </c>
      <c r="S54" s="69">
        <v>23.788895062000002</v>
      </c>
      <c r="T54" s="69">
        <v>23.817658025</v>
      </c>
      <c r="U54" s="69">
        <v>23.845669136000001</v>
      </c>
      <c r="V54" s="69">
        <v>23.878061727999999</v>
      </c>
      <c r="W54" s="69">
        <v>23.912969136000001</v>
      </c>
      <c r="X54" s="69">
        <v>23.957112345999999</v>
      </c>
      <c r="Y54" s="69">
        <v>23.992008641999998</v>
      </c>
      <c r="Z54" s="69">
        <v>24.024379012000001</v>
      </c>
      <c r="AA54" s="69">
        <v>24.542603704000001</v>
      </c>
      <c r="AB54" s="69">
        <v>24.203637037</v>
      </c>
      <c r="AC54" s="69">
        <v>23.495859258999999</v>
      </c>
      <c r="AD54" s="69">
        <v>21.332574074</v>
      </c>
      <c r="AE54" s="69">
        <v>20.702196296</v>
      </c>
      <c r="AF54" s="69">
        <v>20.518029630000001</v>
      </c>
      <c r="AG54" s="69">
        <v>21.426424691000001</v>
      </c>
      <c r="AH54" s="69">
        <v>21.649917284000001</v>
      </c>
      <c r="AI54" s="69">
        <v>21.834858024999999</v>
      </c>
      <c r="AJ54" s="69">
        <v>21.97472668</v>
      </c>
      <c r="AK54" s="69">
        <v>22.087453891999999</v>
      </c>
      <c r="AL54" s="69">
        <v>22.166519428000001</v>
      </c>
      <c r="AM54" s="69">
        <v>22.118448631</v>
      </c>
      <c r="AN54" s="69">
        <v>22.200296806000001</v>
      </c>
      <c r="AO54" s="69">
        <v>22.318589296999999</v>
      </c>
      <c r="AP54" s="69">
        <v>22.532149135000001</v>
      </c>
      <c r="AQ54" s="69">
        <v>22.679212983999999</v>
      </c>
      <c r="AR54" s="69">
        <v>22.818603875000001</v>
      </c>
      <c r="AS54" s="69">
        <v>22.959400148</v>
      </c>
      <c r="AT54" s="69">
        <v>23.076636367999999</v>
      </c>
      <c r="AU54" s="69">
        <v>23.179390874999999</v>
      </c>
      <c r="AV54" s="69">
        <v>23.239606946999999</v>
      </c>
      <c r="AW54" s="69">
        <v>23.334440568000002</v>
      </c>
      <c r="AX54" s="69">
        <v>23.435835015999999</v>
      </c>
      <c r="AY54" s="69">
        <v>23.564795928999999</v>
      </c>
      <c r="AZ54" s="69">
        <v>23.663557803</v>
      </c>
      <c r="BA54" s="69">
        <v>23.753126277</v>
      </c>
      <c r="BB54" s="69">
        <v>23.836916976000001</v>
      </c>
      <c r="BC54" s="69">
        <v>23.905536929</v>
      </c>
      <c r="BD54" s="69">
        <v>23.962401760999999</v>
      </c>
      <c r="BE54" s="69">
        <v>23.996411910999999</v>
      </c>
      <c r="BF54" s="320">
        <v>24.03809</v>
      </c>
      <c r="BG54" s="320">
        <v>24.076339999999998</v>
      </c>
      <c r="BH54" s="320">
        <v>24.11149</v>
      </c>
      <c r="BI54" s="320">
        <v>24.14263</v>
      </c>
      <c r="BJ54" s="320">
        <v>24.170079999999999</v>
      </c>
      <c r="BK54" s="320">
        <v>24.195489999999999</v>
      </c>
      <c r="BL54" s="320">
        <v>24.21435</v>
      </c>
      <c r="BM54" s="320">
        <v>24.228300000000001</v>
      </c>
      <c r="BN54" s="320">
        <v>24.231639999999999</v>
      </c>
      <c r="BO54" s="320">
        <v>24.240030000000001</v>
      </c>
      <c r="BP54" s="320">
        <v>24.24776</v>
      </c>
      <c r="BQ54" s="320">
        <v>24.253620000000002</v>
      </c>
      <c r="BR54" s="320">
        <v>24.26099</v>
      </c>
      <c r="BS54" s="320">
        <v>24.268650000000001</v>
      </c>
      <c r="BT54" s="320">
        <v>24.276589999999999</v>
      </c>
      <c r="BU54" s="320">
        <v>24.28481</v>
      </c>
      <c r="BV54" s="320">
        <v>24.293320000000001</v>
      </c>
    </row>
    <row r="55" spans="1:74" s="160" customFormat="1" ht="12" customHeight="1" x14ac:dyDescent="0.25">
      <c r="A55" s="148"/>
      <c r="B55" s="755" t="s">
        <v>806</v>
      </c>
      <c r="C55" s="756"/>
      <c r="D55" s="756"/>
      <c r="E55" s="756"/>
      <c r="F55" s="756"/>
      <c r="G55" s="756"/>
      <c r="H55" s="756"/>
      <c r="I55" s="756"/>
      <c r="J55" s="756"/>
      <c r="K55" s="756"/>
      <c r="L55" s="756"/>
      <c r="M55" s="756"/>
      <c r="N55" s="756"/>
      <c r="O55" s="756"/>
      <c r="P55" s="756"/>
      <c r="Q55" s="756"/>
      <c r="AY55" s="458"/>
      <c r="AZ55" s="458"/>
      <c r="BA55" s="458"/>
      <c r="BB55" s="458"/>
      <c r="BC55" s="458"/>
      <c r="BD55" s="458"/>
      <c r="BE55" s="458"/>
      <c r="BF55" s="458"/>
      <c r="BG55" s="458"/>
      <c r="BH55" s="458"/>
      <c r="BI55" s="458"/>
      <c r="BJ55" s="458"/>
    </row>
    <row r="56" spans="1:74" s="427" customFormat="1" ht="12" customHeight="1" x14ac:dyDescent="0.25">
      <c r="A56" s="426"/>
      <c r="B56" s="776" t="str">
        <f>"Notes: "&amp;"EIA completed modeling and analysis for this report on " &amp;Dates!D2&amp;"."</f>
        <v>Notes: EIA completed modeling and analysis for this report on Thursday August 4, 2022.</v>
      </c>
      <c r="C56" s="798"/>
      <c r="D56" s="798"/>
      <c r="E56" s="798"/>
      <c r="F56" s="798"/>
      <c r="G56" s="798"/>
      <c r="H56" s="798"/>
      <c r="I56" s="798"/>
      <c r="J56" s="798"/>
      <c r="K56" s="798"/>
      <c r="L56" s="798"/>
      <c r="M56" s="798"/>
      <c r="N56" s="798"/>
      <c r="O56" s="798"/>
      <c r="P56" s="798"/>
      <c r="Q56" s="777"/>
      <c r="AY56" s="459"/>
      <c r="AZ56" s="459"/>
      <c r="BA56" s="459"/>
      <c r="BB56" s="459"/>
      <c r="BC56" s="459"/>
      <c r="BD56" s="627"/>
      <c r="BE56" s="627"/>
      <c r="BF56" s="627"/>
      <c r="BG56" s="627"/>
      <c r="BH56" s="459"/>
      <c r="BI56" s="459"/>
      <c r="BJ56" s="459"/>
    </row>
    <row r="57" spans="1:74" s="427" customFormat="1" ht="12" customHeight="1" x14ac:dyDescent="0.25">
      <c r="A57" s="426"/>
      <c r="B57" s="749" t="s">
        <v>350</v>
      </c>
      <c r="C57" s="748"/>
      <c r="D57" s="748"/>
      <c r="E57" s="748"/>
      <c r="F57" s="748"/>
      <c r="G57" s="748"/>
      <c r="H57" s="748"/>
      <c r="I57" s="748"/>
      <c r="J57" s="748"/>
      <c r="K57" s="748"/>
      <c r="L57" s="748"/>
      <c r="M57" s="748"/>
      <c r="N57" s="748"/>
      <c r="O57" s="748"/>
      <c r="P57" s="748"/>
      <c r="Q57" s="748"/>
      <c r="AY57" s="459"/>
      <c r="AZ57" s="459"/>
      <c r="BA57" s="459"/>
      <c r="BB57" s="459"/>
      <c r="BC57" s="459"/>
      <c r="BD57" s="627"/>
      <c r="BE57" s="627"/>
      <c r="BF57" s="627"/>
      <c r="BG57" s="627"/>
      <c r="BH57" s="459"/>
      <c r="BI57" s="459"/>
      <c r="BJ57" s="459"/>
    </row>
    <row r="58" spans="1:74" s="427" customFormat="1" ht="12" customHeight="1" x14ac:dyDescent="0.25">
      <c r="A58" s="426"/>
      <c r="B58" s="744" t="s">
        <v>856</v>
      </c>
      <c r="C58" s="741"/>
      <c r="D58" s="741"/>
      <c r="E58" s="741"/>
      <c r="F58" s="741"/>
      <c r="G58" s="741"/>
      <c r="H58" s="741"/>
      <c r="I58" s="741"/>
      <c r="J58" s="741"/>
      <c r="K58" s="741"/>
      <c r="L58" s="741"/>
      <c r="M58" s="741"/>
      <c r="N58" s="741"/>
      <c r="O58" s="741"/>
      <c r="P58" s="741"/>
      <c r="Q58" s="735"/>
      <c r="AY58" s="459"/>
      <c r="AZ58" s="459"/>
      <c r="BA58" s="459"/>
      <c r="BB58" s="459"/>
      <c r="BC58" s="459"/>
      <c r="BD58" s="627"/>
      <c r="BE58" s="627"/>
      <c r="BF58" s="627"/>
      <c r="BG58" s="627"/>
      <c r="BH58" s="459"/>
      <c r="BI58" s="459"/>
      <c r="BJ58" s="459"/>
    </row>
    <row r="59" spans="1:74" s="428" customFormat="1" ht="12" customHeight="1" x14ac:dyDescent="0.25">
      <c r="A59" s="426"/>
      <c r="B59" s="794" t="s">
        <v>857</v>
      </c>
      <c r="C59" s="735"/>
      <c r="D59" s="735"/>
      <c r="E59" s="735"/>
      <c r="F59" s="735"/>
      <c r="G59" s="735"/>
      <c r="H59" s="735"/>
      <c r="I59" s="735"/>
      <c r="J59" s="735"/>
      <c r="K59" s="735"/>
      <c r="L59" s="735"/>
      <c r="M59" s="735"/>
      <c r="N59" s="735"/>
      <c r="O59" s="735"/>
      <c r="P59" s="735"/>
      <c r="Q59" s="735"/>
      <c r="AY59" s="460"/>
      <c r="AZ59" s="460"/>
      <c r="BA59" s="460"/>
      <c r="BB59" s="460"/>
      <c r="BC59" s="460"/>
      <c r="BD59" s="628"/>
      <c r="BE59" s="628"/>
      <c r="BF59" s="628"/>
      <c r="BG59" s="628"/>
      <c r="BH59" s="460"/>
      <c r="BI59" s="460"/>
      <c r="BJ59" s="460"/>
    </row>
    <row r="60" spans="1:74" s="427" customFormat="1" ht="12" customHeight="1" x14ac:dyDescent="0.25">
      <c r="A60" s="426"/>
      <c r="B60" s="742" t="s">
        <v>2</v>
      </c>
      <c r="C60" s="741"/>
      <c r="D60" s="741"/>
      <c r="E60" s="741"/>
      <c r="F60" s="741"/>
      <c r="G60" s="741"/>
      <c r="H60" s="741"/>
      <c r="I60" s="741"/>
      <c r="J60" s="741"/>
      <c r="K60" s="741"/>
      <c r="L60" s="741"/>
      <c r="M60" s="741"/>
      <c r="N60" s="741"/>
      <c r="O60" s="741"/>
      <c r="P60" s="741"/>
      <c r="Q60" s="735"/>
      <c r="AY60" s="459"/>
      <c r="AZ60" s="459"/>
      <c r="BA60" s="459"/>
      <c r="BB60" s="459"/>
      <c r="BC60" s="459"/>
      <c r="BD60" s="627"/>
      <c r="BE60" s="627"/>
      <c r="BF60" s="627"/>
      <c r="BG60" s="459"/>
      <c r="BH60" s="459"/>
      <c r="BI60" s="459"/>
      <c r="BJ60" s="459"/>
    </row>
    <row r="61" spans="1:74" s="427" customFormat="1" ht="12" customHeight="1" x14ac:dyDescent="0.25">
      <c r="A61" s="426"/>
      <c r="B61" s="744" t="s">
        <v>829</v>
      </c>
      <c r="C61" s="745"/>
      <c r="D61" s="745"/>
      <c r="E61" s="745"/>
      <c r="F61" s="745"/>
      <c r="G61" s="745"/>
      <c r="H61" s="745"/>
      <c r="I61" s="745"/>
      <c r="J61" s="745"/>
      <c r="K61" s="745"/>
      <c r="L61" s="745"/>
      <c r="M61" s="745"/>
      <c r="N61" s="745"/>
      <c r="O61" s="745"/>
      <c r="P61" s="745"/>
      <c r="Q61" s="735"/>
      <c r="AY61" s="459"/>
      <c r="AZ61" s="459"/>
      <c r="BA61" s="459"/>
      <c r="BB61" s="459"/>
      <c r="BC61" s="459"/>
      <c r="BD61" s="627"/>
      <c r="BE61" s="627"/>
      <c r="BF61" s="627"/>
      <c r="BG61" s="459"/>
      <c r="BH61" s="459"/>
      <c r="BI61" s="459"/>
      <c r="BJ61" s="459"/>
    </row>
    <row r="62" spans="1:74" s="427" customFormat="1" ht="12" customHeight="1" x14ac:dyDescent="0.25">
      <c r="A62" s="393"/>
      <c r="B62" s="746" t="s">
        <v>1353</v>
      </c>
      <c r="C62" s="735"/>
      <c r="D62" s="735"/>
      <c r="E62" s="735"/>
      <c r="F62" s="735"/>
      <c r="G62" s="735"/>
      <c r="H62" s="735"/>
      <c r="I62" s="735"/>
      <c r="J62" s="735"/>
      <c r="K62" s="735"/>
      <c r="L62" s="735"/>
      <c r="M62" s="735"/>
      <c r="N62" s="735"/>
      <c r="O62" s="735"/>
      <c r="P62" s="735"/>
      <c r="Q62" s="735"/>
      <c r="AY62" s="459"/>
      <c r="AZ62" s="459"/>
      <c r="BA62" s="459"/>
      <c r="BB62" s="459"/>
      <c r="BC62" s="459"/>
      <c r="BD62" s="627"/>
      <c r="BE62" s="627"/>
      <c r="BF62" s="627"/>
      <c r="BG62" s="459"/>
      <c r="BH62" s="459"/>
      <c r="BI62" s="459"/>
      <c r="BJ62" s="459"/>
    </row>
    <row r="63" spans="1:74" x14ac:dyDescent="0.25">
      <c r="BK63" s="321"/>
      <c r="BL63" s="321"/>
      <c r="BM63" s="321"/>
      <c r="BN63" s="321"/>
      <c r="BO63" s="321"/>
      <c r="BP63" s="321"/>
      <c r="BQ63" s="321"/>
      <c r="BR63" s="321"/>
      <c r="BS63" s="321"/>
      <c r="BT63" s="321"/>
      <c r="BU63" s="321"/>
      <c r="BV63" s="321"/>
    </row>
    <row r="64" spans="1:74" x14ac:dyDescent="0.25">
      <c r="BK64" s="321"/>
      <c r="BL64" s="321"/>
      <c r="BM64" s="321"/>
      <c r="BN64" s="321"/>
      <c r="BO64" s="321"/>
      <c r="BP64" s="321"/>
      <c r="BQ64" s="321"/>
      <c r="BR64" s="321"/>
      <c r="BS64" s="321"/>
      <c r="BT64" s="321"/>
      <c r="BU64" s="321"/>
      <c r="BV64" s="321"/>
    </row>
    <row r="65" spans="63:74" x14ac:dyDescent="0.25">
      <c r="BK65" s="321"/>
      <c r="BL65" s="321"/>
      <c r="BM65" s="321"/>
      <c r="BN65" s="321"/>
      <c r="BO65" s="321"/>
      <c r="BP65" s="321"/>
      <c r="BQ65" s="321"/>
      <c r="BR65" s="321"/>
      <c r="BS65" s="321"/>
      <c r="BT65" s="321"/>
      <c r="BU65" s="321"/>
      <c r="BV65" s="321"/>
    </row>
    <row r="66" spans="63:74" x14ac:dyDescent="0.25">
      <c r="BK66" s="321"/>
      <c r="BL66" s="321"/>
      <c r="BM66" s="321"/>
      <c r="BN66" s="321"/>
      <c r="BO66" s="321"/>
      <c r="BP66" s="321"/>
      <c r="BQ66" s="321"/>
      <c r="BR66" s="321"/>
      <c r="BS66" s="321"/>
      <c r="BT66" s="321"/>
      <c r="BU66" s="321"/>
      <c r="BV66" s="321"/>
    </row>
    <row r="67" spans="63:74" x14ac:dyDescent="0.25">
      <c r="BK67" s="321"/>
      <c r="BL67" s="321"/>
      <c r="BM67" s="321"/>
      <c r="BN67" s="321"/>
      <c r="BO67" s="321"/>
      <c r="BP67" s="321"/>
      <c r="BQ67" s="321"/>
      <c r="BR67" s="321"/>
      <c r="BS67" s="321"/>
      <c r="BT67" s="321"/>
      <c r="BU67" s="321"/>
      <c r="BV67" s="321"/>
    </row>
    <row r="68" spans="63:74" x14ac:dyDescent="0.25">
      <c r="BK68" s="321"/>
      <c r="BL68" s="321"/>
      <c r="BM68" s="321"/>
      <c r="BN68" s="321"/>
      <c r="BO68" s="321"/>
      <c r="BP68" s="321"/>
      <c r="BQ68" s="321"/>
      <c r="BR68" s="321"/>
      <c r="BS68" s="321"/>
      <c r="BT68" s="321"/>
      <c r="BU68" s="321"/>
      <c r="BV68" s="321"/>
    </row>
    <row r="69" spans="63:74" x14ac:dyDescent="0.25">
      <c r="BK69" s="321"/>
      <c r="BL69" s="321"/>
      <c r="BM69" s="321"/>
      <c r="BN69" s="321"/>
      <c r="BO69" s="321"/>
      <c r="BP69" s="321"/>
      <c r="BQ69" s="321"/>
      <c r="BR69" s="321"/>
      <c r="BS69" s="321"/>
      <c r="BT69" s="321"/>
      <c r="BU69" s="321"/>
      <c r="BV69" s="321"/>
    </row>
    <row r="70" spans="63:74" x14ac:dyDescent="0.25">
      <c r="BK70" s="321"/>
      <c r="BL70" s="321"/>
      <c r="BM70" s="321"/>
      <c r="BN70" s="321"/>
      <c r="BO70" s="321"/>
      <c r="BP70" s="321"/>
      <c r="BQ70" s="321"/>
      <c r="BR70" s="321"/>
      <c r="BS70" s="321"/>
      <c r="BT70" s="321"/>
      <c r="BU70" s="321"/>
      <c r="BV70" s="321"/>
    </row>
    <row r="71" spans="63:74" x14ac:dyDescent="0.25">
      <c r="BK71" s="321"/>
      <c r="BL71" s="321"/>
      <c r="BM71" s="321"/>
      <c r="BN71" s="321"/>
      <c r="BO71" s="321"/>
      <c r="BP71" s="321"/>
      <c r="BQ71" s="321"/>
      <c r="BR71" s="321"/>
      <c r="BS71" s="321"/>
      <c r="BT71" s="321"/>
      <c r="BU71" s="321"/>
      <c r="BV71" s="321"/>
    </row>
    <row r="72" spans="63:74" x14ac:dyDescent="0.25">
      <c r="BK72" s="321"/>
      <c r="BL72" s="321"/>
      <c r="BM72" s="321"/>
      <c r="BN72" s="321"/>
      <c r="BO72" s="321"/>
      <c r="BP72" s="321"/>
      <c r="BQ72" s="321"/>
      <c r="BR72" s="321"/>
      <c r="BS72" s="321"/>
      <c r="BT72" s="321"/>
      <c r="BU72" s="321"/>
      <c r="BV72" s="321"/>
    </row>
    <row r="73" spans="63:74" x14ac:dyDescent="0.25">
      <c r="BK73" s="321"/>
      <c r="BL73" s="321"/>
      <c r="BM73" s="321"/>
      <c r="BN73" s="321"/>
      <c r="BO73" s="321"/>
      <c r="BP73" s="321"/>
      <c r="BQ73" s="321"/>
      <c r="BR73" s="321"/>
      <c r="BS73" s="321"/>
      <c r="BT73" s="321"/>
      <c r="BU73" s="321"/>
      <c r="BV73" s="321"/>
    </row>
    <row r="74" spans="63:74" x14ac:dyDescent="0.25">
      <c r="BK74" s="321"/>
      <c r="BL74" s="321"/>
      <c r="BM74" s="321"/>
      <c r="BN74" s="321"/>
      <c r="BO74" s="321"/>
      <c r="BP74" s="321"/>
      <c r="BQ74" s="321"/>
      <c r="BR74" s="321"/>
      <c r="BS74" s="321"/>
      <c r="BT74" s="321"/>
      <c r="BU74" s="321"/>
      <c r="BV74" s="321"/>
    </row>
    <row r="75" spans="63:74" x14ac:dyDescent="0.25">
      <c r="BK75" s="321"/>
      <c r="BL75" s="321"/>
      <c r="BM75" s="321"/>
      <c r="BN75" s="321"/>
      <c r="BO75" s="321"/>
      <c r="BP75" s="321"/>
      <c r="BQ75" s="321"/>
      <c r="BR75" s="321"/>
      <c r="BS75" s="321"/>
      <c r="BT75" s="321"/>
      <c r="BU75" s="321"/>
      <c r="BV75" s="321"/>
    </row>
    <row r="76" spans="63:74" x14ac:dyDescent="0.25">
      <c r="BK76" s="321"/>
      <c r="BL76" s="321"/>
      <c r="BM76" s="321"/>
      <c r="BN76" s="321"/>
      <c r="BO76" s="321"/>
      <c r="BP76" s="321"/>
      <c r="BQ76" s="321"/>
      <c r="BR76" s="321"/>
      <c r="BS76" s="321"/>
      <c r="BT76" s="321"/>
      <c r="BU76" s="321"/>
      <c r="BV76" s="321"/>
    </row>
    <row r="77" spans="63:74" x14ac:dyDescent="0.25">
      <c r="BK77" s="321"/>
      <c r="BL77" s="321"/>
      <c r="BM77" s="321"/>
      <c r="BN77" s="321"/>
      <c r="BO77" s="321"/>
      <c r="BP77" s="321"/>
      <c r="BQ77" s="321"/>
      <c r="BR77" s="321"/>
      <c r="BS77" s="321"/>
      <c r="BT77" s="321"/>
      <c r="BU77" s="321"/>
      <c r="BV77" s="321"/>
    </row>
    <row r="78" spans="63:74" x14ac:dyDescent="0.25">
      <c r="BK78" s="321"/>
      <c r="BL78" s="321"/>
      <c r="BM78" s="321"/>
      <c r="BN78" s="321"/>
      <c r="BO78" s="321"/>
      <c r="BP78" s="321"/>
      <c r="BQ78" s="321"/>
      <c r="BR78" s="321"/>
      <c r="BS78" s="321"/>
      <c r="BT78" s="321"/>
      <c r="BU78" s="321"/>
      <c r="BV78" s="321"/>
    </row>
    <row r="79" spans="63:74" x14ac:dyDescent="0.25">
      <c r="BK79" s="321"/>
      <c r="BL79" s="321"/>
      <c r="BM79" s="321"/>
      <c r="BN79" s="321"/>
      <c r="BO79" s="321"/>
      <c r="BP79" s="321"/>
      <c r="BQ79" s="321"/>
      <c r="BR79" s="321"/>
      <c r="BS79" s="321"/>
      <c r="BT79" s="321"/>
      <c r="BU79" s="321"/>
      <c r="BV79" s="321"/>
    </row>
    <row r="80" spans="63:74" x14ac:dyDescent="0.25">
      <c r="BK80" s="321"/>
      <c r="BL80" s="321"/>
      <c r="BM80" s="321"/>
      <c r="BN80" s="321"/>
      <c r="BO80" s="321"/>
      <c r="BP80" s="321"/>
      <c r="BQ80" s="321"/>
      <c r="BR80" s="321"/>
      <c r="BS80" s="321"/>
      <c r="BT80" s="321"/>
      <c r="BU80" s="321"/>
      <c r="BV80" s="321"/>
    </row>
    <row r="81" spans="63:74" x14ac:dyDescent="0.25">
      <c r="BK81" s="321"/>
      <c r="BL81" s="321"/>
      <c r="BM81" s="321"/>
      <c r="BN81" s="321"/>
      <c r="BO81" s="321"/>
      <c r="BP81" s="321"/>
      <c r="BQ81" s="321"/>
      <c r="BR81" s="321"/>
      <c r="BS81" s="321"/>
      <c r="BT81" s="321"/>
      <c r="BU81" s="321"/>
      <c r="BV81" s="321"/>
    </row>
    <row r="82" spans="63:74" x14ac:dyDescent="0.25">
      <c r="BK82" s="321"/>
      <c r="BL82" s="321"/>
      <c r="BM82" s="321"/>
      <c r="BN82" s="321"/>
      <c r="BO82" s="321"/>
      <c r="BP82" s="321"/>
      <c r="BQ82" s="321"/>
      <c r="BR82" s="321"/>
      <c r="BS82" s="321"/>
      <c r="BT82" s="321"/>
      <c r="BU82" s="321"/>
      <c r="BV82" s="321"/>
    </row>
    <row r="83" spans="63:74" x14ac:dyDescent="0.25">
      <c r="BK83" s="321"/>
      <c r="BL83" s="321"/>
      <c r="BM83" s="321"/>
      <c r="BN83" s="321"/>
      <c r="BO83" s="321"/>
      <c r="BP83" s="321"/>
      <c r="BQ83" s="321"/>
      <c r="BR83" s="321"/>
      <c r="BS83" s="321"/>
      <c r="BT83" s="321"/>
      <c r="BU83" s="321"/>
      <c r="BV83" s="321"/>
    </row>
    <row r="84" spans="63:74" x14ac:dyDescent="0.25">
      <c r="BK84" s="321"/>
      <c r="BL84" s="321"/>
      <c r="BM84" s="321"/>
      <c r="BN84" s="321"/>
      <c r="BO84" s="321"/>
      <c r="BP84" s="321"/>
      <c r="BQ84" s="321"/>
      <c r="BR84" s="321"/>
      <c r="BS84" s="321"/>
      <c r="BT84" s="321"/>
      <c r="BU84" s="321"/>
      <c r="BV84" s="321"/>
    </row>
    <row r="85" spans="63:74" x14ac:dyDescent="0.25">
      <c r="BK85" s="321"/>
      <c r="BL85" s="321"/>
      <c r="BM85" s="321"/>
      <c r="BN85" s="321"/>
      <c r="BO85" s="321"/>
      <c r="BP85" s="321"/>
      <c r="BQ85" s="321"/>
      <c r="BR85" s="321"/>
      <c r="BS85" s="321"/>
      <c r="BT85" s="321"/>
      <c r="BU85" s="321"/>
      <c r="BV85" s="321"/>
    </row>
    <row r="86" spans="63:74" x14ac:dyDescent="0.25">
      <c r="BK86" s="321"/>
      <c r="BL86" s="321"/>
      <c r="BM86" s="321"/>
      <c r="BN86" s="321"/>
      <c r="BO86" s="321"/>
      <c r="BP86" s="321"/>
      <c r="BQ86" s="321"/>
      <c r="BR86" s="321"/>
      <c r="BS86" s="321"/>
      <c r="BT86" s="321"/>
      <c r="BU86" s="321"/>
      <c r="BV86" s="321"/>
    </row>
    <row r="87" spans="63:74" x14ac:dyDescent="0.25">
      <c r="BK87" s="321"/>
      <c r="BL87" s="321"/>
      <c r="BM87" s="321"/>
      <c r="BN87" s="321"/>
      <c r="BO87" s="321"/>
      <c r="BP87" s="321"/>
      <c r="BQ87" s="321"/>
      <c r="BR87" s="321"/>
      <c r="BS87" s="321"/>
      <c r="BT87" s="321"/>
      <c r="BU87" s="321"/>
      <c r="BV87" s="321"/>
    </row>
    <row r="88" spans="63:74" x14ac:dyDescent="0.25">
      <c r="BK88" s="321"/>
      <c r="BL88" s="321"/>
      <c r="BM88" s="321"/>
      <c r="BN88" s="321"/>
      <c r="BO88" s="321"/>
      <c r="BP88" s="321"/>
      <c r="BQ88" s="321"/>
      <c r="BR88" s="321"/>
      <c r="BS88" s="321"/>
      <c r="BT88" s="321"/>
      <c r="BU88" s="321"/>
      <c r="BV88" s="321"/>
    </row>
    <row r="89" spans="63:74" x14ac:dyDescent="0.25">
      <c r="BK89" s="321"/>
      <c r="BL89" s="321"/>
      <c r="BM89" s="321"/>
      <c r="BN89" s="321"/>
      <c r="BO89" s="321"/>
      <c r="BP89" s="321"/>
      <c r="BQ89" s="321"/>
      <c r="BR89" s="321"/>
      <c r="BS89" s="321"/>
      <c r="BT89" s="321"/>
      <c r="BU89" s="321"/>
      <c r="BV89" s="321"/>
    </row>
    <row r="90" spans="63:74" x14ac:dyDescent="0.25">
      <c r="BK90" s="321"/>
      <c r="BL90" s="321"/>
      <c r="BM90" s="321"/>
      <c r="BN90" s="321"/>
      <c r="BO90" s="321"/>
      <c r="BP90" s="321"/>
      <c r="BQ90" s="321"/>
      <c r="BR90" s="321"/>
      <c r="BS90" s="321"/>
      <c r="BT90" s="321"/>
      <c r="BU90" s="321"/>
      <c r="BV90" s="321"/>
    </row>
    <row r="91" spans="63:74" x14ac:dyDescent="0.25">
      <c r="BK91" s="321"/>
      <c r="BL91" s="321"/>
      <c r="BM91" s="321"/>
      <c r="BN91" s="321"/>
      <c r="BO91" s="321"/>
      <c r="BP91" s="321"/>
      <c r="BQ91" s="321"/>
      <c r="BR91" s="321"/>
      <c r="BS91" s="321"/>
      <c r="BT91" s="321"/>
      <c r="BU91" s="321"/>
      <c r="BV91" s="321"/>
    </row>
    <row r="92" spans="63:74" x14ac:dyDescent="0.25">
      <c r="BK92" s="321"/>
      <c r="BL92" s="321"/>
      <c r="BM92" s="321"/>
      <c r="BN92" s="321"/>
      <c r="BO92" s="321"/>
      <c r="BP92" s="321"/>
      <c r="BQ92" s="321"/>
      <c r="BR92" s="321"/>
      <c r="BS92" s="321"/>
      <c r="BT92" s="321"/>
      <c r="BU92" s="321"/>
      <c r="BV92" s="321"/>
    </row>
    <row r="93" spans="63:74" x14ac:dyDescent="0.25">
      <c r="BK93" s="321"/>
      <c r="BL93" s="321"/>
      <c r="BM93" s="321"/>
      <c r="BN93" s="321"/>
      <c r="BO93" s="321"/>
      <c r="BP93" s="321"/>
      <c r="BQ93" s="321"/>
      <c r="BR93" s="321"/>
      <c r="BS93" s="321"/>
      <c r="BT93" s="321"/>
      <c r="BU93" s="321"/>
      <c r="BV93" s="321"/>
    </row>
    <row r="94" spans="63:74" x14ac:dyDescent="0.25">
      <c r="BK94" s="321"/>
      <c r="BL94" s="321"/>
      <c r="BM94" s="321"/>
      <c r="BN94" s="321"/>
      <c r="BO94" s="321"/>
      <c r="BP94" s="321"/>
      <c r="BQ94" s="321"/>
      <c r="BR94" s="321"/>
      <c r="BS94" s="321"/>
      <c r="BT94" s="321"/>
      <c r="BU94" s="321"/>
      <c r="BV94" s="321"/>
    </row>
    <row r="95" spans="63:74" x14ac:dyDescent="0.25">
      <c r="BK95" s="321"/>
      <c r="BL95" s="321"/>
      <c r="BM95" s="321"/>
      <c r="BN95" s="321"/>
      <c r="BO95" s="321"/>
      <c r="BP95" s="321"/>
      <c r="BQ95" s="321"/>
      <c r="BR95" s="321"/>
      <c r="BS95" s="321"/>
      <c r="BT95" s="321"/>
      <c r="BU95" s="321"/>
      <c r="BV95" s="321"/>
    </row>
    <row r="96" spans="63:74" x14ac:dyDescent="0.25">
      <c r="BK96" s="321"/>
      <c r="BL96" s="321"/>
      <c r="BM96" s="321"/>
      <c r="BN96" s="321"/>
      <c r="BO96" s="321"/>
      <c r="BP96" s="321"/>
      <c r="BQ96" s="321"/>
      <c r="BR96" s="321"/>
      <c r="BS96" s="321"/>
      <c r="BT96" s="321"/>
      <c r="BU96" s="321"/>
      <c r="BV96" s="321"/>
    </row>
    <row r="97" spans="63:74" x14ac:dyDescent="0.25">
      <c r="BK97" s="321"/>
      <c r="BL97" s="321"/>
      <c r="BM97" s="321"/>
      <c r="BN97" s="321"/>
      <c r="BO97" s="321"/>
      <c r="BP97" s="321"/>
      <c r="BQ97" s="321"/>
      <c r="BR97" s="321"/>
      <c r="BS97" s="321"/>
      <c r="BT97" s="321"/>
      <c r="BU97" s="321"/>
      <c r="BV97" s="321"/>
    </row>
    <row r="98" spans="63:74" x14ac:dyDescent="0.25">
      <c r="BK98" s="321"/>
      <c r="BL98" s="321"/>
      <c r="BM98" s="321"/>
      <c r="BN98" s="321"/>
      <c r="BO98" s="321"/>
      <c r="BP98" s="321"/>
      <c r="BQ98" s="321"/>
      <c r="BR98" s="321"/>
      <c r="BS98" s="321"/>
      <c r="BT98" s="321"/>
      <c r="BU98" s="321"/>
      <c r="BV98" s="321"/>
    </row>
    <row r="99" spans="63:74" x14ac:dyDescent="0.25">
      <c r="BK99" s="321"/>
      <c r="BL99" s="321"/>
      <c r="BM99" s="321"/>
      <c r="BN99" s="321"/>
      <c r="BO99" s="321"/>
      <c r="BP99" s="321"/>
      <c r="BQ99" s="321"/>
      <c r="BR99" s="321"/>
      <c r="BS99" s="321"/>
      <c r="BT99" s="321"/>
      <c r="BU99" s="321"/>
      <c r="BV99" s="321"/>
    </row>
    <row r="100" spans="63:74" x14ac:dyDescent="0.25">
      <c r="BK100" s="321"/>
      <c r="BL100" s="321"/>
      <c r="BM100" s="321"/>
      <c r="BN100" s="321"/>
      <c r="BO100" s="321"/>
      <c r="BP100" s="321"/>
      <c r="BQ100" s="321"/>
      <c r="BR100" s="321"/>
      <c r="BS100" s="321"/>
      <c r="BT100" s="321"/>
      <c r="BU100" s="321"/>
      <c r="BV100" s="321"/>
    </row>
    <row r="101" spans="63:74" x14ac:dyDescent="0.25">
      <c r="BK101" s="321"/>
      <c r="BL101" s="321"/>
      <c r="BM101" s="321"/>
      <c r="BN101" s="321"/>
      <c r="BO101" s="321"/>
      <c r="BP101" s="321"/>
      <c r="BQ101" s="321"/>
      <c r="BR101" s="321"/>
      <c r="BS101" s="321"/>
      <c r="BT101" s="321"/>
      <c r="BU101" s="321"/>
      <c r="BV101" s="321"/>
    </row>
    <row r="102" spans="63:74" x14ac:dyDescent="0.25">
      <c r="BK102" s="321"/>
      <c r="BL102" s="321"/>
      <c r="BM102" s="321"/>
      <c r="BN102" s="321"/>
      <c r="BO102" s="321"/>
      <c r="BP102" s="321"/>
      <c r="BQ102" s="321"/>
      <c r="BR102" s="321"/>
      <c r="BS102" s="321"/>
      <c r="BT102" s="321"/>
      <c r="BU102" s="321"/>
      <c r="BV102" s="321"/>
    </row>
    <row r="103" spans="63:74" x14ac:dyDescent="0.25">
      <c r="BK103" s="321"/>
      <c r="BL103" s="321"/>
      <c r="BM103" s="321"/>
      <c r="BN103" s="321"/>
      <c r="BO103" s="321"/>
      <c r="BP103" s="321"/>
      <c r="BQ103" s="321"/>
      <c r="BR103" s="321"/>
      <c r="BS103" s="321"/>
      <c r="BT103" s="321"/>
      <c r="BU103" s="321"/>
      <c r="BV103" s="321"/>
    </row>
    <row r="104" spans="63:74" x14ac:dyDescent="0.25">
      <c r="BK104" s="321"/>
      <c r="BL104" s="321"/>
      <c r="BM104" s="321"/>
      <c r="BN104" s="321"/>
      <c r="BO104" s="321"/>
      <c r="BP104" s="321"/>
      <c r="BQ104" s="321"/>
      <c r="BR104" s="321"/>
      <c r="BS104" s="321"/>
      <c r="BT104" s="321"/>
      <c r="BU104" s="321"/>
      <c r="BV104" s="321"/>
    </row>
    <row r="105" spans="63:74" x14ac:dyDescent="0.25">
      <c r="BK105" s="321"/>
      <c r="BL105" s="321"/>
      <c r="BM105" s="321"/>
      <c r="BN105" s="321"/>
      <c r="BO105" s="321"/>
      <c r="BP105" s="321"/>
      <c r="BQ105" s="321"/>
      <c r="BR105" s="321"/>
      <c r="BS105" s="321"/>
      <c r="BT105" s="321"/>
      <c r="BU105" s="321"/>
      <c r="BV105" s="321"/>
    </row>
    <row r="106" spans="63:74" x14ac:dyDescent="0.25">
      <c r="BK106" s="321"/>
      <c r="BL106" s="321"/>
      <c r="BM106" s="321"/>
      <c r="BN106" s="321"/>
      <c r="BO106" s="321"/>
      <c r="BP106" s="321"/>
      <c r="BQ106" s="321"/>
      <c r="BR106" s="321"/>
      <c r="BS106" s="321"/>
      <c r="BT106" s="321"/>
      <c r="BU106" s="321"/>
      <c r="BV106" s="321"/>
    </row>
    <row r="107" spans="63:74" x14ac:dyDescent="0.25">
      <c r="BK107" s="321"/>
      <c r="BL107" s="321"/>
      <c r="BM107" s="321"/>
      <c r="BN107" s="321"/>
      <c r="BO107" s="321"/>
      <c r="BP107" s="321"/>
      <c r="BQ107" s="321"/>
      <c r="BR107" s="321"/>
      <c r="BS107" s="321"/>
      <c r="BT107" s="321"/>
      <c r="BU107" s="321"/>
      <c r="BV107" s="321"/>
    </row>
    <row r="108" spans="63:74" x14ac:dyDescent="0.25">
      <c r="BK108" s="321"/>
      <c r="BL108" s="321"/>
      <c r="BM108" s="321"/>
      <c r="BN108" s="321"/>
      <c r="BO108" s="321"/>
      <c r="BP108" s="321"/>
      <c r="BQ108" s="321"/>
      <c r="BR108" s="321"/>
      <c r="BS108" s="321"/>
      <c r="BT108" s="321"/>
      <c r="BU108" s="321"/>
      <c r="BV108" s="321"/>
    </row>
    <row r="109" spans="63:74" x14ac:dyDescent="0.25">
      <c r="BK109" s="321"/>
      <c r="BL109" s="321"/>
      <c r="BM109" s="321"/>
      <c r="BN109" s="321"/>
      <c r="BO109" s="321"/>
      <c r="BP109" s="321"/>
      <c r="BQ109" s="321"/>
      <c r="BR109" s="321"/>
      <c r="BS109" s="321"/>
      <c r="BT109" s="321"/>
      <c r="BU109" s="321"/>
      <c r="BV109" s="321"/>
    </row>
    <row r="110" spans="63:74" x14ac:dyDescent="0.25">
      <c r="BK110" s="321"/>
      <c r="BL110" s="321"/>
      <c r="BM110" s="321"/>
      <c r="BN110" s="321"/>
      <c r="BO110" s="321"/>
      <c r="BP110" s="321"/>
      <c r="BQ110" s="321"/>
      <c r="BR110" s="321"/>
      <c r="BS110" s="321"/>
      <c r="BT110" s="321"/>
      <c r="BU110" s="321"/>
      <c r="BV110" s="321"/>
    </row>
    <row r="111" spans="63:74" x14ac:dyDescent="0.25">
      <c r="BK111" s="321"/>
      <c r="BL111" s="321"/>
      <c r="BM111" s="321"/>
      <c r="BN111" s="321"/>
      <c r="BO111" s="321"/>
      <c r="BP111" s="321"/>
      <c r="BQ111" s="321"/>
      <c r="BR111" s="321"/>
      <c r="BS111" s="321"/>
      <c r="BT111" s="321"/>
      <c r="BU111" s="321"/>
      <c r="BV111" s="321"/>
    </row>
    <row r="112" spans="63:74" x14ac:dyDescent="0.25">
      <c r="BK112" s="321"/>
      <c r="BL112" s="321"/>
      <c r="BM112" s="321"/>
      <c r="BN112" s="321"/>
      <c r="BO112" s="321"/>
      <c r="BP112" s="321"/>
      <c r="BQ112" s="321"/>
      <c r="BR112" s="321"/>
      <c r="BS112" s="321"/>
      <c r="BT112" s="321"/>
      <c r="BU112" s="321"/>
      <c r="BV112" s="321"/>
    </row>
    <row r="113" spans="63:74" x14ac:dyDescent="0.25">
      <c r="BK113" s="321"/>
      <c r="BL113" s="321"/>
      <c r="BM113" s="321"/>
      <c r="BN113" s="321"/>
      <c r="BO113" s="321"/>
      <c r="BP113" s="321"/>
      <c r="BQ113" s="321"/>
      <c r="BR113" s="321"/>
      <c r="BS113" s="321"/>
      <c r="BT113" s="321"/>
      <c r="BU113" s="321"/>
      <c r="BV113" s="321"/>
    </row>
    <row r="114" spans="63:74" x14ac:dyDescent="0.25">
      <c r="BK114" s="321"/>
      <c r="BL114" s="321"/>
      <c r="BM114" s="321"/>
      <c r="BN114" s="321"/>
      <c r="BO114" s="321"/>
      <c r="BP114" s="321"/>
      <c r="BQ114" s="321"/>
      <c r="BR114" s="321"/>
      <c r="BS114" s="321"/>
      <c r="BT114" s="321"/>
      <c r="BU114" s="321"/>
      <c r="BV114" s="321"/>
    </row>
    <row r="115" spans="63:74" x14ac:dyDescent="0.25">
      <c r="BK115" s="321"/>
      <c r="BL115" s="321"/>
      <c r="BM115" s="321"/>
      <c r="BN115" s="321"/>
      <c r="BO115" s="321"/>
      <c r="BP115" s="321"/>
      <c r="BQ115" s="321"/>
      <c r="BR115" s="321"/>
      <c r="BS115" s="321"/>
      <c r="BT115" s="321"/>
      <c r="BU115" s="321"/>
      <c r="BV115" s="321"/>
    </row>
    <row r="116" spans="63:74" x14ac:dyDescent="0.25">
      <c r="BK116" s="321"/>
      <c r="BL116" s="321"/>
      <c r="BM116" s="321"/>
      <c r="BN116" s="321"/>
      <c r="BO116" s="321"/>
      <c r="BP116" s="321"/>
      <c r="BQ116" s="321"/>
      <c r="BR116" s="321"/>
      <c r="BS116" s="321"/>
      <c r="BT116" s="321"/>
      <c r="BU116" s="321"/>
      <c r="BV116" s="321"/>
    </row>
    <row r="117" spans="63:74" x14ac:dyDescent="0.25">
      <c r="BK117" s="321"/>
      <c r="BL117" s="321"/>
      <c r="BM117" s="321"/>
      <c r="BN117" s="321"/>
      <c r="BO117" s="321"/>
      <c r="BP117" s="321"/>
      <c r="BQ117" s="321"/>
      <c r="BR117" s="321"/>
      <c r="BS117" s="321"/>
      <c r="BT117" s="321"/>
      <c r="BU117" s="321"/>
      <c r="BV117" s="321"/>
    </row>
    <row r="118" spans="63:74" x14ac:dyDescent="0.25">
      <c r="BK118" s="321"/>
      <c r="BL118" s="321"/>
      <c r="BM118" s="321"/>
      <c r="BN118" s="321"/>
      <c r="BO118" s="321"/>
      <c r="BP118" s="321"/>
      <c r="BQ118" s="321"/>
      <c r="BR118" s="321"/>
      <c r="BS118" s="321"/>
      <c r="BT118" s="321"/>
      <c r="BU118" s="321"/>
      <c r="BV118" s="321"/>
    </row>
    <row r="119" spans="63:74" x14ac:dyDescent="0.25">
      <c r="BK119" s="321"/>
      <c r="BL119" s="321"/>
      <c r="BM119" s="321"/>
      <c r="BN119" s="321"/>
      <c r="BO119" s="321"/>
      <c r="BP119" s="321"/>
      <c r="BQ119" s="321"/>
      <c r="BR119" s="321"/>
      <c r="BS119" s="321"/>
      <c r="BT119" s="321"/>
      <c r="BU119" s="321"/>
      <c r="BV119" s="321"/>
    </row>
    <row r="120" spans="63:74" x14ac:dyDescent="0.25">
      <c r="BK120" s="321"/>
      <c r="BL120" s="321"/>
      <c r="BM120" s="321"/>
      <c r="BN120" s="321"/>
      <c r="BO120" s="321"/>
      <c r="BP120" s="321"/>
      <c r="BQ120" s="321"/>
      <c r="BR120" s="321"/>
      <c r="BS120" s="321"/>
      <c r="BT120" s="321"/>
      <c r="BU120" s="321"/>
      <c r="BV120" s="321"/>
    </row>
    <row r="121" spans="63:74" x14ac:dyDescent="0.25">
      <c r="BK121" s="321"/>
      <c r="BL121" s="321"/>
      <c r="BM121" s="321"/>
      <c r="BN121" s="321"/>
      <c r="BO121" s="321"/>
      <c r="BP121" s="321"/>
      <c r="BQ121" s="321"/>
      <c r="BR121" s="321"/>
      <c r="BS121" s="321"/>
      <c r="BT121" s="321"/>
      <c r="BU121" s="321"/>
      <c r="BV121" s="321"/>
    </row>
    <row r="122" spans="63:74" x14ac:dyDescent="0.25">
      <c r="BK122" s="321"/>
      <c r="BL122" s="321"/>
      <c r="BM122" s="321"/>
      <c r="BN122" s="321"/>
      <c r="BO122" s="321"/>
      <c r="BP122" s="321"/>
      <c r="BQ122" s="321"/>
      <c r="BR122" s="321"/>
      <c r="BS122" s="321"/>
      <c r="BT122" s="321"/>
      <c r="BU122" s="321"/>
      <c r="BV122" s="321"/>
    </row>
    <row r="123" spans="63:74" x14ac:dyDescent="0.25">
      <c r="BK123" s="321"/>
      <c r="BL123" s="321"/>
      <c r="BM123" s="321"/>
      <c r="BN123" s="321"/>
      <c r="BO123" s="321"/>
      <c r="BP123" s="321"/>
      <c r="BQ123" s="321"/>
      <c r="BR123" s="321"/>
      <c r="BS123" s="321"/>
      <c r="BT123" s="321"/>
      <c r="BU123" s="321"/>
      <c r="BV123" s="321"/>
    </row>
    <row r="124" spans="63:74" x14ac:dyDescent="0.25">
      <c r="BK124" s="321"/>
      <c r="BL124" s="321"/>
      <c r="BM124" s="321"/>
      <c r="BN124" s="321"/>
      <c r="BO124" s="321"/>
      <c r="BP124" s="321"/>
      <c r="BQ124" s="321"/>
      <c r="BR124" s="321"/>
      <c r="BS124" s="321"/>
      <c r="BT124" s="321"/>
      <c r="BU124" s="321"/>
      <c r="BV124" s="321"/>
    </row>
    <row r="125" spans="63:74" x14ac:dyDescent="0.25">
      <c r="BK125" s="321"/>
      <c r="BL125" s="321"/>
      <c r="BM125" s="321"/>
      <c r="BN125" s="321"/>
      <c r="BO125" s="321"/>
      <c r="BP125" s="321"/>
      <c r="BQ125" s="321"/>
      <c r="BR125" s="321"/>
      <c r="BS125" s="321"/>
      <c r="BT125" s="321"/>
      <c r="BU125" s="321"/>
      <c r="BV125" s="321"/>
    </row>
    <row r="126" spans="63:74" x14ac:dyDescent="0.25">
      <c r="BK126" s="321"/>
      <c r="BL126" s="321"/>
      <c r="BM126" s="321"/>
      <c r="BN126" s="321"/>
      <c r="BO126" s="321"/>
      <c r="BP126" s="321"/>
      <c r="BQ126" s="321"/>
      <c r="BR126" s="321"/>
      <c r="BS126" s="321"/>
      <c r="BT126" s="321"/>
      <c r="BU126" s="321"/>
      <c r="BV126" s="321"/>
    </row>
    <row r="127" spans="63:74" x14ac:dyDescent="0.25">
      <c r="BK127" s="321"/>
      <c r="BL127" s="321"/>
      <c r="BM127" s="321"/>
      <c r="BN127" s="321"/>
      <c r="BO127" s="321"/>
      <c r="BP127" s="321"/>
      <c r="BQ127" s="321"/>
      <c r="BR127" s="321"/>
      <c r="BS127" s="321"/>
      <c r="BT127" s="321"/>
      <c r="BU127" s="321"/>
      <c r="BV127" s="321"/>
    </row>
    <row r="128" spans="63:74" x14ac:dyDescent="0.25">
      <c r="BK128" s="321"/>
      <c r="BL128" s="321"/>
      <c r="BM128" s="321"/>
      <c r="BN128" s="321"/>
      <c r="BO128" s="321"/>
      <c r="BP128" s="321"/>
      <c r="BQ128" s="321"/>
      <c r="BR128" s="321"/>
      <c r="BS128" s="321"/>
      <c r="BT128" s="321"/>
      <c r="BU128" s="321"/>
      <c r="BV128" s="321"/>
    </row>
    <row r="129" spans="63:74" x14ac:dyDescent="0.25">
      <c r="BK129" s="321"/>
      <c r="BL129" s="321"/>
      <c r="BM129" s="321"/>
      <c r="BN129" s="321"/>
      <c r="BO129" s="321"/>
      <c r="BP129" s="321"/>
      <c r="BQ129" s="321"/>
      <c r="BR129" s="321"/>
      <c r="BS129" s="321"/>
      <c r="BT129" s="321"/>
      <c r="BU129" s="321"/>
      <c r="BV129" s="321"/>
    </row>
    <row r="130" spans="63:74" x14ac:dyDescent="0.25">
      <c r="BK130" s="321"/>
      <c r="BL130" s="321"/>
      <c r="BM130" s="321"/>
      <c r="BN130" s="321"/>
      <c r="BO130" s="321"/>
      <c r="BP130" s="321"/>
      <c r="BQ130" s="321"/>
      <c r="BR130" s="321"/>
      <c r="BS130" s="321"/>
      <c r="BT130" s="321"/>
      <c r="BU130" s="321"/>
      <c r="BV130" s="321"/>
    </row>
    <row r="131" spans="63:74" x14ac:dyDescent="0.25">
      <c r="BK131" s="321"/>
      <c r="BL131" s="321"/>
      <c r="BM131" s="321"/>
      <c r="BN131" s="321"/>
      <c r="BO131" s="321"/>
      <c r="BP131" s="321"/>
      <c r="BQ131" s="321"/>
      <c r="BR131" s="321"/>
      <c r="BS131" s="321"/>
      <c r="BT131" s="321"/>
      <c r="BU131" s="321"/>
      <c r="BV131" s="321"/>
    </row>
    <row r="132" spans="63:74" x14ac:dyDescent="0.25">
      <c r="BK132" s="321"/>
      <c r="BL132" s="321"/>
      <c r="BM132" s="321"/>
      <c r="BN132" s="321"/>
      <c r="BO132" s="321"/>
      <c r="BP132" s="321"/>
      <c r="BQ132" s="321"/>
      <c r="BR132" s="321"/>
      <c r="BS132" s="321"/>
      <c r="BT132" s="321"/>
      <c r="BU132" s="321"/>
      <c r="BV132" s="321"/>
    </row>
    <row r="133" spans="63:74" x14ac:dyDescent="0.25">
      <c r="BK133" s="321"/>
      <c r="BL133" s="321"/>
      <c r="BM133" s="321"/>
      <c r="BN133" s="321"/>
      <c r="BO133" s="321"/>
      <c r="BP133" s="321"/>
      <c r="BQ133" s="321"/>
      <c r="BR133" s="321"/>
      <c r="BS133" s="321"/>
      <c r="BT133" s="321"/>
      <c r="BU133" s="321"/>
      <c r="BV133" s="321"/>
    </row>
    <row r="134" spans="63:74" x14ac:dyDescent="0.25">
      <c r="BK134" s="321"/>
      <c r="BL134" s="321"/>
      <c r="BM134" s="321"/>
      <c r="BN134" s="321"/>
      <c r="BO134" s="321"/>
      <c r="BP134" s="321"/>
      <c r="BQ134" s="321"/>
      <c r="BR134" s="321"/>
      <c r="BS134" s="321"/>
      <c r="BT134" s="321"/>
      <c r="BU134" s="321"/>
      <c r="BV134" s="321"/>
    </row>
    <row r="135" spans="63:74" x14ac:dyDescent="0.25">
      <c r="BK135" s="321"/>
      <c r="BL135" s="321"/>
      <c r="BM135" s="321"/>
      <c r="BN135" s="321"/>
      <c r="BO135" s="321"/>
      <c r="BP135" s="321"/>
      <c r="BQ135" s="321"/>
      <c r="BR135" s="321"/>
      <c r="BS135" s="321"/>
      <c r="BT135" s="321"/>
      <c r="BU135" s="321"/>
      <c r="BV135" s="321"/>
    </row>
    <row r="136" spans="63:74" x14ac:dyDescent="0.25">
      <c r="BK136" s="321"/>
      <c r="BL136" s="321"/>
      <c r="BM136" s="321"/>
      <c r="BN136" s="321"/>
      <c r="BO136" s="321"/>
      <c r="BP136" s="321"/>
      <c r="BQ136" s="321"/>
      <c r="BR136" s="321"/>
      <c r="BS136" s="321"/>
      <c r="BT136" s="321"/>
      <c r="BU136" s="321"/>
      <c r="BV136" s="321"/>
    </row>
    <row r="137" spans="63:74" x14ac:dyDescent="0.25">
      <c r="BK137" s="321"/>
      <c r="BL137" s="321"/>
      <c r="BM137" s="321"/>
      <c r="BN137" s="321"/>
      <c r="BO137" s="321"/>
      <c r="BP137" s="321"/>
      <c r="BQ137" s="321"/>
      <c r="BR137" s="321"/>
      <c r="BS137" s="321"/>
      <c r="BT137" s="321"/>
      <c r="BU137" s="321"/>
      <c r="BV137" s="321"/>
    </row>
    <row r="138" spans="63:74" x14ac:dyDescent="0.25">
      <c r="BK138" s="321"/>
      <c r="BL138" s="321"/>
      <c r="BM138" s="321"/>
      <c r="BN138" s="321"/>
      <c r="BO138" s="321"/>
      <c r="BP138" s="321"/>
      <c r="BQ138" s="321"/>
      <c r="BR138" s="321"/>
      <c r="BS138" s="321"/>
      <c r="BT138" s="321"/>
      <c r="BU138" s="321"/>
      <c r="BV138" s="321"/>
    </row>
    <row r="139" spans="63:74" x14ac:dyDescent="0.25">
      <c r="BK139" s="321"/>
      <c r="BL139" s="321"/>
      <c r="BM139" s="321"/>
      <c r="BN139" s="321"/>
      <c r="BO139" s="321"/>
      <c r="BP139" s="321"/>
      <c r="BQ139" s="321"/>
      <c r="BR139" s="321"/>
      <c r="BS139" s="321"/>
      <c r="BT139" s="321"/>
      <c r="BU139" s="321"/>
      <c r="BV139" s="321"/>
    </row>
    <row r="140" spans="63:74" x14ac:dyDescent="0.25">
      <c r="BK140" s="321"/>
      <c r="BL140" s="321"/>
      <c r="BM140" s="321"/>
      <c r="BN140" s="321"/>
      <c r="BO140" s="321"/>
      <c r="BP140" s="321"/>
      <c r="BQ140" s="321"/>
      <c r="BR140" s="321"/>
      <c r="BS140" s="321"/>
      <c r="BT140" s="321"/>
      <c r="BU140" s="321"/>
      <c r="BV140" s="321"/>
    </row>
    <row r="141" spans="63:74" x14ac:dyDescent="0.25">
      <c r="BK141" s="321"/>
      <c r="BL141" s="321"/>
      <c r="BM141" s="321"/>
      <c r="BN141" s="321"/>
      <c r="BO141" s="321"/>
      <c r="BP141" s="321"/>
      <c r="BQ141" s="321"/>
      <c r="BR141" s="321"/>
      <c r="BS141" s="321"/>
      <c r="BT141" s="321"/>
      <c r="BU141" s="321"/>
      <c r="BV141" s="321"/>
    </row>
    <row r="142" spans="63:74" x14ac:dyDescent="0.25">
      <c r="BK142" s="321"/>
      <c r="BL142" s="321"/>
      <c r="BM142" s="321"/>
      <c r="BN142" s="321"/>
      <c r="BO142" s="321"/>
      <c r="BP142" s="321"/>
      <c r="BQ142" s="321"/>
      <c r="BR142" s="321"/>
      <c r="BS142" s="321"/>
      <c r="BT142" s="321"/>
      <c r="BU142" s="321"/>
      <c r="BV142" s="321"/>
    </row>
    <row r="143" spans="63:74" x14ac:dyDescent="0.25">
      <c r="BK143" s="321"/>
      <c r="BL143" s="321"/>
      <c r="BM143" s="321"/>
      <c r="BN143" s="321"/>
      <c r="BO143" s="321"/>
      <c r="BP143" s="321"/>
      <c r="BQ143" s="321"/>
      <c r="BR143" s="321"/>
      <c r="BS143" s="321"/>
      <c r="BT143" s="321"/>
      <c r="BU143" s="321"/>
      <c r="BV143" s="321"/>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1600-000000000000}"/>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BV143"/>
  <sheetViews>
    <sheetView workbookViewId="0">
      <pane xSplit="2" ySplit="4" topLeftCell="AZ5" activePane="bottomRight" state="frozen"/>
      <selection activeCell="BI18" sqref="BI18"/>
      <selection pane="topRight" activeCell="BI18" sqref="BI18"/>
      <selection pane="bottomLeft" activeCell="BI18" sqref="BI18"/>
      <selection pane="bottomRight" activeCell="BE6" sqref="BE6:BE48"/>
    </sheetView>
  </sheetViews>
  <sheetFormatPr defaultColWidth="9.54296875" defaultRowHeight="10" x14ac:dyDescent="0.2"/>
  <cols>
    <col min="1" max="1" width="13.453125" style="188" customWidth="1"/>
    <col min="2" max="2" width="36.453125" style="188" customWidth="1"/>
    <col min="3" max="50" width="6.54296875" style="188" customWidth="1"/>
    <col min="51" max="55" width="6.54296875" style="314" customWidth="1"/>
    <col min="56" max="58" width="6.54296875" style="630" customWidth="1"/>
    <col min="59" max="62" width="6.54296875" style="314" customWidth="1"/>
    <col min="63" max="74" width="6.54296875" style="188" customWidth="1"/>
    <col min="75" max="16384" width="9.54296875" style="188"/>
  </cols>
  <sheetData>
    <row r="1" spans="1:74" ht="13.4" customHeight="1" x14ac:dyDescent="0.3">
      <c r="A1" s="759" t="s">
        <v>790</v>
      </c>
      <c r="B1" s="834" t="s">
        <v>1342</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192"/>
    </row>
    <row r="2" spans="1:74" s="189" customFormat="1" ht="13.4" customHeight="1" x14ac:dyDescent="0.25">
      <c r="A2" s="760"/>
      <c r="B2" s="671" t="str">
        <f>"U.S. Energy Information Administration  |  Short-Term Energy Outlook  - "&amp;Dates!D1</f>
        <v>U.S. Energy Information Administration  |  Short-Term Energy Outlook  - August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273"/>
      <c r="AY2" s="453"/>
      <c r="AZ2" s="453"/>
      <c r="BA2" s="453"/>
      <c r="BB2" s="453"/>
      <c r="BC2" s="453"/>
      <c r="BD2" s="631"/>
      <c r="BE2" s="631"/>
      <c r="BF2" s="631"/>
      <c r="BG2" s="453"/>
      <c r="BH2" s="453"/>
      <c r="BI2" s="453"/>
      <c r="BJ2" s="453"/>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ht="10.5"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8"/>
      <c r="B5" s="190" t="s">
        <v>154</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29"/>
      <c r="BC5" s="450"/>
      <c r="BD5" s="191"/>
      <c r="BE5" s="191"/>
      <c r="BF5" s="191"/>
      <c r="BG5" s="191"/>
      <c r="BH5" s="191"/>
      <c r="BI5" s="191"/>
      <c r="BJ5" s="450"/>
      <c r="BK5" s="375"/>
      <c r="BL5" s="375"/>
      <c r="BM5" s="375"/>
      <c r="BN5" s="375"/>
      <c r="BO5" s="375"/>
      <c r="BP5" s="375"/>
      <c r="BQ5" s="375"/>
      <c r="BR5" s="375"/>
      <c r="BS5" s="375"/>
      <c r="BT5" s="375"/>
      <c r="BU5" s="375"/>
      <c r="BV5" s="375"/>
    </row>
    <row r="6" spans="1:74" ht="11.15" customHeight="1" x14ac:dyDescent="0.25">
      <c r="A6" s="9" t="s">
        <v>64</v>
      </c>
      <c r="B6" s="206" t="s">
        <v>431</v>
      </c>
      <c r="C6" s="266">
        <v>1257.0988691</v>
      </c>
      <c r="D6" s="266">
        <v>868.61149699999999</v>
      </c>
      <c r="E6" s="266">
        <v>925.73236328999997</v>
      </c>
      <c r="F6" s="266">
        <v>674.06231819000004</v>
      </c>
      <c r="G6" s="266">
        <v>167.84576645999999</v>
      </c>
      <c r="H6" s="266">
        <v>61.247399578</v>
      </c>
      <c r="I6" s="266">
        <v>1.5944124633000001</v>
      </c>
      <c r="J6" s="266">
        <v>3.4192495640999998</v>
      </c>
      <c r="K6" s="266">
        <v>64.478193000999994</v>
      </c>
      <c r="L6" s="266">
        <v>456.65187427000001</v>
      </c>
      <c r="M6" s="266">
        <v>818.19696045000001</v>
      </c>
      <c r="N6" s="266">
        <v>1026.2308786000001</v>
      </c>
      <c r="O6" s="266">
        <v>1220.7805043999999</v>
      </c>
      <c r="P6" s="266">
        <v>1029.9476861000001</v>
      </c>
      <c r="Q6" s="266">
        <v>976.08163232000004</v>
      </c>
      <c r="R6" s="266">
        <v>527.28724527999998</v>
      </c>
      <c r="S6" s="266">
        <v>313.05382328000002</v>
      </c>
      <c r="T6" s="266">
        <v>55.421070501999999</v>
      </c>
      <c r="U6" s="266">
        <v>1.6824456936000001</v>
      </c>
      <c r="V6" s="266">
        <v>15.83532217</v>
      </c>
      <c r="W6" s="266">
        <v>117.78341981</v>
      </c>
      <c r="X6" s="266">
        <v>388.67717801999999</v>
      </c>
      <c r="Y6" s="266">
        <v>830.72690716</v>
      </c>
      <c r="Z6" s="266">
        <v>1060.4192432</v>
      </c>
      <c r="AA6" s="266">
        <v>1031.8795826</v>
      </c>
      <c r="AB6" s="266">
        <v>923.56147073</v>
      </c>
      <c r="AC6" s="266">
        <v>778.50489666999999</v>
      </c>
      <c r="AD6" s="266">
        <v>654.55931254999996</v>
      </c>
      <c r="AE6" s="266">
        <v>288.84920711000001</v>
      </c>
      <c r="AF6" s="266">
        <v>28.409565830999998</v>
      </c>
      <c r="AG6" s="266">
        <v>1.0795219458</v>
      </c>
      <c r="AH6" s="266">
        <v>9.4712043297000008</v>
      </c>
      <c r="AI6" s="266">
        <v>103.48501727</v>
      </c>
      <c r="AJ6" s="266">
        <v>398.98624133999999</v>
      </c>
      <c r="AK6" s="266">
        <v>615.63160243000004</v>
      </c>
      <c r="AL6" s="266">
        <v>987.22788928</v>
      </c>
      <c r="AM6" s="266">
        <v>1123.6488052</v>
      </c>
      <c r="AN6" s="266">
        <v>1051.8996749</v>
      </c>
      <c r="AO6" s="266">
        <v>837.28746951999995</v>
      </c>
      <c r="AP6" s="266">
        <v>519.31098365000003</v>
      </c>
      <c r="AQ6" s="266">
        <v>245.37278806</v>
      </c>
      <c r="AR6" s="266">
        <v>14.648986169000001</v>
      </c>
      <c r="AS6" s="266">
        <v>13.427452911</v>
      </c>
      <c r="AT6" s="266">
        <v>3.4273183029999998</v>
      </c>
      <c r="AU6" s="266">
        <v>68.184700011000004</v>
      </c>
      <c r="AV6" s="266">
        <v>280.73196273000002</v>
      </c>
      <c r="AW6" s="266">
        <v>727.06109518999995</v>
      </c>
      <c r="AX6" s="266">
        <v>913.91965320999998</v>
      </c>
      <c r="AY6" s="266">
        <v>1303.0988044999999</v>
      </c>
      <c r="AZ6" s="266">
        <v>994.29238423000004</v>
      </c>
      <c r="BA6" s="266">
        <v>842.06927422000001</v>
      </c>
      <c r="BB6" s="266">
        <v>543.56474815000001</v>
      </c>
      <c r="BC6" s="266">
        <v>186.21768575999999</v>
      </c>
      <c r="BD6" s="266">
        <v>54.732235916999997</v>
      </c>
      <c r="BE6" s="266">
        <v>6.2389612322000003</v>
      </c>
      <c r="BF6" s="309">
        <v>15.355721967999999</v>
      </c>
      <c r="BG6" s="309">
        <v>102.33590565999999</v>
      </c>
      <c r="BH6" s="309">
        <v>415.85868336999999</v>
      </c>
      <c r="BI6" s="309">
        <v>688.33945672000004</v>
      </c>
      <c r="BJ6" s="309">
        <v>1028.5752531999999</v>
      </c>
      <c r="BK6" s="309">
        <v>1194.0067899999999</v>
      </c>
      <c r="BL6" s="309">
        <v>997.8606906</v>
      </c>
      <c r="BM6" s="309">
        <v>888.29454438000005</v>
      </c>
      <c r="BN6" s="309">
        <v>545.22535218999997</v>
      </c>
      <c r="BO6" s="309">
        <v>255.92342576999999</v>
      </c>
      <c r="BP6" s="309">
        <v>46.434929422000003</v>
      </c>
      <c r="BQ6" s="309">
        <v>7.5676981823</v>
      </c>
      <c r="BR6" s="309">
        <v>17.604467975999999</v>
      </c>
      <c r="BS6" s="309">
        <v>109.91593951999999</v>
      </c>
      <c r="BT6" s="309">
        <v>420.21651331999999</v>
      </c>
      <c r="BU6" s="309">
        <v>688.37692496</v>
      </c>
      <c r="BV6" s="309">
        <v>1028.6178206</v>
      </c>
    </row>
    <row r="7" spans="1:74" ht="11.15" customHeight="1" x14ac:dyDescent="0.25">
      <c r="A7" s="9" t="s">
        <v>66</v>
      </c>
      <c r="B7" s="206" t="s">
        <v>463</v>
      </c>
      <c r="C7" s="266">
        <v>1215.9992844999999</v>
      </c>
      <c r="D7" s="266">
        <v>812.55321677999996</v>
      </c>
      <c r="E7" s="266">
        <v>913.26081438999995</v>
      </c>
      <c r="F7" s="266">
        <v>617.91736960000003</v>
      </c>
      <c r="G7" s="266">
        <v>108.11689502999999</v>
      </c>
      <c r="H7" s="266">
        <v>28.758972014000001</v>
      </c>
      <c r="I7" s="266">
        <v>0.78250090970999997</v>
      </c>
      <c r="J7" s="266">
        <v>2.3473312524000001</v>
      </c>
      <c r="K7" s="266">
        <v>33.671165297999998</v>
      </c>
      <c r="L7" s="266">
        <v>354.94407079000001</v>
      </c>
      <c r="M7" s="266">
        <v>765.92763893999995</v>
      </c>
      <c r="N7" s="266">
        <v>929.33863971000005</v>
      </c>
      <c r="O7" s="266">
        <v>1153.2297487999999</v>
      </c>
      <c r="P7" s="266">
        <v>941.62306245000002</v>
      </c>
      <c r="Q7" s="266">
        <v>890.40953852999996</v>
      </c>
      <c r="R7" s="266">
        <v>413.59248058999998</v>
      </c>
      <c r="S7" s="266">
        <v>188.80105139</v>
      </c>
      <c r="T7" s="266">
        <v>32.136920726</v>
      </c>
      <c r="U7" s="266">
        <v>0.78181320656999997</v>
      </c>
      <c r="V7" s="266">
        <v>9.7211759664000006</v>
      </c>
      <c r="W7" s="266">
        <v>57.594106027000002</v>
      </c>
      <c r="X7" s="266">
        <v>302.61335564000001</v>
      </c>
      <c r="Y7" s="266">
        <v>790.19590779999999</v>
      </c>
      <c r="Z7" s="266">
        <v>972.20080559999997</v>
      </c>
      <c r="AA7" s="266">
        <v>955.90712817999997</v>
      </c>
      <c r="AB7" s="266">
        <v>839.98130117000005</v>
      </c>
      <c r="AC7" s="266">
        <v>670.05339274999994</v>
      </c>
      <c r="AD7" s="266">
        <v>566.35164982000003</v>
      </c>
      <c r="AE7" s="266">
        <v>249.77817521</v>
      </c>
      <c r="AF7" s="266">
        <v>17.755027088999999</v>
      </c>
      <c r="AG7" s="266">
        <v>0</v>
      </c>
      <c r="AH7" s="266">
        <v>4.0724849357000004</v>
      </c>
      <c r="AI7" s="266">
        <v>80.611080052000005</v>
      </c>
      <c r="AJ7" s="266">
        <v>337.36866622999997</v>
      </c>
      <c r="AK7" s="266">
        <v>547.32030328999997</v>
      </c>
      <c r="AL7" s="266">
        <v>944.39229766000005</v>
      </c>
      <c r="AM7" s="266">
        <v>1066.5344957</v>
      </c>
      <c r="AN7" s="266">
        <v>1017.6708617</v>
      </c>
      <c r="AO7" s="266">
        <v>736.64945652999995</v>
      </c>
      <c r="AP7" s="266">
        <v>441.39610976</v>
      </c>
      <c r="AQ7" s="266">
        <v>216.56557529</v>
      </c>
      <c r="AR7" s="266">
        <v>10.073696249999999</v>
      </c>
      <c r="AS7" s="266">
        <v>3.7511321281000001</v>
      </c>
      <c r="AT7" s="266">
        <v>2.0292866752999998</v>
      </c>
      <c r="AU7" s="266">
        <v>51.095451873000002</v>
      </c>
      <c r="AV7" s="266">
        <v>208.43559861</v>
      </c>
      <c r="AW7" s="266">
        <v>707.79684736000002</v>
      </c>
      <c r="AX7" s="266">
        <v>809.74462170000004</v>
      </c>
      <c r="AY7" s="266">
        <v>1244.9822787000001</v>
      </c>
      <c r="AZ7" s="266">
        <v>934.54442167000002</v>
      </c>
      <c r="BA7" s="266">
        <v>760.54811411000003</v>
      </c>
      <c r="BB7" s="266">
        <v>496.85790236000003</v>
      </c>
      <c r="BC7" s="266">
        <v>147.25528519</v>
      </c>
      <c r="BD7" s="266">
        <v>28.049475864000001</v>
      </c>
      <c r="BE7" s="266">
        <v>1.3713479636999999</v>
      </c>
      <c r="BF7" s="309">
        <v>6.4218611515999999</v>
      </c>
      <c r="BG7" s="309">
        <v>70.894722049999999</v>
      </c>
      <c r="BH7" s="309">
        <v>356.07759140000002</v>
      </c>
      <c r="BI7" s="309">
        <v>635.96287827000003</v>
      </c>
      <c r="BJ7" s="309">
        <v>973.33800709000002</v>
      </c>
      <c r="BK7" s="309">
        <v>1116.5940169999999</v>
      </c>
      <c r="BL7" s="309">
        <v>932.61533942000005</v>
      </c>
      <c r="BM7" s="309">
        <v>808.67519439</v>
      </c>
      <c r="BN7" s="309">
        <v>463.1775346</v>
      </c>
      <c r="BO7" s="309">
        <v>196.10532062999999</v>
      </c>
      <c r="BP7" s="309">
        <v>22.133592222000001</v>
      </c>
      <c r="BQ7" s="309">
        <v>1.7774112262999999</v>
      </c>
      <c r="BR7" s="309">
        <v>7.1969945051000002</v>
      </c>
      <c r="BS7" s="309">
        <v>74.498216650000003</v>
      </c>
      <c r="BT7" s="309">
        <v>360.03751595</v>
      </c>
      <c r="BU7" s="309">
        <v>635.91584375000002</v>
      </c>
      <c r="BV7" s="309">
        <v>973.28118748999998</v>
      </c>
    </row>
    <row r="8" spans="1:74" ht="11.15" customHeight="1" x14ac:dyDescent="0.25">
      <c r="A8" s="9" t="s">
        <v>67</v>
      </c>
      <c r="B8" s="206" t="s">
        <v>432</v>
      </c>
      <c r="C8" s="266">
        <v>1307.5978046</v>
      </c>
      <c r="D8" s="266">
        <v>980.59366910000006</v>
      </c>
      <c r="E8" s="266">
        <v>922.35340819999999</v>
      </c>
      <c r="F8" s="266">
        <v>703.30584381999995</v>
      </c>
      <c r="G8" s="266">
        <v>99.090251718999994</v>
      </c>
      <c r="H8" s="266">
        <v>23.942693989999999</v>
      </c>
      <c r="I8" s="266">
        <v>4.0836133044</v>
      </c>
      <c r="J8" s="266">
        <v>8.0749108790000008</v>
      </c>
      <c r="K8" s="266">
        <v>48.173476205999997</v>
      </c>
      <c r="L8" s="266">
        <v>420.05163053000001</v>
      </c>
      <c r="M8" s="266">
        <v>913.24995793000005</v>
      </c>
      <c r="N8" s="266">
        <v>1003.3932265</v>
      </c>
      <c r="O8" s="266">
        <v>1302.7478378999999</v>
      </c>
      <c r="P8" s="266">
        <v>1061.8682014000001</v>
      </c>
      <c r="Q8" s="266">
        <v>961.04783554999995</v>
      </c>
      <c r="R8" s="266">
        <v>475.17013788999998</v>
      </c>
      <c r="S8" s="266">
        <v>236.32905436999999</v>
      </c>
      <c r="T8" s="266">
        <v>48.561070901000001</v>
      </c>
      <c r="U8" s="266">
        <v>1.3836808600999999</v>
      </c>
      <c r="V8" s="266">
        <v>20.355996880999999</v>
      </c>
      <c r="W8" s="266">
        <v>42.558049359999998</v>
      </c>
      <c r="X8" s="266">
        <v>390.06235946999999</v>
      </c>
      <c r="Y8" s="266">
        <v>912.71944971999994</v>
      </c>
      <c r="Z8" s="266">
        <v>974.72161272999995</v>
      </c>
      <c r="AA8" s="266">
        <v>1051.0294980000001</v>
      </c>
      <c r="AB8" s="266">
        <v>1001.276393</v>
      </c>
      <c r="AC8" s="266">
        <v>733.43917567999995</v>
      </c>
      <c r="AD8" s="266">
        <v>566.17247440000006</v>
      </c>
      <c r="AE8" s="266">
        <v>256.30422791000001</v>
      </c>
      <c r="AF8" s="266">
        <v>22.446672599999999</v>
      </c>
      <c r="AG8" s="266">
        <v>0.71108175071000002</v>
      </c>
      <c r="AH8" s="266">
        <v>13.204222353</v>
      </c>
      <c r="AI8" s="266">
        <v>111.4501616</v>
      </c>
      <c r="AJ8" s="266">
        <v>464.33512017999999</v>
      </c>
      <c r="AK8" s="266">
        <v>599.00917382</v>
      </c>
      <c r="AL8" s="266">
        <v>1034.7399766999999</v>
      </c>
      <c r="AM8" s="266">
        <v>1147.1166954</v>
      </c>
      <c r="AN8" s="266">
        <v>1248.0535785</v>
      </c>
      <c r="AO8" s="266">
        <v>690.01774029000001</v>
      </c>
      <c r="AP8" s="266">
        <v>449.00790189000003</v>
      </c>
      <c r="AQ8" s="266">
        <v>243.64715405000001</v>
      </c>
      <c r="AR8" s="266">
        <v>14.446602837</v>
      </c>
      <c r="AS8" s="266">
        <v>6.7399715889999996</v>
      </c>
      <c r="AT8" s="266">
        <v>5.0686348597000004</v>
      </c>
      <c r="AU8" s="266">
        <v>57.601617443999999</v>
      </c>
      <c r="AV8" s="266">
        <v>226.86110916999999</v>
      </c>
      <c r="AW8" s="266">
        <v>780.28612200999999</v>
      </c>
      <c r="AX8" s="266">
        <v>880.43709214</v>
      </c>
      <c r="AY8" s="266">
        <v>1391.9873603999999</v>
      </c>
      <c r="AZ8" s="266">
        <v>1084.9853188</v>
      </c>
      <c r="BA8" s="266">
        <v>791.47002627999996</v>
      </c>
      <c r="BB8" s="266">
        <v>567.55844232000004</v>
      </c>
      <c r="BC8" s="266">
        <v>159.29694040999999</v>
      </c>
      <c r="BD8" s="266">
        <v>26.774761733999998</v>
      </c>
      <c r="BE8" s="266">
        <v>6.4470883457000001</v>
      </c>
      <c r="BF8" s="309">
        <v>18.004154155999998</v>
      </c>
      <c r="BG8" s="309">
        <v>98.360387990000007</v>
      </c>
      <c r="BH8" s="309">
        <v>396.44647608000002</v>
      </c>
      <c r="BI8" s="309">
        <v>726.24643270000001</v>
      </c>
      <c r="BJ8" s="309">
        <v>1125.7058924</v>
      </c>
      <c r="BK8" s="309">
        <v>1260.3008013000001</v>
      </c>
      <c r="BL8" s="309">
        <v>1037.1564567999999</v>
      </c>
      <c r="BM8" s="309">
        <v>851.87661945000002</v>
      </c>
      <c r="BN8" s="309">
        <v>478.12746255000002</v>
      </c>
      <c r="BO8" s="309">
        <v>225.85162821</v>
      </c>
      <c r="BP8" s="309">
        <v>37.787198619000002</v>
      </c>
      <c r="BQ8" s="309">
        <v>6.8396293500000001</v>
      </c>
      <c r="BR8" s="309">
        <v>18.779875305000001</v>
      </c>
      <c r="BS8" s="309">
        <v>100.45163689</v>
      </c>
      <c r="BT8" s="309">
        <v>401.13940659999997</v>
      </c>
      <c r="BU8" s="309">
        <v>726.23273726000002</v>
      </c>
      <c r="BV8" s="309">
        <v>1125.6587586999999</v>
      </c>
    </row>
    <row r="9" spans="1:74" ht="11.15" customHeight="1" x14ac:dyDescent="0.25">
      <c r="A9" s="9" t="s">
        <v>68</v>
      </c>
      <c r="B9" s="206" t="s">
        <v>433</v>
      </c>
      <c r="C9" s="266">
        <v>1373.6669125999999</v>
      </c>
      <c r="D9" s="266">
        <v>1178.5727603</v>
      </c>
      <c r="E9" s="266">
        <v>868.91980881999996</v>
      </c>
      <c r="F9" s="266">
        <v>716.06819281000003</v>
      </c>
      <c r="G9" s="266">
        <v>88.890920953999995</v>
      </c>
      <c r="H9" s="266">
        <v>23.191179048999999</v>
      </c>
      <c r="I9" s="266">
        <v>10.972633468</v>
      </c>
      <c r="J9" s="266">
        <v>19.541641921</v>
      </c>
      <c r="K9" s="266">
        <v>90.503639933000002</v>
      </c>
      <c r="L9" s="266">
        <v>494.22076914000002</v>
      </c>
      <c r="M9" s="266">
        <v>1003.1995236</v>
      </c>
      <c r="N9" s="266">
        <v>1103.6182652</v>
      </c>
      <c r="O9" s="266">
        <v>1359.8689836999999</v>
      </c>
      <c r="P9" s="266">
        <v>1285.043866</v>
      </c>
      <c r="Q9" s="266">
        <v>1002.4503529</v>
      </c>
      <c r="R9" s="266">
        <v>454.76767237000001</v>
      </c>
      <c r="S9" s="266">
        <v>272.59469496000003</v>
      </c>
      <c r="T9" s="266">
        <v>45.548046608</v>
      </c>
      <c r="U9" s="266">
        <v>8.1611000039999997</v>
      </c>
      <c r="V9" s="266">
        <v>32.477051080000003</v>
      </c>
      <c r="W9" s="266">
        <v>67.629956042000003</v>
      </c>
      <c r="X9" s="266">
        <v>526.32208860000003</v>
      </c>
      <c r="Y9" s="266">
        <v>924.41511987000001</v>
      </c>
      <c r="Z9" s="266">
        <v>1098.4836064000001</v>
      </c>
      <c r="AA9" s="266">
        <v>1224.3536807</v>
      </c>
      <c r="AB9" s="266">
        <v>1070.3921210999999</v>
      </c>
      <c r="AC9" s="266">
        <v>744.69286577000003</v>
      </c>
      <c r="AD9" s="266">
        <v>532.47430233</v>
      </c>
      <c r="AE9" s="266">
        <v>245.78966632999999</v>
      </c>
      <c r="AF9" s="266">
        <v>20.882618403999999</v>
      </c>
      <c r="AG9" s="266">
        <v>5.9989722222999999</v>
      </c>
      <c r="AH9" s="266">
        <v>18.312555635999999</v>
      </c>
      <c r="AI9" s="266">
        <v>142.54225048000001</v>
      </c>
      <c r="AJ9" s="266">
        <v>555.79488934000005</v>
      </c>
      <c r="AK9" s="266">
        <v>663.49197083000001</v>
      </c>
      <c r="AL9" s="266">
        <v>1097.1800164000001</v>
      </c>
      <c r="AM9" s="266">
        <v>1180.1289303000001</v>
      </c>
      <c r="AN9" s="266">
        <v>1375.4370458000001</v>
      </c>
      <c r="AO9" s="266">
        <v>672.78566556999999</v>
      </c>
      <c r="AP9" s="266">
        <v>479.66635747999999</v>
      </c>
      <c r="AQ9" s="266">
        <v>226.15199960000001</v>
      </c>
      <c r="AR9" s="266">
        <v>14.298554528</v>
      </c>
      <c r="AS9" s="266">
        <v>8.4784329651999997</v>
      </c>
      <c r="AT9" s="266">
        <v>11.488154397000001</v>
      </c>
      <c r="AU9" s="266">
        <v>68.653948897000006</v>
      </c>
      <c r="AV9" s="266">
        <v>295.62841135000002</v>
      </c>
      <c r="AW9" s="266">
        <v>738.33231959</v>
      </c>
      <c r="AX9" s="266">
        <v>994.92472062000002</v>
      </c>
      <c r="AY9" s="266">
        <v>1442.7699273999999</v>
      </c>
      <c r="AZ9" s="266">
        <v>1194.7998155</v>
      </c>
      <c r="BA9" s="266">
        <v>848.17298263999999</v>
      </c>
      <c r="BB9" s="266">
        <v>577.59678925000003</v>
      </c>
      <c r="BC9" s="266">
        <v>184.75307430000001</v>
      </c>
      <c r="BD9" s="266">
        <v>30.134912024999998</v>
      </c>
      <c r="BE9" s="266">
        <v>4.9262271851000001</v>
      </c>
      <c r="BF9" s="309">
        <v>24.224995984</v>
      </c>
      <c r="BG9" s="309">
        <v>123.26070347</v>
      </c>
      <c r="BH9" s="309">
        <v>418.00255633</v>
      </c>
      <c r="BI9" s="309">
        <v>803.79530102000001</v>
      </c>
      <c r="BJ9" s="309">
        <v>1232.0138285999999</v>
      </c>
      <c r="BK9" s="309">
        <v>1330.9131190000001</v>
      </c>
      <c r="BL9" s="309">
        <v>1069.0624087000001</v>
      </c>
      <c r="BM9" s="309">
        <v>848.77706556999999</v>
      </c>
      <c r="BN9" s="309">
        <v>461.58395138999998</v>
      </c>
      <c r="BO9" s="309">
        <v>207.19087798999999</v>
      </c>
      <c r="BP9" s="309">
        <v>46.970573874000003</v>
      </c>
      <c r="BQ9" s="309">
        <v>14.386024813000001</v>
      </c>
      <c r="BR9" s="309">
        <v>26.128158041999999</v>
      </c>
      <c r="BS9" s="309">
        <v>127.94732973000001</v>
      </c>
      <c r="BT9" s="309">
        <v>427.22061169</v>
      </c>
      <c r="BU9" s="309">
        <v>803.97910152999998</v>
      </c>
      <c r="BV9" s="309">
        <v>1232.2261157</v>
      </c>
    </row>
    <row r="10" spans="1:74" ht="11.15" customHeight="1" x14ac:dyDescent="0.25">
      <c r="A10" s="9" t="s">
        <v>329</v>
      </c>
      <c r="B10" s="206" t="s">
        <v>464</v>
      </c>
      <c r="C10" s="266">
        <v>700.96011057999999</v>
      </c>
      <c r="D10" s="266">
        <v>308.05455196999998</v>
      </c>
      <c r="E10" s="266">
        <v>435.67159157999998</v>
      </c>
      <c r="F10" s="266">
        <v>205.61983072000001</v>
      </c>
      <c r="G10" s="266">
        <v>11.984118339</v>
      </c>
      <c r="H10" s="266">
        <v>0.97101665400000003</v>
      </c>
      <c r="I10" s="266">
        <v>5.5476655205000003E-2</v>
      </c>
      <c r="J10" s="266">
        <v>5.5411058093000003E-2</v>
      </c>
      <c r="K10" s="266">
        <v>1.9798334298</v>
      </c>
      <c r="L10" s="266">
        <v>99.143196708000005</v>
      </c>
      <c r="M10" s="266">
        <v>380.54546388</v>
      </c>
      <c r="N10" s="266">
        <v>489.11028159</v>
      </c>
      <c r="O10" s="266">
        <v>583.74469670999997</v>
      </c>
      <c r="P10" s="266">
        <v>377.8404223</v>
      </c>
      <c r="Q10" s="266">
        <v>376.55773363999998</v>
      </c>
      <c r="R10" s="266">
        <v>109.74287547</v>
      </c>
      <c r="S10" s="266">
        <v>16.009816990000001</v>
      </c>
      <c r="T10" s="266">
        <v>2.1742180841000001</v>
      </c>
      <c r="U10" s="266">
        <v>2.7349457797000001E-2</v>
      </c>
      <c r="V10" s="266">
        <v>8.1955328162000005E-2</v>
      </c>
      <c r="W10" s="266">
        <v>2.0238727435000001</v>
      </c>
      <c r="X10" s="266">
        <v>77.960326401000003</v>
      </c>
      <c r="Y10" s="266">
        <v>392.99110486000001</v>
      </c>
      <c r="Z10" s="266">
        <v>450.55289447000001</v>
      </c>
      <c r="AA10" s="266">
        <v>481.65650025000002</v>
      </c>
      <c r="AB10" s="266">
        <v>396.99691350000001</v>
      </c>
      <c r="AC10" s="266">
        <v>231.51047735</v>
      </c>
      <c r="AD10" s="266">
        <v>177.56571971</v>
      </c>
      <c r="AE10" s="266">
        <v>74.170321223000002</v>
      </c>
      <c r="AF10" s="266">
        <v>1.7649062950000001</v>
      </c>
      <c r="AG10" s="266">
        <v>0</v>
      </c>
      <c r="AH10" s="266">
        <v>5.3968523604E-2</v>
      </c>
      <c r="AI10" s="266">
        <v>17.019077660000001</v>
      </c>
      <c r="AJ10" s="266">
        <v>96.183221556000007</v>
      </c>
      <c r="AK10" s="266">
        <v>226.72636292999999</v>
      </c>
      <c r="AL10" s="266">
        <v>556.11470333</v>
      </c>
      <c r="AM10" s="266">
        <v>578.35367045999999</v>
      </c>
      <c r="AN10" s="266">
        <v>484.34814067000002</v>
      </c>
      <c r="AO10" s="266">
        <v>283.09994219999999</v>
      </c>
      <c r="AP10" s="266">
        <v>154.16559649999999</v>
      </c>
      <c r="AQ10" s="266">
        <v>56.694783213999997</v>
      </c>
      <c r="AR10" s="266">
        <v>1.2803039839999999</v>
      </c>
      <c r="AS10" s="266">
        <v>5.3456719856999999E-2</v>
      </c>
      <c r="AT10" s="266">
        <v>2.6701046528999999E-2</v>
      </c>
      <c r="AU10" s="266">
        <v>10.280495654999999</v>
      </c>
      <c r="AV10" s="266">
        <v>70.184021966000003</v>
      </c>
      <c r="AW10" s="266">
        <v>377.15292178999999</v>
      </c>
      <c r="AX10" s="266">
        <v>352.15616761000001</v>
      </c>
      <c r="AY10" s="266">
        <v>643.96380310999996</v>
      </c>
      <c r="AZ10" s="266">
        <v>411.65165316999997</v>
      </c>
      <c r="BA10" s="266">
        <v>286.51622719</v>
      </c>
      <c r="BB10" s="266">
        <v>157.06234056</v>
      </c>
      <c r="BC10" s="266">
        <v>30.702847371000001</v>
      </c>
      <c r="BD10" s="266">
        <v>1.0368976486000001</v>
      </c>
      <c r="BE10" s="266">
        <v>0</v>
      </c>
      <c r="BF10" s="309">
        <v>0.32621955534000002</v>
      </c>
      <c r="BG10" s="309">
        <v>11.858808398000001</v>
      </c>
      <c r="BH10" s="309">
        <v>127.43475873</v>
      </c>
      <c r="BI10" s="309">
        <v>302.61482145000002</v>
      </c>
      <c r="BJ10" s="309">
        <v>521.29784256999994</v>
      </c>
      <c r="BK10" s="309">
        <v>591.36411871999996</v>
      </c>
      <c r="BL10" s="309">
        <v>453.37098866000002</v>
      </c>
      <c r="BM10" s="309">
        <v>337.34906948000003</v>
      </c>
      <c r="BN10" s="309">
        <v>148.11730939</v>
      </c>
      <c r="BO10" s="309">
        <v>45.492724025000001</v>
      </c>
      <c r="BP10" s="309">
        <v>1.1081122591000001</v>
      </c>
      <c r="BQ10" s="309">
        <v>5.2100935059E-2</v>
      </c>
      <c r="BR10" s="309">
        <v>0.22143381074999999</v>
      </c>
      <c r="BS10" s="309">
        <v>12.942036757</v>
      </c>
      <c r="BT10" s="309">
        <v>130.37365335000001</v>
      </c>
      <c r="BU10" s="309">
        <v>302.01621064</v>
      </c>
      <c r="BV10" s="309">
        <v>520.45530007000002</v>
      </c>
    </row>
    <row r="11" spans="1:74" ht="11.15" customHeight="1" x14ac:dyDescent="0.25">
      <c r="A11" s="9" t="s">
        <v>69</v>
      </c>
      <c r="B11" s="206" t="s">
        <v>435</v>
      </c>
      <c r="C11" s="266">
        <v>928.56333076999999</v>
      </c>
      <c r="D11" s="266">
        <v>410.11034422</v>
      </c>
      <c r="E11" s="266">
        <v>474.15528843999999</v>
      </c>
      <c r="F11" s="266">
        <v>311.61199335999999</v>
      </c>
      <c r="G11" s="266">
        <v>13.056632485</v>
      </c>
      <c r="H11" s="266">
        <v>0</v>
      </c>
      <c r="I11" s="266">
        <v>0</v>
      </c>
      <c r="J11" s="266">
        <v>0</v>
      </c>
      <c r="K11" s="266">
        <v>2.5629416021</v>
      </c>
      <c r="L11" s="266">
        <v>138.07468331999999</v>
      </c>
      <c r="M11" s="266">
        <v>565.54226625000001</v>
      </c>
      <c r="N11" s="266">
        <v>633.48602416999995</v>
      </c>
      <c r="O11" s="266">
        <v>747.77488473000005</v>
      </c>
      <c r="P11" s="266">
        <v>458.92001039000002</v>
      </c>
      <c r="Q11" s="266">
        <v>505.08511285999998</v>
      </c>
      <c r="R11" s="266">
        <v>165.47390927000001</v>
      </c>
      <c r="S11" s="266">
        <v>24.034847767999999</v>
      </c>
      <c r="T11" s="266">
        <v>3.1589197411000001</v>
      </c>
      <c r="U11" s="266">
        <v>0</v>
      </c>
      <c r="V11" s="266">
        <v>0</v>
      </c>
      <c r="W11" s="266">
        <v>1.3948840825</v>
      </c>
      <c r="X11" s="266">
        <v>128.10590187</v>
      </c>
      <c r="Y11" s="266">
        <v>572.89894586000003</v>
      </c>
      <c r="Z11" s="266">
        <v>572.76922688000002</v>
      </c>
      <c r="AA11" s="266">
        <v>634.82322373</v>
      </c>
      <c r="AB11" s="266">
        <v>553.69473773000004</v>
      </c>
      <c r="AC11" s="266">
        <v>293.20821293</v>
      </c>
      <c r="AD11" s="266">
        <v>247.58139305</v>
      </c>
      <c r="AE11" s="266">
        <v>85.739671657000002</v>
      </c>
      <c r="AF11" s="266">
        <v>2.6945546990999998</v>
      </c>
      <c r="AG11" s="266">
        <v>0</v>
      </c>
      <c r="AH11" s="266">
        <v>0</v>
      </c>
      <c r="AI11" s="266">
        <v>19.964104630000001</v>
      </c>
      <c r="AJ11" s="266">
        <v>154.47262026000001</v>
      </c>
      <c r="AK11" s="266">
        <v>344.63382124999998</v>
      </c>
      <c r="AL11" s="266">
        <v>726.10582920000002</v>
      </c>
      <c r="AM11" s="266">
        <v>736.36214096000003</v>
      </c>
      <c r="AN11" s="266">
        <v>715.27873377000003</v>
      </c>
      <c r="AO11" s="266">
        <v>338.43625399000001</v>
      </c>
      <c r="AP11" s="266">
        <v>230.84114901000001</v>
      </c>
      <c r="AQ11" s="266">
        <v>82.788253798</v>
      </c>
      <c r="AR11" s="266">
        <v>0.92606588938000001</v>
      </c>
      <c r="AS11" s="266">
        <v>0</v>
      </c>
      <c r="AT11" s="266">
        <v>0</v>
      </c>
      <c r="AU11" s="266">
        <v>19.411202722999999</v>
      </c>
      <c r="AV11" s="266">
        <v>102.60863204</v>
      </c>
      <c r="AW11" s="266">
        <v>519.38732281</v>
      </c>
      <c r="AX11" s="266">
        <v>413.11867135</v>
      </c>
      <c r="AY11" s="266">
        <v>845.37495477000004</v>
      </c>
      <c r="AZ11" s="266">
        <v>588.61091735000002</v>
      </c>
      <c r="BA11" s="266">
        <v>387.99496882</v>
      </c>
      <c r="BB11" s="266">
        <v>216.41271538999999</v>
      </c>
      <c r="BC11" s="266">
        <v>30.848977928</v>
      </c>
      <c r="BD11" s="266">
        <v>0.69307921541999995</v>
      </c>
      <c r="BE11" s="266">
        <v>0</v>
      </c>
      <c r="BF11" s="309">
        <v>0.23096528929999999</v>
      </c>
      <c r="BG11" s="309">
        <v>19.110450315000001</v>
      </c>
      <c r="BH11" s="309">
        <v>176.35619474000001</v>
      </c>
      <c r="BI11" s="309">
        <v>415.68474947999999</v>
      </c>
      <c r="BJ11" s="309">
        <v>702.67468870000005</v>
      </c>
      <c r="BK11" s="309">
        <v>780.82643056999996</v>
      </c>
      <c r="BL11" s="309">
        <v>594.83664810000005</v>
      </c>
      <c r="BM11" s="309">
        <v>436.46770598000001</v>
      </c>
      <c r="BN11" s="309">
        <v>198.19318713000001</v>
      </c>
      <c r="BO11" s="309">
        <v>62.145038649</v>
      </c>
      <c r="BP11" s="309">
        <v>2.6977302956</v>
      </c>
      <c r="BQ11" s="309">
        <v>0</v>
      </c>
      <c r="BR11" s="309">
        <v>0.23073238685</v>
      </c>
      <c r="BS11" s="309">
        <v>21.819995939999998</v>
      </c>
      <c r="BT11" s="309">
        <v>185.44667644</v>
      </c>
      <c r="BU11" s="309">
        <v>415.83143065000002</v>
      </c>
      <c r="BV11" s="309">
        <v>702.86819175999995</v>
      </c>
    </row>
    <row r="12" spans="1:74" ht="11.15" customHeight="1" x14ac:dyDescent="0.25">
      <c r="A12" s="9" t="s">
        <v>70</v>
      </c>
      <c r="B12" s="206" t="s">
        <v>436</v>
      </c>
      <c r="C12" s="266">
        <v>659.88746988000003</v>
      </c>
      <c r="D12" s="266">
        <v>347.68992462</v>
      </c>
      <c r="E12" s="266">
        <v>185.97106853</v>
      </c>
      <c r="F12" s="266">
        <v>141.63468709</v>
      </c>
      <c r="G12" s="266">
        <v>0.4947367104</v>
      </c>
      <c r="H12" s="266">
        <v>0</v>
      </c>
      <c r="I12" s="266">
        <v>0</v>
      </c>
      <c r="J12" s="266">
        <v>7.4585373470999999E-2</v>
      </c>
      <c r="K12" s="266">
        <v>2.5791203489000001</v>
      </c>
      <c r="L12" s="266">
        <v>69.554182265999998</v>
      </c>
      <c r="M12" s="266">
        <v>372.38151850999998</v>
      </c>
      <c r="N12" s="266">
        <v>471.49404605000001</v>
      </c>
      <c r="O12" s="266">
        <v>545.16665649000004</v>
      </c>
      <c r="P12" s="266">
        <v>356.63410884000001</v>
      </c>
      <c r="Q12" s="266">
        <v>305.29707488999998</v>
      </c>
      <c r="R12" s="266">
        <v>78.219300167</v>
      </c>
      <c r="S12" s="266">
        <v>11.380533794</v>
      </c>
      <c r="T12" s="266">
        <v>0.24573960414000001</v>
      </c>
      <c r="U12" s="266">
        <v>0</v>
      </c>
      <c r="V12" s="266">
        <v>7.4088678872999997E-2</v>
      </c>
      <c r="W12" s="266">
        <v>7.4048815815999994E-2</v>
      </c>
      <c r="X12" s="266">
        <v>84.320730967000003</v>
      </c>
      <c r="Y12" s="266">
        <v>345.52306172999999</v>
      </c>
      <c r="Z12" s="266">
        <v>418.21199588000002</v>
      </c>
      <c r="AA12" s="266">
        <v>429.70986221999999</v>
      </c>
      <c r="AB12" s="266">
        <v>401.82207002000001</v>
      </c>
      <c r="AC12" s="266">
        <v>138.79311903999999</v>
      </c>
      <c r="AD12" s="266">
        <v>88.808993681999993</v>
      </c>
      <c r="AE12" s="266">
        <v>12.599778815000001</v>
      </c>
      <c r="AF12" s="266">
        <v>7.3723368614000001E-2</v>
      </c>
      <c r="AG12" s="266">
        <v>0</v>
      </c>
      <c r="AH12" s="266">
        <v>0.24435747553000001</v>
      </c>
      <c r="AI12" s="266">
        <v>7.4401166926000002</v>
      </c>
      <c r="AJ12" s="266">
        <v>83.230011243999996</v>
      </c>
      <c r="AK12" s="266">
        <v>174.93088162999999</v>
      </c>
      <c r="AL12" s="266">
        <v>476.99935621999998</v>
      </c>
      <c r="AM12" s="266">
        <v>514.35611238000001</v>
      </c>
      <c r="AN12" s="266">
        <v>579.29060633999995</v>
      </c>
      <c r="AO12" s="266">
        <v>200.12996774999999</v>
      </c>
      <c r="AP12" s="266">
        <v>103.23577607</v>
      </c>
      <c r="AQ12" s="266">
        <v>18.082965171000001</v>
      </c>
      <c r="AR12" s="266">
        <v>7.3484929825999995E-2</v>
      </c>
      <c r="AS12" s="266">
        <v>0</v>
      </c>
      <c r="AT12" s="266">
        <v>0</v>
      </c>
      <c r="AU12" s="266">
        <v>1.0710393764999999</v>
      </c>
      <c r="AV12" s="266">
        <v>32.304167137</v>
      </c>
      <c r="AW12" s="266">
        <v>257.38959987999999</v>
      </c>
      <c r="AX12" s="266">
        <v>206.35539427000001</v>
      </c>
      <c r="AY12" s="266">
        <v>579.92163556000003</v>
      </c>
      <c r="AZ12" s="266">
        <v>498.57924594999997</v>
      </c>
      <c r="BA12" s="266">
        <v>265.29528905000001</v>
      </c>
      <c r="BB12" s="266">
        <v>52.560822100999999</v>
      </c>
      <c r="BC12" s="266">
        <v>3.7086595312999999</v>
      </c>
      <c r="BD12" s="266">
        <v>0</v>
      </c>
      <c r="BE12" s="266">
        <v>0</v>
      </c>
      <c r="BF12" s="309">
        <v>0.24247015998999999</v>
      </c>
      <c r="BG12" s="309">
        <v>3.9608306049999999</v>
      </c>
      <c r="BH12" s="309">
        <v>59.034562931000004</v>
      </c>
      <c r="BI12" s="309">
        <v>236.82867594999999</v>
      </c>
      <c r="BJ12" s="309">
        <v>486.25400667999997</v>
      </c>
      <c r="BK12" s="309">
        <v>534.89452950999998</v>
      </c>
      <c r="BL12" s="309">
        <v>386.39058843999999</v>
      </c>
      <c r="BM12" s="309">
        <v>245.91394084000001</v>
      </c>
      <c r="BN12" s="309">
        <v>78.295257581000001</v>
      </c>
      <c r="BO12" s="309">
        <v>9.9856498674999994</v>
      </c>
      <c r="BP12" s="309">
        <v>0.33724712858</v>
      </c>
      <c r="BQ12" s="309">
        <v>0</v>
      </c>
      <c r="BR12" s="309">
        <v>0.24110073029000001</v>
      </c>
      <c r="BS12" s="309">
        <v>5.1724577701000003</v>
      </c>
      <c r="BT12" s="309">
        <v>65.033325781000002</v>
      </c>
      <c r="BU12" s="309">
        <v>236.64031048000001</v>
      </c>
      <c r="BV12" s="309">
        <v>486.0148982</v>
      </c>
    </row>
    <row r="13" spans="1:74" ht="11.15" customHeight="1" x14ac:dyDescent="0.25">
      <c r="A13" s="9" t="s">
        <v>71</v>
      </c>
      <c r="B13" s="206" t="s">
        <v>437</v>
      </c>
      <c r="C13" s="266">
        <v>774.24874510999996</v>
      </c>
      <c r="D13" s="266">
        <v>750.96824823999998</v>
      </c>
      <c r="E13" s="266">
        <v>607.01642013000003</v>
      </c>
      <c r="F13" s="266">
        <v>382.59272019999997</v>
      </c>
      <c r="G13" s="266">
        <v>164.28014662999999</v>
      </c>
      <c r="H13" s="266">
        <v>57.013061473</v>
      </c>
      <c r="I13" s="266">
        <v>9.1327144234999995</v>
      </c>
      <c r="J13" s="266">
        <v>24.921923235000001</v>
      </c>
      <c r="K13" s="266">
        <v>90.012841777999995</v>
      </c>
      <c r="L13" s="266">
        <v>386.55816357999998</v>
      </c>
      <c r="M13" s="266">
        <v>682.04455607</v>
      </c>
      <c r="N13" s="266">
        <v>901.09684983</v>
      </c>
      <c r="O13" s="266">
        <v>896.75524044999997</v>
      </c>
      <c r="P13" s="266">
        <v>870.00803602999997</v>
      </c>
      <c r="Q13" s="266">
        <v>670.59308220000003</v>
      </c>
      <c r="R13" s="266">
        <v>376.63888391</v>
      </c>
      <c r="S13" s="266">
        <v>316.59713388</v>
      </c>
      <c r="T13" s="266">
        <v>97.752421224000003</v>
      </c>
      <c r="U13" s="266">
        <v>14.798958624999999</v>
      </c>
      <c r="V13" s="266">
        <v>16.943098410000001</v>
      </c>
      <c r="W13" s="266">
        <v>96.352852745000007</v>
      </c>
      <c r="X13" s="266">
        <v>481.60500230999997</v>
      </c>
      <c r="Y13" s="266">
        <v>620.99912157000006</v>
      </c>
      <c r="Z13" s="266">
        <v>873.85406345000001</v>
      </c>
      <c r="AA13" s="266">
        <v>853.56495299000005</v>
      </c>
      <c r="AB13" s="266">
        <v>766.65474802000006</v>
      </c>
      <c r="AC13" s="266">
        <v>601.70037743</v>
      </c>
      <c r="AD13" s="266">
        <v>415.34866434000003</v>
      </c>
      <c r="AE13" s="266">
        <v>186.43829131000001</v>
      </c>
      <c r="AF13" s="266">
        <v>74.140581229999995</v>
      </c>
      <c r="AG13" s="266">
        <v>14.204330784</v>
      </c>
      <c r="AH13" s="266">
        <v>9.0983202521000006</v>
      </c>
      <c r="AI13" s="266">
        <v>104.08196923</v>
      </c>
      <c r="AJ13" s="266">
        <v>326.54525604000003</v>
      </c>
      <c r="AK13" s="266">
        <v>567.10001595000006</v>
      </c>
      <c r="AL13" s="266">
        <v>887.95683853000003</v>
      </c>
      <c r="AM13" s="266">
        <v>879.25184941999999</v>
      </c>
      <c r="AN13" s="266">
        <v>783.76109039999994</v>
      </c>
      <c r="AO13" s="266">
        <v>644.99170227000002</v>
      </c>
      <c r="AP13" s="266">
        <v>406.29105729999998</v>
      </c>
      <c r="AQ13" s="266">
        <v>222.05687664999999</v>
      </c>
      <c r="AR13" s="266">
        <v>35.293811716</v>
      </c>
      <c r="AS13" s="266">
        <v>4.5183521351999998</v>
      </c>
      <c r="AT13" s="266">
        <v>22.937616005999999</v>
      </c>
      <c r="AU13" s="266">
        <v>82.258045327000005</v>
      </c>
      <c r="AV13" s="266">
        <v>345.56564243000003</v>
      </c>
      <c r="AW13" s="266">
        <v>493.33841871999999</v>
      </c>
      <c r="AX13" s="266">
        <v>795.00632553000003</v>
      </c>
      <c r="AY13" s="266">
        <v>884.15107538999996</v>
      </c>
      <c r="AZ13" s="266">
        <v>803.32479455999999</v>
      </c>
      <c r="BA13" s="266">
        <v>607.49261549000005</v>
      </c>
      <c r="BB13" s="266">
        <v>423.61646673000001</v>
      </c>
      <c r="BC13" s="266">
        <v>244.64938359999999</v>
      </c>
      <c r="BD13" s="266">
        <v>72.928470743999995</v>
      </c>
      <c r="BE13" s="266">
        <v>1.0101788339</v>
      </c>
      <c r="BF13" s="309">
        <v>20.040454482000001</v>
      </c>
      <c r="BG13" s="309">
        <v>109.18155589</v>
      </c>
      <c r="BH13" s="309">
        <v>324.50764463000002</v>
      </c>
      <c r="BI13" s="309">
        <v>616.38267128999996</v>
      </c>
      <c r="BJ13" s="309">
        <v>895.78799779999997</v>
      </c>
      <c r="BK13" s="309">
        <v>889.39552258000003</v>
      </c>
      <c r="BL13" s="309">
        <v>727.01220081999998</v>
      </c>
      <c r="BM13" s="309">
        <v>613.36272766000002</v>
      </c>
      <c r="BN13" s="309">
        <v>409.43570154000003</v>
      </c>
      <c r="BO13" s="309">
        <v>218.82594606999999</v>
      </c>
      <c r="BP13" s="309">
        <v>78.187197819999994</v>
      </c>
      <c r="BQ13" s="309">
        <v>15.795920175999999</v>
      </c>
      <c r="BR13" s="309">
        <v>22.155540866999999</v>
      </c>
      <c r="BS13" s="309">
        <v>117.74380410000001</v>
      </c>
      <c r="BT13" s="309">
        <v>342.41453160999998</v>
      </c>
      <c r="BU13" s="309">
        <v>616.08334141</v>
      </c>
      <c r="BV13" s="309">
        <v>895.46490353000002</v>
      </c>
    </row>
    <row r="14" spans="1:74" ht="11.15" customHeight="1" x14ac:dyDescent="0.25">
      <c r="A14" s="9" t="s">
        <v>72</v>
      </c>
      <c r="B14" s="206" t="s">
        <v>438</v>
      </c>
      <c r="C14" s="266">
        <v>457.91487887</v>
      </c>
      <c r="D14" s="266">
        <v>495.44676922000002</v>
      </c>
      <c r="E14" s="266">
        <v>486.2369104</v>
      </c>
      <c r="F14" s="266">
        <v>299.00083009000002</v>
      </c>
      <c r="G14" s="266">
        <v>175.47215532999999</v>
      </c>
      <c r="H14" s="266">
        <v>64.974171948000006</v>
      </c>
      <c r="I14" s="266">
        <v>8.4814615728000007</v>
      </c>
      <c r="J14" s="266">
        <v>13.517087049000001</v>
      </c>
      <c r="K14" s="266">
        <v>62.103899624999997</v>
      </c>
      <c r="L14" s="266">
        <v>186.66122053999999</v>
      </c>
      <c r="M14" s="266">
        <v>354.06513491999999</v>
      </c>
      <c r="N14" s="266">
        <v>563.90823747000002</v>
      </c>
      <c r="O14" s="266">
        <v>541.81368540999995</v>
      </c>
      <c r="P14" s="266">
        <v>655.05668235999997</v>
      </c>
      <c r="Q14" s="266">
        <v>490.52996013000001</v>
      </c>
      <c r="R14" s="266">
        <v>275.17113850999999</v>
      </c>
      <c r="S14" s="266">
        <v>241.14895616000001</v>
      </c>
      <c r="T14" s="266">
        <v>60.073173554999997</v>
      </c>
      <c r="U14" s="266">
        <v>20.030492571</v>
      </c>
      <c r="V14" s="266">
        <v>12.203612273999999</v>
      </c>
      <c r="W14" s="266">
        <v>64.151809284999999</v>
      </c>
      <c r="X14" s="266">
        <v>238.53465453999999</v>
      </c>
      <c r="Y14" s="266">
        <v>371.39196329999999</v>
      </c>
      <c r="Z14" s="266">
        <v>575.19757261999996</v>
      </c>
      <c r="AA14" s="266">
        <v>563.33401628000001</v>
      </c>
      <c r="AB14" s="266">
        <v>446.53934026000002</v>
      </c>
      <c r="AC14" s="266">
        <v>525.63566527</v>
      </c>
      <c r="AD14" s="266">
        <v>309.38085839000001</v>
      </c>
      <c r="AE14" s="266">
        <v>147.78830839</v>
      </c>
      <c r="AF14" s="266">
        <v>70.542836167000004</v>
      </c>
      <c r="AG14" s="266">
        <v>18.900093488</v>
      </c>
      <c r="AH14" s="266">
        <v>15.589209037</v>
      </c>
      <c r="AI14" s="266">
        <v>30.618078189999999</v>
      </c>
      <c r="AJ14" s="266">
        <v>133.19737451</v>
      </c>
      <c r="AK14" s="266">
        <v>411.68703355000002</v>
      </c>
      <c r="AL14" s="266">
        <v>541.73106615999995</v>
      </c>
      <c r="AM14" s="266">
        <v>549.51996727000005</v>
      </c>
      <c r="AN14" s="266">
        <v>492.25815848000002</v>
      </c>
      <c r="AO14" s="266">
        <v>519.72452854000005</v>
      </c>
      <c r="AP14" s="266">
        <v>283.42234260999999</v>
      </c>
      <c r="AQ14" s="266">
        <v>170.50642260000001</v>
      </c>
      <c r="AR14" s="266">
        <v>27.898870021</v>
      </c>
      <c r="AS14" s="266">
        <v>10.239413282999999</v>
      </c>
      <c r="AT14" s="266">
        <v>14.205146713</v>
      </c>
      <c r="AU14" s="266">
        <v>52.26699619</v>
      </c>
      <c r="AV14" s="266">
        <v>249.05916753</v>
      </c>
      <c r="AW14" s="266">
        <v>324.17876996000001</v>
      </c>
      <c r="AX14" s="266">
        <v>632.73410873</v>
      </c>
      <c r="AY14" s="266">
        <v>540.16523368000003</v>
      </c>
      <c r="AZ14" s="266">
        <v>466.20653063999998</v>
      </c>
      <c r="BA14" s="266">
        <v>394.94065502000001</v>
      </c>
      <c r="BB14" s="266">
        <v>335.91517758999998</v>
      </c>
      <c r="BC14" s="266">
        <v>213.79910455999999</v>
      </c>
      <c r="BD14" s="266">
        <v>58.879113316999998</v>
      </c>
      <c r="BE14" s="266">
        <v>9.5654934252999997</v>
      </c>
      <c r="BF14" s="309">
        <v>19.317383043</v>
      </c>
      <c r="BG14" s="309">
        <v>54.462476533</v>
      </c>
      <c r="BH14" s="309">
        <v>200.33135720999999</v>
      </c>
      <c r="BI14" s="309">
        <v>418.55558495999998</v>
      </c>
      <c r="BJ14" s="309">
        <v>605.03809523999996</v>
      </c>
      <c r="BK14" s="309">
        <v>593.87941220000005</v>
      </c>
      <c r="BL14" s="309">
        <v>497.91944546000002</v>
      </c>
      <c r="BM14" s="309">
        <v>462.38293694999999</v>
      </c>
      <c r="BN14" s="309">
        <v>335.14220904000001</v>
      </c>
      <c r="BO14" s="309">
        <v>178.04693144999999</v>
      </c>
      <c r="BP14" s="309">
        <v>64.206173061000001</v>
      </c>
      <c r="BQ14" s="309">
        <v>20.181293498999999</v>
      </c>
      <c r="BR14" s="309">
        <v>18.809756970999999</v>
      </c>
      <c r="BS14" s="309">
        <v>54.414021284999997</v>
      </c>
      <c r="BT14" s="309">
        <v>199.62075598000001</v>
      </c>
      <c r="BU14" s="309">
        <v>418.98869449</v>
      </c>
      <c r="BV14" s="309">
        <v>605.48996235000004</v>
      </c>
    </row>
    <row r="15" spans="1:74" ht="11.15" customHeight="1" x14ac:dyDescent="0.25">
      <c r="A15" s="9" t="s">
        <v>558</v>
      </c>
      <c r="B15" s="206" t="s">
        <v>465</v>
      </c>
      <c r="C15" s="266">
        <v>898.66374611000003</v>
      </c>
      <c r="D15" s="266">
        <v>626.88032684999996</v>
      </c>
      <c r="E15" s="266">
        <v>610.96560586999999</v>
      </c>
      <c r="F15" s="266">
        <v>412.08706251000001</v>
      </c>
      <c r="G15" s="266">
        <v>85.657945312999999</v>
      </c>
      <c r="H15" s="266">
        <v>26.471681568000001</v>
      </c>
      <c r="I15" s="266">
        <v>3.5468552290000002</v>
      </c>
      <c r="J15" s="266">
        <v>6.9667562562000001</v>
      </c>
      <c r="K15" s="266">
        <v>37.777571794000004</v>
      </c>
      <c r="L15" s="266">
        <v>254.67553018999999</v>
      </c>
      <c r="M15" s="266">
        <v>595.41541946999996</v>
      </c>
      <c r="N15" s="266">
        <v>733.53041493000001</v>
      </c>
      <c r="O15" s="266">
        <v>861.54190299000004</v>
      </c>
      <c r="P15" s="266">
        <v>721.53463144</v>
      </c>
      <c r="Q15" s="266">
        <v>634.07224597000004</v>
      </c>
      <c r="R15" s="266">
        <v>289.04415945</v>
      </c>
      <c r="S15" s="266">
        <v>159.04834342000001</v>
      </c>
      <c r="T15" s="266">
        <v>34.301378491000001</v>
      </c>
      <c r="U15" s="266">
        <v>5.2700498714000004</v>
      </c>
      <c r="V15" s="266">
        <v>10.280453423999999</v>
      </c>
      <c r="W15" s="266">
        <v>41.395192815999998</v>
      </c>
      <c r="X15" s="266">
        <v>254.92159674999999</v>
      </c>
      <c r="Y15" s="266">
        <v>591.28723169</v>
      </c>
      <c r="Z15" s="266">
        <v>717.69573480999998</v>
      </c>
      <c r="AA15" s="266">
        <v>741.17917009999996</v>
      </c>
      <c r="AB15" s="266">
        <v>653.66307537</v>
      </c>
      <c r="AC15" s="266">
        <v>485.48387496999999</v>
      </c>
      <c r="AD15" s="266">
        <v>360.13487255000001</v>
      </c>
      <c r="AE15" s="266">
        <v>157.07898471999999</v>
      </c>
      <c r="AF15" s="266">
        <v>25.653312364000001</v>
      </c>
      <c r="AG15" s="266">
        <v>4.6702581791000002</v>
      </c>
      <c r="AH15" s="266">
        <v>7.2766599880999996</v>
      </c>
      <c r="AI15" s="266">
        <v>58.489006668999998</v>
      </c>
      <c r="AJ15" s="266">
        <v>248.36577109000001</v>
      </c>
      <c r="AK15" s="266">
        <v>422.91322337999998</v>
      </c>
      <c r="AL15" s="266">
        <v>751.60085171000003</v>
      </c>
      <c r="AM15" s="266">
        <v>804.99525543000004</v>
      </c>
      <c r="AN15" s="266">
        <v>794.05890399999998</v>
      </c>
      <c r="AO15" s="266">
        <v>507.78900572999999</v>
      </c>
      <c r="AP15" s="266">
        <v>308.54413182000002</v>
      </c>
      <c r="AQ15" s="266">
        <v>150.81802163</v>
      </c>
      <c r="AR15" s="266">
        <v>12.424549620000001</v>
      </c>
      <c r="AS15" s="266">
        <v>4.5976231202999998</v>
      </c>
      <c r="AT15" s="266">
        <v>5.9202214513999998</v>
      </c>
      <c r="AU15" s="266">
        <v>40.232425827999997</v>
      </c>
      <c r="AV15" s="266">
        <v>181.11549022</v>
      </c>
      <c r="AW15" s="266">
        <v>509.38045383000002</v>
      </c>
      <c r="AX15" s="266">
        <v>616.57118473000003</v>
      </c>
      <c r="AY15" s="266">
        <v>913.40527506000001</v>
      </c>
      <c r="AZ15" s="266">
        <v>710.45765573000006</v>
      </c>
      <c r="BA15" s="266">
        <v>524.87438930999997</v>
      </c>
      <c r="BB15" s="266">
        <v>342.46138547999999</v>
      </c>
      <c r="BC15" s="266">
        <v>123.04793377999999</v>
      </c>
      <c r="BD15" s="266">
        <v>27.039558501999998</v>
      </c>
      <c r="BE15" s="266">
        <v>3.2971827241999998</v>
      </c>
      <c r="BF15" s="309">
        <v>10.369015458</v>
      </c>
      <c r="BG15" s="309">
        <v>56.597091362999997</v>
      </c>
      <c r="BH15" s="309">
        <v>247.27748389999999</v>
      </c>
      <c r="BI15" s="309">
        <v>495.49266599999999</v>
      </c>
      <c r="BJ15" s="309">
        <v>781.08719998000004</v>
      </c>
      <c r="BK15" s="309">
        <v>854.48887453999998</v>
      </c>
      <c r="BL15" s="309">
        <v>688.65736542000002</v>
      </c>
      <c r="BM15" s="309">
        <v>562.80796839000004</v>
      </c>
      <c r="BN15" s="309">
        <v>316.69413680000002</v>
      </c>
      <c r="BO15" s="309">
        <v>140.88725349000001</v>
      </c>
      <c r="BP15" s="309">
        <v>29.971156978</v>
      </c>
      <c r="BQ15" s="309">
        <v>6.9179582481999997</v>
      </c>
      <c r="BR15" s="309">
        <v>10.845511009999999</v>
      </c>
      <c r="BS15" s="309">
        <v>59.094746721</v>
      </c>
      <c r="BT15" s="309">
        <v>252.0598401</v>
      </c>
      <c r="BU15" s="309">
        <v>494.94427545000002</v>
      </c>
      <c r="BV15" s="309">
        <v>780.33571172999996</v>
      </c>
    </row>
    <row r="16" spans="1:74" ht="11.15" customHeight="1" x14ac:dyDescent="0.25">
      <c r="A16" s="9"/>
      <c r="B16" s="190" t="s">
        <v>155</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310"/>
      <c r="BG16" s="310"/>
      <c r="BH16" s="310"/>
      <c r="BI16" s="310"/>
      <c r="BJ16" s="310"/>
      <c r="BK16" s="310"/>
      <c r="BL16" s="310"/>
      <c r="BM16" s="310"/>
      <c r="BN16" s="310"/>
      <c r="BO16" s="310"/>
      <c r="BP16" s="310"/>
      <c r="BQ16" s="310"/>
      <c r="BR16" s="310"/>
      <c r="BS16" s="310"/>
      <c r="BT16" s="310"/>
      <c r="BU16" s="310"/>
      <c r="BV16" s="310"/>
    </row>
    <row r="17" spans="1:74" ht="11.15" customHeight="1" x14ac:dyDescent="0.25">
      <c r="A17" s="9" t="s">
        <v>134</v>
      </c>
      <c r="B17" s="206" t="s">
        <v>431</v>
      </c>
      <c r="C17" s="266">
        <v>1212.2712974999999</v>
      </c>
      <c r="D17" s="266">
        <v>1047.6376623000001</v>
      </c>
      <c r="E17" s="266">
        <v>911.39920930000005</v>
      </c>
      <c r="F17" s="266">
        <v>527.12238645000002</v>
      </c>
      <c r="G17" s="266">
        <v>237.42293340000001</v>
      </c>
      <c r="H17" s="266">
        <v>52.853503302</v>
      </c>
      <c r="I17" s="266">
        <v>6.2367151854999996</v>
      </c>
      <c r="J17" s="266">
        <v>17.905387803</v>
      </c>
      <c r="K17" s="266">
        <v>95.110386487</v>
      </c>
      <c r="L17" s="266">
        <v>399.74358102999997</v>
      </c>
      <c r="M17" s="266">
        <v>703.41816107</v>
      </c>
      <c r="N17" s="266">
        <v>1017.2940460999999</v>
      </c>
      <c r="O17" s="266">
        <v>1224.0840975000001</v>
      </c>
      <c r="P17" s="266">
        <v>1032.1530981000001</v>
      </c>
      <c r="Q17" s="266">
        <v>909.07741486999998</v>
      </c>
      <c r="R17" s="266">
        <v>542.71359318999998</v>
      </c>
      <c r="S17" s="266">
        <v>220.94013065999999</v>
      </c>
      <c r="T17" s="266">
        <v>55.863678810000003</v>
      </c>
      <c r="U17" s="266">
        <v>6.0432322743000002</v>
      </c>
      <c r="V17" s="266">
        <v>14.663193144999999</v>
      </c>
      <c r="W17" s="266">
        <v>90.296578488999998</v>
      </c>
      <c r="X17" s="266">
        <v>396.62779234999999</v>
      </c>
      <c r="Y17" s="266">
        <v>709.92122497000003</v>
      </c>
      <c r="Z17" s="266">
        <v>1014.9851535</v>
      </c>
      <c r="AA17" s="266">
        <v>1205.4446544</v>
      </c>
      <c r="AB17" s="266">
        <v>1032.9935954</v>
      </c>
      <c r="AC17" s="266">
        <v>913.81253422999998</v>
      </c>
      <c r="AD17" s="266">
        <v>544.72847434000005</v>
      </c>
      <c r="AE17" s="266">
        <v>226.02226640999999</v>
      </c>
      <c r="AF17" s="266">
        <v>51.661853129000001</v>
      </c>
      <c r="AG17" s="266">
        <v>3.5499673870000001</v>
      </c>
      <c r="AH17" s="266">
        <v>15.322709324</v>
      </c>
      <c r="AI17" s="266">
        <v>85.681696447999997</v>
      </c>
      <c r="AJ17" s="266">
        <v>383.94961775000002</v>
      </c>
      <c r="AK17" s="266">
        <v>733.48522070000001</v>
      </c>
      <c r="AL17" s="266">
        <v>1009.9691854</v>
      </c>
      <c r="AM17" s="266">
        <v>1188.2006854000001</v>
      </c>
      <c r="AN17" s="266">
        <v>1025.9674983</v>
      </c>
      <c r="AO17" s="266">
        <v>918.80983949999995</v>
      </c>
      <c r="AP17" s="266">
        <v>566.87228671000003</v>
      </c>
      <c r="AQ17" s="266">
        <v>237.27468963000001</v>
      </c>
      <c r="AR17" s="266">
        <v>51.346328849000002</v>
      </c>
      <c r="AS17" s="266">
        <v>3.5139695512000002</v>
      </c>
      <c r="AT17" s="266">
        <v>14.842666918000001</v>
      </c>
      <c r="AU17" s="266">
        <v>88.766401665999993</v>
      </c>
      <c r="AV17" s="266">
        <v>381.91805165</v>
      </c>
      <c r="AW17" s="266">
        <v>723.26911883000002</v>
      </c>
      <c r="AX17" s="266">
        <v>994.48554020999995</v>
      </c>
      <c r="AY17" s="266">
        <v>1168.8380119999999</v>
      </c>
      <c r="AZ17" s="266">
        <v>1020.6396522</v>
      </c>
      <c r="BA17" s="266">
        <v>910.74084620999997</v>
      </c>
      <c r="BB17" s="266">
        <v>565.71833075999996</v>
      </c>
      <c r="BC17" s="266">
        <v>239.40024116999999</v>
      </c>
      <c r="BD17" s="266">
        <v>47.349530887999997</v>
      </c>
      <c r="BE17" s="266">
        <v>4.5959082981000003</v>
      </c>
      <c r="BF17" s="309">
        <v>13.75732</v>
      </c>
      <c r="BG17" s="309">
        <v>89.080340000000007</v>
      </c>
      <c r="BH17" s="309">
        <v>371.84679999999997</v>
      </c>
      <c r="BI17" s="309">
        <v>736.76279999999997</v>
      </c>
      <c r="BJ17" s="309">
        <v>994.96410000000003</v>
      </c>
      <c r="BK17" s="309">
        <v>1191.1130000000001</v>
      </c>
      <c r="BL17" s="309">
        <v>1031.0830000000001</v>
      </c>
      <c r="BM17" s="309">
        <v>928.97789999999998</v>
      </c>
      <c r="BN17" s="309">
        <v>571.06949999999995</v>
      </c>
      <c r="BO17" s="309">
        <v>240.19659999999999</v>
      </c>
      <c r="BP17" s="309">
        <v>46.986930000000001</v>
      </c>
      <c r="BQ17" s="309">
        <v>4.928973</v>
      </c>
      <c r="BR17" s="309">
        <v>14.589869999999999</v>
      </c>
      <c r="BS17" s="309">
        <v>87.32132</v>
      </c>
      <c r="BT17" s="309">
        <v>378.03980000000001</v>
      </c>
      <c r="BU17" s="309">
        <v>727.52660000000003</v>
      </c>
      <c r="BV17" s="309">
        <v>1003.575</v>
      </c>
    </row>
    <row r="18" spans="1:74" ht="11.15" customHeight="1" x14ac:dyDescent="0.25">
      <c r="A18" s="9" t="s">
        <v>135</v>
      </c>
      <c r="B18" s="206" t="s">
        <v>463</v>
      </c>
      <c r="C18" s="266">
        <v>1148.3469261</v>
      </c>
      <c r="D18" s="266">
        <v>979.90653624000004</v>
      </c>
      <c r="E18" s="266">
        <v>818.95271764999995</v>
      </c>
      <c r="F18" s="266">
        <v>441.38293514999998</v>
      </c>
      <c r="G18" s="266">
        <v>180.85895904</v>
      </c>
      <c r="H18" s="266">
        <v>23.563757615</v>
      </c>
      <c r="I18" s="266">
        <v>3.7599347966000001</v>
      </c>
      <c r="J18" s="266">
        <v>11.441662456</v>
      </c>
      <c r="K18" s="266">
        <v>66.040010578999997</v>
      </c>
      <c r="L18" s="266">
        <v>346.87291119999998</v>
      </c>
      <c r="M18" s="266">
        <v>656.77066043000002</v>
      </c>
      <c r="N18" s="266">
        <v>945.14992027000005</v>
      </c>
      <c r="O18" s="266">
        <v>1165.6056824</v>
      </c>
      <c r="P18" s="266">
        <v>965.25366154000005</v>
      </c>
      <c r="Q18" s="266">
        <v>825.46065540999996</v>
      </c>
      <c r="R18" s="266">
        <v>462.79909550999997</v>
      </c>
      <c r="S18" s="266">
        <v>162.14539930000001</v>
      </c>
      <c r="T18" s="266">
        <v>25.419025484999999</v>
      </c>
      <c r="U18" s="266">
        <v>3.5241490746999999</v>
      </c>
      <c r="V18" s="266">
        <v>9.3899408292000004</v>
      </c>
      <c r="W18" s="266">
        <v>62.763088826000001</v>
      </c>
      <c r="X18" s="266">
        <v>338.86072646999997</v>
      </c>
      <c r="Y18" s="266">
        <v>662.28878855000005</v>
      </c>
      <c r="Z18" s="266">
        <v>939.54288723000002</v>
      </c>
      <c r="AA18" s="266">
        <v>1150.3917788000001</v>
      </c>
      <c r="AB18" s="266">
        <v>965.70251910000002</v>
      </c>
      <c r="AC18" s="266">
        <v>832.33865529000002</v>
      </c>
      <c r="AD18" s="266">
        <v>459.77994604999998</v>
      </c>
      <c r="AE18" s="266">
        <v>160.62404226000001</v>
      </c>
      <c r="AF18" s="266">
        <v>23.664899862999999</v>
      </c>
      <c r="AG18" s="266">
        <v>1.9152343447</v>
      </c>
      <c r="AH18" s="266">
        <v>9.6866644416999996</v>
      </c>
      <c r="AI18" s="266">
        <v>57.673593808</v>
      </c>
      <c r="AJ18" s="266">
        <v>325.03413363999999</v>
      </c>
      <c r="AK18" s="266">
        <v>686.65008279999995</v>
      </c>
      <c r="AL18" s="266">
        <v>932.45798820000005</v>
      </c>
      <c r="AM18" s="266">
        <v>1131.1295247999999</v>
      </c>
      <c r="AN18" s="266">
        <v>948.33018430000004</v>
      </c>
      <c r="AO18" s="266">
        <v>832.82774297000003</v>
      </c>
      <c r="AP18" s="266">
        <v>481.37952002999998</v>
      </c>
      <c r="AQ18" s="266">
        <v>171.78889663000001</v>
      </c>
      <c r="AR18" s="266">
        <v>24.102714435999999</v>
      </c>
      <c r="AS18" s="266">
        <v>1.8367499584</v>
      </c>
      <c r="AT18" s="266">
        <v>9.5281079980999994</v>
      </c>
      <c r="AU18" s="266">
        <v>60.089105123000003</v>
      </c>
      <c r="AV18" s="266">
        <v>322.82088558999999</v>
      </c>
      <c r="AW18" s="266">
        <v>674.72129469000004</v>
      </c>
      <c r="AX18" s="266">
        <v>913.26956388999997</v>
      </c>
      <c r="AY18" s="266">
        <v>1111.923749</v>
      </c>
      <c r="AZ18" s="266">
        <v>952.13667964000001</v>
      </c>
      <c r="BA18" s="266">
        <v>822.71144104999996</v>
      </c>
      <c r="BB18" s="266">
        <v>482.12003607999998</v>
      </c>
      <c r="BC18" s="266">
        <v>178.84239954</v>
      </c>
      <c r="BD18" s="266">
        <v>23.271580426</v>
      </c>
      <c r="BE18" s="266">
        <v>2.1643319199</v>
      </c>
      <c r="BF18" s="309">
        <v>8.8987219999999994</v>
      </c>
      <c r="BG18" s="309">
        <v>60.35154</v>
      </c>
      <c r="BH18" s="309">
        <v>307.74959999999999</v>
      </c>
      <c r="BI18" s="309">
        <v>691.04920000000004</v>
      </c>
      <c r="BJ18" s="309">
        <v>909.2885</v>
      </c>
      <c r="BK18" s="309">
        <v>1135.5309999999999</v>
      </c>
      <c r="BL18" s="309">
        <v>964.05650000000003</v>
      </c>
      <c r="BM18" s="309">
        <v>845.00409999999999</v>
      </c>
      <c r="BN18" s="309">
        <v>485.93790000000001</v>
      </c>
      <c r="BO18" s="309">
        <v>182.7174</v>
      </c>
      <c r="BP18" s="309">
        <v>23.564229999999998</v>
      </c>
      <c r="BQ18" s="309">
        <v>2.2538529999999999</v>
      </c>
      <c r="BR18" s="309">
        <v>8.8822880000000008</v>
      </c>
      <c r="BS18" s="309">
        <v>59.579009999999997</v>
      </c>
      <c r="BT18" s="309">
        <v>310.8424</v>
      </c>
      <c r="BU18" s="309">
        <v>678.99779999999998</v>
      </c>
      <c r="BV18" s="309">
        <v>921.51089999999999</v>
      </c>
    </row>
    <row r="19" spans="1:74" ht="11.15" customHeight="1" x14ac:dyDescent="0.25">
      <c r="A19" s="9" t="s">
        <v>136</v>
      </c>
      <c r="B19" s="206" t="s">
        <v>432</v>
      </c>
      <c r="C19" s="266">
        <v>1287.6224745</v>
      </c>
      <c r="D19" s="266">
        <v>1081.9351403000001</v>
      </c>
      <c r="E19" s="266">
        <v>839.14824295000005</v>
      </c>
      <c r="F19" s="266">
        <v>457.35484303999999</v>
      </c>
      <c r="G19" s="266">
        <v>203.33129822000001</v>
      </c>
      <c r="H19" s="266">
        <v>31.586818128000001</v>
      </c>
      <c r="I19" s="266">
        <v>10.512251378</v>
      </c>
      <c r="J19" s="266">
        <v>19.368436683999999</v>
      </c>
      <c r="K19" s="266">
        <v>86.527185908999996</v>
      </c>
      <c r="L19" s="266">
        <v>388.52164714000003</v>
      </c>
      <c r="M19" s="266">
        <v>725.42740684</v>
      </c>
      <c r="N19" s="266">
        <v>1096.4631690000001</v>
      </c>
      <c r="O19" s="266">
        <v>1295.5812914000001</v>
      </c>
      <c r="P19" s="266">
        <v>1064.2644714999999</v>
      </c>
      <c r="Q19" s="266">
        <v>835.95537993999994</v>
      </c>
      <c r="R19" s="266">
        <v>483.36468041000001</v>
      </c>
      <c r="S19" s="266">
        <v>182.84644972999999</v>
      </c>
      <c r="T19" s="266">
        <v>31.13578184</v>
      </c>
      <c r="U19" s="266">
        <v>10.174196932999999</v>
      </c>
      <c r="V19" s="266">
        <v>17.815826726000001</v>
      </c>
      <c r="W19" s="266">
        <v>83.806985087000001</v>
      </c>
      <c r="X19" s="266">
        <v>386.93974922000001</v>
      </c>
      <c r="Y19" s="266">
        <v>738.06639073999997</v>
      </c>
      <c r="Z19" s="266">
        <v>1073.3751749</v>
      </c>
      <c r="AA19" s="266">
        <v>1276.9333217000001</v>
      </c>
      <c r="AB19" s="266">
        <v>1068.6315898</v>
      </c>
      <c r="AC19" s="266">
        <v>852.03716812000005</v>
      </c>
      <c r="AD19" s="266">
        <v>481.48885374999998</v>
      </c>
      <c r="AE19" s="266">
        <v>184.8282007</v>
      </c>
      <c r="AF19" s="266">
        <v>31.421194314000001</v>
      </c>
      <c r="AG19" s="266">
        <v>6.5823158933999997</v>
      </c>
      <c r="AH19" s="266">
        <v>16.881005503000001</v>
      </c>
      <c r="AI19" s="266">
        <v>78.610315493000002</v>
      </c>
      <c r="AJ19" s="266">
        <v>374.40608163000002</v>
      </c>
      <c r="AK19" s="266">
        <v>768.39865022000004</v>
      </c>
      <c r="AL19" s="266">
        <v>1054.5768860999999</v>
      </c>
      <c r="AM19" s="266">
        <v>1248.8441931</v>
      </c>
      <c r="AN19" s="266">
        <v>1056.5660473</v>
      </c>
      <c r="AO19" s="266">
        <v>851.19214968999995</v>
      </c>
      <c r="AP19" s="266">
        <v>505.41414118</v>
      </c>
      <c r="AQ19" s="266">
        <v>193.8242587</v>
      </c>
      <c r="AR19" s="266">
        <v>31.361665420000001</v>
      </c>
      <c r="AS19" s="266">
        <v>6.5373587339999997</v>
      </c>
      <c r="AT19" s="266">
        <v>17.751069421</v>
      </c>
      <c r="AU19" s="266">
        <v>80.198731104000004</v>
      </c>
      <c r="AV19" s="266">
        <v>385.95095543000002</v>
      </c>
      <c r="AW19" s="266">
        <v>756.40187460000004</v>
      </c>
      <c r="AX19" s="266">
        <v>1027.4224291999999</v>
      </c>
      <c r="AY19" s="266">
        <v>1226.4700157</v>
      </c>
      <c r="AZ19" s="266">
        <v>1074.2053119</v>
      </c>
      <c r="BA19" s="266">
        <v>832.02733450000005</v>
      </c>
      <c r="BB19" s="266">
        <v>501.04115367000003</v>
      </c>
      <c r="BC19" s="266">
        <v>196.66376303000001</v>
      </c>
      <c r="BD19" s="266">
        <v>29.599788148999998</v>
      </c>
      <c r="BE19" s="266">
        <v>7.1655778513000001</v>
      </c>
      <c r="BF19" s="309">
        <v>16.915959999999998</v>
      </c>
      <c r="BG19" s="309">
        <v>73.145910000000001</v>
      </c>
      <c r="BH19" s="309">
        <v>369.82069999999999</v>
      </c>
      <c r="BI19" s="309">
        <v>771.97580000000005</v>
      </c>
      <c r="BJ19" s="309">
        <v>1020.003</v>
      </c>
      <c r="BK19" s="309">
        <v>1255.316</v>
      </c>
      <c r="BL19" s="309">
        <v>1092.6179999999999</v>
      </c>
      <c r="BM19" s="309">
        <v>866.83370000000002</v>
      </c>
      <c r="BN19" s="309">
        <v>511.06180000000001</v>
      </c>
      <c r="BO19" s="309">
        <v>200.33330000000001</v>
      </c>
      <c r="BP19" s="309">
        <v>30.03659</v>
      </c>
      <c r="BQ19" s="309">
        <v>7.7767670000000004</v>
      </c>
      <c r="BR19" s="309">
        <v>16.9146</v>
      </c>
      <c r="BS19" s="309">
        <v>70.986069999999998</v>
      </c>
      <c r="BT19" s="309">
        <v>365.00560000000002</v>
      </c>
      <c r="BU19" s="309">
        <v>766.36180000000002</v>
      </c>
      <c r="BV19" s="309">
        <v>1039.42</v>
      </c>
    </row>
    <row r="20" spans="1:74" ht="11.15" customHeight="1" x14ac:dyDescent="0.25">
      <c r="A20" s="9" t="s">
        <v>137</v>
      </c>
      <c r="B20" s="206" t="s">
        <v>433</v>
      </c>
      <c r="C20" s="266">
        <v>1342.1665425000001</v>
      </c>
      <c r="D20" s="266">
        <v>1101.6851504000001</v>
      </c>
      <c r="E20" s="266">
        <v>820.50085233000004</v>
      </c>
      <c r="F20" s="266">
        <v>454.76905848000001</v>
      </c>
      <c r="G20" s="266">
        <v>209.94721641999999</v>
      </c>
      <c r="H20" s="266">
        <v>40.637637634000001</v>
      </c>
      <c r="I20" s="266">
        <v>14.512786699999999</v>
      </c>
      <c r="J20" s="266">
        <v>25.416185161000001</v>
      </c>
      <c r="K20" s="266">
        <v>103.74647720999999</v>
      </c>
      <c r="L20" s="266">
        <v>402.87839151999998</v>
      </c>
      <c r="M20" s="266">
        <v>759.82273156999997</v>
      </c>
      <c r="N20" s="266">
        <v>1217.0449085</v>
      </c>
      <c r="O20" s="266">
        <v>1342.5487633</v>
      </c>
      <c r="P20" s="266">
        <v>1098.3981977000001</v>
      </c>
      <c r="Q20" s="266">
        <v>814.46913357999995</v>
      </c>
      <c r="R20" s="266">
        <v>471.50072832000001</v>
      </c>
      <c r="S20" s="266">
        <v>193.21335686</v>
      </c>
      <c r="T20" s="266">
        <v>37.889479004000002</v>
      </c>
      <c r="U20" s="266">
        <v>14.331440168</v>
      </c>
      <c r="V20" s="266">
        <v>24.735731582</v>
      </c>
      <c r="W20" s="266">
        <v>100.70735873</v>
      </c>
      <c r="X20" s="266">
        <v>410.06254638000001</v>
      </c>
      <c r="Y20" s="266">
        <v>780.73460890000001</v>
      </c>
      <c r="Z20" s="266">
        <v>1189.6632413</v>
      </c>
      <c r="AA20" s="266">
        <v>1331.6461672</v>
      </c>
      <c r="AB20" s="266">
        <v>1126.0927107</v>
      </c>
      <c r="AC20" s="266">
        <v>829.88535528</v>
      </c>
      <c r="AD20" s="266">
        <v>466.47214495999998</v>
      </c>
      <c r="AE20" s="266">
        <v>199.27604135000001</v>
      </c>
      <c r="AF20" s="266">
        <v>37.033141815999997</v>
      </c>
      <c r="AG20" s="266">
        <v>10.865691453</v>
      </c>
      <c r="AH20" s="266">
        <v>23.629410061000002</v>
      </c>
      <c r="AI20" s="266">
        <v>97.185010325999997</v>
      </c>
      <c r="AJ20" s="266">
        <v>402.86811877999997</v>
      </c>
      <c r="AK20" s="266">
        <v>811.39542454000002</v>
      </c>
      <c r="AL20" s="266">
        <v>1165.4748959000001</v>
      </c>
      <c r="AM20" s="266">
        <v>1308.0956308</v>
      </c>
      <c r="AN20" s="266">
        <v>1111.0171138999999</v>
      </c>
      <c r="AO20" s="266">
        <v>828.64178164999998</v>
      </c>
      <c r="AP20" s="266">
        <v>489.49663936000002</v>
      </c>
      <c r="AQ20" s="266">
        <v>203.61792416</v>
      </c>
      <c r="AR20" s="266">
        <v>35.257530807999999</v>
      </c>
      <c r="AS20" s="266">
        <v>10.67101892</v>
      </c>
      <c r="AT20" s="266">
        <v>24.649406484</v>
      </c>
      <c r="AU20" s="266">
        <v>97.884779112999993</v>
      </c>
      <c r="AV20" s="266">
        <v>425.00078961999998</v>
      </c>
      <c r="AW20" s="266">
        <v>800.45413943999995</v>
      </c>
      <c r="AX20" s="266">
        <v>1142.6630539</v>
      </c>
      <c r="AY20" s="266">
        <v>1279.0820965</v>
      </c>
      <c r="AZ20" s="266">
        <v>1134.2484767999999</v>
      </c>
      <c r="BA20" s="266">
        <v>806.11942321000004</v>
      </c>
      <c r="BB20" s="266">
        <v>490.77884785999998</v>
      </c>
      <c r="BC20" s="266">
        <v>203.10493371000001</v>
      </c>
      <c r="BD20" s="266">
        <v>32.113259229000001</v>
      </c>
      <c r="BE20" s="266">
        <v>11.228857912</v>
      </c>
      <c r="BF20" s="309">
        <v>24.294509999999999</v>
      </c>
      <c r="BG20" s="309">
        <v>89.42013</v>
      </c>
      <c r="BH20" s="309">
        <v>420.25060000000002</v>
      </c>
      <c r="BI20" s="309">
        <v>801.19880000000001</v>
      </c>
      <c r="BJ20" s="309">
        <v>1135.5920000000001</v>
      </c>
      <c r="BK20" s="309">
        <v>1311.095</v>
      </c>
      <c r="BL20" s="309">
        <v>1160.981</v>
      </c>
      <c r="BM20" s="309">
        <v>845.64080000000001</v>
      </c>
      <c r="BN20" s="309">
        <v>512.68290000000002</v>
      </c>
      <c r="BO20" s="309">
        <v>209.166</v>
      </c>
      <c r="BP20" s="309">
        <v>32.642060000000001</v>
      </c>
      <c r="BQ20" s="309">
        <v>11.649470000000001</v>
      </c>
      <c r="BR20" s="309">
        <v>24.494019999999999</v>
      </c>
      <c r="BS20" s="309">
        <v>88.881810000000002</v>
      </c>
      <c r="BT20" s="309">
        <v>414.03680000000003</v>
      </c>
      <c r="BU20" s="309">
        <v>805.88040000000001</v>
      </c>
      <c r="BV20" s="309">
        <v>1147.0060000000001</v>
      </c>
    </row>
    <row r="21" spans="1:74" ht="11.15" customHeight="1" x14ac:dyDescent="0.25">
      <c r="A21" s="9" t="s">
        <v>138</v>
      </c>
      <c r="B21" s="206" t="s">
        <v>464</v>
      </c>
      <c r="C21" s="266">
        <v>630.14876581999999</v>
      </c>
      <c r="D21" s="266">
        <v>491.32254293</v>
      </c>
      <c r="E21" s="266">
        <v>355.84208008000002</v>
      </c>
      <c r="F21" s="266">
        <v>133.93292786000001</v>
      </c>
      <c r="G21" s="266">
        <v>41.623853390999997</v>
      </c>
      <c r="H21" s="266">
        <v>1.3414642009</v>
      </c>
      <c r="I21" s="266">
        <v>0.24548327094</v>
      </c>
      <c r="J21" s="266">
        <v>0.48967193232</v>
      </c>
      <c r="K21" s="266">
        <v>11.728866999999999</v>
      </c>
      <c r="L21" s="266">
        <v>133.62087462</v>
      </c>
      <c r="M21" s="266">
        <v>342.02807489000003</v>
      </c>
      <c r="N21" s="266">
        <v>499.03595653999997</v>
      </c>
      <c r="O21" s="266">
        <v>639.15897084999995</v>
      </c>
      <c r="P21" s="266">
        <v>478.20829730999998</v>
      </c>
      <c r="Q21" s="266">
        <v>363.9636764</v>
      </c>
      <c r="R21" s="266">
        <v>139.42126056999999</v>
      </c>
      <c r="S21" s="266">
        <v>36.008925333000001</v>
      </c>
      <c r="T21" s="266">
        <v>1.3490011747999999</v>
      </c>
      <c r="U21" s="266">
        <v>0.22202038598000001</v>
      </c>
      <c r="V21" s="266">
        <v>0.40561117882999997</v>
      </c>
      <c r="W21" s="266">
        <v>10.829677986</v>
      </c>
      <c r="X21" s="266">
        <v>126.24630949</v>
      </c>
      <c r="Y21" s="266">
        <v>339.03033436999999</v>
      </c>
      <c r="Z21" s="266">
        <v>499.52525116999999</v>
      </c>
      <c r="AA21" s="266">
        <v>630.66340287000003</v>
      </c>
      <c r="AB21" s="266">
        <v>465.56754991999998</v>
      </c>
      <c r="AC21" s="266">
        <v>364.58733339999998</v>
      </c>
      <c r="AD21" s="266">
        <v>134.44840891000001</v>
      </c>
      <c r="AE21" s="266">
        <v>33.366974464999998</v>
      </c>
      <c r="AF21" s="266">
        <v>1.3496912802000001</v>
      </c>
      <c r="AG21" s="266">
        <v>9.0575703576000005E-2</v>
      </c>
      <c r="AH21" s="266">
        <v>0.40447533859000001</v>
      </c>
      <c r="AI21" s="266">
        <v>9.2732231572000003</v>
      </c>
      <c r="AJ21" s="266">
        <v>117.78236138</v>
      </c>
      <c r="AK21" s="266">
        <v>349.47509628</v>
      </c>
      <c r="AL21" s="266">
        <v>485.76532065999999</v>
      </c>
      <c r="AM21" s="266">
        <v>606.52734886999997</v>
      </c>
      <c r="AN21" s="266">
        <v>439.95514181999999</v>
      </c>
      <c r="AO21" s="266">
        <v>348.47033513999997</v>
      </c>
      <c r="AP21" s="266">
        <v>141.24229174000001</v>
      </c>
      <c r="AQ21" s="266">
        <v>38.114738723000002</v>
      </c>
      <c r="AR21" s="266">
        <v>1.5107218264</v>
      </c>
      <c r="AS21" s="266">
        <v>8.7485739605000001E-2</v>
      </c>
      <c r="AT21" s="266">
        <v>0.40678422083999999</v>
      </c>
      <c r="AU21" s="266">
        <v>10.368948425999999</v>
      </c>
      <c r="AV21" s="266">
        <v>114.98612996</v>
      </c>
      <c r="AW21" s="266">
        <v>338.11295960000001</v>
      </c>
      <c r="AX21" s="266">
        <v>462.88728943000001</v>
      </c>
      <c r="AY21" s="266">
        <v>592.84610828999996</v>
      </c>
      <c r="AZ21" s="266">
        <v>444.58577335000001</v>
      </c>
      <c r="BA21" s="266">
        <v>342.21290339000001</v>
      </c>
      <c r="BB21" s="266">
        <v>145.58439519999999</v>
      </c>
      <c r="BC21" s="266">
        <v>40.275295176</v>
      </c>
      <c r="BD21" s="266">
        <v>1.5469223426000001</v>
      </c>
      <c r="BE21" s="266">
        <v>9.2831411591000002E-2</v>
      </c>
      <c r="BF21" s="309">
        <v>0.40332859999999998</v>
      </c>
      <c r="BG21" s="309">
        <v>10.179539999999999</v>
      </c>
      <c r="BH21" s="309">
        <v>105.0222</v>
      </c>
      <c r="BI21" s="309">
        <v>347.02249999999998</v>
      </c>
      <c r="BJ21" s="309">
        <v>453.53449999999998</v>
      </c>
      <c r="BK21" s="309">
        <v>603.48249999999996</v>
      </c>
      <c r="BL21" s="309">
        <v>445.14150000000001</v>
      </c>
      <c r="BM21" s="309">
        <v>352.42360000000002</v>
      </c>
      <c r="BN21" s="309">
        <v>147.22059999999999</v>
      </c>
      <c r="BO21" s="309">
        <v>41.395949999999999</v>
      </c>
      <c r="BP21" s="309">
        <v>1.336084</v>
      </c>
      <c r="BQ21" s="309">
        <v>9.2831399999999994E-2</v>
      </c>
      <c r="BR21" s="309">
        <v>0.40434179999999997</v>
      </c>
      <c r="BS21" s="309">
        <v>9.8481269999999999</v>
      </c>
      <c r="BT21" s="309">
        <v>103.706</v>
      </c>
      <c r="BU21" s="309">
        <v>335.57139999999998</v>
      </c>
      <c r="BV21" s="309">
        <v>461.95960000000002</v>
      </c>
    </row>
    <row r="22" spans="1:74" ht="11.15" customHeight="1" x14ac:dyDescent="0.25">
      <c r="A22" s="9" t="s">
        <v>139</v>
      </c>
      <c r="B22" s="206" t="s">
        <v>435</v>
      </c>
      <c r="C22" s="266">
        <v>810.68444736000004</v>
      </c>
      <c r="D22" s="266">
        <v>624.61320766999995</v>
      </c>
      <c r="E22" s="266">
        <v>432.60695092999998</v>
      </c>
      <c r="F22" s="266">
        <v>162.71728732</v>
      </c>
      <c r="G22" s="266">
        <v>53.432426302000003</v>
      </c>
      <c r="H22" s="266">
        <v>1.0904180577</v>
      </c>
      <c r="I22" s="266">
        <v>0.23519901905999999</v>
      </c>
      <c r="J22" s="266">
        <v>0.23434026924000001</v>
      </c>
      <c r="K22" s="266">
        <v>17.131005388999998</v>
      </c>
      <c r="L22" s="266">
        <v>182.10996710000001</v>
      </c>
      <c r="M22" s="266">
        <v>449.16122094000002</v>
      </c>
      <c r="N22" s="266">
        <v>669.88262111999995</v>
      </c>
      <c r="O22" s="266">
        <v>820.78067089000001</v>
      </c>
      <c r="P22" s="266">
        <v>606.44676962000005</v>
      </c>
      <c r="Q22" s="266">
        <v>433.99406310000001</v>
      </c>
      <c r="R22" s="266">
        <v>173.58073580999999</v>
      </c>
      <c r="S22" s="266">
        <v>46.858276535000002</v>
      </c>
      <c r="T22" s="266">
        <v>1.0197265390000001</v>
      </c>
      <c r="U22" s="266">
        <v>0.23519901905999999</v>
      </c>
      <c r="V22" s="266">
        <v>0.23434026924000001</v>
      </c>
      <c r="W22" s="266">
        <v>16.256179969000002</v>
      </c>
      <c r="X22" s="266">
        <v>175.16070521</v>
      </c>
      <c r="Y22" s="266">
        <v>452.18934199</v>
      </c>
      <c r="Z22" s="266">
        <v>664.72742555000002</v>
      </c>
      <c r="AA22" s="266">
        <v>811.43600759000003</v>
      </c>
      <c r="AB22" s="266">
        <v>593.78341211999998</v>
      </c>
      <c r="AC22" s="266">
        <v>443.98466522000001</v>
      </c>
      <c r="AD22" s="266">
        <v>169.27106391000001</v>
      </c>
      <c r="AE22" s="266">
        <v>43.758565757</v>
      </c>
      <c r="AF22" s="266">
        <v>1.2650032834</v>
      </c>
      <c r="AG22" s="266">
        <v>7.0422463121000006E-2</v>
      </c>
      <c r="AH22" s="266">
        <v>0.18726111246999999</v>
      </c>
      <c r="AI22" s="266">
        <v>14.782124997</v>
      </c>
      <c r="AJ22" s="266">
        <v>163.75410410000001</v>
      </c>
      <c r="AK22" s="266">
        <v>468.78933843999999</v>
      </c>
      <c r="AL22" s="266">
        <v>644.60986863000005</v>
      </c>
      <c r="AM22" s="266">
        <v>781.87683122999999</v>
      </c>
      <c r="AN22" s="266">
        <v>567.06973069000003</v>
      </c>
      <c r="AO22" s="266">
        <v>422.2159623</v>
      </c>
      <c r="AP22" s="266">
        <v>180.62152742999999</v>
      </c>
      <c r="AQ22" s="266">
        <v>49.147072643999998</v>
      </c>
      <c r="AR22" s="266">
        <v>1.5344587533</v>
      </c>
      <c r="AS22" s="266">
        <v>7.0422463121000006E-2</v>
      </c>
      <c r="AT22" s="266">
        <v>0.18726111246999999</v>
      </c>
      <c r="AU22" s="266">
        <v>15.652721015999999</v>
      </c>
      <c r="AV22" s="266">
        <v>161.92273091999999</v>
      </c>
      <c r="AW22" s="266">
        <v>461.86612226</v>
      </c>
      <c r="AX22" s="266">
        <v>624.87423409999997</v>
      </c>
      <c r="AY22" s="266">
        <v>765.60533058999999</v>
      </c>
      <c r="AZ22" s="266">
        <v>581.47464252999998</v>
      </c>
      <c r="BA22" s="266">
        <v>415.91821801999998</v>
      </c>
      <c r="BB22" s="266">
        <v>190.61929068000001</v>
      </c>
      <c r="BC22" s="266">
        <v>51.081591076999999</v>
      </c>
      <c r="BD22" s="266">
        <v>1.5563990999999999</v>
      </c>
      <c r="BE22" s="266">
        <v>7.0422463121000006E-2</v>
      </c>
      <c r="BF22" s="309">
        <v>0.18726110000000001</v>
      </c>
      <c r="BG22" s="309">
        <v>14.447190000000001</v>
      </c>
      <c r="BH22" s="309">
        <v>148.34350000000001</v>
      </c>
      <c r="BI22" s="309">
        <v>475.86419999999998</v>
      </c>
      <c r="BJ22" s="309">
        <v>603.35990000000004</v>
      </c>
      <c r="BK22" s="309">
        <v>785.98360000000002</v>
      </c>
      <c r="BL22" s="309">
        <v>588.58839999999998</v>
      </c>
      <c r="BM22" s="309">
        <v>434.72910000000002</v>
      </c>
      <c r="BN22" s="309">
        <v>197.17230000000001</v>
      </c>
      <c r="BO22" s="309">
        <v>52.000140000000002</v>
      </c>
      <c r="BP22" s="309">
        <v>1.391831</v>
      </c>
      <c r="BQ22" s="309">
        <v>7.0422499999999999E-2</v>
      </c>
      <c r="BR22" s="309">
        <v>0.21035760000000001</v>
      </c>
      <c r="BS22" s="309">
        <v>13.726459999999999</v>
      </c>
      <c r="BT22" s="309">
        <v>142.98990000000001</v>
      </c>
      <c r="BU22" s="309">
        <v>464.69130000000001</v>
      </c>
      <c r="BV22" s="309">
        <v>617.7509</v>
      </c>
    </row>
    <row r="23" spans="1:74" ht="11.15" customHeight="1" x14ac:dyDescent="0.25">
      <c r="A23" s="9" t="s">
        <v>140</v>
      </c>
      <c r="B23" s="206" t="s">
        <v>436</v>
      </c>
      <c r="C23" s="266">
        <v>555.68731877000005</v>
      </c>
      <c r="D23" s="266">
        <v>387.51181678</v>
      </c>
      <c r="E23" s="266">
        <v>238.06068716999999</v>
      </c>
      <c r="F23" s="266">
        <v>68.631710342000005</v>
      </c>
      <c r="G23" s="266">
        <v>11.572759595000001</v>
      </c>
      <c r="H23" s="266">
        <v>3.8664347513999997E-2</v>
      </c>
      <c r="I23" s="266">
        <v>7.6979676671000002E-3</v>
      </c>
      <c r="J23" s="266">
        <v>0.19246715637</v>
      </c>
      <c r="K23" s="266">
        <v>3.9986628554000001</v>
      </c>
      <c r="L23" s="266">
        <v>63.611149421</v>
      </c>
      <c r="M23" s="266">
        <v>249.30506335000001</v>
      </c>
      <c r="N23" s="266">
        <v>487.78345788000001</v>
      </c>
      <c r="O23" s="266">
        <v>564.31535898000004</v>
      </c>
      <c r="P23" s="266">
        <v>386.92397747000001</v>
      </c>
      <c r="Q23" s="266">
        <v>232.00090446999999</v>
      </c>
      <c r="R23" s="266">
        <v>74.010508449</v>
      </c>
      <c r="S23" s="266">
        <v>10.745925756</v>
      </c>
      <c r="T23" s="266">
        <v>3.0524481571999999E-2</v>
      </c>
      <c r="U23" s="266">
        <v>7.6979676671000002E-3</v>
      </c>
      <c r="V23" s="266">
        <v>0.18367356844999999</v>
      </c>
      <c r="W23" s="266">
        <v>3.3247928081000002</v>
      </c>
      <c r="X23" s="266">
        <v>62.271383110999999</v>
      </c>
      <c r="Y23" s="266">
        <v>260.50326525999998</v>
      </c>
      <c r="Z23" s="266">
        <v>484.67991590999998</v>
      </c>
      <c r="AA23" s="266">
        <v>565.04819984999995</v>
      </c>
      <c r="AB23" s="266">
        <v>393.59125072000001</v>
      </c>
      <c r="AC23" s="266">
        <v>240.10744647000001</v>
      </c>
      <c r="AD23" s="266">
        <v>72.737272666999999</v>
      </c>
      <c r="AE23" s="266">
        <v>10.438237706000001</v>
      </c>
      <c r="AF23" s="266">
        <v>5.5098441986000002E-2</v>
      </c>
      <c r="AG23" s="266">
        <v>7.6979676671000002E-3</v>
      </c>
      <c r="AH23" s="266">
        <v>0.13818782229000001</v>
      </c>
      <c r="AI23" s="266">
        <v>2.4765696257999998</v>
      </c>
      <c r="AJ23" s="266">
        <v>58.998600527999997</v>
      </c>
      <c r="AK23" s="266">
        <v>272.19556412999998</v>
      </c>
      <c r="AL23" s="266">
        <v>462.35645893999998</v>
      </c>
      <c r="AM23" s="266">
        <v>543.91904231000001</v>
      </c>
      <c r="AN23" s="266">
        <v>374.37630672</v>
      </c>
      <c r="AO23" s="266">
        <v>221.34450050999999</v>
      </c>
      <c r="AP23" s="266">
        <v>74.925310816000007</v>
      </c>
      <c r="AQ23" s="266">
        <v>10.935126963</v>
      </c>
      <c r="AR23" s="266">
        <v>6.2470778847000002E-2</v>
      </c>
      <c r="AS23" s="266">
        <v>7.6979676671000002E-3</v>
      </c>
      <c r="AT23" s="266">
        <v>0.16262356984000001</v>
      </c>
      <c r="AU23" s="266">
        <v>3.0274475119000002</v>
      </c>
      <c r="AV23" s="266">
        <v>61.412650673999998</v>
      </c>
      <c r="AW23" s="266">
        <v>265.00824334999999</v>
      </c>
      <c r="AX23" s="266">
        <v>459.44503808000002</v>
      </c>
      <c r="AY23" s="266">
        <v>533.28375133999998</v>
      </c>
      <c r="AZ23" s="266">
        <v>389.23647204999997</v>
      </c>
      <c r="BA23" s="266">
        <v>221.94982414</v>
      </c>
      <c r="BB23" s="266">
        <v>81.620485353000007</v>
      </c>
      <c r="BC23" s="266">
        <v>11.540802235999999</v>
      </c>
      <c r="BD23" s="266">
        <v>6.9819271830000001E-2</v>
      </c>
      <c r="BE23" s="266">
        <v>7.6979676671000002E-3</v>
      </c>
      <c r="BF23" s="309">
        <v>0.16262360000000001</v>
      </c>
      <c r="BG23" s="309">
        <v>2.467965</v>
      </c>
      <c r="BH23" s="309">
        <v>57.902419999999999</v>
      </c>
      <c r="BI23" s="309">
        <v>266.89690000000002</v>
      </c>
      <c r="BJ23" s="309">
        <v>429.26549999999997</v>
      </c>
      <c r="BK23" s="309">
        <v>548.18719999999996</v>
      </c>
      <c r="BL23" s="309">
        <v>404.65679999999998</v>
      </c>
      <c r="BM23" s="309">
        <v>236.14570000000001</v>
      </c>
      <c r="BN23" s="309">
        <v>83.635800000000003</v>
      </c>
      <c r="BO23" s="309">
        <v>11.67938</v>
      </c>
      <c r="BP23" s="309">
        <v>6.9819300000000001E-2</v>
      </c>
      <c r="BQ23" s="309">
        <v>7.6979700000000002E-3</v>
      </c>
      <c r="BR23" s="309">
        <v>0.1868706</v>
      </c>
      <c r="BS23" s="309">
        <v>2.5779169999999998</v>
      </c>
      <c r="BT23" s="309">
        <v>55.389229999999998</v>
      </c>
      <c r="BU23" s="309">
        <v>267.54669999999999</v>
      </c>
      <c r="BV23" s="309">
        <v>437.89269999999999</v>
      </c>
    </row>
    <row r="24" spans="1:74" ht="11.15" customHeight="1" x14ac:dyDescent="0.25">
      <c r="A24" s="9" t="s">
        <v>141</v>
      </c>
      <c r="B24" s="206" t="s">
        <v>437</v>
      </c>
      <c r="C24" s="266">
        <v>906.51832198</v>
      </c>
      <c r="D24" s="266">
        <v>719.07606018000001</v>
      </c>
      <c r="E24" s="266">
        <v>572.05832580000003</v>
      </c>
      <c r="F24" s="266">
        <v>419.03712521</v>
      </c>
      <c r="G24" s="266">
        <v>247.18147006000001</v>
      </c>
      <c r="H24" s="266">
        <v>72.419580961999998</v>
      </c>
      <c r="I24" s="266">
        <v>14.451550538999999</v>
      </c>
      <c r="J24" s="266">
        <v>25.059823486999999</v>
      </c>
      <c r="K24" s="266">
        <v>105.06435689</v>
      </c>
      <c r="L24" s="266">
        <v>333.13849492999998</v>
      </c>
      <c r="M24" s="266">
        <v>597.65045644999998</v>
      </c>
      <c r="N24" s="266">
        <v>914.29304692999995</v>
      </c>
      <c r="O24" s="266">
        <v>882.36708811000005</v>
      </c>
      <c r="P24" s="266">
        <v>719.04127174999996</v>
      </c>
      <c r="Q24" s="266">
        <v>567.38604984999995</v>
      </c>
      <c r="R24" s="266">
        <v>410.122366</v>
      </c>
      <c r="S24" s="266">
        <v>237.57409233000001</v>
      </c>
      <c r="T24" s="266">
        <v>68.919787552000003</v>
      </c>
      <c r="U24" s="266">
        <v>14.128359728</v>
      </c>
      <c r="V24" s="266">
        <v>24.942696139999999</v>
      </c>
      <c r="W24" s="266">
        <v>100.5728117</v>
      </c>
      <c r="X24" s="266">
        <v>338.35943238999999</v>
      </c>
      <c r="Y24" s="266">
        <v>611.59859305999998</v>
      </c>
      <c r="Z24" s="266">
        <v>910.58528847000002</v>
      </c>
      <c r="AA24" s="266">
        <v>888.05196028</v>
      </c>
      <c r="AB24" s="266">
        <v>736.87340009000002</v>
      </c>
      <c r="AC24" s="266">
        <v>572.83651267000005</v>
      </c>
      <c r="AD24" s="266">
        <v>403.22905055000001</v>
      </c>
      <c r="AE24" s="266">
        <v>250.00196976999999</v>
      </c>
      <c r="AF24" s="266">
        <v>67.687988012000005</v>
      </c>
      <c r="AG24" s="266">
        <v>13.368035186</v>
      </c>
      <c r="AH24" s="266">
        <v>23.050314011000001</v>
      </c>
      <c r="AI24" s="266">
        <v>99.738517861999995</v>
      </c>
      <c r="AJ24" s="266">
        <v>340.60634870000001</v>
      </c>
      <c r="AK24" s="266">
        <v>616.21937763999995</v>
      </c>
      <c r="AL24" s="266">
        <v>893.21962759999997</v>
      </c>
      <c r="AM24" s="266">
        <v>884.32609152999999</v>
      </c>
      <c r="AN24" s="266">
        <v>735.50754516999996</v>
      </c>
      <c r="AO24" s="266">
        <v>568.19066582000005</v>
      </c>
      <c r="AP24" s="266">
        <v>400.17126779</v>
      </c>
      <c r="AQ24" s="266">
        <v>237.41326369000001</v>
      </c>
      <c r="AR24" s="266">
        <v>66.792709430000002</v>
      </c>
      <c r="AS24" s="266">
        <v>12.964464618999999</v>
      </c>
      <c r="AT24" s="266">
        <v>21.119009564999999</v>
      </c>
      <c r="AU24" s="266">
        <v>100.46020755000001</v>
      </c>
      <c r="AV24" s="266">
        <v>343.70363159999999</v>
      </c>
      <c r="AW24" s="266">
        <v>603.95612283000003</v>
      </c>
      <c r="AX24" s="266">
        <v>902.50362795000001</v>
      </c>
      <c r="AY24" s="266">
        <v>878.21306919000006</v>
      </c>
      <c r="AZ24" s="266">
        <v>729.16346386999999</v>
      </c>
      <c r="BA24" s="266">
        <v>573.68560185000001</v>
      </c>
      <c r="BB24" s="266">
        <v>396.37950662999998</v>
      </c>
      <c r="BC24" s="266">
        <v>228.58491839999999</v>
      </c>
      <c r="BD24" s="266">
        <v>60.425199276000001</v>
      </c>
      <c r="BE24" s="266">
        <v>11.758146974000001</v>
      </c>
      <c r="BF24" s="309">
        <v>22.01127</v>
      </c>
      <c r="BG24" s="309">
        <v>98.371179999999995</v>
      </c>
      <c r="BH24" s="309">
        <v>345.12819999999999</v>
      </c>
      <c r="BI24" s="309">
        <v>586.66279999999995</v>
      </c>
      <c r="BJ24" s="309">
        <v>885.5145</v>
      </c>
      <c r="BK24" s="309">
        <v>884.92020000000002</v>
      </c>
      <c r="BL24" s="309">
        <v>734.41150000000005</v>
      </c>
      <c r="BM24" s="309">
        <v>580.97379999999998</v>
      </c>
      <c r="BN24" s="309">
        <v>405.71230000000003</v>
      </c>
      <c r="BO24" s="309">
        <v>233.15029999999999</v>
      </c>
      <c r="BP24" s="309">
        <v>62.3782</v>
      </c>
      <c r="BQ24" s="309">
        <v>11.08494</v>
      </c>
      <c r="BR24" s="309">
        <v>22.631730000000001</v>
      </c>
      <c r="BS24" s="309">
        <v>99.740160000000003</v>
      </c>
      <c r="BT24" s="309">
        <v>343.03539999999998</v>
      </c>
      <c r="BU24" s="309">
        <v>594.69119999999998</v>
      </c>
      <c r="BV24" s="309">
        <v>885.22460000000001</v>
      </c>
    </row>
    <row r="25" spans="1:74" ht="11.15" customHeight="1" x14ac:dyDescent="0.25">
      <c r="A25" s="9" t="s">
        <v>142</v>
      </c>
      <c r="B25" s="206" t="s">
        <v>438</v>
      </c>
      <c r="C25" s="266">
        <v>563.41272627000001</v>
      </c>
      <c r="D25" s="266">
        <v>472.46498101999998</v>
      </c>
      <c r="E25" s="266">
        <v>428.50626541999998</v>
      </c>
      <c r="F25" s="266">
        <v>325.42142962999998</v>
      </c>
      <c r="G25" s="266">
        <v>195.71810268999999</v>
      </c>
      <c r="H25" s="266">
        <v>71.221274078999997</v>
      </c>
      <c r="I25" s="266">
        <v>17.798023141000002</v>
      </c>
      <c r="J25" s="266">
        <v>16.278270412000001</v>
      </c>
      <c r="K25" s="266">
        <v>49.645559962999997</v>
      </c>
      <c r="L25" s="266">
        <v>186.53369389</v>
      </c>
      <c r="M25" s="266">
        <v>394.95477892999997</v>
      </c>
      <c r="N25" s="266">
        <v>600.05375630000003</v>
      </c>
      <c r="O25" s="266">
        <v>541.82588804</v>
      </c>
      <c r="P25" s="266">
        <v>471.20990175999998</v>
      </c>
      <c r="Q25" s="266">
        <v>430.61396228000001</v>
      </c>
      <c r="R25" s="266">
        <v>318.85370863999998</v>
      </c>
      <c r="S25" s="266">
        <v>192.72860441</v>
      </c>
      <c r="T25" s="266">
        <v>69.872891721000002</v>
      </c>
      <c r="U25" s="266">
        <v>16.450913062000001</v>
      </c>
      <c r="V25" s="266">
        <v>15.580633242999999</v>
      </c>
      <c r="W25" s="266">
        <v>50.533327206999999</v>
      </c>
      <c r="X25" s="266">
        <v>186.70818444</v>
      </c>
      <c r="Y25" s="266">
        <v>397.63326030000002</v>
      </c>
      <c r="Z25" s="266">
        <v>590.03244643000005</v>
      </c>
      <c r="AA25" s="266">
        <v>542.60541387000001</v>
      </c>
      <c r="AB25" s="266">
        <v>483.90018357999998</v>
      </c>
      <c r="AC25" s="266">
        <v>429.17124869000003</v>
      </c>
      <c r="AD25" s="266">
        <v>310.58554808000002</v>
      </c>
      <c r="AE25" s="266">
        <v>202.3264739</v>
      </c>
      <c r="AF25" s="266">
        <v>67.264649418000005</v>
      </c>
      <c r="AG25" s="266">
        <v>17.579590738</v>
      </c>
      <c r="AH25" s="266">
        <v>14.80065999</v>
      </c>
      <c r="AI25" s="266">
        <v>52.949026490999998</v>
      </c>
      <c r="AJ25" s="266">
        <v>185.90276304</v>
      </c>
      <c r="AK25" s="266">
        <v>394.02604666000002</v>
      </c>
      <c r="AL25" s="266">
        <v>581.60702809999998</v>
      </c>
      <c r="AM25" s="266">
        <v>545.15498780999997</v>
      </c>
      <c r="AN25" s="266">
        <v>481.31245776999998</v>
      </c>
      <c r="AO25" s="266">
        <v>434.95020118000002</v>
      </c>
      <c r="AP25" s="266">
        <v>299.75924061000001</v>
      </c>
      <c r="AQ25" s="266">
        <v>188.51081185000001</v>
      </c>
      <c r="AR25" s="266">
        <v>64.460969117999994</v>
      </c>
      <c r="AS25" s="266">
        <v>16.925360503</v>
      </c>
      <c r="AT25" s="266">
        <v>13.579316405</v>
      </c>
      <c r="AU25" s="266">
        <v>50.051141418999997</v>
      </c>
      <c r="AV25" s="266">
        <v>178.56831510000001</v>
      </c>
      <c r="AW25" s="266">
        <v>388.49195272999998</v>
      </c>
      <c r="AX25" s="266">
        <v>579.98319303999995</v>
      </c>
      <c r="AY25" s="266">
        <v>544.467713</v>
      </c>
      <c r="AZ25" s="266">
        <v>472.52761778000001</v>
      </c>
      <c r="BA25" s="266">
        <v>437.51933806</v>
      </c>
      <c r="BB25" s="266">
        <v>289.78044119999998</v>
      </c>
      <c r="BC25" s="266">
        <v>177.07649094000001</v>
      </c>
      <c r="BD25" s="266">
        <v>55.607505193000001</v>
      </c>
      <c r="BE25" s="266">
        <v>14.658746128000001</v>
      </c>
      <c r="BF25" s="309">
        <v>12.80852</v>
      </c>
      <c r="BG25" s="309">
        <v>51.329700000000003</v>
      </c>
      <c r="BH25" s="309">
        <v>183.95509999999999</v>
      </c>
      <c r="BI25" s="309">
        <v>373.01920000000001</v>
      </c>
      <c r="BJ25" s="309">
        <v>579.51649999999995</v>
      </c>
      <c r="BK25" s="309">
        <v>544.08140000000003</v>
      </c>
      <c r="BL25" s="309">
        <v>469.60840000000002</v>
      </c>
      <c r="BM25" s="309">
        <v>425.74619999999999</v>
      </c>
      <c r="BN25" s="309">
        <v>291.33580000000001</v>
      </c>
      <c r="BO25" s="309">
        <v>179.8503</v>
      </c>
      <c r="BP25" s="309">
        <v>51.593040000000002</v>
      </c>
      <c r="BQ25" s="309">
        <v>13.07835</v>
      </c>
      <c r="BR25" s="309">
        <v>13.28946</v>
      </c>
      <c r="BS25" s="309">
        <v>52.464970000000001</v>
      </c>
      <c r="BT25" s="309">
        <v>185.9487</v>
      </c>
      <c r="BU25" s="309">
        <v>377.65460000000002</v>
      </c>
      <c r="BV25" s="309">
        <v>577.93060000000003</v>
      </c>
    </row>
    <row r="26" spans="1:74" ht="11.15" customHeight="1" x14ac:dyDescent="0.25">
      <c r="A26" s="9" t="s">
        <v>143</v>
      </c>
      <c r="B26" s="206" t="s">
        <v>465</v>
      </c>
      <c r="C26" s="266">
        <v>881.28152464000004</v>
      </c>
      <c r="D26" s="266">
        <v>718.45398196999997</v>
      </c>
      <c r="E26" s="266">
        <v>562.83887016999995</v>
      </c>
      <c r="F26" s="266">
        <v>307.30124819999997</v>
      </c>
      <c r="G26" s="266">
        <v>141.07883733</v>
      </c>
      <c r="H26" s="266">
        <v>29.996360848999998</v>
      </c>
      <c r="I26" s="266">
        <v>7.2939383793000001</v>
      </c>
      <c r="J26" s="266">
        <v>11.458961407</v>
      </c>
      <c r="K26" s="266">
        <v>52.226520993000001</v>
      </c>
      <c r="L26" s="266">
        <v>247.09970317</v>
      </c>
      <c r="M26" s="266">
        <v>506.67674625000001</v>
      </c>
      <c r="N26" s="266">
        <v>772.54056254</v>
      </c>
      <c r="O26" s="266">
        <v>882.57750096999996</v>
      </c>
      <c r="P26" s="266">
        <v>708.19426734000001</v>
      </c>
      <c r="Q26" s="266">
        <v>562.84539676999998</v>
      </c>
      <c r="R26" s="266">
        <v>315.92375011000001</v>
      </c>
      <c r="S26" s="266">
        <v>130.76889143</v>
      </c>
      <c r="T26" s="266">
        <v>29.652383779000001</v>
      </c>
      <c r="U26" s="266">
        <v>6.9447522453000001</v>
      </c>
      <c r="V26" s="266">
        <v>10.61399215</v>
      </c>
      <c r="W26" s="266">
        <v>50.437153592000001</v>
      </c>
      <c r="X26" s="266">
        <v>244.15598156999999</v>
      </c>
      <c r="Y26" s="266">
        <v>512.70768353000005</v>
      </c>
      <c r="Z26" s="266">
        <v>763.29767990000005</v>
      </c>
      <c r="AA26" s="266">
        <v>873.62389020000001</v>
      </c>
      <c r="AB26" s="266">
        <v>710.90526199999999</v>
      </c>
      <c r="AC26" s="266">
        <v>568.49726652000004</v>
      </c>
      <c r="AD26" s="266">
        <v>311.38841864</v>
      </c>
      <c r="AE26" s="266">
        <v>133.02272235999999</v>
      </c>
      <c r="AF26" s="266">
        <v>28.695253489999999</v>
      </c>
      <c r="AG26" s="266">
        <v>5.9388097576999996</v>
      </c>
      <c r="AH26" s="266">
        <v>10.182199926999999</v>
      </c>
      <c r="AI26" s="266">
        <v>48.331449749000001</v>
      </c>
      <c r="AJ26" s="266">
        <v>236.42225768</v>
      </c>
      <c r="AK26" s="266">
        <v>527.14073676999999</v>
      </c>
      <c r="AL26" s="266">
        <v>747.96661642000004</v>
      </c>
      <c r="AM26" s="266">
        <v>855.01842997000006</v>
      </c>
      <c r="AN26" s="266">
        <v>695.47638293</v>
      </c>
      <c r="AO26" s="266">
        <v>561.96609130000002</v>
      </c>
      <c r="AP26" s="266">
        <v>320.17358258000002</v>
      </c>
      <c r="AQ26" s="266">
        <v>134.58668549999999</v>
      </c>
      <c r="AR26" s="266">
        <v>28.143698645000001</v>
      </c>
      <c r="AS26" s="266">
        <v>5.7763854103999996</v>
      </c>
      <c r="AT26" s="266">
        <v>9.9937328954000009</v>
      </c>
      <c r="AU26" s="266">
        <v>48.898341295999998</v>
      </c>
      <c r="AV26" s="266">
        <v>237.50774991</v>
      </c>
      <c r="AW26" s="266">
        <v>516.89592685000002</v>
      </c>
      <c r="AX26" s="266">
        <v>732.99627003000001</v>
      </c>
      <c r="AY26" s="266">
        <v>840.15768072000003</v>
      </c>
      <c r="AZ26" s="266">
        <v>700.71265940000001</v>
      </c>
      <c r="BA26" s="266">
        <v>554.63223329000004</v>
      </c>
      <c r="BB26" s="266">
        <v>319.61277990000002</v>
      </c>
      <c r="BC26" s="266">
        <v>133.91024426000001</v>
      </c>
      <c r="BD26" s="266">
        <v>25.491181218000001</v>
      </c>
      <c r="BE26" s="266">
        <v>5.5403381209999996</v>
      </c>
      <c r="BF26" s="309">
        <v>9.6530229999999992</v>
      </c>
      <c r="BG26" s="309">
        <v>47.170870000000001</v>
      </c>
      <c r="BH26" s="309">
        <v>229.98500000000001</v>
      </c>
      <c r="BI26" s="309">
        <v>520.52049999999997</v>
      </c>
      <c r="BJ26" s="309">
        <v>722.25009999999997</v>
      </c>
      <c r="BK26" s="309">
        <v>855.22709999999995</v>
      </c>
      <c r="BL26" s="309">
        <v>708.82950000000005</v>
      </c>
      <c r="BM26" s="309">
        <v>568.97569999999996</v>
      </c>
      <c r="BN26" s="309">
        <v>324.62329999999997</v>
      </c>
      <c r="BO26" s="309">
        <v>136.33179999999999</v>
      </c>
      <c r="BP26" s="309">
        <v>25.032129999999999</v>
      </c>
      <c r="BQ26" s="309">
        <v>5.3739369999999997</v>
      </c>
      <c r="BR26" s="309">
        <v>9.8153369999999995</v>
      </c>
      <c r="BS26" s="309">
        <v>46.734459999999999</v>
      </c>
      <c r="BT26" s="309">
        <v>228.4982</v>
      </c>
      <c r="BU26" s="309">
        <v>515.97439999999995</v>
      </c>
      <c r="BV26" s="309">
        <v>730.43449999999996</v>
      </c>
    </row>
    <row r="27" spans="1:74" ht="11.15" customHeight="1" x14ac:dyDescent="0.25">
      <c r="A27" s="8"/>
      <c r="B27" s="190" t="s">
        <v>156</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242"/>
      <c r="BF27" s="729"/>
      <c r="BG27" s="729"/>
      <c r="BH27" s="729"/>
      <c r="BI27" s="729"/>
      <c r="BJ27" s="311"/>
      <c r="BK27" s="311"/>
      <c r="BL27" s="311"/>
      <c r="BM27" s="311"/>
      <c r="BN27" s="311"/>
      <c r="BO27" s="311"/>
      <c r="BP27" s="311"/>
      <c r="BQ27" s="311"/>
      <c r="BR27" s="311"/>
      <c r="BS27" s="311"/>
      <c r="BT27" s="311"/>
      <c r="BU27" s="311"/>
      <c r="BV27" s="311"/>
    </row>
    <row r="28" spans="1:74" ht="11.15" customHeight="1" x14ac:dyDescent="0.25">
      <c r="A28" s="9" t="s">
        <v>37</v>
      </c>
      <c r="B28" s="206" t="s">
        <v>431</v>
      </c>
      <c r="C28" s="266">
        <v>0</v>
      </c>
      <c r="D28" s="266">
        <v>0</v>
      </c>
      <c r="E28" s="266">
        <v>0</v>
      </c>
      <c r="F28" s="266">
        <v>0</v>
      </c>
      <c r="G28" s="266">
        <v>25.202652165</v>
      </c>
      <c r="H28" s="266">
        <v>57.372208254</v>
      </c>
      <c r="I28" s="266">
        <v>254.33360062</v>
      </c>
      <c r="J28" s="266">
        <v>265.81850141000001</v>
      </c>
      <c r="K28" s="266">
        <v>64.413343307000005</v>
      </c>
      <c r="L28" s="266">
        <v>0</v>
      </c>
      <c r="M28" s="266">
        <v>0</v>
      </c>
      <c r="N28" s="266">
        <v>0</v>
      </c>
      <c r="O28" s="266">
        <v>0</v>
      </c>
      <c r="P28" s="266">
        <v>0</v>
      </c>
      <c r="Q28" s="266">
        <v>0</v>
      </c>
      <c r="R28" s="266">
        <v>0</v>
      </c>
      <c r="S28" s="266">
        <v>3.3074315517000001</v>
      </c>
      <c r="T28" s="266">
        <v>63.174556784000004</v>
      </c>
      <c r="U28" s="266">
        <v>274.50493295000001</v>
      </c>
      <c r="V28" s="266">
        <v>165.87560121000001</v>
      </c>
      <c r="W28" s="266">
        <v>28.220838617999998</v>
      </c>
      <c r="X28" s="266">
        <v>0</v>
      </c>
      <c r="Y28" s="266">
        <v>0</v>
      </c>
      <c r="Z28" s="266">
        <v>0</v>
      </c>
      <c r="AA28" s="266">
        <v>0</v>
      </c>
      <c r="AB28" s="266">
        <v>0</v>
      </c>
      <c r="AC28" s="266">
        <v>0</v>
      </c>
      <c r="AD28" s="266">
        <v>0</v>
      </c>
      <c r="AE28" s="266">
        <v>3.2904699572</v>
      </c>
      <c r="AF28" s="266">
        <v>99.187304498000003</v>
      </c>
      <c r="AG28" s="266">
        <v>292.46747952999999</v>
      </c>
      <c r="AH28" s="266">
        <v>214.76410422000001</v>
      </c>
      <c r="AI28" s="266">
        <v>34.456468530999999</v>
      </c>
      <c r="AJ28" s="266">
        <v>0</v>
      </c>
      <c r="AK28" s="266">
        <v>0</v>
      </c>
      <c r="AL28" s="266">
        <v>0</v>
      </c>
      <c r="AM28" s="266">
        <v>0</v>
      </c>
      <c r="AN28" s="266">
        <v>0</v>
      </c>
      <c r="AO28" s="266">
        <v>0</v>
      </c>
      <c r="AP28" s="266">
        <v>0</v>
      </c>
      <c r="AQ28" s="266">
        <v>7.8152709960999998</v>
      </c>
      <c r="AR28" s="266">
        <v>134.73221412000001</v>
      </c>
      <c r="AS28" s="266">
        <v>159.02593239999999</v>
      </c>
      <c r="AT28" s="266">
        <v>237.34339843000001</v>
      </c>
      <c r="AU28" s="266">
        <v>60.159183196000001</v>
      </c>
      <c r="AV28" s="266">
        <v>6.4958675233000003</v>
      </c>
      <c r="AW28" s="266">
        <v>0</v>
      </c>
      <c r="AX28" s="266">
        <v>0</v>
      </c>
      <c r="AY28" s="266">
        <v>0</v>
      </c>
      <c r="AZ28" s="266">
        <v>0</v>
      </c>
      <c r="BA28" s="266">
        <v>0</v>
      </c>
      <c r="BB28" s="266">
        <v>0</v>
      </c>
      <c r="BC28" s="266">
        <v>18.147068525000002</v>
      </c>
      <c r="BD28" s="266">
        <v>61.352541518000002</v>
      </c>
      <c r="BE28" s="266">
        <v>252.39380771</v>
      </c>
      <c r="BF28" s="309">
        <v>185.88273158000001</v>
      </c>
      <c r="BG28" s="309">
        <v>33.791909572000002</v>
      </c>
      <c r="BH28" s="309">
        <v>2.1691850972000002</v>
      </c>
      <c r="BI28" s="309">
        <v>0</v>
      </c>
      <c r="BJ28" s="309">
        <v>0</v>
      </c>
      <c r="BK28" s="309">
        <v>0</v>
      </c>
      <c r="BL28" s="309">
        <v>0</v>
      </c>
      <c r="BM28" s="309">
        <v>0</v>
      </c>
      <c r="BN28" s="309">
        <v>0</v>
      </c>
      <c r="BO28" s="309">
        <v>8.6315347458999998</v>
      </c>
      <c r="BP28" s="309">
        <v>78.520941023000006</v>
      </c>
      <c r="BQ28" s="309">
        <v>207.36339673000001</v>
      </c>
      <c r="BR28" s="309">
        <v>175.48957106</v>
      </c>
      <c r="BS28" s="309">
        <v>32.687956313000001</v>
      </c>
      <c r="BT28" s="309">
        <v>2.1679369695999999</v>
      </c>
      <c r="BU28" s="309">
        <v>0</v>
      </c>
      <c r="BV28" s="309">
        <v>0</v>
      </c>
    </row>
    <row r="29" spans="1:74" ht="11.15" customHeight="1" x14ac:dyDescent="0.25">
      <c r="A29" s="9" t="s">
        <v>38</v>
      </c>
      <c r="B29" s="206" t="s">
        <v>463</v>
      </c>
      <c r="C29" s="266">
        <v>0</v>
      </c>
      <c r="D29" s="266">
        <v>0</v>
      </c>
      <c r="E29" s="266">
        <v>0</v>
      </c>
      <c r="F29" s="266">
        <v>0</v>
      </c>
      <c r="G29" s="266">
        <v>64.894435766000001</v>
      </c>
      <c r="H29" s="266">
        <v>110.58818805</v>
      </c>
      <c r="I29" s="266">
        <v>287.02607788</v>
      </c>
      <c r="J29" s="266">
        <v>297.65241377000001</v>
      </c>
      <c r="K29" s="266">
        <v>121.39880339</v>
      </c>
      <c r="L29" s="266">
        <v>3.7001496805</v>
      </c>
      <c r="M29" s="266">
        <v>0</v>
      </c>
      <c r="N29" s="266">
        <v>0</v>
      </c>
      <c r="O29" s="266">
        <v>0</v>
      </c>
      <c r="P29" s="266">
        <v>0</v>
      </c>
      <c r="Q29" s="266">
        <v>0</v>
      </c>
      <c r="R29" s="266">
        <v>0.43602779416999998</v>
      </c>
      <c r="S29" s="266">
        <v>31.217036007000001</v>
      </c>
      <c r="T29" s="266">
        <v>112.05352386</v>
      </c>
      <c r="U29" s="266">
        <v>325.34651485000001</v>
      </c>
      <c r="V29" s="266">
        <v>218.11305254000001</v>
      </c>
      <c r="W29" s="266">
        <v>87.739035960999999</v>
      </c>
      <c r="X29" s="266">
        <v>7.9313055954999996</v>
      </c>
      <c r="Y29" s="266">
        <v>0</v>
      </c>
      <c r="Z29" s="266">
        <v>0</v>
      </c>
      <c r="AA29" s="266">
        <v>0</v>
      </c>
      <c r="AB29" s="266">
        <v>0</v>
      </c>
      <c r="AC29" s="266">
        <v>0</v>
      </c>
      <c r="AD29" s="266">
        <v>0</v>
      </c>
      <c r="AE29" s="266">
        <v>11.455604765</v>
      </c>
      <c r="AF29" s="266">
        <v>145.07976389999999</v>
      </c>
      <c r="AG29" s="266">
        <v>362.54947104000001</v>
      </c>
      <c r="AH29" s="266">
        <v>260.97015325000001</v>
      </c>
      <c r="AI29" s="266">
        <v>59.117367706000003</v>
      </c>
      <c r="AJ29" s="266">
        <v>4.4034611823000001</v>
      </c>
      <c r="AK29" s="266">
        <v>0</v>
      </c>
      <c r="AL29" s="266">
        <v>0</v>
      </c>
      <c r="AM29" s="266">
        <v>0</v>
      </c>
      <c r="AN29" s="266">
        <v>0</v>
      </c>
      <c r="AO29" s="266">
        <v>0</v>
      </c>
      <c r="AP29" s="266">
        <v>0</v>
      </c>
      <c r="AQ29" s="266">
        <v>17.637436516000001</v>
      </c>
      <c r="AR29" s="266">
        <v>165.29356085000001</v>
      </c>
      <c r="AS29" s="266">
        <v>247.86551237</v>
      </c>
      <c r="AT29" s="266">
        <v>284.13490782999997</v>
      </c>
      <c r="AU29" s="266">
        <v>93.141504441999999</v>
      </c>
      <c r="AV29" s="266">
        <v>22.918259774999999</v>
      </c>
      <c r="AW29" s="266">
        <v>0</v>
      </c>
      <c r="AX29" s="266">
        <v>0</v>
      </c>
      <c r="AY29" s="266">
        <v>0</v>
      </c>
      <c r="AZ29" s="266">
        <v>0</v>
      </c>
      <c r="BA29" s="266">
        <v>0</v>
      </c>
      <c r="BB29" s="266">
        <v>0</v>
      </c>
      <c r="BC29" s="266">
        <v>39.402905732000001</v>
      </c>
      <c r="BD29" s="266">
        <v>111.51992289</v>
      </c>
      <c r="BE29" s="266">
        <v>308.37279117999998</v>
      </c>
      <c r="BF29" s="309">
        <v>226.94447592</v>
      </c>
      <c r="BG29" s="309">
        <v>63.581855705000002</v>
      </c>
      <c r="BH29" s="309">
        <v>4.8645977469000004</v>
      </c>
      <c r="BI29" s="309">
        <v>0</v>
      </c>
      <c r="BJ29" s="309">
        <v>0</v>
      </c>
      <c r="BK29" s="309">
        <v>0</v>
      </c>
      <c r="BL29" s="309">
        <v>0</v>
      </c>
      <c r="BM29" s="309">
        <v>0</v>
      </c>
      <c r="BN29" s="309">
        <v>0</v>
      </c>
      <c r="BO29" s="309">
        <v>26.586293515000001</v>
      </c>
      <c r="BP29" s="309">
        <v>129.56823800999999</v>
      </c>
      <c r="BQ29" s="309">
        <v>260.32420930000001</v>
      </c>
      <c r="BR29" s="309">
        <v>221.41602775000001</v>
      </c>
      <c r="BS29" s="309">
        <v>62.388882232</v>
      </c>
      <c r="BT29" s="309">
        <v>4.6465909808000001</v>
      </c>
      <c r="BU29" s="309">
        <v>0</v>
      </c>
      <c r="BV29" s="309">
        <v>0</v>
      </c>
    </row>
    <row r="30" spans="1:74" ht="11.15" customHeight="1" x14ac:dyDescent="0.25">
      <c r="A30" s="9" t="s">
        <v>39</v>
      </c>
      <c r="B30" s="206" t="s">
        <v>432</v>
      </c>
      <c r="C30" s="266">
        <v>0</v>
      </c>
      <c r="D30" s="266">
        <v>0</v>
      </c>
      <c r="E30" s="266">
        <v>0</v>
      </c>
      <c r="F30" s="266">
        <v>0</v>
      </c>
      <c r="G30" s="266">
        <v>139.8731875</v>
      </c>
      <c r="H30" s="266">
        <v>192.05152853999999</v>
      </c>
      <c r="I30" s="266">
        <v>257.38327391000001</v>
      </c>
      <c r="J30" s="266">
        <v>256.58129063000001</v>
      </c>
      <c r="K30" s="266">
        <v>122.42884099</v>
      </c>
      <c r="L30" s="266">
        <v>3.8751931989999999</v>
      </c>
      <c r="M30" s="266">
        <v>0</v>
      </c>
      <c r="N30" s="266">
        <v>0</v>
      </c>
      <c r="O30" s="266">
        <v>0</v>
      </c>
      <c r="P30" s="266">
        <v>0</v>
      </c>
      <c r="Q30" s="266">
        <v>0</v>
      </c>
      <c r="R30" s="266">
        <v>0.80578199972999998</v>
      </c>
      <c r="S30" s="266">
        <v>47.280694549000003</v>
      </c>
      <c r="T30" s="266">
        <v>127.07979687</v>
      </c>
      <c r="U30" s="266">
        <v>319.93813139000002</v>
      </c>
      <c r="V30" s="266">
        <v>194.61946725999999</v>
      </c>
      <c r="W30" s="266">
        <v>134.99414783</v>
      </c>
      <c r="X30" s="266">
        <v>6.6535563819999997</v>
      </c>
      <c r="Y30" s="266">
        <v>0</v>
      </c>
      <c r="Z30" s="266">
        <v>0</v>
      </c>
      <c r="AA30" s="266">
        <v>0</v>
      </c>
      <c r="AB30" s="266">
        <v>0</v>
      </c>
      <c r="AC30" s="266">
        <v>2.004630406</v>
      </c>
      <c r="AD30" s="266">
        <v>0</v>
      </c>
      <c r="AE30" s="266">
        <v>31.787855328999999</v>
      </c>
      <c r="AF30" s="266">
        <v>186.89679398999999</v>
      </c>
      <c r="AG30" s="266">
        <v>335.29571929000002</v>
      </c>
      <c r="AH30" s="266">
        <v>218.37248953</v>
      </c>
      <c r="AI30" s="266">
        <v>54.819447279000002</v>
      </c>
      <c r="AJ30" s="266">
        <v>1.9852936758999999</v>
      </c>
      <c r="AK30" s="266">
        <v>0</v>
      </c>
      <c r="AL30" s="266">
        <v>0</v>
      </c>
      <c r="AM30" s="266">
        <v>0</v>
      </c>
      <c r="AN30" s="266">
        <v>0</v>
      </c>
      <c r="AO30" s="266">
        <v>2.1693999317000001</v>
      </c>
      <c r="AP30" s="266">
        <v>0.26858535790999999</v>
      </c>
      <c r="AQ30" s="266">
        <v>34.515378487</v>
      </c>
      <c r="AR30" s="266">
        <v>215.39670683</v>
      </c>
      <c r="AS30" s="266">
        <v>237.68353637999999</v>
      </c>
      <c r="AT30" s="266">
        <v>285.89427360000002</v>
      </c>
      <c r="AU30" s="266">
        <v>105.14690752</v>
      </c>
      <c r="AV30" s="266">
        <v>29.271810947999999</v>
      </c>
      <c r="AW30" s="266">
        <v>0</v>
      </c>
      <c r="AX30" s="266">
        <v>0.41219308068999999</v>
      </c>
      <c r="AY30" s="266">
        <v>0</v>
      </c>
      <c r="AZ30" s="266">
        <v>0</v>
      </c>
      <c r="BA30" s="266">
        <v>1.0564323613</v>
      </c>
      <c r="BB30" s="266">
        <v>0</v>
      </c>
      <c r="BC30" s="266">
        <v>78.664564896000002</v>
      </c>
      <c r="BD30" s="266">
        <v>177.52816905</v>
      </c>
      <c r="BE30" s="266">
        <v>258.15572492000001</v>
      </c>
      <c r="BF30" s="309">
        <v>218.35916539999999</v>
      </c>
      <c r="BG30" s="309">
        <v>67.856677375999993</v>
      </c>
      <c r="BH30" s="309">
        <v>6.8134896959000004</v>
      </c>
      <c r="BI30" s="309">
        <v>0</v>
      </c>
      <c r="BJ30" s="309">
        <v>0</v>
      </c>
      <c r="BK30" s="309">
        <v>0</v>
      </c>
      <c r="BL30" s="309">
        <v>0</v>
      </c>
      <c r="BM30" s="309">
        <v>0.41155273813999999</v>
      </c>
      <c r="BN30" s="309">
        <v>1.4845887687999999</v>
      </c>
      <c r="BO30" s="309">
        <v>52.466706701</v>
      </c>
      <c r="BP30" s="309">
        <v>155.34030544999999</v>
      </c>
      <c r="BQ30" s="309">
        <v>249.85362137000001</v>
      </c>
      <c r="BR30" s="309">
        <v>212.51854270000001</v>
      </c>
      <c r="BS30" s="309">
        <v>65.527761628999997</v>
      </c>
      <c r="BT30" s="309">
        <v>6.1350055403999999</v>
      </c>
      <c r="BU30" s="309">
        <v>0</v>
      </c>
      <c r="BV30" s="309">
        <v>0</v>
      </c>
    </row>
    <row r="31" spans="1:74" ht="11.15" customHeight="1" x14ac:dyDescent="0.25">
      <c r="A31" s="9" t="s">
        <v>40</v>
      </c>
      <c r="B31" s="206" t="s">
        <v>433</v>
      </c>
      <c r="C31" s="266">
        <v>0</v>
      </c>
      <c r="D31" s="266">
        <v>0</v>
      </c>
      <c r="E31" s="266">
        <v>1.8129181698000001</v>
      </c>
      <c r="F31" s="266">
        <v>0</v>
      </c>
      <c r="G31" s="266">
        <v>167.82649803999999</v>
      </c>
      <c r="H31" s="266">
        <v>272.23799817000003</v>
      </c>
      <c r="I31" s="266">
        <v>304.14762089999999</v>
      </c>
      <c r="J31" s="266">
        <v>257.88130036000001</v>
      </c>
      <c r="K31" s="266">
        <v>123.86198335</v>
      </c>
      <c r="L31" s="266">
        <v>5.6422089839999998</v>
      </c>
      <c r="M31" s="266">
        <v>0</v>
      </c>
      <c r="N31" s="266">
        <v>0</v>
      </c>
      <c r="O31" s="266">
        <v>0</v>
      </c>
      <c r="P31" s="266">
        <v>0</v>
      </c>
      <c r="Q31" s="266">
        <v>0</v>
      </c>
      <c r="R31" s="266">
        <v>6.0641705213000003</v>
      </c>
      <c r="S31" s="266">
        <v>41.783894005999997</v>
      </c>
      <c r="T31" s="266">
        <v>174.56505711</v>
      </c>
      <c r="U31" s="266">
        <v>319.77073121000001</v>
      </c>
      <c r="V31" s="266">
        <v>224.19147953999999</v>
      </c>
      <c r="W31" s="266">
        <v>182.30566081000001</v>
      </c>
      <c r="X31" s="266">
        <v>2.4016404212000002</v>
      </c>
      <c r="Y31" s="266">
        <v>0</v>
      </c>
      <c r="Z31" s="266">
        <v>0</v>
      </c>
      <c r="AA31" s="266">
        <v>0</v>
      </c>
      <c r="AB31" s="266">
        <v>0</v>
      </c>
      <c r="AC31" s="266">
        <v>6.0691914909999998</v>
      </c>
      <c r="AD31" s="266">
        <v>1.3845941386</v>
      </c>
      <c r="AE31" s="266">
        <v>36.999355352000002</v>
      </c>
      <c r="AF31" s="266">
        <v>255.57822704</v>
      </c>
      <c r="AG31" s="266">
        <v>343.18080678000001</v>
      </c>
      <c r="AH31" s="266">
        <v>246.31912851999999</v>
      </c>
      <c r="AI31" s="266">
        <v>71.921034923999997</v>
      </c>
      <c r="AJ31" s="266">
        <v>2.5239765206999998</v>
      </c>
      <c r="AK31" s="266">
        <v>0.28494424336000002</v>
      </c>
      <c r="AL31" s="266">
        <v>0</v>
      </c>
      <c r="AM31" s="266">
        <v>0</v>
      </c>
      <c r="AN31" s="266">
        <v>0</v>
      </c>
      <c r="AO31" s="266">
        <v>8.2737382051000008</v>
      </c>
      <c r="AP31" s="266">
        <v>2.9449347797000001</v>
      </c>
      <c r="AQ31" s="266">
        <v>42.889693631999997</v>
      </c>
      <c r="AR31" s="266">
        <v>264.93864295999998</v>
      </c>
      <c r="AS31" s="266">
        <v>300.93873702000002</v>
      </c>
      <c r="AT31" s="266">
        <v>299.35674621999999</v>
      </c>
      <c r="AU31" s="266">
        <v>146.27148589999999</v>
      </c>
      <c r="AV31" s="266">
        <v>22.168208575000001</v>
      </c>
      <c r="AW31" s="266">
        <v>0</v>
      </c>
      <c r="AX31" s="266">
        <v>1.2760195039</v>
      </c>
      <c r="AY31" s="266">
        <v>0</v>
      </c>
      <c r="AZ31" s="266">
        <v>0</v>
      </c>
      <c r="BA31" s="266">
        <v>2.8089253731000001</v>
      </c>
      <c r="BB31" s="266">
        <v>2.0746929077999998</v>
      </c>
      <c r="BC31" s="266">
        <v>71.838669957999997</v>
      </c>
      <c r="BD31" s="266">
        <v>227.52294171</v>
      </c>
      <c r="BE31" s="266">
        <v>336.60723583999999</v>
      </c>
      <c r="BF31" s="309">
        <v>266.69096267999998</v>
      </c>
      <c r="BG31" s="309">
        <v>92.94393264</v>
      </c>
      <c r="BH31" s="309">
        <v>9.5873580521000008</v>
      </c>
      <c r="BI31" s="309">
        <v>0.28509328238999998</v>
      </c>
      <c r="BJ31" s="309">
        <v>0</v>
      </c>
      <c r="BK31" s="309">
        <v>0</v>
      </c>
      <c r="BL31" s="309">
        <v>0</v>
      </c>
      <c r="BM31" s="309">
        <v>2.9864441411999998</v>
      </c>
      <c r="BN31" s="309">
        <v>6.5032925160000001</v>
      </c>
      <c r="BO31" s="309">
        <v>62.743889979000002</v>
      </c>
      <c r="BP31" s="309">
        <v>185.53064749999999</v>
      </c>
      <c r="BQ31" s="309">
        <v>301.35347177</v>
      </c>
      <c r="BR31" s="309">
        <v>257.18985026000001</v>
      </c>
      <c r="BS31" s="309">
        <v>88.096703202</v>
      </c>
      <c r="BT31" s="309">
        <v>8.3183902569000008</v>
      </c>
      <c r="BU31" s="309">
        <v>0.28483375163000002</v>
      </c>
      <c r="BV31" s="309">
        <v>0</v>
      </c>
    </row>
    <row r="32" spans="1:74" ht="11.15" customHeight="1" x14ac:dyDescent="0.25">
      <c r="A32" s="9" t="s">
        <v>328</v>
      </c>
      <c r="B32" s="206" t="s">
        <v>464</v>
      </c>
      <c r="C32" s="266">
        <v>20.828233770000001</v>
      </c>
      <c r="D32" s="266">
        <v>80.537674062999997</v>
      </c>
      <c r="E32" s="266">
        <v>34.662985450999997</v>
      </c>
      <c r="F32" s="266">
        <v>79.122107936000006</v>
      </c>
      <c r="G32" s="266">
        <v>264.55496729999999</v>
      </c>
      <c r="H32" s="266">
        <v>383.95551609</v>
      </c>
      <c r="I32" s="266">
        <v>440.60964236000001</v>
      </c>
      <c r="J32" s="266">
        <v>438.35718817999998</v>
      </c>
      <c r="K32" s="266">
        <v>390.38809040000001</v>
      </c>
      <c r="L32" s="266">
        <v>175.51604139</v>
      </c>
      <c r="M32" s="266">
        <v>65.882587293</v>
      </c>
      <c r="N32" s="266">
        <v>39.531928348000001</v>
      </c>
      <c r="O32" s="266">
        <v>29.3595282</v>
      </c>
      <c r="P32" s="266">
        <v>66.569889864000004</v>
      </c>
      <c r="Q32" s="266">
        <v>55.934777793000002</v>
      </c>
      <c r="R32" s="266">
        <v>101.04028445</v>
      </c>
      <c r="S32" s="266">
        <v>292.83735113</v>
      </c>
      <c r="T32" s="266">
        <v>360.21490657999999</v>
      </c>
      <c r="U32" s="266">
        <v>480.43112137000003</v>
      </c>
      <c r="V32" s="266">
        <v>440.97307038999998</v>
      </c>
      <c r="W32" s="266">
        <v>373.95768837000003</v>
      </c>
      <c r="X32" s="266">
        <v>203.32506081</v>
      </c>
      <c r="Y32" s="266">
        <v>52.992259992999998</v>
      </c>
      <c r="Z32" s="266">
        <v>50.597071841999998</v>
      </c>
      <c r="AA32" s="266">
        <v>47.039024953999999</v>
      </c>
      <c r="AB32" s="266">
        <v>46.152539695999998</v>
      </c>
      <c r="AC32" s="266">
        <v>101.78930982999999</v>
      </c>
      <c r="AD32" s="266">
        <v>108.89119434</v>
      </c>
      <c r="AE32" s="266">
        <v>166.43019781000001</v>
      </c>
      <c r="AF32" s="266">
        <v>341.72902413999998</v>
      </c>
      <c r="AG32" s="266">
        <v>501.12225452000001</v>
      </c>
      <c r="AH32" s="266">
        <v>453.85809286</v>
      </c>
      <c r="AI32" s="266">
        <v>272.28404310000002</v>
      </c>
      <c r="AJ32" s="266">
        <v>183.68965302000001</v>
      </c>
      <c r="AK32" s="266">
        <v>93.418068121000005</v>
      </c>
      <c r="AL32" s="266">
        <v>21.142632162000002</v>
      </c>
      <c r="AM32" s="266">
        <v>30.254076578999999</v>
      </c>
      <c r="AN32" s="266">
        <v>49.992898461999999</v>
      </c>
      <c r="AO32" s="266">
        <v>73.767946546000005</v>
      </c>
      <c r="AP32" s="266">
        <v>81.211663489000003</v>
      </c>
      <c r="AQ32" s="266">
        <v>187.48087991</v>
      </c>
      <c r="AR32" s="266">
        <v>346.51316601000002</v>
      </c>
      <c r="AS32" s="266">
        <v>435.93944413000003</v>
      </c>
      <c r="AT32" s="266">
        <v>454.72248459999997</v>
      </c>
      <c r="AU32" s="266">
        <v>278.83179711000002</v>
      </c>
      <c r="AV32" s="266">
        <v>176.94747642999999</v>
      </c>
      <c r="AW32" s="266">
        <v>40.449977265999998</v>
      </c>
      <c r="AX32" s="266">
        <v>66.300818015999994</v>
      </c>
      <c r="AY32" s="266">
        <v>28.247267455999999</v>
      </c>
      <c r="AZ32" s="266">
        <v>43.975826120000001</v>
      </c>
      <c r="BA32" s="266">
        <v>82.292651762999995</v>
      </c>
      <c r="BB32" s="266">
        <v>95.680146747999999</v>
      </c>
      <c r="BC32" s="266">
        <v>240.40937094</v>
      </c>
      <c r="BD32" s="266">
        <v>376.81185936999998</v>
      </c>
      <c r="BE32" s="266">
        <v>463.26673383000002</v>
      </c>
      <c r="BF32" s="309">
        <v>431.02660084000001</v>
      </c>
      <c r="BG32" s="309">
        <v>280.45213347999999</v>
      </c>
      <c r="BH32" s="309">
        <v>138.38673795</v>
      </c>
      <c r="BI32" s="309">
        <v>60.763355988999997</v>
      </c>
      <c r="BJ32" s="309">
        <v>35.992594451999999</v>
      </c>
      <c r="BK32" s="309">
        <v>33.011701103</v>
      </c>
      <c r="BL32" s="309">
        <v>35.688550247000002</v>
      </c>
      <c r="BM32" s="309">
        <v>56.427671971000002</v>
      </c>
      <c r="BN32" s="309">
        <v>82.603958903999995</v>
      </c>
      <c r="BO32" s="309">
        <v>205.84802705000001</v>
      </c>
      <c r="BP32" s="309">
        <v>354.5948186</v>
      </c>
      <c r="BQ32" s="309">
        <v>449.18074296999998</v>
      </c>
      <c r="BR32" s="309">
        <v>423.60993316999998</v>
      </c>
      <c r="BS32" s="309">
        <v>277.38685945999998</v>
      </c>
      <c r="BT32" s="309">
        <v>137.15874869000001</v>
      </c>
      <c r="BU32" s="309">
        <v>60.967867104</v>
      </c>
      <c r="BV32" s="309">
        <v>36.115235587000001</v>
      </c>
    </row>
    <row r="33" spans="1:74" ht="11.15" customHeight="1" x14ac:dyDescent="0.25">
      <c r="A33" s="9" t="s">
        <v>41</v>
      </c>
      <c r="B33" s="206" t="s">
        <v>435</v>
      </c>
      <c r="C33" s="266">
        <v>0.67212353613999998</v>
      </c>
      <c r="D33" s="266">
        <v>21.758847181</v>
      </c>
      <c r="E33" s="266">
        <v>14.527907484</v>
      </c>
      <c r="F33" s="266">
        <v>7.3337404528999999</v>
      </c>
      <c r="G33" s="266">
        <v>267.59994103999998</v>
      </c>
      <c r="H33" s="266">
        <v>376.21663373000001</v>
      </c>
      <c r="I33" s="266">
        <v>430.29094464999997</v>
      </c>
      <c r="J33" s="266">
        <v>391.66976520999998</v>
      </c>
      <c r="K33" s="266">
        <v>338.05113666</v>
      </c>
      <c r="L33" s="266">
        <v>77.167623007000003</v>
      </c>
      <c r="M33" s="266">
        <v>0.97948084612999997</v>
      </c>
      <c r="N33" s="266">
        <v>2.3711960246000001</v>
      </c>
      <c r="O33" s="266">
        <v>4.9511611544000003</v>
      </c>
      <c r="P33" s="266">
        <v>13.939398155999999</v>
      </c>
      <c r="Q33" s="266">
        <v>9.8707890613</v>
      </c>
      <c r="R33" s="266">
        <v>31.283185257</v>
      </c>
      <c r="S33" s="266">
        <v>220.44138674999999</v>
      </c>
      <c r="T33" s="266">
        <v>300.12136095</v>
      </c>
      <c r="U33" s="266">
        <v>428.55958256999998</v>
      </c>
      <c r="V33" s="266">
        <v>408.33434504000002</v>
      </c>
      <c r="W33" s="266">
        <v>382.10964388999997</v>
      </c>
      <c r="X33" s="266">
        <v>80.441541591000004</v>
      </c>
      <c r="Y33" s="266">
        <v>0.82371549780999997</v>
      </c>
      <c r="Z33" s="266">
        <v>5.5001704277999997</v>
      </c>
      <c r="AA33" s="266">
        <v>12.880770447</v>
      </c>
      <c r="AB33" s="266">
        <v>4.3147060768000003</v>
      </c>
      <c r="AC33" s="266">
        <v>55.613771843999999</v>
      </c>
      <c r="AD33" s="266">
        <v>20.437745492000001</v>
      </c>
      <c r="AE33" s="266">
        <v>106.13694092</v>
      </c>
      <c r="AF33" s="266">
        <v>296.22058157999999</v>
      </c>
      <c r="AG33" s="266">
        <v>462.64281140000003</v>
      </c>
      <c r="AH33" s="266">
        <v>388.60032849999999</v>
      </c>
      <c r="AI33" s="266">
        <v>209.57686992999999</v>
      </c>
      <c r="AJ33" s="266">
        <v>66.464151943000005</v>
      </c>
      <c r="AK33" s="266">
        <v>12.56564193</v>
      </c>
      <c r="AL33" s="266">
        <v>0.97322458875999995</v>
      </c>
      <c r="AM33" s="266">
        <v>5.4893227724000004</v>
      </c>
      <c r="AN33" s="266">
        <v>1.079804666</v>
      </c>
      <c r="AO33" s="266">
        <v>33.306445308999997</v>
      </c>
      <c r="AP33" s="266">
        <v>18.123925182000001</v>
      </c>
      <c r="AQ33" s="266">
        <v>108.25512847</v>
      </c>
      <c r="AR33" s="266">
        <v>307.27639071999999</v>
      </c>
      <c r="AS33" s="266">
        <v>396.06547809</v>
      </c>
      <c r="AT33" s="266">
        <v>411.94817067999998</v>
      </c>
      <c r="AU33" s="266">
        <v>206.43127776</v>
      </c>
      <c r="AV33" s="266">
        <v>99.168611994000003</v>
      </c>
      <c r="AW33" s="266">
        <v>2.0923677671999998</v>
      </c>
      <c r="AX33" s="266">
        <v>25.189234200000001</v>
      </c>
      <c r="AY33" s="266">
        <v>2.9108260670999999</v>
      </c>
      <c r="AZ33" s="266">
        <v>3.1690016182999998</v>
      </c>
      <c r="BA33" s="266">
        <v>22.490137806</v>
      </c>
      <c r="BB33" s="266">
        <v>25.288411577000002</v>
      </c>
      <c r="BC33" s="266">
        <v>208.27140008999999</v>
      </c>
      <c r="BD33" s="266">
        <v>372.89315066</v>
      </c>
      <c r="BE33" s="266">
        <v>464.33566605999999</v>
      </c>
      <c r="BF33" s="309">
        <v>408.0436646</v>
      </c>
      <c r="BG33" s="309">
        <v>222.38083097000001</v>
      </c>
      <c r="BH33" s="309">
        <v>56.859785809000002</v>
      </c>
      <c r="BI33" s="309">
        <v>7.5156300915000003</v>
      </c>
      <c r="BJ33" s="309">
        <v>2.6036318272000001</v>
      </c>
      <c r="BK33" s="309">
        <v>5.5987645133999999</v>
      </c>
      <c r="BL33" s="309">
        <v>3.9305512519999999</v>
      </c>
      <c r="BM33" s="309">
        <v>18.182844488000001</v>
      </c>
      <c r="BN33" s="309">
        <v>32.655165392999997</v>
      </c>
      <c r="BO33" s="309">
        <v>148.11163936</v>
      </c>
      <c r="BP33" s="309">
        <v>307.92500319999999</v>
      </c>
      <c r="BQ33" s="309">
        <v>414.60701017000002</v>
      </c>
      <c r="BR33" s="309">
        <v>392.4643562</v>
      </c>
      <c r="BS33" s="309">
        <v>211.13175863999999</v>
      </c>
      <c r="BT33" s="309">
        <v>51.560022549999999</v>
      </c>
      <c r="BU33" s="309">
        <v>7.5034228522999999</v>
      </c>
      <c r="BV33" s="309">
        <v>2.5972077648999998</v>
      </c>
    </row>
    <row r="34" spans="1:74" ht="11.15" customHeight="1" x14ac:dyDescent="0.25">
      <c r="A34" s="9" t="s">
        <v>42</v>
      </c>
      <c r="B34" s="206" t="s">
        <v>436</v>
      </c>
      <c r="C34" s="266">
        <v>4.4853242211</v>
      </c>
      <c r="D34" s="266">
        <v>33.425811778000003</v>
      </c>
      <c r="E34" s="266">
        <v>87.326390416999999</v>
      </c>
      <c r="F34" s="266">
        <v>57.92372769</v>
      </c>
      <c r="G34" s="266">
        <v>395.42945164000002</v>
      </c>
      <c r="H34" s="266">
        <v>550.00033682000003</v>
      </c>
      <c r="I34" s="266">
        <v>607.46747045999996</v>
      </c>
      <c r="J34" s="266">
        <v>564.65567608000003</v>
      </c>
      <c r="K34" s="266">
        <v>391.77002742000002</v>
      </c>
      <c r="L34" s="266">
        <v>142.32869782</v>
      </c>
      <c r="M34" s="266">
        <v>12.649317499</v>
      </c>
      <c r="N34" s="266">
        <v>8.9735033404000006</v>
      </c>
      <c r="O34" s="266">
        <v>11.920186997</v>
      </c>
      <c r="P34" s="266">
        <v>24.357305926999999</v>
      </c>
      <c r="Q34" s="266">
        <v>36.101486231999999</v>
      </c>
      <c r="R34" s="266">
        <v>90.986119196999994</v>
      </c>
      <c r="S34" s="266">
        <v>291.23122244000001</v>
      </c>
      <c r="T34" s="266">
        <v>439.00594476999999</v>
      </c>
      <c r="U34" s="266">
        <v>548.55818934000001</v>
      </c>
      <c r="V34" s="266">
        <v>624.56185287999995</v>
      </c>
      <c r="W34" s="266">
        <v>523.48977014000002</v>
      </c>
      <c r="X34" s="266">
        <v>139.22978348999999</v>
      </c>
      <c r="Y34" s="266">
        <v>15.774359724</v>
      </c>
      <c r="Z34" s="266">
        <v>13.194136838</v>
      </c>
      <c r="AA34" s="266">
        <v>28.687615713</v>
      </c>
      <c r="AB34" s="266">
        <v>12.863089701</v>
      </c>
      <c r="AC34" s="266">
        <v>132.34520334000001</v>
      </c>
      <c r="AD34" s="266">
        <v>105.74671060999999</v>
      </c>
      <c r="AE34" s="266">
        <v>279.31968509000001</v>
      </c>
      <c r="AF34" s="266">
        <v>456.91203167999998</v>
      </c>
      <c r="AG34" s="266">
        <v>602.97967095000001</v>
      </c>
      <c r="AH34" s="266">
        <v>578.19745839999996</v>
      </c>
      <c r="AI34" s="266">
        <v>325.96034445999999</v>
      </c>
      <c r="AJ34" s="266">
        <v>132.99432797</v>
      </c>
      <c r="AK34" s="266">
        <v>70.763900320000005</v>
      </c>
      <c r="AL34" s="266">
        <v>8.1823664325000003</v>
      </c>
      <c r="AM34" s="266">
        <v>15.117806635999999</v>
      </c>
      <c r="AN34" s="266">
        <v>4.3732541457999998</v>
      </c>
      <c r="AO34" s="266">
        <v>70.473263091000007</v>
      </c>
      <c r="AP34" s="266">
        <v>84.481261958000005</v>
      </c>
      <c r="AQ34" s="266">
        <v>227.8471418</v>
      </c>
      <c r="AR34" s="266">
        <v>455.48050518999997</v>
      </c>
      <c r="AS34" s="266">
        <v>514.13115926</v>
      </c>
      <c r="AT34" s="266">
        <v>555.73256834999995</v>
      </c>
      <c r="AU34" s="266">
        <v>402.34949315</v>
      </c>
      <c r="AV34" s="266">
        <v>208.19777221000001</v>
      </c>
      <c r="AW34" s="266">
        <v>32.310456172999999</v>
      </c>
      <c r="AX34" s="266">
        <v>74.079034135000001</v>
      </c>
      <c r="AY34" s="266">
        <v>9.687615375</v>
      </c>
      <c r="AZ34" s="266">
        <v>5.1516870231</v>
      </c>
      <c r="BA34" s="266">
        <v>40.870978442000002</v>
      </c>
      <c r="BB34" s="266">
        <v>156.42729266000001</v>
      </c>
      <c r="BC34" s="266">
        <v>385.20149645999999</v>
      </c>
      <c r="BD34" s="266">
        <v>554.05886544999998</v>
      </c>
      <c r="BE34" s="266">
        <v>653.17003937000004</v>
      </c>
      <c r="BF34" s="309">
        <v>570.37110949999999</v>
      </c>
      <c r="BG34" s="309">
        <v>375.78532856999999</v>
      </c>
      <c r="BH34" s="309">
        <v>154.70526269000001</v>
      </c>
      <c r="BI34" s="309">
        <v>43.828156284000002</v>
      </c>
      <c r="BJ34" s="309">
        <v>10.521617845</v>
      </c>
      <c r="BK34" s="309">
        <v>15.300259029999999</v>
      </c>
      <c r="BL34" s="309">
        <v>17.937324574000002</v>
      </c>
      <c r="BM34" s="309">
        <v>54.910501156999999</v>
      </c>
      <c r="BN34" s="309">
        <v>109.48440770000001</v>
      </c>
      <c r="BO34" s="309">
        <v>279.75040603000002</v>
      </c>
      <c r="BP34" s="309">
        <v>446.80544971</v>
      </c>
      <c r="BQ34" s="309">
        <v>553.59210857000005</v>
      </c>
      <c r="BR34" s="309">
        <v>556.77475160999995</v>
      </c>
      <c r="BS34" s="309">
        <v>361.86809621999998</v>
      </c>
      <c r="BT34" s="309">
        <v>144.96063674999999</v>
      </c>
      <c r="BU34" s="309">
        <v>43.874499342999997</v>
      </c>
      <c r="BV34" s="309">
        <v>10.527136642</v>
      </c>
    </row>
    <row r="35" spans="1:74" ht="11.15" customHeight="1" x14ac:dyDescent="0.25">
      <c r="A35" s="9" t="s">
        <v>44</v>
      </c>
      <c r="B35" s="206" t="s">
        <v>437</v>
      </c>
      <c r="C35" s="266">
        <v>4.1764991217</v>
      </c>
      <c r="D35" s="266">
        <v>2.5771440034999999</v>
      </c>
      <c r="E35" s="266">
        <v>13.634100437000001</v>
      </c>
      <c r="F35" s="266">
        <v>69.383598962999997</v>
      </c>
      <c r="G35" s="266">
        <v>134.95422488</v>
      </c>
      <c r="H35" s="266">
        <v>295.96021035000001</v>
      </c>
      <c r="I35" s="266">
        <v>412.38228072999999</v>
      </c>
      <c r="J35" s="266">
        <v>340.87026401000003</v>
      </c>
      <c r="K35" s="266">
        <v>235.27677199999999</v>
      </c>
      <c r="L35" s="266">
        <v>44.325719925000001</v>
      </c>
      <c r="M35" s="266">
        <v>4.7931201493</v>
      </c>
      <c r="N35" s="266">
        <v>0</v>
      </c>
      <c r="O35" s="266">
        <v>4.3669113156999999E-2</v>
      </c>
      <c r="P35" s="266">
        <v>0</v>
      </c>
      <c r="Q35" s="266">
        <v>10.001970528999999</v>
      </c>
      <c r="R35" s="266">
        <v>49.733823602000001</v>
      </c>
      <c r="S35" s="266">
        <v>56.003592898999997</v>
      </c>
      <c r="T35" s="266">
        <v>230.28990844</v>
      </c>
      <c r="U35" s="266">
        <v>392.08293677</v>
      </c>
      <c r="V35" s="266">
        <v>382.15007032</v>
      </c>
      <c r="W35" s="266">
        <v>204.50440599999999</v>
      </c>
      <c r="X35" s="266">
        <v>47.800670646999997</v>
      </c>
      <c r="Y35" s="266">
        <v>10.500643088</v>
      </c>
      <c r="Z35" s="266">
        <v>0</v>
      </c>
      <c r="AA35" s="266">
        <v>0</v>
      </c>
      <c r="AB35" s="266">
        <v>1.7218923973</v>
      </c>
      <c r="AC35" s="266">
        <v>8.1336034320999993</v>
      </c>
      <c r="AD35" s="266">
        <v>42.546162690999999</v>
      </c>
      <c r="AE35" s="266">
        <v>158.24991481999999</v>
      </c>
      <c r="AF35" s="266">
        <v>262.07636416999998</v>
      </c>
      <c r="AG35" s="266">
        <v>411.85890725000002</v>
      </c>
      <c r="AH35" s="266">
        <v>438.78749693999998</v>
      </c>
      <c r="AI35" s="266">
        <v>226.45636655999999</v>
      </c>
      <c r="AJ35" s="266">
        <v>101.02567574</v>
      </c>
      <c r="AK35" s="266">
        <v>14.556407052999999</v>
      </c>
      <c r="AL35" s="266">
        <v>0</v>
      </c>
      <c r="AM35" s="266">
        <v>4.3607481556E-2</v>
      </c>
      <c r="AN35" s="266">
        <v>2.8775134909000002</v>
      </c>
      <c r="AO35" s="266">
        <v>7.0783124596000002</v>
      </c>
      <c r="AP35" s="266">
        <v>58.643549962000002</v>
      </c>
      <c r="AQ35" s="266">
        <v>124.16803928</v>
      </c>
      <c r="AR35" s="266">
        <v>344.60795038999998</v>
      </c>
      <c r="AS35" s="266">
        <v>414.54863871999999</v>
      </c>
      <c r="AT35" s="266">
        <v>329.96112334999998</v>
      </c>
      <c r="AU35" s="266">
        <v>220.80690221</v>
      </c>
      <c r="AV35" s="266">
        <v>44.566837581999998</v>
      </c>
      <c r="AW35" s="266">
        <v>23.743203860000001</v>
      </c>
      <c r="AX35" s="266">
        <v>0</v>
      </c>
      <c r="AY35" s="266">
        <v>1.1537935608000001</v>
      </c>
      <c r="AZ35" s="266">
        <v>1.7310502682</v>
      </c>
      <c r="BA35" s="266">
        <v>14.356807972</v>
      </c>
      <c r="BB35" s="266">
        <v>55.763213323000002</v>
      </c>
      <c r="BC35" s="266">
        <v>131.71119542</v>
      </c>
      <c r="BD35" s="266">
        <v>282.77274476000002</v>
      </c>
      <c r="BE35" s="266">
        <v>404.10173732999999</v>
      </c>
      <c r="BF35" s="309">
        <v>338.42388188000001</v>
      </c>
      <c r="BG35" s="309">
        <v>197.46822273000001</v>
      </c>
      <c r="BH35" s="309">
        <v>65.072942916000002</v>
      </c>
      <c r="BI35" s="309">
        <v>8.3020641504999997</v>
      </c>
      <c r="BJ35" s="309">
        <v>0.28914575075999999</v>
      </c>
      <c r="BK35" s="309">
        <v>1.3248093909000001</v>
      </c>
      <c r="BL35" s="309">
        <v>3.4304810154999998</v>
      </c>
      <c r="BM35" s="309">
        <v>12.444469182000001</v>
      </c>
      <c r="BN35" s="309">
        <v>40.044287320999999</v>
      </c>
      <c r="BO35" s="309">
        <v>118.51656873</v>
      </c>
      <c r="BP35" s="309">
        <v>254.66743138000001</v>
      </c>
      <c r="BQ35" s="309">
        <v>379.65763697</v>
      </c>
      <c r="BR35" s="309">
        <v>334.27423536999999</v>
      </c>
      <c r="BS35" s="309">
        <v>194.13966010999999</v>
      </c>
      <c r="BT35" s="309">
        <v>62.864186893000003</v>
      </c>
      <c r="BU35" s="309">
        <v>8.3214653967000007</v>
      </c>
      <c r="BV35" s="309">
        <v>0.28986983979999997</v>
      </c>
    </row>
    <row r="36" spans="1:74" ht="11.15" customHeight="1" x14ac:dyDescent="0.25">
      <c r="A36" s="9" t="s">
        <v>45</v>
      </c>
      <c r="B36" s="206" t="s">
        <v>438</v>
      </c>
      <c r="C36" s="266">
        <v>15.216738188000001</v>
      </c>
      <c r="D36" s="266">
        <v>7.7366040958999998</v>
      </c>
      <c r="E36" s="266">
        <v>9.0480254643000002</v>
      </c>
      <c r="F36" s="266">
        <v>24.764694234</v>
      </c>
      <c r="G36" s="266">
        <v>39.455959057000001</v>
      </c>
      <c r="H36" s="266">
        <v>117.69564269</v>
      </c>
      <c r="I36" s="266">
        <v>320.48794449000002</v>
      </c>
      <c r="J36" s="266">
        <v>256.72470743000002</v>
      </c>
      <c r="K36" s="266">
        <v>141.97728584000001</v>
      </c>
      <c r="L36" s="266">
        <v>46.114574138999998</v>
      </c>
      <c r="M36" s="266">
        <v>16.129023646</v>
      </c>
      <c r="N36" s="266">
        <v>9.5618314541</v>
      </c>
      <c r="O36" s="266">
        <v>8.4961540535999998</v>
      </c>
      <c r="P36" s="266">
        <v>5.6347136483</v>
      </c>
      <c r="Q36" s="266">
        <v>8.4387160148000007</v>
      </c>
      <c r="R36" s="266">
        <v>26.001505766000001</v>
      </c>
      <c r="S36" s="266">
        <v>23.872489044000002</v>
      </c>
      <c r="T36" s="266">
        <v>115.935894</v>
      </c>
      <c r="U36" s="266">
        <v>209.62196723</v>
      </c>
      <c r="V36" s="266">
        <v>246.25451645000001</v>
      </c>
      <c r="W36" s="266">
        <v>131.83299514999999</v>
      </c>
      <c r="X36" s="266">
        <v>40.629383116</v>
      </c>
      <c r="Y36" s="266">
        <v>16.281730209999999</v>
      </c>
      <c r="Z36" s="266">
        <v>10.309317663</v>
      </c>
      <c r="AA36" s="266">
        <v>9.0603991744000005</v>
      </c>
      <c r="AB36" s="266">
        <v>7.7553170938999996</v>
      </c>
      <c r="AC36" s="266">
        <v>8.2392934787000005</v>
      </c>
      <c r="AD36" s="266">
        <v>19.213987177</v>
      </c>
      <c r="AE36" s="266">
        <v>66.440687812999997</v>
      </c>
      <c r="AF36" s="266">
        <v>111.39526988</v>
      </c>
      <c r="AG36" s="266">
        <v>213.40336260000001</v>
      </c>
      <c r="AH36" s="266">
        <v>294.97523199</v>
      </c>
      <c r="AI36" s="266">
        <v>214.05625352000001</v>
      </c>
      <c r="AJ36" s="266">
        <v>101.14875873</v>
      </c>
      <c r="AK36" s="266">
        <v>15.485478805</v>
      </c>
      <c r="AL36" s="266">
        <v>10.185516381999999</v>
      </c>
      <c r="AM36" s="266">
        <v>9.5382880793000009</v>
      </c>
      <c r="AN36" s="266">
        <v>7.0516277368000004</v>
      </c>
      <c r="AO36" s="266">
        <v>7.5366028553</v>
      </c>
      <c r="AP36" s="266">
        <v>24.290850569</v>
      </c>
      <c r="AQ36" s="266">
        <v>52.995219843999998</v>
      </c>
      <c r="AR36" s="266">
        <v>176.69310307999999</v>
      </c>
      <c r="AS36" s="266">
        <v>298.22728844</v>
      </c>
      <c r="AT36" s="266">
        <v>249.65244111000001</v>
      </c>
      <c r="AU36" s="266">
        <v>159.18791003000001</v>
      </c>
      <c r="AV36" s="266">
        <v>25.374838468</v>
      </c>
      <c r="AW36" s="266">
        <v>23.752370371000001</v>
      </c>
      <c r="AX36" s="266">
        <v>8.1608102559999995</v>
      </c>
      <c r="AY36" s="266">
        <v>9.3911070913000003</v>
      </c>
      <c r="AZ36" s="266">
        <v>7.4285188713999997</v>
      </c>
      <c r="BA36" s="266">
        <v>13.68628028</v>
      </c>
      <c r="BB36" s="266">
        <v>23.376565055</v>
      </c>
      <c r="BC36" s="266">
        <v>43.013506735</v>
      </c>
      <c r="BD36" s="266">
        <v>150.67486903</v>
      </c>
      <c r="BE36" s="266">
        <v>256.39632597000002</v>
      </c>
      <c r="BF36" s="309">
        <v>216.11908749</v>
      </c>
      <c r="BG36" s="309">
        <v>133.33808281</v>
      </c>
      <c r="BH36" s="309">
        <v>40.311127943000002</v>
      </c>
      <c r="BI36" s="309">
        <v>13.065329984</v>
      </c>
      <c r="BJ36" s="309">
        <v>8.5089958406000008</v>
      </c>
      <c r="BK36" s="309">
        <v>7.9393163826000004</v>
      </c>
      <c r="BL36" s="309">
        <v>6.5892470356999997</v>
      </c>
      <c r="BM36" s="309">
        <v>10.093607950999999</v>
      </c>
      <c r="BN36" s="309">
        <v>17.131696296000001</v>
      </c>
      <c r="BO36" s="309">
        <v>45.034899289999998</v>
      </c>
      <c r="BP36" s="309">
        <v>106.86139436000001</v>
      </c>
      <c r="BQ36" s="309">
        <v>226.75940481000001</v>
      </c>
      <c r="BR36" s="309">
        <v>217.12804600000001</v>
      </c>
      <c r="BS36" s="309">
        <v>134.10068866</v>
      </c>
      <c r="BT36" s="309">
        <v>40.226854887000002</v>
      </c>
      <c r="BU36" s="309">
        <v>13.025892455999999</v>
      </c>
      <c r="BV36" s="309">
        <v>8.4796840644000007</v>
      </c>
    </row>
    <row r="37" spans="1:74" ht="11.15" customHeight="1" x14ac:dyDescent="0.25">
      <c r="A37" s="9" t="s">
        <v>565</v>
      </c>
      <c r="B37" s="206" t="s">
        <v>465</v>
      </c>
      <c r="C37" s="266">
        <v>7.4961456951000001</v>
      </c>
      <c r="D37" s="266">
        <v>22.753325462999999</v>
      </c>
      <c r="E37" s="266">
        <v>20.977489721000001</v>
      </c>
      <c r="F37" s="266">
        <v>32.348679269000002</v>
      </c>
      <c r="G37" s="266">
        <v>173.4582498</v>
      </c>
      <c r="H37" s="266">
        <v>268.76992404999999</v>
      </c>
      <c r="I37" s="266">
        <v>375.13392470000002</v>
      </c>
      <c r="J37" s="266">
        <v>350.29853157000002</v>
      </c>
      <c r="K37" s="266">
        <v>230.03030709999999</v>
      </c>
      <c r="L37" s="266">
        <v>68.959078864999995</v>
      </c>
      <c r="M37" s="266">
        <v>17.662973363999999</v>
      </c>
      <c r="N37" s="266">
        <v>10.641427438999999</v>
      </c>
      <c r="O37" s="266">
        <v>8.9648960169999992</v>
      </c>
      <c r="P37" s="266">
        <v>17.942291274999999</v>
      </c>
      <c r="Q37" s="266">
        <v>18.235214188</v>
      </c>
      <c r="R37" s="266">
        <v>41.573089688000003</v>
      </c>
      <c r="S37" s="266">
        <v>128.57937989999999</v>
      </c>
      <c r="T37" s="266">
        <v>226.00017907</v>
      </c>
      <c r="U37" s="266">
        <v>372.39535433999998</v>
      </c>
      <c r="V37" s="266">
        <v>334.98275599999999</v>
      </c>
      <c r="W37" s="266">
        <v>241.57435902</v>
      </c>
      <c r="X37" s="266">
        <v>74.600894866999994</v>
      </c>
      <c r="Y37" s="266">
        <v>15.969872076</v>
      </c>
      <c r="Z37" s="266">
        <v>13.696916129</v>
      </c>
      <c r="AA37" s="266">
        <v>15.125548509</v>
      </c>
      <c r="AB37" s="266">
        <v>12.422784968</v>
      </c>
      <c r="AC37" s="266">
        <v>42.474304433</v>
      </c>
      <c r="AD37" s="266">
        <v>42.348203243</v>
      </c>
      <c r="AE37" s="266">
        <v>105.08847614</v>
      </c>
      <c r="AF37" s="266">
        <v>246.08550362</v>
      </c>
      <c r="AG37" s="266">
        <v>396.99967135000003</v>
      </c>
      <c r="AH37" s="266">
        <v>355.92241761999998</v>
      </c>
      <c r="AI37" s="266">
        <v>180.26824857</v>
      </c>
      <c r="AJ37" s="266">
        <v>82.051316579000002</v>
      </c>
      <c r="AK37" s="266">
        <v>31.796671811</v>
      </c>
      <c r="AL37" s="266">
        <v>6.9446333574999999</v>
      </c>
      <c r="AM37" s="266">
        <v>9.7925693398</v>
      </c>
      <c r="AN37" s="266">
        <v>11.976004294000001</v>
      </c>
      <c r="AO37" s="266">
        <v>28.07073467</v>
      </c>
      <c r="AP37" s="266">
        <v>36.42412917</v>
      </c>
      <c r="AQ37" s="266">
        <v>100.50220772999999</v>
      </c>
      <c r="AR37" s="266">
        <v>273.73498741999998</v>
      </c>
      <c r="AS37" s="266">
        <v>346.15352526999999</v>
      </c>
      <c r="AT37" s="266">
        <v>356.70111839999998</v>
      </c>
      <c r="AU37" s="266">
        <v>199.55414902999999</v>
      </c>
      <c r="AV37" s="266">
        <v>83.553938994999996</v>
      </c>
      <c r="AW37" s="266">
        <v>17.905717427999999</v>
      </c>
      <c r="AX37" s="266">
        <v>25.492570683</v>
      </c>
      <c r="AY37" s="266">
        <v>8.6578322412999995</v>
      </c>
      <c r="AZ37" s="266">
        <v>11.006859379</v>
      </c>
      <c r="BA37" s="266">
        <v>26.622229724</v>
      </c>
      <c r="BB37" s="266">
        <v>48.443493369000002</v>
      </c>
      <c r="BC37" s="266">
        <v>147.38818316000001</v>
      </c>
      <c r="BD37" s="266">
        <v>269.70047726000001</v>
      </c>
      <c r="BE37" s="266">
        <v>383.10454570000002</v>
      </c>
      <c r="BF37" s="309">
        <v>328.06240266999998</v>
      </c>
      <c r="BG37" s="309">
        <v>178.37456917</v>
      </c>
      <c r="BH37" s="309">
        <v>64.402292312</v>
      </c>
      <c r="BI37" s="309">
        <v>20.952259637000001</v>
      </c>
      <c r="BJ37" s="309">
        <v>10.127792844</v>
      </c>
      <c r="BK37" s="309">
        <v>10.29116883</v>
      </c>
      <c r="BL37" s="309">
        <v>11.014447417</v>
      </c>
      <c r="BM37" s="309">
        <v>22.194430828000002</v>
      </c>
      <c r="BN37" s="309">
        <v>38.829443824000002</v>
      </c>
      <c r="BO37" s="309">
        <v>117.02015948</v>
      </c>
      <c r="BP37" s="309">
        <v>236.44637845</v>
      </c>
      <c r="BQ37" s="309">
        <v>347.14135852999999</v>
      </c>
      <c r="BR37" s="309">
        <v>321.60653310999999</v>
      </c>
      <c r="BS37" s="309">
        <v>174.74999270999999</v>
      </c>
      <c r="BT37" s="309">
        <v>62.428106077999999</v>
      </c>
      <c r="BU37" s="309">
        <v>21.062750278999999</v>
      </c>
      <c r="BV37" s="309">
        <v>10.177417824000001</v>
      </c>
    </row>
    <row r="38" spans="1:74" ht="11.15" customHeight="1" x14ac:dyDescent="0.25">
      <c r="A38" s="9"/>
      <c r="B38" s="190" t="s">
        <v>157</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310"/>
      <c r="BG38" s="310"/>
      <c r="BH38" s="310"/>
      <c r="BI38" s="310"/>
      <c r="BJ38" s="310"/>
      <c r="BK38" s="310"/>
      <c r="BL38" s="310"/>
      <c r="BM38" s="310"/>
      <c r="BN38" s="310"/>
      <c r="BO38" s="310"/>
      <c r="BP38" s="310"/>
      <c r="BQ38" s="310"/>
      <c r="BR38" s="310"/>
      <c r="BS38" s="310"/>
      <c r="BT38" s="310"/>
      <c r="BU38" s="310"/>
      <c r="BV38" s="310"/>
    </row>
    <row r="39" spans="1:74" ht="11.15" customHeight="1" x14ac:dyDescent="0.25">
      <c r="A39" s="9" t="s">
        <v>144</v>
      </c>
      <c r="B39" s="206" t="s">
        <v>431</v>
      </c>
      <c r="C39" s="249">
        <v>0</v>
      </c>
      <c r="D39" s="249">
        <v>0</v>
      </c>
      <c r="E39" s="249">
        <v>0</v>
      </c>
      <c r="F39" s="249">
        <v>0</v>
      </c>
      <c r="G39" s="249">
        <v>11.512399017</v>
      </c>
      <c r="H39" s="249">
        <v>69.350690904999993</v>
      </c>
      <c r="I39" s="249">
        <v>222.40288851</v>
      </c>
      <c r="J39" s="249">
        <v>165.71853002</v>
      </c>
      <c r="K39" s="249">
        <v>45.133226301000001</v>
      </c>
      <c r="L39" s="249">
        <v>1.1642532468</v>
      </c>
      <c r="M39" s="249">
        <v>0</v>
      </c>
      <c r="N39" s="249">
        <v>0</v>
      </c>
      <c r="O39" s="249">
        <v>0</v>
      </c>
      <c r="P39" s="249">
        <v>0</v>
      </c>
      <c r="Q39" s="249">
        <v>0</v>
      </c>
      <c r="R39" s="249">
        <v>0</v>
      </c>
      <c r="S39" s="249">
        <v>14.032664234</v>
      </c>
      <c r="T39" s="249">
        <v>65.188146007</v>
      </c>
      <c r="U39" s="249">
        <v>224.75524544999999</v>
      </c>
      <c r="V39" s="249">
        <v>182.03135305000001</v>
      </c>
      <c r="W39" s="249">
        <v>48.636846796999997</v>
      </c>
      <c r="X39" s="249">
        <v>1.1642532468</v>
      </c>
      <c r="Y39" s="249">
        <v>0</v>
      </c>
      <c r="Z39" s="249">
        <v>0</v>
      </c>
      <c r="AA39" s="249">
        <v>0</v>
      </c>
      <c r="AB39" s="249">
        <v>0</v>
      </c>
      <c r="AC39" s="249">
        <v>0</v>
      </c>
      <c r="AD39" s="249">
        <v>0</v>
      </c>
      <c r="AE39" s="249">
        <v>13.838665269</v>
      </c>
      <c r="AF39" s="249">
        <v>68.756218704999995</v>
      </c>
      <c r="AG39" s="249">
        <v>241.37079055999999</v>
      </c>
      <c r="AH39" s="249">
        <v>178.96077518999999</v>
      </c>
      <c r="AI39" s="249">
        <v>50.282051275000001</v>
      </c>
      <c r="AJ39" s="249">
        <v>1.1642532468</v>
      </c>
      <c r="AK39" s="249">
        <v>0</v>
      </c>
      <c r="AL39" s="249">
        <v>0</v>
      </c>
      <c r="AM39" s="249">
        <v>0</v>
      </c>
      <c r="AN39" s="249">
        <v>0</v>
      </c>
      <c r="AO39" s="249">
        <v>0</v>
      </c>
      <c r="AP39" s="249">
        <v>0</v>
      </c>
      <c r="AQ39" s="249">
        <v>12.127851975</v>
      </c>
      <c r="AR39" s="249">
        <v>68.356448438000001</v>
      </c>
      <c r="AS39" s="249">
        <v>242.32304293000001</v>
      </c>
      <c r="AT39" s="249">
        <v>183.35671113000001</v>
      </c>
      <c r="AU39" s="249">
        <v>48.041469348</v>
      </c>
      <c r="AV39" s="249">
        <v>1.1642532468</v>
      </c>
      <c r="AW39" s="249">
        <v>0</v>
      </c>
      <c r="AX39" s="249">
        <v>0</v>
      </c>
      <c r="AY39" s="249">
        <v>0</v>
      </c>
      <c r="AZ39" s="249">
        <v>0</v>
      </c>
      <c r="BA39" s="249">
        <v>0</v>
      </c>
      <c r="BB39" s="249">
        <v>0</v>
      </c>
      <c r="BC39" s="249">
        <v>11.739633555999999</v>
      </c>
      <c r="BD39" s="249">
        <v>75.547161289000002</v>
      </c>
      <c r="BE39" s="249">
        <v>233.49722969999999</v>
      </c>
      <c r="BF39" s="312">
        <v>190.1824</v>
      </c>
      <c r="BG39" s="312">
        <v>47.807270000000003</v>
      </c>
      <c r="BH39" s="312">
        <v>1.8138399999999999</v>
      </c>
      <c r="BI39" s="312">
        <v>0</v>
      </c>
      <c r="BJ39" s="312">
        <v>0</v>
      </c>
      <c r="BK39" s="312">
        <v>0</v>
      </c>
      <c r="BL39" s="312">
        <v>0</v>
      </c>
      <c r="BM39" s="312">
        <v>0</v>
      </c>
      <c r="BN39" s="312">
        <v>0</v>
      </c>
      <c r="BO39" s="312">
        <v>11.458769999999999</v>
      </c>
      <c r="BP39" s="312">
        <v>75.881529999999998</v>
      </c>
      <c r="BQ39" s="312">
        <v>234.20310000000001</v>
      </c>
      <c r="BR39" s="312">
        <v>187.67339999999999</v>
      </c>
      <c r="BS39" s="312">
        <v>48.471690000000002</v>
      </c>
      <c r="BT39" s="312">
        <v>1.9816260000000001</v>
      </c>
      <c r="BU39" s="312">
        <v>0</v>
      </c>
      <c r="BV39" s="312">
        <v>0</v>
      </c>
    </row>
    <row r="40" spans="1:74" ht="11.15" customHeight="1" x14ac:dyDescent="0.25">
      <c r="A40" s="9" t="s">
        <v>145</v>
      </c>
      <c r="B40" s="206" t="s">
        <v>463</v>
      </c>
      <c r="C40" s="249">
        <v>0</v>
      </c>
      <c r="D40" s="249">
        <v>0</v>
      </c>
      <c r="E40" s="249">
        <v>0.19748724655</v>
      </c>
      <c r="F40" s="249">
        <v>0.26104390335</v>
      </c>
      <c r="G40" s="249">
        <v>32.888512949999999</v>
      </c>
      <c r="H40" s="249">
        <v>132.66370696000001</v>
      </c>
      <c r="I40" s="249">
        <v>278.62022880000001</v>
      </c>
      <c r="J40" s="249">
        <v>208.62086239999999</v>
      </c>
      <c r="K40" s="249">
        <v>79.246961377999995</v>
      </c>
      <c r="L40" s="249">
        <v>5.1279902163999997</v>
      </c>
      <c r="M40" s="249">
        <v>0</v>
      </c>
      <c r="N40" s="249">
        <v>8.6426902882000001E-2</v>
      </c>
      <c r="O40" s="249">
        <v>0</v>
      </c>
      <c r="P40" s="249">
        <v>0</v>
      </c>
      <c r="Q40" s="249">
        <v>0.19748724655</v>
      </c>
      <c r="R40" s="249">
        <v>0.26104390335</v>
      </c>
      <c r="S40" s="249">
        <v>38.809730066999997</v>
      </c>
      <c r="T40" s="249">
        <v>126.14402173000001</v>
      </c>
      <c r="U40" s="249">
        <v>280.53986971</v>
      </c>
      <c r="V40" s="249">
        <v>223.86921373999999</v>
      </c>
      <c r="W40" s="249">
        <v>84.259044469000003</v>
      </c>
      <c r="X40" s="249">
        <v>5.4335267250000001</v>
      </c>
      <c r="Y40" s="249">
        <v>0</v>
      </c>
      <c r="Z40" s="249">
        <v>8.6426902882000001E-2</v>
      </c>
      <c r="AA40" s="249">
        <v>0</v>
      </c>
      <c r="AB40" s="249">
        <v>0</v>
      </c>
      <c r="AC40" s="249">
        <v>0.19748724655</v>
      </c>
      <c r="AD40" s="249">
        <v>0.30464668276000001</v>
      </c>
      <c r="AE40" s="249">
        <v>39.827682981000002</v>
      </c>
      <c r="AF40" s="249">
        <v>130.04993537999999</v>
      </c>
      <c r="AG40" s="249">
        <v>297.67854817</v>
      </c>
      <c r="AH40" s="249">
        <v>221.95831845999999</v>
      </c>
      <c r="AI40" s="249">
        <v>89.274880568</v>
      </c>
      <c r="AJ40" s="249">
        <v>6.1621439124000004</v>
      </c>
      <c r="AK40" s="249">
        <v>0</v>
      </c>
      <c r="AL40" s="249">
        <v>8.6426902882000001E-2</v>
      </c>
      <c r="AM40" s="249">
        <v>0</v>
      </c>
      <c r="AN40" s="249">
        <v>0</v>
      </c>
      <c r="AO40" s="249">
        <v>0.19748724655</v>
      </c>
      <c r="AP40" s="249">
        <v>0.26161975773000001</v>
      </c>
      <c r="AQ40" s="249">
        <v>36.54530287</v>
      </c>
      <c r="AR40" s="249">
        <v>125.85320575</v>
      </c>
      <c r="AS40" s="249">
        <v>300.01118126</v>
      </c>
      <c r="AT40" s="249">
        <v>223.84067655000001</v>
      </c>
      <c r="AU40" s="249">
        <v>85.971430288999997</v>
      </c>
      <c r="AV40" s="249">
        <v>6.2854037942999996</v>
      </c>
      <c r="AW40" s="249">
        <v>0</v>
      </c>
      <c r="AX40" s="249">
        <v>8.6426902882000001E-2</v>
      </c>
      <c r="AY40" s="249">
        <v>0</v>
      </c>
      <c r="AZ40" s="249">
        <v>0</v>
      </c>
      <c r="BA40" s="249">
        <v>0.19748724655</v>
      </c>
      <c r="BB40" s="249">
        <v>0.26161975773000001</v>
      </c>
      <c r="BC40" s="249">
        <v>34.177603988000001</v>
      </c>
      <c r="BD40" s="249">
        <v>127.67284521000001</v>
      </c>
      <c r="BE40" s="249">
        <v>290.87041171999999</v>
      </c>
      <c r="BF40" s="312">
        <v>231.1206</v>
      </c>
      <c r="BG40" s="312">
        <v>85.938580000000002</v>
      </c>
      <c r="BH40" s="312">
        <v>8.3126599999999993</v>
      </c>
      <c r="BI40" s="312">
        <v>0</v>
      </c>
      <c r="BJ40" s="312">
        <v>8.6426900000000001E-2</v>
      </c>
      <c r="BK40" s="312">
        <v>0</v>
      </c>
      <c r="BL40" s="312">
        <v>0</v>
      </c>
      <c r="BM40" s="312">
        <v>0</v>
      </c>
      <c r="BN40" s="312">
        <v>0.26161980000000001</v>
      </c>
      <c r="BO40" s="312">
        <v>31.66133</v>
      </c>
      <c r="BP40" s="312">
        <v>127.32640000000001</v>
      </c>
      <c r="BQ40" s="312">
        <v>288.61</v>
      </c>
      <c r="BR40" s="312">
        <v>230.09809999999999</v>
      </c>
      <c r="BS40" s="312">
        <v>86.312200000000004</v>
      </c>
      <c r="BT40" s="312">
        <v>8.3007720000000003</v>
      </c>
      <c r="BU40" s="312">
        <v>0</v>
      </c>
      <c r="BV40" s="312">
        <v>8.6426900000000001E-2</v>
      </c>
    </row>
    <row r="41" spans="1:74" ht="11.15" customHeight="1" x14ac:dyDescent="0.25">
      <c r="A41" s="9" t="s">
        <v>146</v>
      </c>
      <c r="B41" s="206" t="s">
        <v>432</v>
      </c>
      <c r="C41" s="249">
        <v>0</v>
      </c>
      <c r="D41" s="249">
        <v>0</v>
      </c>
      <c r="E41" s="249">
        <v>2.8139465361</v>
      </c>
      <c r="F41" s="249">
        <v>2.0232428233999999</v>
      </c>
      <c r="G41" s="249">
        <v>58.712183852999999</v>
      </c>
      <c r="H41" s="249">
        <v>167.50152073000001</v>
      </c>
      <c r="I41" s="249">
        <v>251.66789032</v>
      </c>
      <c r="J41" s="249">
        <v>203.68161185</v>
      </c>
      <c r="K41" s="249">
        <v>77.378149249000003</v>
      </c>
      <c r="L41" s="249">
        <v>6.6282385995000004</v>
      </c>
      <c r="M41" s="249">
        <v>0</v>
      </c>
      <c r="N41" s="249">
        <v>0.15500339077</v>
      </c>
      <c r="O41" s="249">
        <v>0</v>
      </c>
      <c r="P41" s="249">
        <v>0</v>
      </c>
      <c r="Q41" s="249">
        <v>2.8139465361</v>
      </c>
      <c r="R41" s="249">
        <v>2.0093640707999998</v>
      </c>
      <c r="S41" s="249">
        <v>70.543087417999999</v>
      </c>
      <c r="T41" s="249">
        <v>169.25732601999999</v>
      </c>
      <c r="U41" s="249">
        <v>254.7595302</v>
      </c>
      <c r="V41" s="249">
        <v>211.86367129000001</v>
      </c>
      <c r="W41" s="249">
        <v>81.271179971999999</v>
      </c>
      <c r="X41" s="249">
        <v>6.7998582484999996</v>
      </c>
      <c r="Y41" s="249">
        <v>0</v>
      </c>
      <c r="Z41" s="249">
        <v>0.15500339077</v>
      </c>
      <c r="AA41" s="249">
        <v>0</v>
      </c>
      <c r="AB41" s="249">
        <v>0</v>
      </c>
      <c r="AC41" s="249">
        <v>2.7060307470999998</v>
      </c>
      <c r="AD41" s="249">
        <v>2.0484109285000001</v>
      </c>
      <c r="AE41" s="249">
        <v>70.485168181999995</v>
      </c>
      <c r="AF41" s="249">
        <v>167.85632418</v>
      </c>
      <c r="AG41" s="249">
        <v>274.77475132000001</v>
      </c>
      <c r="AH41" s="249">
        <v>215.16757898</v>
      </c>
      <c r="AI41" s="249">
        <v>88.585560810999993</v>
      </c>
      <c r="AJ41" s="249">
        <v>7.4652138867</v>
      </c>
      <c r="AK41" s="249">
        <v>0</v>
      </c>
      <c r="AL41" s="249">
        <v>0.15500339077</v>
      </c>
      <c r="AM41" s="249">
        <v>0</v>
      </c>
      <c r="AN41" s="249">
        <v>0</v>
      </c>
      <c r="AO41" s="249">
        <v>2.8648792959999998</v>
      </c>
      <c r="AP41" s="249">
        <v>1.2183132167999999</v>
      </c>
      <c r="AQ41" s="249">
        <v>66.414802260000002</v>
      </c>
      <c r="AR41" s="249">
        <v>166.52374215</v>
      </c>
      <c r="AS41" s="249">
        <v>276.91761896999998</v>
      </c>
      <c r="AT41" s="249">
        <v>208.20639503000001</v>
      </c>
      <c r="AU41" s="249">
        <v>86.946526488000003</v>
      </c>
      <c r="AV41" s="249">
        <v>6.7931397416000001</v>
      </c>
      <c r="AW41" s="249">
        <v>0</v>
      </c>
      <c r="AX41" s="249">
        <v>0.15500339077</v>
      </c>
      <c r="AY41" s="249">
        <v>0</v>
      </c>
      <c r="AZ41" s="249">
        <v>0</v>
      </c>
      <c r="BA41" s="249">
        <v>3.0401490114</v>
      </c>
      <c r="BB41" s="249">
        <v>1.1121899784</v>
      </c>
      <c r="BC41" s="249">
        <v>65.026088095000006</v>
      </c>
      <c r="BD41" s="249">
        <v>171.44352802</v>
      </c>
      <c r="BE41" s="249">
        <v>263.18627021999998</v>
      </c>
      <c r="BF41" s="312">
        <v>214.79839999999999</v>
      </c>
      <c r="BG41" s="312">
        <v>93.256559999999993</v>
      </c>
      <c r="BH41" s="312">
        <v>9.2602039999999999</v>
      </c>
      <c r="BI41" s="312">
        <v>0</v>
      </c>
      <c r="BJ41" s="312">
        <v>0.1962227</v>
      </c>
      <c r="BK41" s="312">
        <v>0</v>
      </c>
      <c r="BL41" s="312">
        <v>0</v>
      </c>
      <c r="BM41" s="312">
        <v>0.92572699999999997</v>
      </c>
      <c r="BN41" s="312">
        <v>1.0011099999999999</v>
      </c>
      <c r="BO41" s="312">
        <v>61.73442</v>
      </c>
      <c r="BP41" s="312">
        <v>171.0873</v>
      </c>
      <c r="BQ41" s="312">
        <v>247.97110000000001</v>
      </c>
      <c r="BR41" s="312">
        <v>216.58949999999999</v>
      </c>
      <c r="BS41" s="312">
        <v>95.461420000000004</v>
      </c>
      <c r="BT41" s="312">
        <v>9.8333689999999994</v>
      </c>
      <c r="BU41" s="312">
        <v>0</v>
      </c>
      <c r="BV41" s="312">
        <v>0.1962227</v>
      </c>
    </row>
    <row r="42" spans="1:74" ht="11.15" customHeight="1" x14ac:dyDescent="0.25">
      <c r="A42" s="9" t="s">
        <v>147</v>
      </c>
      <c r="B42" s="206" t="s">
        <v>433</v>
      </c>
      <c r="C42" s="249">
        <v>0</v>
      </c>
      <c r="D42" s="249">
        <v>0.30389143184</v>
      </c>
      <c r="E42" s="249">
        <v>6.4383458415000003</v>
      </c>
      <c r="F42" s="249">
        <v>7.1661697790999996</v>
      </c>
      <c r="G42" s="249">
        <v>58.963891271000001</v>
      </c>
      <c r="H42" s="249">
        <v>210.38916738</v>
      </c>
      <c r="I42" s="249">
        <v>310.79791750999999</v>
      </c>
      <c r="J42" s="249">
        <v>243.25174179000001</v>
      </c>
      <c r="K42" s="249">
        <v>104.55760531</v>
      </c>
      <c r="L42" s="249">
        <v>11.064585072</v>
      </c>
      <c r="M42" s="249">
        <v>0.27036156216000001</v>
      </c>
      <c r="N42" s="249">
        <v>0</v>
      </c>
      <c r="O42" s="249">
        <v>0</v>
      </c>
      <c r="P42" s="249">
        <v>0.30389143184</v>
      </c>
      <c r="Q42" s="249">
        <v>6.5333888652000001</v>
      </c>
      <c r="R42" s="249">
        <v>7.1384378221000002</v>
      </c>
      <c r="S42" s="249">
        <v>71.732069791000001</v>
      </c>
      <c r="T42" s="249">
        <v>219.41493249000001</v>
      </c>
      <c r="U42" s="249">
        <v>312.41979809999998</v>
      </c>
      <c r="V42" s="249">
        <v>246.92127013999999</v>
      </c>
      <c r="W42" s="249">
        <v>108.98207116</v>
      </c>
      <c r="X42" s="249">
        <v>11.017274023000001</v>
      </c>
      <c r="Y42" s="249">
        <v>0.27036156216000001</v>
      </c>
      <c r="Z42" s="249">
        <v>0</v>
      </c>
      <c r="AA42" s="249">
        <v>0</v>
      </c>
      <c r="AB42" s="249">
        <v>0.30389143184</v>
      </c>
      <c r="AC42" s="249">
        <v>6.2161816512000003</v>
      </c>
      <c r="AD42" s="249">
        <v>7.5877094532999996</v>
      </c>
      <c r="AE42" s="249">
        <v>70.420797342</v>
      </c>
      <c r="AF42" s="249">
        <v>218.02336489000001</v>
      </c>
      <c r="AG42" s="249">
        <v>325.87660417000001</v>
      </c>
      <c r="AH42" s="249">
        <v>251.24602024999999</v>
      </c>
      <c r="AI42" s="249">
        <v>118.92269518000001</v>
      </c>
      <c r="AJ42" s="249">
        <v>11.257438065000001</v>
      </c>
      <c r="AK42" s="249">
        <v>0.19802665338</v>
      </c>
      <c r="AL42" s="249">
        <v>0</v>
      </c>
      <c r="AM42" s="249">
        <v>0</v>
      </c>
      <c r="AN42" s="249">
        <v>0.30389143184</v>
      </c>
      <c r="AO42" s="249">
        <v>6.5643937261999996</v>
      </c>
      <c r="AP42" s="249">
        <v>5.7076675921</v>
      </c>
      <c r="AQ42" s="249">
        <v>68.485885480999997</v>
      </c>
      <c r="AR42" s="249">
        <v>219.83871979</v>
      </c>
      <c r="AS42" s="249">
        <v>326.77969144999997</v>
      </c>
      <c r="AT42" s="249">
        <v>242.41230264000001</v>
      </c>
      <c r="AU42" s="249">
        <v>116.62767823999999</v>
      </c>
      <c r="AV42" s="249">
        <v>10.058059494</v>
      </c>
      <c r="AW42" s="249">
        <v>0.22652107771999999</v>
      </c>
      <c r="AX42" s="249">
        <v>0</v>
      </c>
      <c r="AY42" s="249">
        <v>0</v>
      </c>
      <c r="AZ42" s="249">
        <v>0.30389143184</v>
      </c>
      <c r="BA42" s="249">
        <v>7.1627645862999998</v>
      </c>
      <c r="BB42" s="249">
        <v>5.4000261278000004</v>
      </c>
      <c r="BC42" s="249">
        <v>68.130343594999999</v>
      </c>
      <c r="BD42" s="249">
        <v>225.00379393</v>
      </c>
      <c r="BE42" s="249">
        <v>312.93975920000003</v>
      </c>
      <c r="BF42" s="312">
        <v>242.661</v>
      </c>
      <c r="BG42" s="312">
        <v>125.52070000000001</v>
      </c>
      <c r="BH42" s="312">
        <v>11.070499999999999</v>
      </c>
      <c r="BI42" s="312">
        <v>0.2265211</v>
      </c>
      <c r="BJ42" s="312">
        <v>0.12760199999999999</v>
      </c>
      <c r="BK42" s="312">
        <v>0</v>
      </c>
      <c r="BL42" s="312">
        <v>0.30389139999999998</v>
      </c>
      <c r="BM42" s="312">
        <v>3.7112039999999999</v>
      </c>
      <c r="BN42" s="312">
        <v>4.1695070000000003</v>
      </c>
      <c r="BO42" s="312">
        <v>62.99926</v>
      </c>
      <c r="BP42" s="312">
        <v>224.03</v>
      </c>
      <c r="BQ42" s="312">
        <v>299.13819999999998</v>
      </c>
      <c r="BR42" s="312">
        <v>244.26990000000001</v>
      </c>
      <c r="BS42" s="312">
        <v>126.89409999999999</v>
      </c>
      <c r="BT42" s="312">
        <v>11.601000000000001</v>
      </c>
      <c r="BU42" s="312">
        <v>0.25503039999999999</v>
      </c>
      <c r="BV42" s="312">
        <v>0.12760199999999999</v>
      </c>
    </row>
    <row r="43" spans="1:74" ht="11.15" customHeight="1" x14ac:dyDescent="0.25">
      <c r="A43" s="9" t="s">
        <v>148</v>
      </c>
      <c r="B43" s="206" t="s">
        <v>464</v>
      </c>
      <c r="C43" s="249">
        <v>29.874561639</v>
      </c>
      <c r="D43" s="249">
        <v>32.894184774999999</v>
      </c>
      <c r="E43" s="249">
        <v>56.371267312999997</v>
      </c>
      <c r="F43" s="249">
        <v>94.014602767</v>
      </c>
      <c r="G43" s="249">
        <v>209.2362493</v>
      </c>
      <c r="H43" s="249">
        <v>371.30413635999997</v>
      </c>
      <c r="I43" s="249">
        <v>453.75964026999998</v>
      </c>
      <c r="J43" s="249">
        <v>419.55203753000001</v>
      </c>
      <c r="K43" s="249">
        <v>286.58423957000002</v>
      </c>
      <c r="L43" s="249">
        <v>127.57045711000001</v>
      </c>
      <c r="M43" s="249">
        <v>53.541152775</v>
      </c>
      <c r="N43" s="249">
        <v>45.608046039999998</v>
      </c>
      <c r="O43" s="249">
        <v>28.907060607999998</v>
      </c>
      <c r="P43" s="249">
        <v>36.484777016999999</v>
      </c>
      <c r="Q43" s="249">
        <v>54.819787910999999</v>
      </c>
      <c r="R43" s="249">
        <v>94.934834589000005</v>
      </c>
      <c r="S43" s="249">
        <v>217.9463121</v>
      </c>
      <c r="T43" s="249">
        <v>370.79284911000002</v>
      </c>
      <c r="U43" s="249">
        <v>456.27991579000002</v>
      </c>
      <c r="V43" s="249">
        <v>425.11785308999998</v>
      </c>
      <c r="W43" s="249">
        <v>297.93068871999998</v>
      </c>
      <c r="X43" s="249">
        <v>135.32460817</v>
      </c>
      <c r="Y43" s="249">
        <v>57.490151726000001</v>
      </c>
      <c r="Z43" s="249">
        <v>45.889180201000002</v>
      </c>
      <c r="AA43" s="249">
        <v>29.589421770000001</v>
      </c>
      <c r="AB43" s="249">
        <v>41.354824743000002</v>
      </c>
      <c r="AC43" s="249">
        <v>55.718092579</v>
      </c>
      <c r="AD43" s="249">
        <v>97.756230183</v>
      </c>
      <c r="AE43" s="249">
        <v>226.97267335000001</v>
      </c>
      <c r="AF43" s="249">
        <v>370.65570758000001</v>
      </c>
      <c r="AG43" s="249">
        <v>465.99654665000003</v>
      </c>
      <c r="AH43" s="249">
        <v>425.94480482</v>
      </c>
      <c r="AI43" s="249">
        <v>308.81307909999998</v>
      </c>
      <c r="AJ43" s="249">
        <v>142.06318225999999</v>
      </c>
      <c r="AK43" s="249">
        <v>57.203339204000002</v>
      </c>
      <c r="AL43" s="249">
        <v>47.464885858000002</v>
      </c>
      <c r="AM43" s="249">
        <v>33.325646519999999</v>
      </c>
      <c r="AN43" s="249">
        <v>45.183680955</v>
      </c>
      <c r="AO43" s="249">
        <v>64.220965518</v>
      </c>
      <c r="AP43" s="249">
        <v>100.61605296</v>
      </c>
      <c r="AQ43" s="249">
        <v>218.47455135999999</v>
      </c>
      <c r="AR43" s="249">
        <v>359.93239867</v>
      </c>
      <c r="AS43" s="249">
        <v>466.40985124000002</v>
      </c>
      <c r="AT43" s="249">
        <v>424.14195493</v>
      </c>
      <c r="AU43" s="249">
        <v>303.63790771999999</v>
      </c>
      <c r="AV43" s="249">
        <v>148.70162583000001</v>
      </c>
      <c r="AW43" s="249">
        <v>62.014000522000003</v>
      </c>
      <c r="AX43" s="249">
        <v>49.233104920999999</v>
      </c>
      <c r="AY43" s="249">
        <v>34.439446711999999</v>
      </c>
      <c r="AZ43" s="249">
        <v>46.578636486999997</v>
      </c>
      <c r="BA43" s="249">
        <v>65.971069369000006</v>
      </c>
      <c r="BB43" s="249">
        <v>97.160520136000002</v>
      </c>
      <c r="BC43" s="249">
        <v>216.16181469</v>
      </c>
      <c r="BD43" s="249">
        <v>354.35169044000003</v>
      </c>
      <c r="BE43" s="249">
        <v>460.35074109999999</v>
      </c>
      <c r="BF43" s="312">
        <v>424.0487</v>
      </c>
      <c r="BG43" s="312">
        <v>303.94499999999999</v>
      </c>
      <c r="BH43" s="312">
        <v>157.13059999999999</v>
      </c>
      <c r="BI43" s="312">
        <v>60.330730000000003</v>
      </c>
      <c r="BJ43" s="312">
        <v>51.347880000000004</v>
      </c>
      <c r="BK43" s="312">
        <v>34.178919999999998</v>
      </c>
      <c r="BL43" s="312">
        <v>46.348640000000003</v>
      </c>
      <c r="BM43" s="312">
        <v>63.569029999999998</v>
      </c>
      <c r="BN43" s="312">
        <v>98.026499999999999</v>
      </c>
      <c r="BO43" s="312">
        <v>215.4545</v>
      </c>
      <c r="BP43" s="312">
        <v>361.8141</v>
      </c>
      <c r="BQ43" s="312">
        <v>456.94159999999999</v>
      </c>
      <c r="BR43" s="312">
        <v>427.12650000000002</v>
      </c>
      <c r="BS43" s="312">
        <v>306.04230000000001</v>
      </c>
      <c r="BT43" s="312">
        <v>158.7646</v>
      </c>
      <c r="BU43" s="312">
        <v>63.571899999999999</v>
      </c>
      <c r="BV43" s="312">
        <v>51.084850000000003</v>
      </c>
    </row>
    <row r="44" spans="1:74" ht="11.15" customHeight="1" x14ac:dyDescent="0.25">
      <c r="A44" s="9" t="s">
        <v>149</v>
      </c>
      <c r="B44" s="206" t="s">
        <v>435</v>
      </c>
      <c r="C44" s="249">
        <v>5.5876476534000004</v>
      </c>
      <c r="D44" s="249">
        <v>4.0441892946999998</v>
      </c>
      <c r="E44" s="249">
        <v>24.483179419999999</v>
      </c>
      <c r="F44" s="249">
        <v>40.377039441000001</v>
      </c>
      <c r="G44" s="249">
        <v>152.22506686</v>
      </c>
      <c r="H44" s="249">
        <v>346.15796879999999</v>
      </c>
      <c r="I44" s="249">
        <v>417.80143061000001</v>
      </c>
      <c r="J44" s="249">
        <v>383.64177235</v>
      </c>
      <c r="K44" s="249">
        <v>230.05625003</v>
      </c>
      <c r="L44" s="249">
        <v>52.914371080000002</v>
      </c>
      <c r="M44" s="249">
        <v>5.3112401904000004</v>
      </c>
      <c r="N44" s="249">
        <v>4.6908550311999999</v>
      </c>
      <c r="O44" s="249">
        <v>5.4118153160000002</v>
      </c>
      <c r="P44" s="249">
        <v>5.9122326194000001</v>
      </c>
      <c r="Q44" s="249">
        <v>24.544709830999999</v>
      </c>
      <c r="R44" s="249">
        <v>38.588507151000002</v>
      </c>
      <c r="S44" s="249">
        <v>166.89952983000001</v>
      </c>
      <c r="T44" s="249">
        <v>349.05827309</v>
      </c>
      <c r="U44" s="249">
        <v>420.81192049999999</v>
      </c>
      <c r="V44" s="249">
        <v>387.84579574000003</v>
      </c>
      <c r="W44" s="249">
        <v>240.36804813000001</v>
      </c>
      <c r="X44" s="249">
        <v>57.157606741000002</v>
      </c>
      <c r="Y44" s="249">
        <v>5.2505774224000001</v>
      </c>
      <c r="Z44" s="249">
        <v>4.6073996637999999</v>
      </c>
      <c r="AA44" s="249">
        <v>5.4796746010000001</v>
      </c>
      <c r="AB44" s="249">
        <v>7.0247932411000003</v>
      </c>
      <c r="AC44" s="249">
        <v>23.383505224</v>
      </c>
      <c r="AD44" s="249">
        <v>39.514658857999997</v>
      </c>
      <c r="AE44" s="249">
        <v>173.95665104</v>
      </c>
      <c r="AF44" s="249">
        <v>343.54366900999997</v>
      </c>
      <c r="AG44" s="249">
        <v>431.82315038000002</v>
      </c>
      <c r="AH44" s="249">
        <v>394.71248200000002</v>
      </c>
      <c r="AI44" s="249">
        <v>255.72021547</v>
      </c>
      <c r="AJ44" s="249">
        <v>61.896927548999997</v>
      </c>
      <c r="AK44" s="249">
        <v>5.0077400734999999</v>
      </c>
      <c r="AL44" s="249">
        <v>5.1153743605999997</v>
      </c>
      <c r="AM44" s="249">
        <v>6.6836769076999998</v>
      </c>
      <c r="AN44" s="249">
        <v>7.4562638487999999</v>
      </c>
      <c r="AO44" s="249">
        <v>28.146963451000001</v>
      </c>
      <c r="AP44" s="249">
        <v>37.000339676000003</v>
      </c>
      <c r="AQ44" s="249">
        <v>164.30349914999999</v>
      </c>
      <c r="AR44" s="249">
        <v>330.60657767999999</v>
      </c>
      <c r="AS44" s="249">
        <v>429.77556057999999</v>
      </c>
      <c r="AT44" s="249">
        <v>384.40441748000001</v>
      </c>
      <c r="AU44" s="249">
        <v>250.57866917999999</v>
      </c>
      <c r="AV44" s="249">
        <v>63.396260804000001</v>
      </c>
      <c r="AW44" s="249">
        <v>5.7122889551</v>
      </c>
      <c r="AX44" s="249">
        <v>5.2126968194999996</v>
      </c>
      <c r="AY44" s="249">
        <v>7.0745782332999996</v>
      </c>
      <c r="AZ44" s="249">
        <v>7.2642817847999996</v>
      </c>
      <c r="BA44" s="249">
        <v>29.212763246000002</v>
      </c>
      <c r="BB44" s="249">
        <v>33.272154657000002</v>
      </c>
      <c r="BC44" s="249">
        <v>162.11898421999999</v>
      </c>
      <c r="BD44" s="249">
        <v>322.44429552999998</v>
      </c>
      <c r="BE44" s="249">
        <v>420.50841767999998</v>
      </c>
      <c r="BF44" s="312">
        <v>381.83600000000001</v>
      </c>
      <c r="BG44" s="312">
        <v>254.67179999999999</v>
      </c>
      <c r="BH44" s="312">
        <v>70.758290000000002</v>
      </c>
      <c r="BI44" s="312">
        <v>5.3619320000000004</v>
      </c>
      <c r="BJ44" s="312">
        <v>7.4961760000000002</v>
      </c>
      <c r="BK44" s="312">
        <v>6.1146250000000002</v>
      </c>
      <c r="BL44" s="312">
        <v>6.9121499999999996</v>
      </c>
      <c r="BM44" s="312">
        <v>22.691240000000001</v>
      </c>
      <c r="BN44" s="312">
        <v>31.244980000000002</v>
      </c>
      <c r="BO44" s="312">
        <v>160.5095</v>
      </c>
      <c r="BP44" s="312">
        <v>329.70089999999999</v>
      </c>
      <c r="BQ44" s="312">
        <v>417.29050000000001</v>
      </c>
      <c r="BR44" s="312">
        <v>386.64800000000002</v>
      </c>
      <c r="BS44" s="312">
        <v>258.03609999999998</v>
      </c>
      <c r="BT44" s="312">
        <v>73.385549999999995</v>
      </c>
      <c r="BU44" s="312">
        <v>5.9979329999999997</v>
      </c>
      <c r="BV44" s="312">
        <v>7.1099509999999997</v>
      </c>
    </row>
    <row r="45" spans="1:74" ht="11.15" customHeight="1" x14ac:dyDescent="0.25">
      <c r="A45" s="9" t="s">
        <v>150</v>
      </c>
      <c r="B45" s="206" t="s">
        <v>436</v>
      </c>
      <c r="C45" s="249">
        <v>14.041375132000001</v>
      </c>
      <c r="D45" s="249">
        <v>22.071579469</v>
      </c>
      <c r="E45" s="249">
        <v>63.642188085999997</v>
      </c>
      <c r="F45" s="249">
        <v>122.29957477000001</v>
      </c>
      <c r="G45" s="249">
        <v>269.42706883</v>
      </c>
      <c r="H45" s="249">
        <v>494.84694013000001</v>
      </c>
      <c r="I45" s="249">
        <v>576.24843899999996</v>
      </c>
      <c r="J45" s="249">
        <v>573.62285935</v>
      </c>
      <c r="K45" s="249">
        <v>381.76613803999999</v>
      </c>
      <c r="L45" s="249">
        <v>152.00905336</v>
      </c>
      <c r="M45" s="249">
        <v>40.954237884999998</v>
      </c>
      <c r="N45" s="249">
        <v>10.848786934</v>
      </c>
      <c r="O45" s="249">
        <v>13.506319655</v>
      </c>
      <c r="P45" s="249">
        <v>22.79016644</v>
      </c>
      <c r="Q45" s="249">
        <v>67.133380153000004</v>
      </c>
      <c r="R45" s="249">
        <v>118.12870721</v>
      </c>
      <c r="S45" s="249">
        <v>279.91427042999999</v>
      </c>
      <c r="T45" s="249">
        <v>498.96208739999997</v>
      </c>
      <c r="U45" s="249">
        <v>582.23497032</v>
      </c>
      <c r="V45" s="249">
        <v>578.81612722</v>
      </c>
      <c r="W45" s="249">
        <v>391.05113847000001</v>
      </c>
      <c r="X45" s="249">
        <v>155.29187715</v>
      </c>
      <c r="Y45" s="249">
        <v>38.734791727000001</v>
      </c>
      <c r="Z45" s="249">
        <v>10.899572094</v>
      </c>
      <c r="AA45" s="249">
        <v>13.161827914</v>
      </c>
      <c r="AB45" s="249">
        <v>21.889602190000002</v>
      </c>
      <c r="AC45" s="249">
        <v>64.825201632000002</v>
      </c>
      <c r="AD45" s="249">
        <v>118.15744201</v>
      </c>
      <c r="AE45" s="249">
        <v>281.52088786000002</v>
      </c>
      <c r="AF45" s="249">
        <v>492.21756963000001</v>
      </c>
      <c r="AG45" s="249">
        <v>578.69250913999997</v>
      </c>
      <c r="AH45" s="249">
        <v>585.60093318999998</v>
      </c>
      <c r="AI45" s="249">
        <v>411.45130022000001</v>
      </c>
      <c r="AJ45" s="249">
        <v>157.98010626999999</v>
      </c>
      <c r="AK45" s="249">
        <v>36.965941747000002</v>
      </c>
      <c r="AL45" s="249">
        <v>12.087423981000001</v>
      </c>
      <c r="AM45" s="249">
        <v>15.421625683</v>
      </c>
      <c r="AN45" s="249">
        <v>23.106727961000001</v>
      </c>
      <c r="AO45" s="249">
        <v>75.598868350999993</v>
      </c>
      <c r="AP45" s="249">
        <v>118.40154124</v>
      </c>
      <c r="AQ45" s="249">
        <v>277.69226981999998</v>
      </c>
      <c r="AR45" s="249">
        <v>484.44820492999997</v>
      </c>
      <c r="AS45" s="249">
        <v>583.79936106000002</v>
      </c>
      <c r="AT45" s="249">
        <v>580.01373358000001</v>
      </c>
      <c r="AU45" s="249">
        <v>403.84101106000003</v>
      </c>
      <c r="AV45" s="249">
        <v>157.38532372</v>
      </c>
      <c r="AW45" s="249">
        <v>40.607938394999998</v>
      </c>
      <c r="AX45" s="249">
        <v>12.175173937</v>
      </c>
      <c r="AY45" s="249">
        <v>16.147964804000001</v>
      </c>
      <c r="AZ45" s="249">
        <v>22.538083880999999</v>
      </c>
      <c r="BA45" s="249">
        <v>74.316569838000007</v>
      </c>
      <c r="BB45" s="249">
        <v>108.31628675</v>
      </c>
      <c r="BC45" s="249">
        <v>272.78767482000001</v>
      </c>
      <c r="BD45" s="249">
        <v>471.76846240999998</v>
      </c>
      <c r="BE45" s="249">
        <v>567.02842057999999</v>
      </c>
      <c r="BF45" s="312">
        <v>563.69740000000002</v>
      </c>
      <c r="BG45" s="312">
        <v>405.56310000000002</v>
      </c>
      <c r="BH45" s="312">
        <v>165.00219999999999</v>
      </c>
      <c r="BI45" s="312">
        <v>39.75797</v>
      </c>
      <c r="BJ45" s="312">
        <v>18.866430000000001</v>
      </c>
      <c r="BK45" s="312">
        <v>14.279</v>
      </c>
      <c r="BL45" s="312">
        <v>20.887139999999999</v>
      </c>
      <c r="BM45" s="312">
        <v>65.990260000000006</v>
      </c>
      <c r="BN45" s="312">
        <v>106.08150000000001</v>
      </c>
      <c r="BO45" s="312">
        <v>277.18040000000002</v>
      </c>
      <c r="BP45" s="312">
        <v>477.64159999999998</v>
      </c>
      <c r="BQ45" s="312">
        <v>573.46709999999996</v>
      </c>
      <c r="BR45" s="312">
        <v>562.91250000000002</v>
      </c>
      <c r="BS45" s="312">
        <v>405.40039999999999</v>
      </c>
      <c r="BT45" s="312">
        <v>168.36089999999999</v>
      </c>
      <c r="BU45" s="312">
        <v>39.973199999999999</v>
      </c>
      <c r="BV45" s="312">
        <v>18.152180000000001</v>
      </c>
    </row>
    <row r="46" spans="1:74" ht="11.15" customHeight="1" x14ac:dyDescent="0.25">
      <c r="A46" s="9" t="s">
        <v>151</v>
      </c>
      <c r="B46" s="206" t="s">
        <v>437</v>
      </c>
      <c r="C46" s="249">
        <v>0.91022446698000004</v>
      </c>
      <c r="D46" s="249">
        <v>4.1649178062000001</v>
      </c>
      <c r="E46" s="249">
        <v>18.907602497999999</v>
      </c>
      <c r="F46" s="249">
        <v>41.733195322</v>
      </c>
      <c r="G46" s="249">
        <v>104.66120831000001</v>
      </c>
      <c r="H46" s="249">
        <v>277.90610177999997</v>
      </c>
      <c r="I46" s="249">
        <v>383.37731317999999</v>
      </c>
      <c r="J46" s="249">
        <v>333.65196465000002</v>
      </c>
      <c r="K46" s="249">
        <v>202.47964777000001</v>
      </c>
      <c r="L46" s="249">
        <v>72.312277656000006</v>
      </c>
      <c r="M46" s="249">
        <v>11.261249936</v>
      </c>
      <c r="N46" s="249">
        <v>0.11454523375</v>
      </c>
      <c r="O46" s="249">
        <v>1.3278743791000001</v>
      </c>
      <c r="P46" s="249">
        <v>4.2478021607000001</v>
      </c>
      <c r="Q46" s="249">
        <v>18.991456207999999</v>
      </c>
      <c r="R46" s="249">
        <v>44.776337269999999</v>
      </c>
      <c r="S46" s="249">
        <v>109.98170422</v>
      </c>
      <c r="T46" s="249">
        <v>280.95744703000003</v>
      </c>
      <c r="U46" s="249">
        <v>386.84536394000003</v>
      </c>
      <c r="V46" s="249">
        <v>335.07348507</v>
      </c>
      <c r="W46" s="249">
        <v>206.43561919999999</v>
      </c>
      <c r="X46" s="249">
        <v>69.664718593999993</v>
      </c>
      <c r="Y46" s="249">
        <v>10.371729301</v>
      </c>
      <c r="Z46" s="249">
        <v>0.11454523375</v>
      </c>
      <c r="AA46" s="249">
        <v>1.1578918005000001</v>
      </c>
      <c r="AB46" s="249">
        <v>3.9863661991999999</v>
      </c>
      <c r="AC46" s="249">
        <v>18.523686728000001</v>
      </c>
      <c r="AD46" s="249">
        <v>46.542946864000001</v>
      </c>
      <c r="AE46" s="249">
        <v>98.992477046000005</v>
      </c>
      <c r="AF46" s="249">
        <v>284.04624009999998</v>
      </c>
      <c r="AG46" s="249">
        <v>387.24530555000001</v>
      </c>
      <c r="AH46" s="249">
        <v>341.44056274000002</v>
      </c>
      <c r="AI46" s="249">
        <v>205.50339568999999</v>
      </c>
      <c r="AJ46" s="249">
        <v>70.180170883000002</v>
      </c>
      <c r="AK46" s="249">
        <v>10.118634155000001</v>
      </c>
      <c r="AL46" s="249">
        <v>0.11454523375</v>
      </c>
      <c r="AM46" s="249">
        <v>1.0419904555999999</v>
      </c>
      <c r="AN46" s="249">
        <v>3.9847417124</v>
      </c>
      <c r="AO46" s="249">
        <v>18.759069203999999</v>
      </c>
      <c r="AP46" s="249">
        <v>48.272316764999999</v>
      </c>
      <c r="AQ46" s="249">
        <v>107.71199476</v>
      </c>
      <c r="AR46" s="249">
        <v>285.37504790000003</v>
      </c>
      <c r="AS46" s="249">
        <v>390.17676497999997</v>
      </c>
      <c r="AT46" s="249">
        <v>352.92541082999998</v>
      </c>
      <c r="AU46" s="249">
        <v>205.64006255999999</v>
      </c>
      <c r="AV46" s="249">
        <v>73.576941636000001</v>
      </c>
      <c r="AW46" s="249">
        <v>11.227360524</v>
      </c>
      <c r="AX46" s="249">
        <v>0.11454523375</v>
      </c>
      <c r="AY46" s="249">
        <v>1.0463512038</v>
      </c>
      <c r="AZ46" s="249">
        <v>4.2724930614999996</v>
      </c>
      <c r="BA46" s="249">
        <v>17.853546798</v>
      </c>
      <c r="BB46" s="249">
        <v>49.644541922000002</v>
      </c>
      <c r="BC46" s="249">
        <v>112.67348764</v>
      </c>
      <c r="BD46" s="249">
        <v>296.11266076999999</v>
      </c>
      <c r="BE46" s="249">
        <v>393.75831233999997</v>
      </c>
      <c r="BF46" s="312">
        <v>345.92910000000001</v>
      </c>
      <c r="BG46" s="312">
        <v>205.87620000000001</v>
      </c>
      <c r="BH46" s="312">
        <v>70.754040000000003</v>
      </c>
      <c r="BI46" s="312">
        <v>13.16882</v>
      </c>
      <c r="BJ46" s="312">
        <v>0.1145452</v>
      </c>
      <c r="BK46" s="312">
        <v>1.0130140000000001</v>
      </c>
      <c r="BL46" s="312">
        <v>4.2148110000000001</v>
      </c>
      <c r="BM46" s="312">
        <v>18.235620000000001</v>
      </c>
      <c r="BN46" s="312">
        <v>50.093470000000003</v>
      </c>
      <c r="BO46" s="312">
        <v>111.6331</v>
      </c>
      <c r="BP46" s="312">
        <v>293.94569999999999</v>
      </c>
      <c r="BQ46" s="312">
        <v>395.45060000000001</v>
      </c>
      <c r="BR46" s="312">
        <v>342.5924</v>
      </c>
      <c r="BS46" s="312">
        <v>204.9957</v>
      </c>
      <c r="BT46" s="312">
        <v>69.80162</v>
      </c>
      <c r="BU46" s="312">
        <v>12.49497</v>
      </c>
      <c r="BV46" s="312">
        <v>0.1434598</v>
      </c>
    </row>
    <row r="47" spans="1:74" ht="11.15" customHeight="1" x14ac:dyDescent="0.25">
      <c r="A47" s="9" t="s">
        <v>152</v>
      </c>
      <c r="B47" s="206" t="s">
        <v>438</v>
      </c>
      <c r="C47" s="249">
        <v>8.8606414946999994</v>
      </c>
      <c r="D47" s="249">
        <v>8.4846008953999998</v>
      </c>
      <c r="E47" s="249">
        <v>13.123273409999999</v>
      </c>
      <c r="F47" s="249">
        <v>20.098010633000001</v>
      </c>
      <c r="G47" s="249">
        <v>44.606119780999997</v>
      </c>
      <c r="H47" s="249">
        <v>120.60930388</v>
      </c>
      <c r="I47" s="249">
        <v>228.93005875</v>
      </c>
      <c r="J47" s="249">
        <v>231.53090953</v>
      </c>
      <c r="K47" s="249">
        <v>160.66642747</v>
      </c>
      <c r="L47" s="249">
        <v>54.577284464999998</v>
      </c>
      <c r="M47" s="249">
        <v>15.021968386999999</v>
      </c>
      <c r="N47" s="249">
        <v>8.6591529099999995</v>
      </c>
      <c r="O47" s="249">
        <v>9.7214140986000004</v>
      </c>
      <c r="P47" s="249">
        <v>8.5510235731000002</v>
      </c>
      <c r="Q47" s="249">
        <v>12.787634143</v>
      </c>
      <c r="R47" s="249">
        <v>20.804988015999999</v>
      </c>
      <c r="S47" s="249">
        <v>45.141724037000003</v>
      </c>
      <c r="T47" s="249">
        <v>119.33123870999999</v>
      </c>
      <c r="U47" s="249">
        <v>238.43895866</v>
      </c>
      <c r="V47" s="249">
        <v>233.43649970999999</v>
      </c>
      <c r="W47" s="249">
        <v>158.99776251</v>
      </c>
      <c r="X47" s="249">
        <v>53.146864610000002</v>
      </c>
      <c r="Y47" s="249">
        <v>14.777405291999999</v>
      </c>
      <c r="Z47" s="249">
        <v>8.7907317565999996</v>
      </c>
      <c r="AA47" s="249">
        <v>9.5796498894000006</v>
      </c>
      <c r="AB47" s="249">
        <v>8.5266481549000002</v>
      </c>
      <c r="AC47" s="249">
        <v>12.89274331</v>
      </c>
      <c r="AD47" s="249">
        <v>22.100011044999999</v>
      </c>
      <c r="AE47" s="249">
        <v>39.948129971999997</v>
      </c>
      <c r="AF47" s="249">
        <v>123.26232714</v>
      </c>
      <c r="AG47" s="249">
        <v>233.86952901999999</v>
      </c>
      <c r="AH47" s="249">
        <v>236.94117328999999</v>
      </c>
      <c r="AI47" s="249">
        <v>153.24824518</v>
      </c>
      <c r="AJ47" s="249">
        <v>54.405424381000003</v>
      </c>
      <c r="AK47" s="249">
        <v>14.980170824</v>
      </c>
      <c r="AL47" s="249">
        <v>9.0774946504000003</v>
      </c>
      <c r="AM47" s="249">
        <v>9.6923711008000009</v>
      </c>
      <c r="AN47" s="249">
        <v>8.6967782480999993</v>
      </c>
      <c r="AO47" s="249">
        <v>12.917330991</v>
      </c>
      <c r="AP47" s="249">
        <v>23.067715369999998</v>
      </c>
      <c r="AQ47" s="249">
        <v>44.450194983000003</v>
      </c>
      <c r="AR47" s="249">
        <v>125.69344144</v>
      </c>
      <c r="AS47" s="249">
        <v>236.84450057000001</v>
      </c>
      <c r="AT47" s="249">
        <v>249.58425578999999</v>
      </c>
      <c r="AU47" s="249">
        <v>161.61911524999999</v>
      </c>
      <c r="AV47" s="249">
        <v>61.212317937999998</v>
      </c>
      <c r="AW47" s="249">
        <v>15.548532409</v>
      </c>
      <c r="AX47" s="249">
        <v>9.2743202002</v>
      </c>
      <c r="AY47" s="249">
        <v>9.9419627351000006</v>
      </c>
      <c r="AZ47" s="249">
        <v>8.6617743893999997</v>
      </c>
      <c r="BA47" s="249">
        <v>12.655693766000001</v>
      </c>
      <c r="BB47" s="249">
        <v>23.862259781999999</v>
      </c>
      <c r="BC47" s="249">
        <v>47.444173927999998</v>
      </c>
      <c r="BD47" s="249">
        <v>136.77562280000001</v>
      </c>
      <c r="BE47" s="249">
        <v>248.58665536999999</v>
      </c>
      <c r="BF47" s="312">
        <v>254.18520000000001</v>
      </c>
      <c r="BG47" s="312">
        <v>161.98230000000001</v>
      </c>
      <c r="BH47" s="312">
        <v>59.290219999999998</v>
      </c>
      <c r="BI47" s="312">
        <v>16.855830000000001</v>
      </c>
      <c r="BJ47" s="312">
        <v>9.1789260000000006</v>
      </c>
      <c r="BK47" s="312">
        <v>9.7892709999999994</v>
      </c>
      <c r="BL47" s="312">
        <v>8.7155640000000005</v>
      </c>
      <c r="BM47" s="312">
        <v>13.18866</v>
      </c>
      <c r="BN47" s="312">
        <v>24.361260000000001</v>
      </c>
      <c r="BO47" s="312">
        <v>46.677770000000002</v>
      </c>
      <c r="BP47" s="312">
        <v>142.626</v>
      </c>
      <c r="BQ47" s="312">
        <v>255.9991</v>
      </c>
      <c r="BR47" s="312">
        <v>247.6729</v>
      </c>
      <c r="BS47" s="312">
        <v>156.25380000000001</v>
      </c>
      <c r="BT47" s="312">
        <v>57.942300000000003</v>
      </c>
      <c r="BU47" s="312">
        <v>16.760760000000001</v>
      </c>
      <c r="BV47" s="312">
        <v>9.1803749999999997</v>
      </c>
    </row>
    <row r="48" spans="1:74" ht="11.15" customHeight="1" x14ac:dyDescent="0.25">
      <c r="A48" s="9" t="s">
        <v>153</v>
      </c>
      <c r="B48" s="207" t="s">
        <v>465</v>
      </c>
      <c r="C48" s="247">
        <v>9.3328118056000005</v>
      </c>
      <c r="D48" s="247">
        <v>10.984666298</v>
      </c>
      <c r="E48" s="247">
        <v>24.408130406000001</v>
      </c>
      <c r="F48" s="247">
        <v>42.395032237999999</v>
      </c>
      <c r="G48" s="247">
        <v>114.12184495</v>
      </c>
      <c r="H48" s="247">
        <v>250.90762265999999</v>
      </c>
      <c r="I48" s="247">
        <v>351.60476514999999</v>
      </c>
      <c r="J48" s="247">
        <v>315.97977828</v>
      </c>
      <c r="K48" s="247">
        <v>186.65371976</v>
      </c>
      <c r="L48" s="247">
        <v>62.766920659999997</v>
      </c>
      <c r="M48" s="247">
        <v>18.960847637000001</v>
      </c>
      <c r="N48" s="247">
        <v>11.94620332</v>
      </c>
      <c r="O48" s="247">
        <v>9.2595207199999994</v>
      </c>
      <c r="P48" s="247">
        <v>11.950670123</v>
      </c>
      <c r="Q48" s="247">
        <v>24.551162604000002</v>
      </c>
      <c r="R48" s="247">
        <v>42.409558771999997</v>
      </c>
      <c r="S48" s="247">
        <v>122.14778922000001</v>
      </c>
      <c r="T48" s="247">
        <v>251.62899161000001</v>
      </c>
      <c r="U48" s="247">
        <v>356.01580310000003</v>
      </c>
      <c r="V48" s="247">
        <v>322.87499946999998</v>
      </c>
      <c r="W48" s="247">
        <v>192.59414867999999</v>
      </c>
      <c r="X48" s="247">
        <v>64.729047205000001</v>
      </c>
      <c r="Y48" s="247">
        <v>19.405155929999999</v>
      </c>
      <c r="Z48" s="247">
        <v>12.050147329</v>
      </c>
      <c r="AA48" s="247">
        <v>9.3434969693000003</v>
      </c>
      <c r="AB48" s="247">
        <v>12.879715705000001</v>
      </c>
      <c r="AC48" s="247">
        <v>24.386037819999999</v>
      </c>
      <c r="AD48" s="247">
        <v>43.511100097000003</v>
      </c>
      <c r="AE48" s="247">
        <v>123.17608190999999</v>
      </c>
      <c r="AF48" s="247">
        <v>252.04361754000001</v>
      </c>
      <c r="AG48" s="247">
        <v>364.61954308000003</v>
      </c>
      <c r="AH48" s="247">
        <v>326.05716647999998</v>
      </c>
      <c r="AI48" s="247">
        <v>199.88921779</v>
      </c>
      <c r="AJ48" s="247">
        <v>67.276632556999999</v>
      </c>
      <c r="AK48" s="247">
        <v>19.180538357</v>
      </c>
      <c r="AL48" s="247">
        <v>12.607345597</v>
      </c>
      <c r="AM48" s="247">
        <v>10.455622817</v>
      </c>
      <c r="AN48" s="247">
        <v>13.851358558999999</v>
      </c>
      <c r="AO48" s="247">
        <v>27.777521098000001</v>
      </c>
      <c r="AP48" s="247">
        <v>44.102455517999999</v>
      </c>
      <c r="AQ48" s="247">
        <v>120.86323812000001</v>
      </c>
      <c r="AR48" s="247">
        <v>248.38489679</v>
      </c>
      <c r="AS48" s="247">
        <v>366.85424383999998</v>
      </c>
      <c r="AT48" s="247">
        <v>326.50610038999997</v>
      </c>
      <c r="AU48" s="247">
        <v>198.43347037000001</v>
      </c>
      <c r="AV48" s="247">
        <v>69.976855865999994</v>
      </c>
      <c r="AW48" s="247">
        <v>20.859795870999999</v>
      </c>
      <c r="AX48" s="247">
        <v>13.015494263000001</v>
      </c>
      <c r="AY48" s="247">
        <v>10.848020311999999</v>
      </c>
      <c r="AZ48" s="247">
        <v>14.093387367</v>
      </c>
      <c r="BA48" s="247">
        <v>28.071501568999999</v>
      </c>
      <c r="BB48" s="247">
        <v>42.329490872999997</v>
      </c>
      <c r="BC48" s="247">
        <v>120.23501304</v>
      </c>
      <c r="BD48" s="247">
        <v>249.83974723</v>
      </c>
      <c r="BE48" s="247">
        <v>361.05544577000001</v>
      </c>
      <c r="BF48" s="313">
        <v>327.20940000000002</v>
      </c>
      <c r="BG48" s="313">
        <v>200.86369999999999</v>
      </c>
      <c r="BH48" s="313">
        <v>73.386930000000007</v>
      </c>
      <c r="BI48" s="313">
        <v>20.816040000000001</v>
      </c>
      <c r="BJ48" s="313">
        <v>14.440950000000001</v>
      </c>
      <c r="BK48" s="313">
        <v>10.515280000000001</v>
      </c>
      <c r="BL48" s="313">
        <v>13.86936</v>
      </c>
      <c r="BM48" s="313">
        <v>25.855429999999998</v>
      </c>
      <c r="BN48" s="313">
        <v>42.306359999999998</v>
      </c>
      <c r="BO48" s="313">
        <v>119.50230000000001</v>
      </c>
      <c r="BP48" s="313">
        <v>253.524</v>
      </c>
      <c r="BQ48" s="313">
        <v>359.25409999999999</v>
      </c>
      <c r="BR48" s="313">
        <v>327.2296</v>
      </c>
      <c r="BS48" s="313">
        <v>201.3426</v>
      </c>
      <c r="BT48" s="313">
        <v>74.306030000000007</v>
      </c>
      <c r="BU48" s="313">
        <v>21.520140000000001</v>
      </c>
      <c r="BV48" s="313">
        <v>14.315160000000001</v>
      </c>
    </row>
    <row r="49" spans="1:74" s="192" customFormat="1" ht="12" customHeight="1" x14ac:dyDescent="0.25">
      <c r="A49" s="148"/>
      <c r="B49" s="772" t="s">
        <v>806</v>
      </c>
      <c r="C49" s="756"/>
      <c r="D49" s="756"/>
      <c r="E49" s="756"/>
      <c r="F49" s="756"/>
      <c r="G49" s="756"/>
      <c r="H49" s="756"/>
      <c r="I49" s="756"/>
      <c r="J49" s="756"/>
      <c r="K49" s="756"/>
      <c r="L49" s="756"/>
      <c r="M49" s="756"/>
      <c r="N49" s="756"/>
      <c r="O49" s="756"/>
      <c r="P49" s="756"/>
      <c r="Q49" s="756"/>
      <c r="AY49" s="454"/>
      <c r="AZ49" s="454"/>
      <c r="BA49" s="454"/>
      <c r="BB49" s="454"/>
      <c r="BC49" s="673"/>
      <c r="BD49" s="673"/>
      <c r="BE49" s="673"/>
      <c r="BF49" s="673"/>
      <c r="BG49" s="454"/>
      <c r="BH49" s="454"/>
      <c r="BI49" s="454"/>
      <c r="BJ49" s="454"/>
    </row>
    <row r="50" spans="1:74" s="429" customFormat="1" ht="12" customHeight="1" x14ac:dyDescent="0.25">
      <c r="A50" s="426"/>
      <c r="B50" s="776" t="str">
        <f>"Notes: "&amp;"EIA completed modeling and analysis for this report on " &amp;Dates!D2&amp;"."</f>
        <v>Notes: EIA completed modeling and analysis for this report on Thursday August 4, 2022.</v>
      </c>
      <c r="C50" s="776"/>
      <c r="D50" s="776"/>
      <c r="E50" s="776"/>
      <c r="F50" s="776"/>
      <c r="G50" s="776"/>
      <c r="H50" s="776"/>
      <c r="I50" s="776"/>
      <c r="J50" s="776"/>
      <c r="K50" s="776"/>
      <c r="L50" s="776"/>
      <c r="M50" s="776"/>
      <c r="N50" s="776"/>
      <c r="O50" s="776"/>
      <c r="P50" s="776"/>
      <c r="Q50" s="776"/>
      <c r="AY50" s="455"/>
      <c r="AZ50" s="455"/>
      <c r="BA50" s="455"/>
      <c r="BB50" s="455"/>
      <c r="BC50" s="632"/>
      <c r="BD50" s="632"/>
      <c r="BE50" s="632"/>
      <c r="BF50" s="632"/>
      <c r="BG50" s="455"/>
      <c r="BH50" s="455"/>
      <c r="BI50" s="455"/>
      <c r="BJ50" s="455"/>
    </row>
    <row r="51" spans="1:74" s="429" customFormat="1" ht="12" customHeight="1" x14ac:dyDescent="0.25">
      <c r="A51" s="426"/>
      <c r="B51" s="749" t="s">
        <v>350</v>
      </c>
      <c r="C51" s="748"/>
      <c r="D51" s="748"/>
      <c r="E51" s="748"/>
      <c r="F51" s="748"/>
      <c r="G51" s="748"/>
      <c r="H51" s="748"/>
      <c r="I51" s="748"/>
      <c r="J51" s="748"/>
      <c r="K51" s="748"/>
      <c r="L51" s="748"/>
      <c r="M51" s="748"/>
      <c r="N51" s="748"/>
      <c r="O51" s="748"/>
      <c r="P51" s="748"/>
      <c r="Q51" s="748"/>
      <c r="AY51" s="455"/>
      <c r="AZ51" s="455"/>
      <c r="BA51" s="455"/>
      <c r="BB51" s="455"/>
      <c r="BC51" s="632"/>
      <c r="BD51" s="632"/>
      <c r="BE51" s="632"/>
      <c r="BF51" s="632"/>
      <c r="BG51" s="455"/>
      <c r="BH51" s="455"/>
      <c r="BI51" s="455"/>
      <c r="BJ51" s="455"/>
    </row>
    <row r="52" spans="1:74" s="429" customFormat="1" ht="12" customHeight="1" x14ac:dyDescent="0.25">
      <c r="A52" s="430"/>
      <c r="B52" s="776" t="s">
        <v>1347</v>
      </c>
      <c r="C52" s="741"/>
      <c r="D52" s="741"/>
      <c r="E52" s="741"/>
      <c r="F52" s="741"/>
      <c r="G52" s="741"/>
      <c r="H52" s="741"/>
      <c r="I52" s="741"/>
      <c r="J52" s="741"/>
      <c r="K52" s="741"/>
      <c r="L52" s="741"/>
      <c r="M52" s="741"/>
      <c r="N52" s="741"/>
      <c r="O52" s="741"/>
      <c r="P52" s="741"/>
      <c r="Q52" s="735"/>
      <c r="AY52" s="455"/>
      <c r="AZ52" s="455"/>
      <c r="BA52" s="455"/>
      <c r="BB52" s="455"/>
      <c r="BC52" s="455"/>
      <c r="BD52" s="632"/>
      <c r="BE52" s="632"/>
      <c r="BF52" s="632"/>
      <c r="BG52" s="455"/>
      <c r="BH52" s="455"/>
      <c r="BI52" s="455"/>
      <c r="BJ52" s="455"/>
    </row>
    <row r="53" spans="1:74" s="429" customFormat="1" ht="12" customHeight="1" x14ac:dyDescent="0.25">
      <c r="A53" s="430"/>
      <c r="B53" s="776" t="s">
        <v>158</v>
      </c>
      <c r="C53" s="741"/>
      <c r="D53" s="741"/>
      <c r="E53" s="741"/>
      <c r="F53" s="741"/>
      <c r="G53" s="741"/>
      <c r="H53" s="741"/>
      <c r="I53" s="741"/>
      <c r="J53" s="741"/>
      <c r="K53" s="741"/>
      <c r="L53" s="741"/>
      <c r="M53" s="741"/>
      <c r="N53" s="741"/>
      <c r="O53" s="741"/>
      <c r="P53" s="741"/>
      <c r="Q53" s="735"/>
      <c r="AY53" s="455"/>
      <c r="AZ53" s="455"/>
      <c r="BA53" s="455"/>
      <c r="BB53" s="455"/>
      <c r="BC53" s="455"/>
      <c r="BD53" s="632"/>
      <c r="BE53" s="632"/>
      <c r="BF53" s="632"/>
      <c r="BG53" s="455"/>
      <c r="BH53" s="455"/>
      <c r="BI53" s="455"/>
      <c r="BJ53" s="455"/>
    </row>
    <row r="54" spans="1:74" s="429" customFormat="1" ht="12" customHeight="1" x14ac:dyDescent="0.25">
      <c r="A54" s="430"/>
      <c r="B54" s="776" t="s">
        <v>350</v>
      </c>
      <c r="C54" s="741"/>
      <c r="D54" s="741"/>
      <c r="E54" s="741"/>
      <c r="F54" s="741"/>
      <c r="G54" s="741"/>
      <c r="H54" s="741"/>
      <c r="I54" s="741"/>
      <c r="J54" s="741"/>
      <c r="K54" s="741"/>
      <c r="L54" s="741"/>
      <c r="M54" s="741"/>
      <c r="N54" s="741"/>
      <c r="O54" s="741"/>
      <c r="P54" s="741"/>
      <c r="Q54" s="735"/>
      <c r="AY54" s="455"/>
      <c r="AZ54" s="455"/>
      <c r="BA54" s="455"/>
      <c r="BB54" s="455"/>
      <c r="BC54" s="455"/>
      <c r="BD54" s="632"/>
      <c r="BE54" s="632"/>
      <c r="BF54" s="632"/>
      <c r="BG54" s="455"/>
      <c r="BH54" s="455"/>
      <c r="BI54" s="455"/>
      <c r="BJ54" s="455"/>
    </row>
    <row r="55" spans="1:74" s="431" customFormat="1" ht="12" customHeight="1" x14ac:dyDescent="0.25">
      <c r="A55" s="430"/>
      <c r="B55" s="776" t="s">
        <v>159</v>
      </c>
      <c r="C55" s="741"/>
      <c r="D55" s="741"/>
      <c r="E55" s="741"/>
      <c r="F55" s="741"/>
      <c r="G55" s="741"/>
      <c r="H55" s="741"/>
      <c r="I55" s="741"/>
      <c r="J55" s="741"/>
      <c r="K55" s="741"/>
      <c r="L55" s="741"/>
      <c r="M55" s="741"/>
      <c r="N55" s="741"/>
      <c r="O55" s="741"/>
      <c r="P55" s="741"/>
      <c r="Q55" s="735"/>
      <c r="AY55" s="456"/>
      <c r="AZ55" s="456"/>
      <c r="BA55" s="456"/>
      <c r="BB55" s="456"/>
      <c r="BC55" s="456"/>
      <c r="BD55" s="633"/>
      <c r="BE55" s="633"/>
      <c r="BF55" s="633"/>
      <c r="BG55" s="456"/>
      <c r="BH55" s="456"/>
      <c r="BI55" s="456"/>
      <c r="BJ55" s="456"/>
    </row>
    <row r="56" spans="1:74" s="431" customFormat="1" ht="12" customHeight="1" x14ac:dyDescent="0.25">
      <c r="A56" s="430"/>
      <c r="B56" s="742" t="s">
        <v>160</v>
      </c>
      <c r="C56" s="741"/>
      <c r="D56" s="741"/>
      <c r="E56" s="741"/>
      <c r="F56" s="741"/>
      <c r="G56" s="741"/>
      <c r="H56" s="741"/>
      <c r="I56" s="741"/>
      <c r="J56" s="741"/>
      <c r="K56" s="741"/>
      <c r="L56" s="741"/>
      <c r="M56" s="741"/>
      <c r="N56" s="741"/>
      <c r="O56" s="741"/>
      <c r="P56" s="741"/>
      <c r="Q56" s="735"/>
      <c r="AY56" s="456"/>
      <c r="AZ56" s="456"/>
      <c r="BA56" s="456"/>
      <c r="BB56" s="456"/>
      <c r="BC56" s="456"/>
      <c r="BD56" s="633"/>
      <c r="BE56" s="633"/>
      <c r="BF56" s="633"/>
      <c r="BG56" s="456"/>
      <c r="BH56" s="456"/>
      <c r="BI56" s="456"/>
      <c r="BJ56" s="456"/>
    </row>
    <row r="57" spans="1:74" s="431" customFormat="1" ht="12" customHeight="1" x14ac:dyDescent="0.25">
      <c r="A57" s="393"/>
      <c r="B57" s="764" t="s">
        <v>1354</v>
      </c>
      <c r="C57" s="735"/>
      <c r="D57" s="735"/>
      <c r="E57" s="735"/>
      <c r="F57" s="735"/>
      <c r="G57" s="735"/>
      <c r="H57" s="735"/>
      <c r="I57" s="735"/>
      <c r="J57" s="735"/>
      <c r="K57" s="735"/>
      <c r="L57" s="735"/>
      <c r="M57" s="735"/>
      <c r="N57" s="735"/>
      <c r="O57" s="735"/>
      <c r="P57" s="735"/>
      <c r="Q57" s="735"/>
      <c r="AY57" s="456"/>
      <c r="AZ57" s="456"/>
      <c r="BA57" s="456"/>
      <c r="BB57" s="456"/>
      <c r="BC57" s="456"/>
      <c r="BD57" s="633"/>
      <c r="BE57" s="633"/>
      <c r="BF57" s="633"/>
      <c r="BG57" s="456"/>
      <c r="BH57" s="456"/>
      <c r="BI57" s="456"/>
      <c r="BJ57" s="456"/>
    </row>
    <row r="58" spans="1:74" x14ac:dyDescent="0.2">
      <c r="BK58" s="314"/>
      <c r="BL58" s="314"/>
      <c r="BM58" s="314"/>
      <c r="BN58" s="314"/>
      <c r="BO58" s="314"/>
      <c r="BP58" s="314"/>
      <c r="BQ58" s="314"/>
      <c r="BR58" s="314"/>
      <c r="BS58" s="314"/>
      <c r="BT58" s="314"/>
      <c r="BU58" s="314"/>
      <c r="BV58" s="314"/>
    </row>
    <row r="59" spans="1:74" x14ac:dyDescent="0.2">
      <c r="BK59" s="314"/>
      <c r="BL59" s="314"/>
      <c r="BM59" s="314"/>
      <c r="BN59" s="314"/>
      <c r="BO59" s="314"/>
      <c r="BP59" s="314"/>
      <c r="BQ59" s="314"/>
      <c r="BR59" s="314"/>
      <c r="BS59" s="314"/>
      <c r="BT59" s="314"/>
      <c r="BU59" s="314"/>
      <c r="BV59" s="314"/>
    </row>
    <row r="60" spans="1:74" x14ac:dyDescent="0.2">
      <c r="BK60" s="314"/>
      <c r="BL60" s="314"/>
      <c r="BM60" s="314"/>
      <c r="BN60" s="314"/>
      <c r="BO60" s="314"/>
      <c r="BP60" s="314"/>
      <c r="BQ60" s="314"/>
      <c r="BR60" s="314"/>
      <c r="BS60" s="314"/>
      <c r="BT60" s="314"/>
      <c r="BU60" s="314"/>
      <c r="BV60" s="314"/>
    </row>
    <row r="61" spans="1:74" x14ac:dyDescent="0.2">
      <c r="BK61" s="314"/>
      <c r="BL61" s="314"/>
      <c r="BM61" s="314"/>
      <c r="BN61" s="314"/>
      <c r="BO61" s="314"/>
      <c r="BP61" s="314"/>
      <c r="BQ61" s="314"/>
      <c r="BR61" s="314"/>
      <c r="BS61" s="314"/>
      <c r="BT61" s="314"/>
      <c r="BU61" s="314"/>
      <c r="BV61" s="314"/>
    </row>
    <row r="62" spans="1:74" x14ac:dyDescent="0.2">
      <c r="BK62" s="314"/>
      <c r="BL62" s="314"/>
      <c r="BM62" s="314"/>
      <c r="BN62" s="314"/>
      <c r="BO62" s="314"/>
      <c r="BP62" s="314"/>
      <c r="BQ62" s="314"/>
      <c r="BR62" s="314"/>
      <c r="BS62" s="314"/>
      <c r="BT62" s="314"/>
      <c r="BU62" s="314"/>
      <c r="BV62" s="314"/>
    </row>
    <row r="63" spans="1:74" x14ac:dyDescent="0.2">
      <c r="BK63" s="314"/>
      <c r="BL63" s="314"/>
      <c r="BM63" s="314"/>
      <c r="BN63" s="314"/>
      <c r="BO63" s="314"/>
      <c r="BP63" s="314"/>
      <c r="BQ63" s="314"/>
      <c r="BR63" s="314"/>
      <c r="BS63" s="314"/>
      <c r="BT63" s="314"/>
      <c r="BU63" s="314"/>
      <c r="BV63" s="314"/>
    </row>
    <row r="64" spans="1:74" x14ac:dyDescent="0.2">
      <c r="BK64" s="314"/>
      <c r="BL64" s="314"/>
      <c r="BM64" s="314"/>
      <c r="BN64" s="314"/>
      <c r="BO64" s="314"/>
      <c r="BP64" s="314"/>
      <c r="BQ64" s="314"/>
      <c r="BR64" s="314"/>
      <c r="BS64" s="314"/>
      <c r="BT64" s="314"/>
      <c r="BU64" s="314"/>
      <c r="BV64" s="314"/>
    </row>
    <row r="65" spans="63:74" x14ac:dyDescent="0.2">
      <c r="BK65" s="314"/>
      <c r="BL65" s="314"/>
      <c r="BM65" s="314"/>
      <c r="BN65" s="314"/>
      <c r="BO65" s="314"/>
      <c r="BP65" s="314"/>
      <c r="BQ65" s="314"/>
      <c r="BR65" s="314"/>
      <c r="BS65" s="314"/>
      <c r="BT65" s="314"/>
      <c r="BU65" s="314"/>
      <c r="BV65" s="314"/>
    </row>
    <row r="66" spans="63:74" x14ac:dyDescent="0.2">
      <c r="BK66" s="314"/>
      <c r="BL66" s="314"/>
      <c r="BM66" s="314"/>
      <c r="BN66" s="314"/>
      <c r="BO66" s="314"/>
      <c r="BP66" s="314"/>
      <c r="BQ66" s="314"/>
      <c r="BR66" s="314"/>
      <c r="BS66" s="314"/>
      <c r="BT66" s="314"/>
      <c r="BU66" s="314"/>
      <c r="BV66" s="314"/>
    </row>
    <row r="67" spans="63:74" x14ac:dyDescent="0.2">
      <c r="BK67" s="314"/>
      <c r="BL67" s="314"/>
      <c r="BM67" s="314"/>
      <c r="BN67" s="314"/>
      <c r="BO67" s="314"/>
      <c r="BP67" s="314"/>
      <c r="BQ67" s="314"/>
      <c r="BR67" s="314"/>
      <c r="BS67" s="314"/>
      <c r="BT67" s="314"/>
      <c r="BU67" s="314"/>
      <c r="BV67" s="314"/>
    </row>
    <row r="68" spans="63:74" x14ac:dyDescent="0.2">
      <c r="BK68" s="314"/>
      <c r="BL68" s="314"/>
      <c r="BM68" s="314"/>
      <c r="BN68" s="314"/>
      <c r="BO68" s="314"/>
      <c r="BP68" s="314"/>
      <c r="BQ68" s="314"/>
      <c r="BR68" s="314"/>
      <c r="BS68" s="314"/>
      <c r="BT68" s="314"/>
      <c r="BU68" s="314"/>
      <c r="BV68" s="314"/>
    </row>
    <row r="69" spans="63:74" x14ac:dyDescent="0.2">
      <c r="BK69" s="314"/>
      <c r="BL69" s="314"/>
      <c r="BM69" s="314"/>
      <c r="BN69" s="314"/>
      <c r="BO69" s="314"/>
      <c r="BP69" s="314"/>
      <c r="BQ69" s="314"/>
      <c r="BR69" s="314"/>
      <c r="BS69" s="314"/>
      <c r="BT69" s="314"/>
      <c r="BU69" s="314"/>
      <c r="BV69" s="314"/>
    </row>
    <row r="70" spans="63:74" x14ac:dyDescent="0.2">
      <c r="BK70" s="314"/>
      <c r="BL70" s="314"/>
      <c r="BM70" s="314"/>
      <c r="BN70" s="314"/>
      <c r="BO70" s="314"/>
      <c r="BP70" s="314"/>
      <c r="BQ70" s="314"/>
      <c r="BR70" s="314"/>
      <c r="BS70" s="314"/>
      <c r="BT70" s="314"/>
      <c r="BU70" s="314"/>
      <c r="BV70" s="314"/>
    </row>
    <row r="71" spans="63:74" x14ac:dyDescent="0.2">
      <c r="BK71" s="314"/>
      <c r="BL71" s="314"/>
      <c r="BM71" s="314"/>
      <c r="BN71" s="314"/>
      <c r="BO71" s="314"/>
      <c r="BP71" s="314"/>
      <c r="BQ71" s="314"/>
      <c r="BR71" s="314"/>
      <c r="BS71" s="314"/>
      <c r="BT71" s="314"/>
      <c r="BU71" s="314"/>
      <c r="BV71" s="314"/>
    </row>
    <row r="72" spans="63:74" x14ac:dyDescent="0.2">
      <c r="BK72" s="314"/>
      <c r="BL72" s="314"/>
      <c r="BM72" s="314"/>
      <c r="BN72" s="314"/>
      <c r="BO72" s="314"/>
      <c r="BP72" s="314"/>
      <c r="BQ72" s="314"/>
      <c r="BR72" s="314"/>
      <c r="BS72" s="314"/>
      <c r="BT72" s="314"/>
      <c r="BU72" s="314"/>
      <c r="BV72" s="314"/>
    </row>
    <row r="73" spans="63:74" x14ac:dyDescent="0.2">
      <c r="BK73" s="314"/>
      <c r="BL73" s="314"/>
      <c r="BM73" s="314"/>
      <c r="BN73" s="314"/>
      <c r="BO73" s="314"/>
      <c r="BP73" s="314"/>
      <c r="BQ73" s="314"/>
      <c r="BR73" s="314"/>
      <c r="BS73" s="314"/>
      <c r="BT73" s="314"/>
      <c r="BU73" s="314"/>
      <c r="BV73" s="314"/>
    </row>
    <row r="74" spans="63:74" x14ac:dyDescent="0.2">
      <c r="BK74" s="314"/>
      <c r="BL74" s="314"/>
      <c r="BM74" s="314"/>
      <c r="BN74" s="314"/>
      <c r="BO74" s="314"/>
      <c r="BP74" s="314"/>
      <c r="BQ74" s="314"/>
      <c r="BR74" s="314"/>
      <c r="BS74" s="314"/>
      <c r="BT74" s="314"/>
      <c r="BU74" s="314"/>
      <c r="BV74" s="314"/>
    </row>
    <row r="75" spans="63:74" x14ac:dyDescent="0.2">
      <c r="BK75" s="314"/>
      <c r="BL75" s="314"/>
      <c r="BM75" s="314"/>
      <c r="BN75" s="314"/>
      <c r="BO75" s="314"/>
      <c r="BP75" s="314"/>
      <c r="BQ75" s="314"/>
      <c r="BR75" s="314"/>
      <c r="BS75" s="314"/>
      <c r="BT75" s="314"/>
      <c r="BU75" s="314"/>
      <c r="BV75" s="314"/>
    </row>
    <row r="76" spans="63:74" x14ac:dyDescent="0.2">
      <c r="BK76" s="314"/>
      <c r="BL76" s="314"/>
      <c r="BM76" s="314"/>
      <c r="BN76" s="314"/>
      <c r="BO76" s="314"/>
      <c r="BP76" s="314"/>
      <c r="BQ76" s="314"/>
      <c r="BR76" s="314"/>
      <c r="BS76" s="314"/>
      <c r="BT76" s="314"/>
      <c r="BU76" s="314"/>
      <c r="BV76" s="314"/>
    </row>
    <row r="77" spans="63:74" x14ac:dyDescent="0.2">
      <c r="BK77" s="314"/>
      <c r="BL77" s="314"/>
      <c r="BM77" s="314"/>
      <c r="BN77" s="314"/>
      <c r="BO77" s="314"/>
      <c r="BP77" s="314"/>
      <c r="BQ77" s="314"/>
      <c r="BR77" s="314"/>
      <c r="BS77" s="314"/>
      <c r="BT77" s="314"/>
      <c r="BU77" s="314"/>
      <c r="BV77" s="314"/>
    </row>
    <row r="78" spans="63:74" x14ac:dyDescent="0.2">
      <c r="BK78" s="314"/>
      <c r="BL78" s="314"/>
      <c r="BM78" s="314"/>
      <c r="BN78" s="314"/>
      <c r="BO78" s="314"/>
      <c r="BP78" s="314"/>
      <c r="BQ78" s="314"/>
      <c r="BR78" s="314"/>
      <c r="BS78" s="314"/>
      <c r="BT78" s="314"/>
      <c r="BU78" s="314"/>
      <c r="BV78" s="314"/>
    </row>
    <row r="79" spans="63:74" x14ac:dyDescent="0.2">
      <c r="BK79" s="314"/>
      <c r="BL79" s="314"/>
      <c r="BM79" s="314"/>
      <c r="BN79" s="314"/>
      <c r="BO79" s="314"/>
      <c r="BP79" s="314"/>
      <c r="BQ79" s="314"/>
      <c r="BR79" s="314"/>
      <c r="BS79" s="314"/>
      <c r="BT79" s="314"/>
      <c r="BU79" s="314"/>
      <c r="BV79" s="314"/>
    </row>
    <row r="80" spans="63:74" x14ac:dyDescent="0.2">
      <c r="BK80" s="314"/>
      <c r="BL80" s="314"/>
      <c r="BM80" s="314"/>
      <c r="BN80" s="314"/>
      <c r="BO80" s="314"/>
      <c r="BP80" s="314"/>
      <c r="BQ80" s="314"/>
      <c r="BR80" s="314"/>
      <c r="BS80" s="314"/>
      <c r="BT80" s="314"/>
      <c r="BU80" s="314"/>
      <c r="BV80" s="314"/>
    </row>
    <row r="81" spans="63:74" x14ac:dyDescent="0.2">
      <c r="BK81" s="314"/>
      <c r="BL81" s="314"/>
      <c r="BM81" s="314"/>
      <c r="BN81" s="314"/>
      <c r="BO81" s="314"/>
      <c r="BP81" s="314"/>
      <c r="BQ81" s="314"/>
      <c r="BR81" s="314"/>
      <c r="BS81" s="314"/>
      <c r="BT81" s="314"/>
      <c r="BU81" s="314"/>
      <c r="BV81" s="314"/>
    </row>
    <row r="82" spans="63:74" x14ac:dyDescent="0.2">
      <c r="BK82" s="314"/>
      <c r="BL82" s="314"/>
      <c r="BM82" s="314"/>
      <c r="BN82" s="314"/>
      <c r="BO82" s="314"/>
      <c r="BP82" s="314"/>
      <c r="BQ82" s="314"/>
      <c r="BR82" s="314"/>
      <c r="BS82" s="314"/>
      <c r="BT82" s="314"/>
      <c r="BU82" s="314"/>
      <c r="BV82" s="314"/>
    </row>
    <row r="83" spans="63:74" x14ac:dyDescent="0.2">
      <c r="BK83" s="314"/>
      <c r="BL83" s="314"/>
      <c r="BM83" s="314"/>
      <c r="BN83" s="314"/>
      <c r="BO83" s="314"/>
      <c r="BP83" s="314"/>
      <c r="BQ83" s="314"/>
      <c r="BR83" s="314"/>
      <c r="BS83" s="314"/>
      <c r="BT83" s="314"/>
      <c r="BU83" s="314"/>
      <c r="BV83" s="314"/>
    </row>
    <row r="84" spans="63:74" x14ac:dyDescent="0.2">
      <c r="BK84" s="314"/>
      <c r="BL84" s="314"/>
      <c r="BM84" s="314"/>
      <c r="BN84" s="314"/>
      <c r="BO84" s="314"/>
      <c r="BP84" s="314"/>
      <c r="BQ84" s="314"/>
      <c r="BR84" s="314"/>
      <c r="BS84" s="314"/>
      <c r="BT84" s="314"/>
      <c r="BU84" s="314"/>
      <c r="BV84" s="314"/>
    </row>
    <row r="85" spans="63:74" x14ac:dyDescent="0.2">
      <c r="BK85" s="314"/>
      <c r="BL85" s="314"/>
      <c r="BM85" s="314"/>
      <c r="BN85" s="314"/>
      <c r="BO85" s="314"/>
      <c r="BP85" s="314"/>
      <c r="BQ85" s="314"/>
      <c r="BR85" s="314"/>
      <c r="BS85" s="314"/>
      <c r="BT85" s="314"/>
      <c r="BU85" s="314"/>
      <c r="BV85" s="314"/>
    </row>
    <row r="86" spans="63:74" x14ac:dyDescent="0.2">
      <c r="BK86" s="314"/>
      <c r="BL86" s="314"/>
      <c r="BM86" s="314"/>
      <c r="BN86" s="314"/>
      <c r="BO86" s="314"/>
      <c r="BP86" s="314"/>
      <c r="BQ86" s="314"/>
      <c r="BR86" s="314"/>
      <c r="BS86" s="314"/>
      <c r="BT86" s="314"/>
      <c r="BU86" s="314"/>
      <c r="BV86" s="314"/>
    </row>
    <row r="87" spans="63:74" x14ac:dyDescent="0.2">
      <c r="BK87" s="314"/>
      <c r="BL87" s="314"/>
      <c r="BM87" s="314"/>
      <c r="BN87" s="314"/>
      <c r="BO87" s="314"/>
      <c r="BP87" s="314"/>
      <c r="BQ87" s="314"/>
      <c r="BR87" s="314"/>
      <c r="BS87" s="314"/>
      <c r="BT87" s="314"/>
      <c r="BU87" s="314"/>
      <c r="BV87" s="314"/>
    </row>
    <row r="88" spans="63:74" x14ac:dyDescent="0.2">
      <c r="BK88" s="314"/>
      <c r="BL88" s="314"/>
      <c r="BM88" s="314"/>
      <c r="BN88" s="314"/>
      <c r="BO88" s="314"/>
      <c r="BP88" s="314"/>
      <c r="BQ88" s="314"/>
      <c r="BR88" s="314"/>
      <c r="BS88" s="314"/>
      <c r="BT88" s="314"/>
      <c r="BU88" s="314"/>
      <c r="BV88" s="314"/>
    </row>
    <row r="89" spans="63:74" x14ac:dyDescent="0.2">
      <c r="BK89" s="314"/>
      <c r="BL89" s="314"/>
      <c r="BM89" s="314"/>
      <c r="BN89" s="314"/>
      <c r="BO89" s="314"/>
      <c r="BP89" s="314"/>
      <c r="BQ89" s="314"/>
      <c r="BR89" s="314"/>
      <c r="BS89" s="314"/>
      <c r="BT89" s="314"/>
      <c r="BU89" s="314"/>
      <c r="BV89" s="314"/>
    </row>
    <row r="90" spans="63:74" x14ac:dyDescent="0.2">
      <c r="BK90" s="314"/>
      <c r="BL90" s="314"/>
      <c r="BM90" s="314"/>
      <c r="BN90" s="314"/>
      <c r="BO90" s="314"/>
      <c r="BP90" s="314"/>
      <c r="BQ90" s="314"/>
      <c r="BR90" s="314"/>
      <c r="BS90" s="314"/>
      <c r="BT90" s="314"/>
      <c r="BU90" s="314"/>
      <c r="BV90" s="314"/>
    </row>
    <row r="91" spans="63:74" x14ac:dyDescent="0.2">
      <c r="BK91" s="314"/>
      <c r="BL91" s="314"/>
      <c r="BM91" s="314"/>
      <c r="BN91" s="314"/>
      <c r="BO91" s="314"/>
      <c r="BP91" s="314"/>
      <c r="BQ91" s="314"/>
      <c r="BR91" s="314"/>
      <c r="BS91" s="314"/>
      <c r="BT91" s="314"/>
      <c r="BU91" s="314"/>
      <c r="BV91" s="314"/>
    </row>
    <row r="92" spans="63:74" x14ac:dyDescent="0.2">
      <c r="BK92" s="314"/>
      <c r="BL92" s="314"/>
      <c r="BM92" s="314"/>
      <c r="BN92" s="314"/>
      <c r="BO92" s="314"/>
      <c r="BP92" s="314"/>
      <c r="BQ92" s="314"/>
      <c r="BR92" s="314"/>
      <c r="BS92" s="314"/>
      <c r="BT92" s="314"/>
      <c r="BU92" s="314"/>
      <c r="BV92" s="314"/>
    </row>
    <row r="93" spans="63:74" x14ac:dyDescent="0.2">
      <c r="BK93" s="314"/>
      <c r="BL93" s="314"/>
      <c r="BM93" s="314"/>
      <c r="BN93" s="314"/>
      <c r="BO93" s="314"/>
      <c r="BP93" s="314"/>
      <c r="BQ93" s="314"/>
      <c r="BR93" s="314"/>
      <c r="BS93" s="314"/>
      <c r="BT93" s="314"/>
      <c r="BU93" s="314"/>
      <c r="BV93" s="314"/>
    </row>
    <row r="94" spans="63:74" x14ac:dyDescent="0.2">
      <c r="BK94" s="314"/>
      <c r="BL94" s="314"/>
      <c r="BM94" s="314"/>
      <c r="BN94" s="314"/>
      <c r="BO94" s="314"/>
      <c r="BP94" s="314"/>
      <c r="BQ94" s="314"/>
      <c r="BR94" s="314"/>
      <c r="BS94" s="314"/>
      <c r="BT94" s="314"/>
      <c r="BU94" s="314"/>
      <c r="BV94" s="314"/>
    </row>
    <row r="95" spans="63:74" x14ac:dyDescent="0.2">
      <c r="BK95" s="314"/>
      <c r="BL95" s="314"/>
      <c r="BM95" s="314"/>
      <c r="BN95" s="314"/>
      <c r="BO95" s="314"/>
      <c r="BP95" s="314"/>
      <c r="BQ95" s="314"/>
      <c r="BR95" s="314"/>
      <c r="BS95" s="314"/>
      <c r="BT95" s="314"/>
      <c r="BU95" s="314"/>
      <c r="BV95" s="314"/>
    </row>
    <row r="96" spans="63:74" x14ac:dyDescent="0.2">
      <c r="BK96" s="314"/>
      <c r="BL96" s="314"/>
      <c r="BM96" s="314"/>
      <c r="BN96" s="314"/>
      <c r="BO96" s="314"/>
      <c r="BP96" s="314"/>
      <c r="BQ96" s="314"/>
      <c r="BR96" s="314"/>
      <c r="BS96" s="314"/>
      <c r="BT96" s="314"/>
      <c r="BU96" s="314"/>
      <c r="BV96" s="314"/>
    </row>
    <row r="97" spans="63:74" x14ac:dyDescent="0.2">
      <c r="BK97" s="314"/>
      <c r="BL97" s="314"/>
      <c r="BM97" s="314"/>
      <c r="BN97" s="314"/>
      <c r="BO97" s="314"/>
      <c r="BP97" s="314"/>
      <c r="BQ97" s="314"/>
      <c r="BR97" s="314"/>
      <c r="BS97" s="314"/>
      <c r="BT97" s="314"/>
      <c r="BU97" s="314"/>
      <c r="BV97" s="314"/>
    </row>
    <row r="98" spans="63:74" x14ac:dyDescent="0.2">
      <c r="BK98" s="314"/>
      <c r="BL98" s="314"/>
      <c r="BM98" s="314"/>
      <c r="BN98" s="314"/>
      <c r="BO98" s="314"/>
      <c r="BP98" s="314"/>
      <c r="BQ98" s="314"/>
      <c r="BR98" s="314"/>
      <c r="BS98" s="314"/>
      <c r="BT98" s="314"/>
      <c r="BU98" s="314"/>
      <c r="BV98" s="314"/>
    </row>
    <row r="99" spans="63:74" x14ac:dyDescent="0.2">
      <c r="BK99" s="314"/>
      <c r="BL99" s="314"/>
      <c r="BM99" s="314"/>
      <c r="BN99" s="314"/>
      <c r="BO99" s="314"/>
      <c r="BP99" s="314"/>
      <c r="BQ99" s="314"/>
      <c r="BR99" s="314"/>
      <c r="BS99" s="314"/>
      <c r="BT99" s="314"/>
      <c r="BU99" s="314"/>
      <c r="BV99" s="314"/>
    </row>
    <row r="100" spans="63:74" x14ac:dyDescent="0.2">
      <c r="BK100" s="314"/>
      <c r="BL100" s="314"/>
      <c r="BM100" s="314"/>
      <c r="BN100" s="314"/>
      <c r="BO100" s="314"/>
      <c r="BP100" s="314"/>
      <c r="BQ100" s="314"/>
      <c r="BR100" s="314"/>
      <c r="BS100" s="314"/>
      <c r="BT100" s="314"/>
      <c r="BU100" s="314"/>
      <c r="BV100" s="314"/>
    </row>
    <row r="101" spans="63:74" x14ac:dyDescent="0.2">
      <c r="BK101" s="314"/>
      <c r="BL101" s="314"/>
      <c r="BM101" s="314"/>
      <c r="BN101" s="314"/>
      <c r="BO101" s="314"/>
      <c r="BP101" s="314"/>
      <c r="BQ101" s="314"/>
      <c r="BR101" s="314"/>
      <c r="BS101" s="314"/>
      <c r="BT101" s="314"/>
      <c r="BU101" s="314"/>
      <c r="BV101" s="314"/>
    </row>
    <row r="102" spans="63:74" x14ac:dyDescent="0.2">
      <c r="BK102" s="314"/>
      <c r="BL102" s="314"/>
      <c r="BM102" s="314"/>
      <c r="BN102" s="314"/>
      <c r="BO102" s="314"/>
      <c r="BP102" s="314"/>
      <c r="BQ102" s="314"/>
      <c r="BR102" s="314"/>
      <c r="BS102" s="314"/>
      <c r="BT102" s="314"/>
      <c r="BU102" s="314"/>
      <c r="BV102" s="314"/>
    </row>
    <row r="103" spans="63:74" x14ac:dyDescent="0.2">
      <c r="BK103" s="314"/>
      <c r="BL103" s="314"/>
      <c r="BM103" s="314"/>
      <c r="BN103" s="314"/>
      <c r="BO103" s="314"/>
      <c r="BP103" s="314"/>
      <c r="BQ103" s="314"/>
      <c r="BR103" s="314"/>
      <c r="BS103" s="314"/>
      <c r="BT103" s="314"/>
      <c r="BU103" s="314"/>
      <c r="BV103" s="314"/>
    </row>
    <row r="104" spans="63:74" x14ac:dyDescent="0.2">
      <c r="BK104" s="314"/>
      <c r="BL104" s="314"/>
      <c r="BM104" s="314"/>
      <c r="BN104" s="314"/>
      <c r="BO104" s="314"/>
      <c r="BP104" s="314"/>
      <c r="BQ104" s="314"/>
      <c r="BR104" s="314"/>
      <c r="BS104" s="314"/>
      <c r="BT104" s="314"/>
      <c r="BU104" s="314"/>
      <c r="BV104" s="314"/>
    </row>
    <row r="105" spans="63:74" x14ac:dyDescent="0.2">
      <c r="BK105" s="314"/>
      <c r="BL105" s="314"/>
      <c r="BM105" s="314"/>
      <c r="BN105" s="314"/>
      <c r="BO105" s="314"/>
      <c r="BP105" s="314"/>
      <c r="BQ105" s="314"/>
      <c r="BR105" s="314"/>
      <c r="BS105" s="314"/>
      <c r="BT105" s="314"/>
      <c r="BU105" s="314"/>
      <c r="BV105" s="314"/>
    </row>
    <row r="106" spans="63:74" x14ac:dyDescent="0.2">
      <c r="BK106" s="314"/>
      <c r="BL106" s="314"/>
      <c r="BM106" s="314"/>
      <c r="BN106" s="314"/>
      <c r="BO106" s="314"/>
      <c r="BP106" s="314"/>
      <c r="BQ106" s="314"/>
      <c r="BR106" s="314"/>
      <c r="BS106" s="314"/>
      <c r="BT106" s="314"/>
      <c r="BU106" s="314"/>
      <c r="BV106" s="314"/>
    </row>
    <row r="107" spans="63:74" x14ac:dyDescent="0.2">
      <c r="BK107" s="314"/>
      <c r="BL107" s="314"/>
      <c r="BM107" s="314"/>
      <c r="BN107" s="314"/>
      <c r="BO107" s="314"/>
      <c r="BP107" s="314"/>
      <c r="BQ107" s="314"/>
      <c r="BR107" s="314"/>
      <c r="BS107" s="314"/>
      <c r="BT107" s="314"/>
      <c r="BU107" s="314"/>
      <c r="BV107" s="314"/>
    </row>
    <row r="108" spans="63:74" x14ac:dyDescent="0.2">
      <c r="BK108" s="314"/>
      <c r="BL108" s="314"/>
      <c r="BM108" s="314"/>
      <c r="BN108" s="314"/>
      <c r="BO108" s="314"/>
      <c r="BP108" s="314"/>
      <c r="BQ108" s="314"/>
      <c r="BR108" s="314"/>
      <c r="BS108" s="314"/>
      <c r="BT108" s="314"/>
      <c r="BU108" s="314"/>
      <c r="BV108" s="314"/>
    </row>
    <row r="109" spans="63:74" x14ac:dyDescent="0.2">
      <c r="BK109" s="314"/>
      <c r="BL109" s="314"/>
      <c r="BM109" s="314"/>
      <c r="BN109" s="314"/>
      <c r="BO109" s="314"/>
      <c r="BP109" s="314"/>
      <c r="BQ109" s="314"/>
      <c r="BR109" s="314"/>
      <c r="BS109" s="314"/>
      <c r="BT109" s="314"/>
      <c r="BU109" s="314"/>
      <c r="BV109" s="314"/>
    </row>
    <row r="110" spans="63:74" x14ac:dyDescent="0.2">
      <c r="BK110" s="314"/>
      <c r="BL110" s="314"/>
      <c r="BM110" s="314"/>
      <c r="BN110" s="314"/>
      <c r="BO110" s="314"/>
      <c r="BP110" s="314"/>
      <c r="BQ110" s="314"/>
      <c r="BR110" s="314"/>
      <c r="BS110" s="314"/>
      <c r="BT110" s="314"/>
      <c r="BU110" s="314"/>
      <c r="BV110" s="314"/>
    </row>
    <row r="111" spans="63:74" x14ac:dyDescent="0.2">
      <c r="BK111" s="314"/>
      <c r="BL111" s="314"/>
      <c r="BM111" s="314"/>
      <c r="BN111" s="314"/>
      <c r="BO111" s="314"/>
      <c r="BP111" s="314"/>
      <c r="BQ111" s="314"/>
      <c r="BR111" s="314"/>
      <c r="BS111" s="314"/>
      <c r="BT111" s="314"/>
      <c r="BU111" s="314"/>
      <c r="BV111" s="314"/>
    </row>
    <row r="112" spans="63:74" x14ac:dyDescent="0.2">
      <c r="BK112" s="314"/>
      <c r="BL112" s="314"/>
      <c r="BM112" s="314"/>
      <c r="BN112" s="314"/>
      <c r="BO112" s="314"/>
      <c r="BP112" s="314"/>
      <c r="BQ112" s="314"/>
      <c r="BR112" s="314"/>
      <c r="BS112" s="314"/>
      <c r="BT112" s="314"/>
      <c r="BU112" s="314"/>
      <c r="BV112" s="314"/>
    </row>
    <row r="113" spans="63:74" x14ac:dyDescent="0.2">
      <c r="BK113" s="314"/>
      <c r="BL113" s="314"/>
      <c r="BM113" s="314"/>
      <c r="BN113" s="314"/>
      <c r="BO113" s="314"/>
      <c r="BP113" s="314"/>
      <c r="BQ113" s="314"/>
      <c r="BR113" s="314"/>
      <c r="BS113" s="314"/>
      <c r="BT113" s="314"/>
      <c r="BU113" s="314"/>
      <c r="BV113" s="314"/>
    </row>
    <row r="114" spans="63:74" x14ac:dyDescent="0.2">
      <c r="BK114" s="314"/>
      <c r="BL114" s="314"/>
      <c r="BM114" s="314"/>
      <c r="BN114" s="314"/>
      <c r="BO114" s="314"/>
      <c r="BP114" s="314"/>
      <c r="BQ114" s="314"/>
      <c r="BR114" s="314"/>
      <c r="BS114" s="314"/>
      <c r="BT114" s="314"/>
      <c r="BU114" s="314"/>
      <c r="BV114" s="314"/>
    </row>
    <row r="115" spans="63:74" x14ac:dyDescent="0.2">
      <c r="BK115" s="314"/>
      <c r="BL115" s="314"/>
      <c r="BM115" s="314"/>
      <c r="BN115" s="314"/>
      <c r="BO115" s="314"/>
      <c r="BP115" s="314"/>
      <c r="BQ115" s="314"/>
      <c r="BR115" s="314"/>
      <c r="BS115" s="314"/>
      <c r="BT115" s="314"/>
      <c r="BU115" s="314"/>
      <c r="BV115" s="314"/>
    </row>
    <row r="116" spans="63:74" x14ac:dyDescent="0.2">
      <c r="BK116" s="314"/>
      <c r="BL116" s="314"/>
      <c r="BM116" s="314"/>
      <c r="BN116" s="314"/>
      <c r="BO116" s="314"/>
      <c r="BP116" s="314"/>
      <c r="BQ116" s="314"/>
      <c r="BR116" s="314"/>
      <c r="BS116" s="314"/>
      <c r="BT116" s="314"/>
      <c r="BU116" s="314"/>
      <c r="BV116" s="314"/>
    </row>
    <row r="117" spans="63:74" x14ac:dyDescent="0.2">
      <c r="BK117" s="314"/>
      <c r="BL117" s="314"/>
      <c r="BM117" s="314"/>
      <c r="BN117" s="314"/>
      <c r="BO117" s="314"/>
      <c r="BP117" s="314"/>
      <c r="BQ117" s="314"/>
      <c r="BR117" s="314"/>
      <c r="BS117" s="314"/>
      <c r="BT117" s="314"/>
      <c r="BU117" s="314"/>
      <c r="BV117" s="314"/>
    </row>
    <row r="118" spans="63:74" x14ac:dyDescent="0.2">
      <c r="BK118" s="314"/>
      <c r="BL118" s="314"/>
      <c r="BM118" s="314"/>
      <c r="BN118" s="314"/>
      <c r="BO118" s="314"/>
      <c r="BP118" s="314"/>
      <c r="BQ118" s="314"/>
      <c r="BR118" s="314"/>
      <c r="BS118" s="314"/>
      <c r="BT118" s="314"/>
      <c r="BU118" s="314"/>
      <c r="BV118" s="314"/>
    </row>
    <row r="119" spans="63:74" x14ac:dyDescent="0.2">
      <c r="BK119" s="314"/>
      <c r="BL119" s="314"/>
      <c r="BM119" s="314"/>
      <c r="BN119" s="314"/>
      <c r="BO119" s="314"/>
      <c r="BP119" s="314"/>
      <c r="BQ119" s="314"/>
      <c r="BR119" s="314"/>
      <c r="BS119" s="314"/>
      <c r="BT119" s="314"/>
      <c r="BU119" s="314"/>
      <c r="BV119" s="314"/>
    </row>
    <row r="120" spans="63:74" x14ac:dyDescent="0.2">
      <c r="BK120" s="314"/>
      <c r="BL120" s="314"/>
      <c r="BM120" s="314"/>
      <c r="BN120" s="314"/>
      <c r="BO120" s="314"/>
      <c r="BP120" s="314"/>
      <c r="BQ120" s="314"/>
      <c r="BR120" s="314"/>
      <c r="BS120" s="314"/>
      <c r="BT120" s="314"/>
      <c r="BU120" s="314"/>
      <c r="BV120" s="314"/>
    </row>
    <row r="121" spans="63:74" x14ac:dyDescent="0.2">
      <c r="BK121" s="314"/>
      <c r="BL121" s="314"/>
      <c r="BM121" s="314"/>
      <c r="BN121" s="314"/>
      <c r="BO121" s="314"/>
      <c r="BP121" s="314"/>
      <c r="BQ121" s="314"/>
      <c r="BR121" s="314"/>
      <c r="BS121" s="314"/>
      <c r="BT121" s="314"/>
      <c r="BU121" s="314"/>
      <c r="BV121" s="314"/>
    </row>
    <row r="122" spans="63:74" x14ac:dyDescent="0.2">
      <c r="BK122" s="314"/>
      <c r="BL122" s="314"/>
      <c r="BM122" s="314"/>
      <c r="BN122" s="314"/>
      <c r="BO122" s="314"/>
      <c r="BP122" s="314"/>
      <c r="BQ122" s="314"/>
      <c r="BR122" s="314"/>
      <c r="BS122" s="314"/>
      <c r="BT122" s="314"/>
      <c r="BU122" s="314"/>
      <c r="BV122" s="314"/>
    </row>
    <row r="123" spans="63:74" x14ac:dyDescent="0.2">
      <c r="BK123" s="314"/>
      <c r="BL123" s="314"/>
      <c r="BM123" s="314"/>
      <c r="BN123" s="314"/>
      <c r="BO123" s="314"/>
      <c r="BP123" s="314"/>
      <c r="BQ123" s="314"/>
      <c r="BR123" s="314"/>
      <c r="BS123" s="314"/>
      <c r="BT123" s="314"/>
      <c r="BU123" s="314"/>
      <c r="BV123" s="314"/>
    </row>
    <row r="124" spans="63:74" x14ac:dyDescent="0.2">
      <c r="BK124" s="314"/>
      <c r="BL124" s="314"/>
      <c r="BM124" s="314"/>
      <c r="BN124" s="314"/>
      <c r="BO124" s="314"/>
      <c r="BP124" s="314"/>
      <c r="BQ124" s="314"/>
      <c r="BR124" s="314"/>
      <c r="BS124" s="314"/>
      <c r="BT124" s="314"/>
      <c r="BU124" s="314"/>
      <c r="BV124" s="314"/>
    </row>
    <row r="125" spans="63:74" x14ac:dyDescent="0.2">
      <c r="BK125" s="314"/>
      <c r="BL125" s="314"/>
      <c r="BM125" s="314"/>
      <c r="BN125" s="314"/>
      <c r="BO125" s="314"/>
      <c r="BP125" s="314"/>
      <c r="BQ125" s="314"/>
      <c r="BR125" s="314"/>
      <c r="BS125" s="314"/>
      <c r="BT125" s="314"/>
      <c r="BU125" s="314"/>
      <c r="BV125" s="314"/>
    </row>
    <row r="126" spans="63:74" x14ac:dyDescent="0.2">
      <c r="BK126" s="314"/>
      <c r="BL126" s="314"/>
      <c r="BM126" s="314"/>
      <c r="BN126" s="314"/>
      <c r="BO126" s="314"/>
      <c r="BP126" s="314"/>
      <c r="BQ126" s="314"/>
      <c r="BR126" s="314"/>
      <c r="BS126" s="314"/>
      <c r="BT126" s="314"/>
      <c r="BU126" s="314"/>
      <c r="BV126" s="314"/>
    </row>
    <row r="127" spans="63:74" x14ac:dyDescent="0.2">
      <c r="BK127" s="314"/>
      <c r="BL127" s="314"/>
      <c r="BM127" s="314"/>
      <c r="BN127" s="314"/>
      <c r="BO127" s="314"/>
      <c r="BP127" s="314"/>
      <c r="BQ127" s="314"/>
      <c r="BR127" s="314"/>
      <c r="BS127" s="314"/>
      <c r="BT127" s="314"/>
      <c r="BU127" s="314"/>
      <c r="BV127" s="314"/>
    </row>
    <row r="128" spans="63:74" x14ac:dyDescent="0.2">
      <c r="BK128" s="314"/>
      <c r="BL128" s="314"/>
      <c r="BM128" s="314"/>
      <c r="BN128" s="314"/>
      <c r="BO128" s="314"/>
      <c r="BP128" s="314"/>
      <c r="BQ128" s="314"/>
      <c r="BR128" s="314"/>
      <c r="BS128" s="314"/>
      <c r="BT128" s="314"/>
      <c r="BU128" s="314"/>
      <c r="BV128" s="314"/>
    </row>
    <row r="129" spans="63:74" x14ac:dyDescent="0.2">
      <c r="BK129" s="314"/>
      <c r="BL129" s="314"/>
      <c r="BM129" s="314"/>
      <c r="BN129" s="314"/>
      <c r="BO129" s="314"/>
      <c r="BP129" s="314"/>
      <c r="BQ129" s="314"/>
      <c r="BR129" s="314"/>
      <c r="BS129" s="314"/>
      <c r="BT129" s="314"/>
      <c r="BU129" s="314"/>
      <c r="BV129" s="314"/>
    </row>
    <row r="130" spans="63:74" x14ac:dyDescent="0.2">
      <c r="BK130" s="314"/>
      <c r="BL130" s="314"/>
      <c r="BM130" s="314"/>
      <c r="BN130" s="314"/>
      <c r="BO130" s="314"/>
      <c r="BP130" s="314"/>
      <c r="BQ130" s="314"/>
      <c r="BR130" s="314"/>
      <c r="BS130" s="314"/>
      <c r="BT130" s="314"/>
      <c r="BU130" s="314"/>
      <c r="BV130" s="314"/>
    </row>
    <row r="131" spans="63:74" x14ac:dyDescent="0.2">
      <c r="BK131" s="314"/>
      <c r="BL131" s="314"/>
      <c r="BM131" s="314"/>
      <c r="BN131" s="314"/>
      <c r="BO131" s="314"/>
      <c r="BP131" s="314"/>
      <c r="BQ131" s="314"/>
      <c r="BR131" s="314"/>
      <c r="BS131" s="314"/>
      <c r="BT131" s="314"/>
      <c r="BU131" s="314"/>
      <c r="BV131" s="314"/>
    </row>
    <row r="132" spans="63:74" x14ac:dyDescent="0.2">
      <c r="BK132" s="314"/>
      <c r="BL132" s="314"/>
      <c r="BM132" s="314"/>
      <c r="BN132" s="314"/>
      <c r="BO132" s="314"/>
      <c r="BP132" s="314"/>
      <c r="BQ132" s="314"/>
      <c r="BR132" s="314"/>
      <c r="BS132" s="314"/>
      <c r="BT132" s="314"/>
      <c r="BU132" s="314"/>
      <c r="BV132" s="314"/>
    </row>
    <row r="133" spans="63:74" x14ac:dyDescent="0.2">
      <c r="BK133" s="314"/>
      <c r="BL133" s="314"/>
      <c r="BM133" s="314"/>
      <c r="BN133" s="314"/>
      <c r="BO133" s="314"/>
      <c r="BP133" s="314"/>
      <c r="BQ133" s="314"/>
      <c r="BR133" s="314"/>
      <c r="BS133" s="314"/>
      <c r="BT133" s="314"/>
      <c r="BU133" s="314"/>
      <c r="BV133" s="314"/>
    </row>
    <row r="134" spans="63:74" x14ac:dyDescent="0.2">
      <c r="BK134" s="314"/>
      <c r="BL134" s="314"/>
      <c r="BM134" s="314"/>
      <c r="BN134" s="314"/>
      <c r="BO134" s="314"/>
      <c r="BP134" s="314"/>
      <c r="BQ134" s="314"/>
      <c r="BR134" s="314"/>
      <c r="BS134" s="314"/>
      <c r="BT134" s="314"/>
      <c r="BU134" s="314"/>
      <c r="BV134" s="314"/>
    </row>
    <row r="135" spans="63:74" x14ac:dyDescent="0.2">
      <c r="BK135" s="314"/>
      <c r="BL135" s="314"/>
      <c r="BM135" s="314"/>
      <c r="BN135" s="314"/>
      <c r="BO135" s="314"/>
      <c r="BP135" s="314"/>
      <c r="BQ135" s="314"/>
      <c r="BR135" s="314"/>
      <c r="BS135" s="314"/>
      <c r="BT135" s="314"/>
      <c r="BU135" s="314"/>
      <c r="BV135" s="314"/>
    </row>
    <row r="136" spans="63:74" x14ac:dyDescent="0.2">
      <c r="BK136" s="314"/>
      <c r="BL136" s="314"/>
      <c r="BM136" s="314"/>
      <c r="BN136" s="314"/>
      <c r="BO136" s="314"/>
      <c r="BP136" s="314"/>
      <c r="BQ136" s="314"/>
      <c r="BR136" s="314"/>
      <c r="BS136" s="314"/>
      <c r="BT136" s="314"/>
      <c r="BU136" s="314"/>
      <c r="BV136" s="314"/>
    </row>
    <row r="137" spans="63:74" x14ac:dyDescent="0.2">
      <c r="BK137" s="314"/>
      <c r="BL137" s="314"/>
      <c r="BM137" s="314"/>
      <c r="BN137" s="314"/>
      <c r="BO137" s="314"/>
      <c r="BP137" s="314"/>
      <c r="BQ137" s="314"/>
      <c r="BR137" s="314"/>
      <c r="BS137" s="314"/>
      <c r="BT137" s="314"/>
      <c r="BU137" s="314"/>
      <c r="BV137" s="314"/>
    </row>
    <row r="138" spans="63:74" x14ac:dyDescent="0.2">
      <c r="BK138" s="314"/>
      <c r="BL138" s="314"/>
      <c r="BM138" s="314"/>
      <c r="BN138" s="314"/>
      <c r="BO138" s="314"/>
      <c r="BP138" s="314"/>
      <c r="BQ138" s="314"/>
      <c r="BR138" s="314"/>
      <c r="BS138" s="314"/>
      <c r="BT138" s="314"/>
      <c r="BU138" s="314"/>
      <c r="BV138" s="314"/>
    </row>
    <row r="139" spans="63:74" x14ac:dyDescent="0.2">
      <c r="BK139" s="314"/>
      <c r="BL139" s="314"/>
      <c r="BM139" s="314"/>
      <c r="BN139" s="314"/>
      <c r="BO139" s="314"/>
      <c r="BP139" s="314"/>
      <c r="BQ139" s="314"/>
      <c r="BR139" s="314"/>
      <c r="BS139" s="314"/>
      <c r="BT139" s="314"/>
      <c r="BU139" s="314"/>
      <c r="BV139" s="314"/>
    </row>
    <row r="140" spans="63:74" x14ac:dyDescent="0.2">
      <c r="BK140" s="314"/>
      <c r="BL140" s="314"/>
      <c r="BM140" s="314"/>
      <c r="BN140" s="314"/>
      <c r="BO140" s="314"/>
      <c r="BP140" s="314"/>
      <c r="BQ140" s="314"/>
      <c r="BR140" s="314"/>
      <c r="BS140" s="314"/>
      <c r="BT140" s="314"/>
      <c r="BU140" s="314"/>
      <c r="BV140" s="314"/>
    </row>
    <row r="141" spans="63:74" x14ac:dyDescent="0.2">
      <c r="BK141" s="314"/>
      <c r="BL141" s="314"/>
      <c r="BM141" s="314"/>
      <c r="BN141" s="314"/>
      <c r="BO141" s="314"/>
      <c r="BP141" s="314"/>
      <c r="BQ141" s="314"/>
      <c r="BR141" s="314"/>
      <c r="BS141" s="314"/>
      <c r="BT141" s="314"/>
      <c r="BU141" s="314"/>
      <c r="BV141" s="314"/>
    </row>
    <row r="142" spans="63:74" x14ac:dyDescent="0.2">
      <c r="BK142" s="314"/>
      <c r="BL142" s="314"/>
      <c r="BM142" s="314"/>
      <c r="BN142" s="314"/>
      <c r="BO142" s="314"/>
      <c r="BP142" s="314"/>
      <c r="BQ142" s="314"/>
      <c r="BR142" s="314"/>
      <c r="BS142" s="314"/>
      <c r="BT142" s="314"/>
      <c r="BU142" s="314"/>
      <c r="BV142" s="314"/>
    </row>
    <row r="143" spans="63:74" x14ac:dyDescent="0.2">
      <c r="BK143" s="314"/>
      <c r="BL143" s="314"/>
      <c r="BM143" s="314"/>
      <c r="BN143" s="314"/>
      <c r="BO143" s="314"/>
      <c r="BP143" s="314"/>
      <c r="BQ143" s="314"/>
      <c r="BR143" s="314"/>
      <c r="BS143" s="314"/>
      <c r="BT143" s="314"/>
      <c r="BU143" s="314"/>
      <c r="BV143" s="314"/>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xr:uid="{00000000-0004-0000-1700-000000000000}"/>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Y38" transitionEvaluation="1" transitionEntry="1">
    <pageSetUpPr fitToPage="1"/>
  </sheetPr>
  <dimension ref="A1:BV144"/>
  <sheetViews>
    <sheetView showGridLines="0" tabSelected="1" zoomScaleNormal="100" workbookViewId="0">
      <pane xSplit="2" ySplit="4" topLeftCell="AY38" activePane="bottomRight" state="frozen"/>
      <selection activeCell="BF1" sqref="BF1"/>
      <selection pane="topRight" activeCell="BF1" sqref="BF1"/>
      <selection pane="bottomLeft" activeCell="BF1" sqref="BF1"/>
      <selection pane="bottomRight" activeCell="AY51" sqref="AY51"/>
    </sheetView>
  </sheetViews>
  <sheetFormatPr defaultColWidth="9.54296875" defaultRowHeight="10.5" x14ac:dyDescent="0.25"/>
  <cols>
    <col min="1" max="1" width="10.54296875" style="12" bestFit="1" customWidth="1"/>
    <col min="2" max="2" width="36.1796875" style="12" customWidth="1"/>
    <col min="3" max="12" width="6.54296875" style="12" customWidth="1"/>
    <col min="13" max="13" width="7.453125" style="12" customWidth="1"/>
    <col min="14" max="50" width="6.54296875" style="12" customWidth="1"/>
    <col min="51" max="55" width="6.54296875" style="308" customWidth="1"/>
    <col min="56" max="58" width="6.54296875" style="666" customWidth="1"/>
    <col min="59" max="62" width="6.54296875" style="308" customWidth="1"/>
    <col min="63" max="74" width="6.54296875" style="12" customWidth="1"/>
    <col min="75" max="16384" width="9.54296875" style="12"/>
  </cols>
  <sheetData>
    <row r="1" spans="1:74" s="11" customFormat="1" ht="13" x14ac:dyDescent="0.3">
      <c r="A1" s="759" t="s">
        <v>790</v>
      </c>
      <c r="B1" s="761" t="s">
        <v>232</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Y1" s="447"/>
      <c r="AZ1" s="447"/>
      <c r="BA1" s="447"/>
      <c r="BB1" s="447"/>
      <c r="BC1" s="447"/>
      <c r="BD1" s="664"/>
      <c r="BE1" s="664"/>
      <c r="BF1" s="664"/>
      <c r="BG1" s="447"/>
      <c r="BH1" s="447"/>
      <c r="BI1" s="447"/>
      <c r="BJ1" s="447"/>
    </row>
    <row r="2" spans="1:74" s="13" customFormat="1" ht="12.5" x14ac:dyDescent="0.25">
      <c r="A2" s="760"/>
      <c r="B2" s="486" t="str">
        <f>"U.S. Energy Information Administration  |  Short-Term Energy Outlook  - "&amp;Dates!D1</f>
        <v>U.S. Energy Information Administration  |  Short-Term Energy Outlook  - August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19"/>
      <c r="B5" s="20" t="s">
        <v>1379</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986</v>
      </c>
      <c r="BN6" s="387"/>
      <c r="BO6" s="387"/>
      <c r="BP6" s="387"/>
      <c r="BQ6" s="387"/>
      <c r="BR6" s="387"/>
      <c r="BS6" s="387"/>
      <c r="BT6" s="387"/>
      <c r="BU6" s="387"/>
      <c r="BV6" s="387"/>
    </row>
    <row r="7" spans="1:74" ht="11.15" customHeight="1" x14ac:dyDescent="0.25">
      <c r="A7" s="19"/>
      <c r="B7" s="22" t="s">
        <v>102</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34"/>
      <c r="BA7" s="387"/>
      <c r="BB7" s="387"/>
      <c r="BC7" s="387"/>
      <c r="BD7" s="21"/>
      <c r="BE7" s="21"/>
      <c r="BF7" s="21"/>
      <c r="BG7" s="21"/>
      <c r="BH7" s="387"/>
      <c r="BI7" s="387"/>
      <c r="BJ7" s="387"/>
      <c r="BK7" s="387"/>
      <c r="BL7" s="387"/>
      <c r="BM7" s="387"/>
      <c r="BN7" s="387"/>
      <c r="BO7" s="387"/>
      <c r="BP7" s="387"/>
      <c r="BQ7" s="387"/>
      <c r="BR7" s="387"/>
      <c r="BS7" s="634"/>
      <c r="BT7" s="387"/>
      <c r="BU7" s="387"/>
      <c r="BV7" s="387"/>
    </row>
    <row r="8" spans="1:74" ht="11.15" customHeight="1" x14ac:dyDescent="0.25">
      <c r="A8" s="19" t="s">
        <v>495</v>
      </c>
      <c r="B8" s="23" t="s">
        <v>86</v>
      </c>
      <c r="C8" s="210">
        <v>9.9961610000000007</v>
      </c>
      <c r="D8" s="210">
        <v>10.275947</v>
      </c>
      <c r="E8" s="210">
        <v>10.461175000000001</v>
      </c>
      <c r="F8" s="210">
        <v>10.493442</v>
      </c>
      <c r="G8" s="210">
        <v>10.424486999999999</v>
      </c>
      <c r="H8" s="210">
        <v>10.627898999999999</v>
      </c>
      <c r="I8" s="210">
        <v>10.888398</v>
      </c>
      <c r="J8" s="210">
        <v>11.373371000000001</v>
      </c>
      <c r="K8" s="210">
        <v>11.422010999999999</v>
      </c>
      <c r="L8" s="210">
        <v>11.48831</v>
      </c>
      <c r="M8" s="210">
        <v>11.867607</v>
      </c>
      <c r="N8" s="210">
        <v>11.923994</v>
      </c>
      <c r="O8" s="210">
        <v>11.847951</v>
      </c>
      <c r="P8" s="210">
        <v>11.65258</v>
      </c>
      <c r="Q8" s="210">
        <v>11.898941000000001</v>
      </c>
      <c r="R8" s="210">
        <v>12.12458</v>
      </c>
      <c r="S8" s="210">
        <v>12.140713</v>
      </c>
      <c r="T8" s="210">
        <v>12.178872</v>
      </c>
      <c r="U8" s="210">
        <v>11.895645999999999</v>
      </c>
      <c r="V8" s="210">
        <v>12.475</v>
      </c>
      <c r="W8" s="210">
        <v>12.5723</v>
      </c>
      <c r="X8" s="210">
        <v>12.770961</v>
      </c>
      <c r="Y8" s="210">
        <v>12.966120999999999</v>
      </c>
      <c r="Z8" s="210">
        <v>12.910303000000001</v>
      </c>
      <c r="AA8" s="210">
        <v>12.852266</v>
      </c>
      <c r="AB8" s="210">
        <v>12.842024</v>
      </c>
      <c r="AC8" s="210">
        <v>12.796559</v>
      </c>
      <c r="AD8" s="210">
        <v>11.913743</v>
      </c>
      <c r="AE8" s="210">
        <v>9.7130709999999993</v>
      </c>
      <c r="AF8" s="210">
        <v>10.442492</v>
      </c>
      <c r="AG8" s="210">
        <v>11.005948999999999</v>
      </c>
      <c r="AH8" s="210">
        <v>10.576601</v>
      </c>
      <c r="AI8" s="210">
        <v>10.920752999999999</v>
      </c>
      <c r="AJ8" s="210">
        <v>10.457432000000001</v>
      </c>
      <c r="AK8" s="210">
        <v>11.195551</v>
      </c>
      <c r="AL8" s="210">
        <v>11.1685</v>
      </c>
      <c r="AM8" s="210">
        <v>11.124063</v>
      </c>
      <c r="AN8" s="210">
        <v>9.9246739999999996</v>
      </c>
      <c r="AO8" s="210">
        <v>11.325869000000001</v>
      </c>
      <c r="AP8" s="210">
        <v>11.304722</v>
      </c>
      <c r="AQ8" s="210">
        <v>11.355992000000001</v>
      </c>
      <c r="AR8" s="210">
        <v>11.356417</v>
      </c>
      <c r="AS8" s="210">
        <v>11.346985999999999</v>
      </c>
      <c r="AT8" s="210">
        <v>11.277405</v>
      </c>
      <c r="AU8" s="210">
        <v>10.917534</v>
      </c>
      <c r="AV8" s="210">
        <v>11.568579</v>
      </c>
      <c r="AW8" s="210">
        <v>11.790051999999999</v>
      </c>
      <c r="AX8" s="210">
        <v>11.634403000000001</v>
      </c>
      <c r="AY8" s="210">
        <v>11.369338000000001</v>
      </c>
      <c r="AZ8" s="210">
        <v>11.306367</v>
      </c>
      <c r="BA8" s="210">
        <v>11.700794999999999</v>
      </c>
      <c r="BB8" s="210">
        <v>11.651669999999999</v>
      </c>
      <c r="BC8" s="210">
        <v>11.595376999999999</v>
      </c>
      <c r="BD8" s="210">
        <v>11.813818812999999</v>
      </c>
      <c r="BE8" s="210">
        <v>11.866297525</v>
      </c>
      <c r="BF8" s="299">
        <v>12.014810000000001</v>
      </c>
      <c r="BG8" s="299">
        <v>12.138350000000001</v>
      </c>
      <c r="BH8" s="299">
        <v>12.08277</v>
      </c>
      <c r="BI8" s="299">
        <v>12.305160000000001</v>
      </c>
      <c r="BJ8" s="299">
        <v>12.44768</v>
      </c>
      <c r="BK8" s="299">
        <v>12.32685</v>
      </c>
      <c r="BL8" s="299">
        <v>12.41868</v>
      </c>
      <c r="BM8" s="299">
        <v>12.4269</v>
      </c>
      <c r="BN8" s="299">
        <v>12.482849999999999</v>
      </c>
      <c r="BO8" s="299">
        <v>12.49113</v>
      </c>
      <c r="BP8" s="299">
        <v>12.54</v>
      </c>
      <c r="BQ8" s="299">
        <v>12.72541</v>
      </c>
      <c r="BR8" s="299">
        <v>12.85192</v>
      </c>
      <c r="BS8" s="299">
        <v>12.87584</v>
      </c>
      <c r="BT8" s="299">
        <v>12.87459</v>
      </c>
      <c r="BU8" s="299">
        <v>13.15061</v>
      </c>
      <c r="BV8" s="299">
        <v>13.27257</v>
      </c>
    </row>
    <row r="9" spans="1:74" ht="11.15" customHeight="1" x14ac:dyDescent="0.25">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99"/>
      <c r="BG9" s="299"/>
      <c r="BH9" s="299"/>
      <c r="BI9" s="299"/>
      <c r="BJ9" s="299"/>
      <c r="BK9" s="299"/>
      <c r="BL9" s="299"/>
      <c r="BM9" s="299"/>
      <c r="BN9" s="299"/>
      <c r="BO9" s="299"/>
      <c r="BP9" s="299"/>
      <c r="BQ9" s="299"/>
      <c r="BR9" s="299"/>
      <c r="BS9" s="299"/>
      <c r="BT9" s="299"/>
      <c r="BU9" s="299"/>
      <c r="BV9" s="299"/>
    </row>
    <row r="10" spans="1:74" ht="11.15" customHeight="1" x14ac:dyDescent="0.25">
      <c r="A10" s="19"/>
      <c r="B10" s="22" t="s">
        <v>1405</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211"/>
      <c r="BE10" s="211"/>
      <c r="BF10" s="300"/>
      <c r="BG10" s="300"/>
      <c r="BH10" s="300"/>
      <c r="BI10" s="300"/>
      <c r="BJ10" s="300"/>
      <c r="BK10" s="300"/>
      <c r="BL10" s="300"/>
      <c r="BM10" s="300"/>
      <c r="BN10" s="300"/>
      <c r="BO10" s="300"/>
      <c r="BP10" s="300"/>
      <c r="BQ10" s="300"/>
      <c r="BR10" s="300"/>
      <c r="BS10" s="300"/>
      <c r="BT10" s="300"/>
      <c r="BU10" s="300"/>
      <c r="BV10" s="300"/>
    </row>
    <row r="11" spans="1:74" ht="11.15" customHeight="1" x14ac:dyDescent="0.25">
      <c r="A11" s="19" t="s">
        <v>526</v>
      </c>
      <c r="B11" s="23" t="s">
        <v>91</v>
      </c>
      <c r="C11" s="210">
        <v>78.743967741999995</v>
      </c>
      <c r="D11" s="210">
        <v>80.389428570999996</v>
      </c>
      <c r="E11" s="210">
        <v>81.327419355000004</v>
      </c>
      <c r="F11" s="210">
        <v>81.189333332999993</v>
      </c>
      <c r="G11" s="210">
        <v>82.122870968000001</v>
      </c>
      <c r="H11" s="210">
        <v>82.538466666999994</v>
      </c>
      <c r="I11" s="210">
        <v>84.182322580999994</v>
      </c>
      <c r="J11" s="210">
        <v>85.880161290000004</v>
      </c>
      <c r="K11" s="210">
        <v>87.288966666999997</v>
      </c>
      <c r="L11" s="210">
        <v>88.395870967999997</v>
      </c>
      <c r="M11" s="210">
        <v>89.939233333000004</v>
      </c>
      <c r="N11" s="210">
        <v>89.498516128999995</v>
      </c>
      <c r="O11" s="210">
        <v>89.253806452000006</v>
      </c>
      <c r="P11" s="210">
        <v>89.861857142999995</v>
      </c>
      <c r="Q11" s="210">
        <v>90.273258064999993</v>
      </c>
      <c r="R11" s="210">
        <v>90.7102</v>
      </c>
      <c r="S11" s="210">
        <v>91.402483871000001</v>
      </c>
      <c r="T11" s="210">
        <v>91.654566666999997</v>
      </c>
      <c r="U11" s="210">
        <v>92.160129032</v>
      </c>
      <c r="V11" s="210">
        <v>94.400935484000001</v>
      </c>
      <c r="W11" s="210">
        <v>94.762033333000005</v>
      </c>
      <c r="X11" s="210">
        <v>95.594032257999999</v>
      </c>
      <c r="Y11" s="210">
        <v>97.1614</v>
      </c>
      <c r="Z11" s="210">
        <v>97.052064516000002</v>
      </c>
      <c r="AA11" s="210">
        <v>95.304419354999993</v>
      </c>
      <c r="AB11" s="210">
        <v>95.193275861999993</v>
      </c>
      <c r="AC11" s="210">
        <v>95.365838710000006</v>
      </c>
      <c r="AD11" s="210">
        <v>92.859566666999996</v>
      </c>
      <c r="AE11" s="210">
        <v>87.333774194</v>
      </c>
      <c r="AF11" s="210">
        <v>88.578900000000004</v>
      </c>
      <c r="AG11" s="210">
        <v>90.147225805999994</v>
      </c>
      <c r="AH11" s="210">
        <v>89.856290322999996</v>
      </c>
      <c r="AI11" s="210">
        <v>89.952966666999998</v>
      </c>
      <c r="AJ11" s="210">
        <v>89.266935484000001</v>
      </c>
      <c r="AK11" s="210">
        <v>92.017466666999994</v>
      </c>
      <c r="AL11" s="210">
        <v>92.157354839000007</v>
      </c>
      <c r="AM11" s="210">
        <v>92.804677419000001</v>
      </c>
      <c r="AN11" s="210">
        <v>86.242571428999995</v>
      </c>
      <c r="AO11" s="210">
        <v>92.288451613000007</v>
      </c>
      <c r="AP11" s="210">
        <v>93.234399999999994</v>
      </c>
      <c r="AQ11" s="210">
        <v>93.011870967999997</v>
      </c>
      <c r="AR11" s="210">
        <v>93.219366667000003</v>
      </c>
      <c r="AS11" s="210">
        <v>93.686387096999994</v>
      </c>
      <c r="AT11" s="210">
        <v>94.263806451999997</v>
      </c>
      <c r="AU11" s="210">
        <v>93.614366666999999</v>
      </c>
      <c r="AV11" s="210">
        <v>95.568516129000002</v>
      </c>
      <c r="AW11" s="210">
        <v>96.988533333000007</v>
      </c>
      <c r="AX11" s="210">
        <v>97.019774193999993</v>
      </c>
      <c r="AY11" s="210">
        <v>94.776967741999997</v>
      </c>
      <c r="AZ11" s="210">
        <v>94.053892856999994</v>
      </c>
      <c r="BA11" s="210">
        <v>94.913096773999996</v>
      </c>
      <c r="BB11" s="210">
        <v>95.896933333000007</v>
      </c>
      <c r="BC11" s="210">
        <v>96.932322580999994</v>
      </c>
      <c r="BD11" s="210">
        <v>96.994540000000001</v>
      </c>
      <c r="BE11" s="210">
        <v>96.419520000000006</v>
      </c>
      <c r="BF11" s="299">
        <v>97.14676</v>
      </c>
      <c r="BG11" s="299">
        <v>97.515389999999996</v>
      </c>
      <c r="BH11" s="299">
        <v>97.976089999999999</v>
      </c>
      <c r="BI11" s="299">
        <v>97.896799999999999</v>
      </c>
      <c r="BJ11" s="299">
        <v>98.40155</v>
      </c>
      <c r="BK11" s="299">
        <v>98.954840000000004</v>
      </c>
      <c r="BL11" s="299">
        <v>98.624629999999996</v>
      </c>
      <c r="BM11" s="299">
        <v>99.093119999999999</v>
      </c>
      <c r="BN11" s="299">
        <v>99.757080000000002</v>
      </c>
      <c r="BO11" s="299">
        <v>100.18859999999999</v>
      </c>
      <c r="BP11" s="299">
        <v>100.4491</v>
      </c>
      <c r="BQ11" s="299">
        <v>100.39360000000001</v>
      </c>
      <c r="BR11" s="299">
        <v>100.4423</v>
      </c>
      <c r="BS11" s="299">
        <v>100.7197</v>
      </c>
      <c r="BT11" s="299">
        <v>100.59610000000001</v>
      </c>
      <c r="BU11" s="299">
        <v>100.6461</v>
      </c>
      <c r="BV11" s="299">
        <v>100.2794</v>
      </c>
    </row>
    <row r="12" spans="1:74" ht="11.15" customHeight="1" x14ac:dyDescent="0.25">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99"/>
      <c r="BG12" s="299"/>
      <c r="BH12" s="299"/>
      <c r="BI12" s="299"/>
      <c r="BJ12" s="299"/>
      <c r="BK12" s="299"/>
      <c r="BL12" s="299"/>
      <c r="BM12" s="299"/>
      <c r="BN12" s="299"/>
      <c r="BO12" s="299"/>
      <c r="BP12" s="299"/>
      <c r="BQ12" s="299"/>
      <c r="BR12" s="299"/>
      <c r="BS12" s="299"/>
      <c r="BT12" s="299"/>
      <c r="BU12" s="299"/>
      <c r="BV12" s="299"/>
    </row>
    <row r="13" spans="1:74" ht="11.15" customHeight="1" x14ac:dyDescent="0.25">
      <c r="A13" s="19"/>
      <c r="B13" s="22" t="s">
        <v>783</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300"/>
      <c r="BG13" s="300"/>
      <c r="BH13" s="300"/>
      <c r="BI13" s="300"/>
      <c r="BJ13" s="300"/>
      <c r="BK13" s="300"/>
      <c r="BL13" s="300"/>
      <c r="BM13" s="300"/>
      <c r="BN13" s="300"/>
      <c r="BO13" s="300"/>
      <c r="BP13" s="300"/>
      <c r="BQ13" s="300"/>
      <c r="BR13" s="300"/>
      <c r="BS13" s="300"/>
      <c r="BT13" s="300"/>
      <c r="BU13" s="300"/>
      <c r="BV13" s="300"/>
    </row>
    <row r="14" spans="1:74" ht="11.15" customHeight="1" x14ac:dyDescent="0.25">
      <c r="A14" s="19" t="s">
        <v>197</v>
      </c>
      <c r="B14" s="23" t="s">
        <v>798</v>
      </c>
      <c r="C14" s="68">
        <v>61.971187999999998</v>
      </c>
      <c r="D14" s="68">
        <v>60.268717000000002</v>
      </c>
      <c r="E14" s="68">
        <v>65.503579000000002</v>
      </c>
      <c r="F14" s="68">
        <v>58.046233999999998</v>
      </c>
      <c r="G14" s="68">
        <v>61.210858999999999</v>
      </c>
      <c r="H14" s="68">
        <v>61.572367999999997</v>
      </c>
      <c r="I14" s="68">
        <v>62.967241999999999</v>
      </c>
      <c r="J14" s="68">
        <v>69.325457999999998</v>
      </c>
      <c r="K14" s="68">
        <v>62.438499</v>
      </c>
      <c r="L14" s="68">
        <v>66.532053000000005</v>
      </c>
      <c r="M14" s="68">
        <v>62.857303000000002</v>
      </c>
      <c r="N14" s="68">
        <v>63.473595000000003</v>
      </c>
      <c r="O14" s="68">
        <v>65.83569</v>
      </c>
      <c r="P14" s="68">
        <v>58.314672999999999</v>
      </c>
      <c r="Q14" s="68">
        <v>55.667043</v>
      </c>
      <c r="R14" s="68">
        <v>61.213194000000001</v>
      </c>
      <c r="S14" s="68">
        <v>61.861533000000001</v>
      </c>
      <c r="T14" s="68">
        <v>56.705832999999998</v>
      </c>
      <c r="U14" s="68">
        <v>59.068790999999997</v>
      </c>
      <c r="V14" s="68">
        <v>63.794620000000002</v>
      </c>
      <c r="W14" s="68">
        <v>58.59742</v>
      </c>
      <c r="X14" s="68">
        <v>57.674056999999998</v>
      </c>
      <c r="Y14" s="68">
        <v>54.392702</v>
      </c>
      <c r="Z14" s="68">
        <v>53.183706999999998</v>
      </c>
      <c r="AA14" s="68">
        <v>55.666972999999999</v>
      </c>
      <c r="AB14" s="68">
        <v>47.425207999999998</v>
      </c>
      <c r="AC14" s="68">
        <v>46.106031999999999</v>
      </c>
      <c r="AD14" s="68">
        <v>39.346704000000003</v>
      </c>
      <c r="AE14" s="68">
        <v>37.262844999999999</v>
      </c>
      <c r="AF14" s="68">
        <v>39.608334999999997</v>
      </c>
      <c r="AG14" s="68">
        <v>43.217199999999998</v>
      </c>
      <c r="AH14" s="68">
        <v>47.522893000000003</v>
      </c>
      <c r="AI14" s="68">
        <v>45.141308000000002</v>
      </c>
      <c r="AJ14" s="68">
        <v>44.988278999999999</v>
      </c>
      <c r="AK14" s="68">
        <v>44.344920999999999</v>
      </c>
      <c r="AL14" s="68">
        <v>44.803655999999997</v>
      </c>
      <c r="AM14" s="68">
        <v>48.556348999999997</v>
      </c>
      <c r="AN14" s="68">
        <v>40.868284000000003</v>
      </c>
      <c r="AO14" s="68">
        <v>50.881473</v>
      </c>
      <c r="AP14" s="68">
        <v>45.317715</v>
      </c>
      <c r="AQ14" s="68">
        <v>48.632001000000002</v>
      </c>
      <c r="AR14" s="68">
        <v>48.797648000000002</v>
      </c>
      <c r="AS14" s="68">
        <v>48.475408000000002</v>
      </c>
      <c r="AT14" s="68">
        <v>50.041584</v>
      </c>
      <c r="AU14" s="68">
        <v>49.762177000000001</v>
      </c>
      <c r="AV14" s="68">
        <v>49.078792999999997</v>
      </c>
      <c r="AW14" s="68">
        <v>48.949624</v>
      </c>
      <c r="AX14" s="68">
        <v>48.70017</v>
      </c>
      <c r="AY14" s="68">
        <v>49.780833999999999</v>
      </c>
      <c r="AZ14" s="68">
        <v>47.772986000000003</v>
      </c>
      <c r="BA14" s="68">
        <v>51.438144000000001</v>
      </c>
      <c r="BB14" s="68">
        <v>45.495471999999999</v>
      </c>
      <c r="BC14" s="68">
        <v>48.446587000000001</v>
      </c>
      <c r="BD14" s="68">
        <v>47.801416000000003</v>
      </c>
      <c r="BE14" s="68">
        <v>47.469239911000003</v>
      </c>
      <c r="BF14" s="301">
        <v>53.597720000000002</v>
      </c>
      <c r="BG14" s="301">
        <v>51.14555</v>
      </c>
      <c r="BH14" s="301">
        <v>53.003830000000001</v>
      </c>
      <c r="BI14" s="301">
        <v>52.063749999999999</v>
      </c>
      <c r="BJ14" s="301">
        <v>50.837479999999999</v>
      </c>
      <c r="BK14" s="301">
        <v>52.29569</v>
      </c>
      <c r="BL14" s="301">
        <v>47.334710000000001</v>
      </c>
      <c r="BM14" s="301">
        <v>51.776949999999999</v>
      </c>
      <c r="BN14" s="301">
        <v>47.806719999999999</v>
      </c>
      <c r="BO14" s="301">
        <v>48.278260000000003</v>
      </c>
      <c r="BP14" s="301">
        <v>48.15972</v>
      </c>
      <c r="BQ14" s="301">
        <v>50.408189999999998</v>
      </c>
      <c r="BR14" s="301">
        <v>54.877380000000002</v>
      </c>
      <c r="BS14" s="301">
        <v>51.40513</v>
      </c>
      <c r="BT14" s="301">
        <v>51.486249999999998</v>
      </c>
      <c r="BU14" s="301">
        <v>49.418529999999997</v>
      </c>
      <c r="BV14" s="301">
        <v>48.095509999999997</v>
      </c>
    </row>
    <row r="15" spans="1:74" ht="11.15" customHeight="1" x14ac:dyDescent="0.25">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300"/>
      <c r="BG15" s="300"/>
      <c r="BH15" s="300"/>
      <c r="BI15" s="300"/>
      <c r="BJ15" s="300"/>
      <c r="BK15" s="300"/>
      <c r="BL15" s="300"/>
      <c r="BM15" s="300"/>
      <c r="BN15" s="300"/>
      <c r="BO15" s="300"/>
      <c r="BP15" s="300"/>
      <c r="BQ15" s="300"/>
      <c r="BR15" s="300"/>
      <c r="BS15" s="300"/>
      <c r="BT15" s="300"/>
      <c r="BU15" s="300"/>
      <c r="BV15" s="300"/>
    </row>
    <row r="16" spans="1:74" ht="11.15" customHeight="1" x14ac:dyDescent="0.25">
      <c r="A16" s="16"/>
      <c r="B16" s="20" t="s">
        <v>784</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300"/>
      <c r="BG16" s="300"/>
      <c r="BH16" s="300"/>
      <c r="BI16" s="300"/>
      <c r="BJ16" s="300"/>
      <c r="BK16" s="300"/>
      <c r="BL16" s="300"/>
      <c r="BM16" s="300"/>
      <c r="BN16" s="300"/>
      <c r="BO16" s="300"/>
      <c r="BP16" s="300"/>
      <c r="BQ16" s="300"/>
      <c r="BR16" s="300"/>
      <c r="BS16" s="300"/>
      <c r="BT16" s="300"/>
      <c r="BU16" s="300"/>
      <c r="BV16" s="300"/>
    </row>
    <row r="17" spans="1:74" ht="11.15" customHeight="1" x14ac:dyDescent="0.25">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300"/>
      <c r="BG17" s="300"/>
      <c r="BH17" s="300"/>
      <c r="BI17" s="300"/>
      <c r="BJ17" s="300"/>
      <c r="BK17" s="300"/>
      <c r="BL17" s="300"/>
      <c r="BM17" s="300"/>
      <c r="BN17" s="300"/>
      <c r="BO17" s="300"/>
      <c r="BP17" s="300"/>
      <c r="BQ17" s="300"/>
      <c r="BR17" s="300"/>
      <c r="BS17" s="300"/>
      <c r="BT17" s="300"/>
      <c r="BU17" s="300"/>
      <c r="BV17" s="300"/>
    </row>
    <row r="18" spans="1:74" ht="11.15" customHeight="1" x14ac:dyDescent="0.25">
      <c r="A18" s="16"/>
      <c r="B18" s="25" t="s">
        <v>527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302"/>
      <c r="BG18" s="302"/>
      <c r="BH18" s="302"/>
      <c r="BI18" s="302"/>
      <c r="BJ18" s="302"/>
      <c r="BK18" s="302"/>
      <c r="BL18" s="302"/>
      <c r="BM18" s="302"/>
      <c r="BN18" s="302"/>
      <c r="BO18" s="302"/>
      <c r="BP18" s="302"/>
      <c r="BQ18" s="302"/>
      <c r="BR18" s="302"/>
      <c r="BS18" s="302"/>
      <c r="BT18" s="302"/>
      <c r="BU18" s="302"/>
      <c r="BV18" s="302"/>
    </row>
    <row r="19" spans="1:74" ht="11.15" customHeight="1" x14ac:dyDescent="0.25">
      <c r="A19" s="26" t="s">
        <v>509</v>
      </c>
      <c r="B19" s="27" t="s">
        <v>86</v>
      </c>
      <c r="C19" s="210">
        <v>20.564366</v>
      </c>
      <c r="D19" s="210">
        <v>19.693135000000002</v>
      </c>
      <c r="E19" s="210">
        <v>20.731231000000001</v>
      </c>
      <c r="F19" s="210">
        <v>20.038354000000002</v>
      </c>
      <c r="G19" s="210">
        <v>20.251204999999999</v>
      </c>
      <c r="H19" s="210">
        <v>20.770271000000001</v>
      </c>
      <c r="I19" s="210">
        <v>20.671374</v>
      </c>
      <c r="J19" s="210">
        <v>21.356102</v>
      </c>
      <c r="K19" s="210">
        <v>20.084109000000002</v>
      </c>
      <c r="L19" s="210">
        <v>20.785793000000002</v>
      </c>
      <c r="M19" s="210">
        <v>20.774214000000001</v>
      </c>
      <c r="N19" s="210">
        <v>20.327480999999999</v>
      </c>
      <c r="O19" s="210">
        <v>20.614982999999999</v>
      </c>
      <c r="P19" s="210">
        <v>20.283868999999999</v>
      </c>
      <c r="Q19" s="210">
        <v>20.176247</v>
      </c>
      <c r="R19" s="210">
        <v>20.332601</v>
      </c>
      <c r="S19" s="210">
        <v>20.387087999999999</v>
      </c>
      <c r="T19" s="210">
        <v>20.653979</v>
      </c>
      <c r="U19" s="210">
        <v>20.734573999999999</v>
      </c>
      <c r="V19" s="210">
        <v>21.157913000000001</v>
      </c>
      <c r="W19" s="210">
        <v>20.248483</v>
      </c>
      <c r="X19" s="210">
        <v>20.713985999999998</v>
      </c>
      <c r="Y19" s="210">
        <v>20.736152000000001</v>
      </c>
      <c r="Z19" s="210">
        <v>20.442869000000002</v>
      </c>
      <c r="AA19" s="210">
        <v>19.933385999999999</v>
      </c>
      <c r="AB19" s="210">
        <v>20.132245999999999</v>
      </c>
      <c r="AC19" s="210">
        <v>18.462838000000001</v>
      </c>
      <c r="AD19" s="210">
        <v>14.548503</v>
      </c>
      <c r="AE19" s="210">
        <v>16.078182999999999</v>
      </c>
      <c r="AF19" s="210">
        <v>17.578056</v>
      </c>
      <c r="AG19" s="210">
        <v>18.381069</v>
      </c>
      <c r="AH19" s="210">
        <v>18.557874000000002</v>
      </c>
      <c r="AI19" s="210">
        <v>18.414828</v>
      </c>
      <c r="AJ19" s="210">
        <v>18.613648000000001</v>
      </c>
      <c r="AK19" s="210">
        <v>18.742515999999998</v>
      </c>
      <c r="AL19" s="210">
        <v>18.801689</v>
      </c>
      <c r="AM19" s="210">
        <v>18.595396000000001</v>
      </c>
      <c r="AN19" s="210">
        <v>17.444196999999999</v>
      </c>
      <c r="AO19" s="210">
        <v>19.203827</v>
      </c>
      <c r="AP19" s="210">
        <v>19.45936</v>
      </c>
      <c r="AQ19" s="210">
        <v>20.093637999999999</v>
      </c>
      <c r="AR19" s="210">
        <v>20.537154000000001</v>
      </c>
      <c r="AS19" s="210">
        <v>19.894007999999999</v>
      </c>
      <c r="AT19" s="210">
        <v>20.510579</v>
      </c>
      <c r="AU19" s="210">
        <v>20.223534999999998</v>
      </c>
      <c r="AV19" s="210">
        <v>19.891587999999999</v>
      </c>
      <c r="AW19" s="210">
        <v>20.594615999999998</v>
      </c>
      <c r="AX19" s="210">
        <v>20.764402</v>
      </c>
      <c r="AY19" s="210">
        <v>19.731010000000001</v>
      </c>
      <c r="AZ19" s="210">
        <v>20.435638000000001</v>
      </c>
      <c r="BA19" s="210">
        <v>20.511873999999999</v>
      </c>
      <c r="BB19" s="210">
        <v>19.957376</v>
      </c>
      <c r="BC19" s="210">
        <v>20.076820000000001</v>
      </c>
      <c r="BD19" s="210">
        <v>20.15249485</v>
      </c>
      <c r="BE19" s="210">
        <v>19.655108262999999</v>
      </c>
      <c r="BF19" s="299">
        <v>20.582159999999998</v>
      </c>
      <c r="BG19" s="299">
        <v>20.389420000000001</v>
      </c>
      <c r="BH19" s="299">
        <v>20.669029999999999</v>
      </c>
      <c r="BI19" s="299">
        <v>20.94735</v>
      </c>
      <c r="BJ19" s="299">
        <v>20.925000000000001</v>
      </c>
      <c r="BK19" s="299">
        <v>20.181619999999999</v>
      </c>
      <c r="BL19" s="299">
        <v>20.167079999999999</v>
      </c>
      <c r="BM19" s="299">
        <v>20.676469999999998</v>
      </c>
      <c r="BN19" s="299">
        <v>20.607279999999999</v>
      </c>
      <c r="BO19" s="299">
        <v>20.72766</v>
      </c>
      <c r="BP19" s="299">
        <v>20.871089999999999</v>
      </c>
      <c r="BQ19" s="299">
        <v>20.850110000000001</v>
      </c>
      <c r="BR19" s="299">
        <v>21.041499999999999</v>
      </c>
      <c r="BS19" s="299">
        <v>20.677109999999999</v>
      </c>
      <c r="BT19" s="299">
        <v>20.963999999999999</v>
      </c>
      <c r="BU19" s="299">
        <v>21.048839999999998</v>
      </c>
      <c r="BV19" s="299">
        <v>21.080210000000001</v>
      </c>
    </row>
    <row r="20" spans="1:74" ht="11.15" customHeight="1" x14ac:dyDescent="0.25">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99"/>
      <c r="BG20" s="299"/>
      <c r="BH20" s="299"/>
      <c r="BI20" s="299"/>
      <c r="BJ20" s="299"/>
      <c r="BK20" s="299"/>
      <c r="BL20" s="299"/>
      <c r="BM20" s="299"/>
      <c r="BN20" s="299"/>
      <c r="BO20" s="299"/>
      <c r="BP20" s="299"/>
      <c r="BQ20" s="299"/>
      <c r="BR20" s="299"/>
      <c r="BS20" s="299"/>
      <c r="BT20" s="299"/>
      <c r="BU20" s="299"/>
      <c r="BV20" s="299"/>
    </row>
    <row r="21" spans="1:74" ht="11.15" customHeight="1" x14ac:dyDescent="0.25">
      <c r="A21" s="16"/>
      <c r="B21" s="25" t="s">
        <v>604</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303"/>
      <c r="BG21" s="303"/>
      <c r="BH21" s="303"/>
      <c r="BI21" s="303"/>
      <c r="BJ21" s="303"/>
      <c r="BK21" s="303"/>
      <c r="BL21" s="303"/>
      <c r="BM21" s="303"/>
      <c r="BN21" s="303"/>
      <c r="BO21" s="303"/>
      <c r="BP21" s="303"/>
      <c r="BQ21" s="303"/>
      <c r="BR21" s="303"/>
      <c r="BS21" s="303"/>
      <c r="BT21" s="303"/>
      <c r="BU21" s="303"/>
      <c r="BV21" s="303"/>
    </row>
    <row r="22" spans="1:74" ht="11.15" customHeight="1" x14ac:dyDescent="0.25">
      <c r="A22" s="26" t="s">
        <v>541</v>
      </c>
      <c r="B22" s="27" t="s">
        <v>91</v>
      </c>
      <c r="C22" s="210">
        <v>107.77206452</v>
      </c>
      <c r="D22" s="210">
        <v>96.811392857000001</v>
      </c>
      <c r="E22" s="210">
        <v>90.216387096999995</v>
      </c>
      <c r="F22" s="210">
        <v>78.349366666999998</v>
      </c>
      <c r="G22" s="210">
        <v>66.290935484000002</v>
      </c>
      <c r="H22" s="210">
        <v>68.771466666999999</v>
      </c>
      <c r="I22" s="210">
        <v>75.829612902999997</v>
      </c>
      <c r="J22" s="210">
        <v>74.639838710000006</v>
      </c>
      <c r="K22" s="210">
        <v>71.868766667000003</v>
      </c>
      <c r="L22" s="210">
        <v>73.737193547999993</v>
      </c>
      <c r="M22" s="210">
        <v>90.531400000000005</v>
      </c>
      <c r="N22" s="210">
        <v>96.758354839000006</v>
      </c>
      <c r="O22" s="210">
        <v>110.46132258</v>
      </c>
      <c r="P22" s="210">
        <v>107.82567856999999</v>
      </c>
      <c r="Q22" s="210">
        <v>94.445516128999998</v>
      </c>
      <c r="R22" s="210">
        <v>73.746166666999997</v>
      </c>
      <c r="S22" s="210">
        <v>68.838225805999997</v>
      </c>
      <c r="T22" s="210">
        <v>70.644666666999996</v>
      </c>
      <c r="U22" s="210">
        <v>77.222709676999997</v>
      </c>
      <c r="V22" s="210">
        <v>78.513677419000004</v>
      </c>
      <c r="W22" s="210">
        <v>73.541733332999996</v>
      </c>
      <c r="X22" s="210">
        <v>74.404645161000005</v>
      </c>
      <c r="Y22" s="210">
        <v>92.791799999999995</v>
      </c>
      <c r="Z22" s="210">
        <v>102.28116129</v>
      </c>
      <c r="AA22" s="210">
        <v>106.99520364999999</v>
      </c>
      <c r="AB22" s="210">
        <v>105.35575483</v>
      </c>
      <c r="AC22" s="210">
        <v>87.680844931999999</v>
      </c>
      <c r="AD22" s="210">
        <v>75.117903233000007</v>
      </c>
      <c r="AE22" s="210">
        <v>66.754959682000006</v>
      </c>
      <c r="AF22" s="210">
        <v>70.852076969999999</v>
      </c>
      <c r="AG22" s="210">
        <v>79.413477256999997</v>
      </c>
      <c r="AH22" s="210">
        <v>77.311273065999998</v>
      </c>
      <c r="AI22" s="210">
        <v>71.632061163000003</v>
      </c>
      <c r="AJ22" s="210">
        <v>74.612172737999998</v>
      </c>
      <c r="AK22" s="210">
        <v>81.295490936999997</v>
      </c>
      <c r="AL22" s="210">
        <v>102.56075513</v>
      </c>
      <c r="AM22" s="210">
        <v>106.20521352</v>
      </c>
      <c r="AN22" s="210">
        <v>108.63617696</v>
      </c>
      <c r="AO22" s="210">
        <v>84.375167645000005</v>
      </c>
      <c r="AP22" s="210">
        <v>74.615050636999996</v>
      </c>
      <c r="AQ22" s="210">
        <v>67.541081452</v>
      </c>
      <c r="AR22" s="210">
        <v>73.830901202999996</v>
      </c>
      <c r="AS22" s="210">
        <v>77.032020746000001</v>
      </c>
      <c r="AT22" s="210">
        <v>77.771968517000005</v>
      </c>
      <c r="AU22" s="210">
        <v>70.339450366999998</v>
      </c>
      <c r="AV22" s="210">
        <v>72.184277358000003</v>
      </c>
      <c r="AW22" s="210">
        <v>88.665649569999999</v>
      </c>
      <c r="AX22" s="210">
        <v>96.117775456000004</v>
      </c>
      <c r="AY22" s="210">
        <v>115.58863651999999</v>
      </c>
      <c r="AZ22" s="210">
        <v>108.56617661</v>
      </c>
      <c r="BA22" s="210">
        <v>89.170506450999994</v>
      </c>
      <c r="BB22" s="210">
        <v>78.593794399999993</v>
      </c>
      <c r="BC22" s="210">
        <v>71.886665839000003</v>
      </c>
      <c r="BD22" s="210">
        <v>74.316092900000001</v>
      </c>
      <c r="BE22" s="210">
        <v>78.240758900000003</v>
      </c>
      <c r="BF22" s="299">
        <v>75.725790000000003</v>
      </c>
      <c r="BG22" s="299">
        <v>70.303280000000001</v>
      </c>
      <c r="BH22" s="299">
        <v>72.661510000000007</v>
      </c>
      <c r="BI22" s="299">
        <v>85.72578</v>
      </c>
      <c r="BJ22" s="299">
        <v>102.3663</v>
      </c>
      <c r="BK22" s="299">
        <v>108.63890000000001</v>
      </c>
      <c r="BL22" s="299">
        <v>101.2723</v>
      </c>
      <c r="BM22" s="299">
        <v>88.309610000000006</v>
      </c>
      <c r="BN22" s="299">
        <v>74.937139999999999</v>
      </c>
      <c r="BO22" s="299">
        <v>68.537459999999996</v>
      </c>
      <c r="BP22" s="299">
        <v>72.606549999999999</v>
      </c>
      <c r="BQ22" s="299">
        <v>77.309759999999997</v>
      </c>
      <c r="BR22" s="299">
        <v>77.026229999999998</v>
      </c>
      <c r="BS22" s="299">
        <v>72.984129999999993</v>
      </c>
      <c r="BT22" s="299">
        <v>74.294489999999996</v>
      </c>
      <c r="BU22" s="299">
        <v>87.602289999999996</v>
      </c>
      <c r="BV22" s="299">
        <v>103.39360000000001</v>
      </c>
    </row>
    <row r="23" spans="1:74" ht="11.15" customHeight="1" x14ac:dyDescent="0.25">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99"/>
      <c r="BG23" s="299"/>
      <c r="BH23" s="299"/>
      <c r="BI23" s="299"/>
      <c r="BJ23" s="299"/>
      <c r="BK23" s="299"/>
      <c r="BL23" s="299"/>
      <c r="BM23" s="299"/>
      <c r="BN23" s="299"/>
      <c r="BO23" s="299"/>
      <c r="BP23" s="299"/>
      <c r="BQ23" s="299"/>
      <c r="BR23" s="299"/>
      <c r="BS23" s="299"/>
      <c r="BT23" s="299"/>
      <c r="BU23" s="299"/>
      <c r="BV23" s="299"/>
    </row>
    <row r="24" spans="1:74" ht="11.15" customHeight="1" x14ac:dyDescent="0.25">
      <c r="A24" s="16"/>
      <c r="B24" s="25" t="s">
        <v>103</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99"/>
      <c r="BG24" s="299"/>
      <c r="BH24" s="299"/>
      <c r="BI24" s="299"/>
      <c r="BJ24" s="299"/>
      <c r="BK24" s="299"/>
      <c r="BL24" s="299"/>
      <c r="BM24" s="299"/>
      <c r="BN24" s="299"/>
      <c r="BO24" s="299"/>
      <c r="BP24" s="299"/>
      <c r="BQ24" s="299"/>
      <c r="BR24" s="299"/>
      <c r="BS24" s="299"/>
      <c r="BT24" s="299"/>
      <c r="BU24" s="299"/>
      <c r="BV24" s="299"/>
    </row>
    <row r="25" spans="1:74" ht="11.15" customHeight="1" x14ac:dyDescent="0.25">
      <c r="A25" s="26" t="s">
        <v>215</v>
      </c>
      <c r="B25" s="27" t="s">
        <v>798</v>
      </c>
      <c r="C25" s="68">
        <v>69.253774041</v>
      </c>
      <c r="D25" s="68">
        <v>50.024953132</v>
      </c>
      <c r="E25" s="68">
        <v>48.869908676999998</v>
      </c>
      <c r="F25" s="68">
        <v>44.793441719999997</v>
      </c>
      <c r="G25" s="68">
        <v>51.573590324000001</v>
      </c>
      <c r="H25" s="68">
        <v>60.239975909999998</v>
      </c>
      <c r="I25" s="68">
        <v>68.083151048999994</v>
      </c>
      <c r="J25" s="68">
        <v>67.976370340000003</v>
      </c>
      <c r="K25" s="68">
        <v>58.159414290000001</v>
      </c>
      <c r="L25" s="68">
        <v>52.811207013000001</v>
      </c>
      <c r="M25" s="68">
        <v>56.170449150000003</v>
      </c>
      <c r="N25" s="68">
        <v>60.149091401</v>
      </c>
      <c r="O25" s="68">
        <v>60.198764064999999</v>
      </c>
      <c r="P25" s="68">
        <v>49.199763760000003</v>
      </c>
      <c r="Q25" s="68">
        <v>48.347844962000003</v>
      </c>
      <c r="R25" s="68">
        <v>37.282224120000002</v>
      </c>
      <c r="S25" s="68">
        <v>44.060165955999999</v>
      </c>
      <c r="T25" s="68">
        <v>48.267030300000002</v>
      </c>
      <c r="U25" s="68">
        <v>59.801968033000001</v>
      </c>
      <c r="V25" s="68">
        <v>56.310744251000003</v>
      </c>
      <c r="W25" s="68">
        <v>51.113288310000002</v>
      </c>
      <c r="X25" s="68">
        <v>41.517648131999998</v>
      </c>
      <c r="Y25" s="68">
        <v>45.869143289999997</v>
      </c>
      <c r="Z25" s="68">
        <v>44.574784772999998</v>
      </c>
      <c r="AA25" s="68">
        <v>40.771261193999997</v>
      </c>
      <c r="AB25" s="68">
        <v>36.011703142999998</v>
      </c>
      <c r="AC25" s="68">
        <v>32.842827487999998</v>
      </c>
      <c r="AD25" s="68">
        <v>26.754132930000001</v>
      </c>
      <c r="AE25" s="68">
        <v>29.783501813000001</v>
      </c>
      <c r="AF25" s="68">
        <v>39.797904000000003</v>
      </c>
      <c r="AG25" s="68">
        <v>52.852355979000002</v>
      </c>
      <c r="AH25" s="68">
        <v>53.610339025000002</v>
      </c>
      <c r="AI25" s="68">
        <v>41.827720859999999</v>
      </c>
      <c r="AJ25" s="68">
        <v>37.392535729999999</v>
      </c>
      <c r="AK25" s="68">
        <v>37.873816920000003</v>
      </c>
      <c r="AL25" s="68">
        <v>47.175003052000001</v>
      </c>
      <c r="AM25" s="68">
        <v>49.154478695000002</v>
      </c>
      <c r="AN25" s="68">
        <v>51.656657136</v>
      </c>
      <c r="AO25" s="68">
        <v>38.362901946000001</v>
      </c>
      <c r="AP25" s="68">
        <v>33.691812089999999</v>
      </c>
      <c r="AQ25" s="68">
        <v>39.252921804000003</v>
      </c>
      <c r="AR25" s="68">
        <v>51.621454800000002</v>
      </c>
      <c r="AS25" s="68">
        <v>60.042771786000003</v>
      </c>
      <c r="AT25" s="68">
        <v>59.888760624</v>
      </c>
      <c r="AU25" s="68">
        <v>47.929309920000001</v>
      </c>
      <c r="AV25" s="68">
        <v>39.403025198999998</v>
      </c>
      <c r="AW25" s="68">
        <v>36.490302419999999</v>
      </c>
      <c r="AX25" s="68">
        <v>38.177002819999998</v>
      </c>
      <c r="AY25" s="68">
        <v>52.342674997000003</v>
      </c>
      <c r="AZ25" s="68">
        <v>43.410262979999999</v>
      </c>
      <c r="BA25" s="68">
        <v>37.936959496999997</v>
      </c>
      <c r="BB25" s="68">
        <v>34.558436043</v>
      </c>
      <c r="BC25" s="68">
        <v>38.299086256000002</v>
      </c>
      <c r="BD25" s="68">
        <v>48.740279100000002</v>
      </c>
      <c r="BE25" s="68">
        <v>57.033830379999998</v>
      </c>
      <c r="BF25" s="301">
        <v>57.33605</v>
      </c>
      <c r="BG25" s="301">
        <v>48.272629999999999</v>
      </c>
      <c r="BH25" s="301">
        <v>39.017650000000003</v>
      </c>
      <c r="BI25" s="301">
        <v>39.472189999999998</v>
      </c>
      <c r="BJ25" s="301">
        <v>44.60239</v>
      </c>
      <c r="BK25" s="301">
        <v>50.717140000000001</v>
      </c>
      <c r="BL25" s="301">
        <v>40.700679999999998</v>
      </c>
      <c r="BM25" s="301">
        <v>34.478259999999999</v>
      </c>
      <c r="BN25" s="301">
        <v>29.853480000000001</v>
      </c>
      <c r="BO25" s="301">
        <v>33.676960000000001</v>
      </c>
      <c r="BP25" s="301">
        <v>44.136969999999998</v>
      </c>
      <c r="BQ25" s="301">
        <v>53.043729999999996</v>
      </c>
      <c r="BR25" s="301">
        <v>52.599769999999999</v>
      </c>
      <c r="BS25" s="301">
        <v>42.263890000000004</v>
      </c>
      <c r="BT25" s="301">
        <v>34.992240000000002</v>
      </c>
      <c r="BU25" s="301">
        <v>35.339460000000003</v>
      </c>
      <c r="BV25" s="301">
        <v>41.68535</v>
      </c>
    </row>
    <row r="26" spans="1:74" ht="11.15" customHeight="1" x14ac:dyDescent="0.25">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303"/>
      <c r="BG26" s="303"/>
      <c r="BH26" s="303"/>
      <c r="BI26" s="303"/>
      <c r="BJ26" s="303"/>
      <c r="BK26" s="303"/>
      <c r="BL26" s="303"/>
      <c r="BM26" s="303"/>
      <c r="BN26" s="303"/>
      <c r="BO26" s="303"/>
      <c r="BP26" s="303"/>
      <c r="BQ26" s="303"/>
      <c r="BR26" s="303"/>
      <c r="BS26" s="303"/>
      <c r="BT26" s="303"/>
      <c r="BU26" s="303"/>
      <c r="BV26" s="303"/>
    </row>
    <row r="27" spans="1:74" ht="11.15" customHeight="1" x14ac:dyDescent="0.25">
      <c r="A27" s="16"/>
      <c r="B27" s="29" t="s">
        <v>782</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99"/>
      <c r="BG27" s="299"/>
      <c r="BH27" s="299"/>
      <c r="BI27" s="299"/>
      <c r="BJ27" s="299"/>
      <c r="BK27" s="299"/>
      <c r="BL27" s="299"/>
      <c r="BM27" s="299"/>
      <c r="BN27" s="299"/>
      <c r="BO27" s="299"/>
      <c r="BP27" s="299"/>
      <c r="BQ27" s="299"/>
      <c r="BR27" s="299"/>
      <c r="BS27" s="299"/>
      <c r="BT27" s="299"/>
      <c r="BU27" s="299"/>
      <c r="BV27" s="299"/>
    </row>
    <row r="28" spans="1:74" ht="11.15" customHeight="1" x14ac:dyDescent="0.25">
      <c r="A28" s="16" t="s">
        <v>602</v>
      </c>
      <c r="B28" s="27" t="s">
        <v>94</v>
      </c>
      <c r="C28" s="210">
        <v>11.511747570000001</v>
      </c>
      <c r="D28" s="210">
        <v>10.84828722</v>
      </c>
      <c r="E28" s="210">
        <v>9.9517392000000005</v>
      </c>
      <c r="F28" s="210">
        <v>9.6491751990000001</v>
      </c>
      <c r="G28" s="210">
        <v>10.16034612</v>
      </c>
      <c r="H28" s="210">
        <v>11.669762540000001</v>
      </c>
      <c r="I28" s="210">
        <v>12.516078439999999</v>
      </c>
      <c r="J28" s="210">
        <v>12.715816240000001</v>
      </c>
      <c r="K28" s="210">
        <v>11.641782340000001</v>
      </c>
      <c r="L28" s="210">
        <v>10.353594920000001</v>
      </c>
      <c r="M28" s="210">
        <v>10.08221309</v>
      </c>
      <c r="N28" s="210">
        <v>10.46967609</v>
      </c>
      <c r="O28" s="210">
        <v>11.00442655</v>
      </c>
      <c r="P28" s="210">
        <v>10.95505157</v>
      </c>
      <c r="Q28" s="210">
        <v>10.11528858</v>
      </c>
      <c r="R28" s="210">
        <v>9.4936772699999992</v>
      </c>
      <c r="S28" s="210">
        <v>9.9424801679999995</v>
      </c>
      <c r="T28" s="210">
        <v>11.106312409999999</v>
      </c>
      <c r="U28" s="210">
        <v>12.54491655</v>
      </c>
      <c r="V28" s="210">
        <v>12.432330479999999</v>
      </c>
      <c r="W28" s="210">
        <v>11.749827549999999</v>
      </c>
      <c r="X28" s="210">
        <v>10.32368198</v>
      </c>
      <c r="Y28" s="210">
        <v>9.9179917779999993</v>
      </c>
      <c r="Z28" s="210">
        <v>10.39962044</v>
      </c>
      <c r="AA28" s="210">
        <v>10.588531619999999</v>
      </c>
      <c r="AB28" s="210">
        <v>10.566334599999999</v>
      </c>
      <c r="AC28" s="210">
        <v>9.7339127160000007</v>
      </c>
      <c r="AD28" s="210">
        <v>9.1044071169999992</v>
      </c>
      <c r="AE28" s="210">
        <v>9.2137381719999993</v>
      </c>
      <c r="AF28" s="210">
        <v>11.04515717</v>
      </c>
      <c r="AG28" s="210">
        <v>12.63149701</v>
      </c>
      <c r="AH28" s="210">
        <v>12.28962649</v>
      </c>
      <c r="AI28" s="210">
        <v>11.12270781</v>
      </c>
      <c r="AJ28" s="210">
        <v>9.9312222329999997</v>
      </c>
      <c r="AK28" s="210">
        <v>9.6075935569999995</v>
      </c>
      <c r="AL28" s="210">
        <v>10.56452011</v>
      </c>
      <c r="AM28" s="210">
        <v>10.75021752</v>
      </c>
      <c r="AN28" s="210">
        <v>11.022766089999999</v>
      </c>
      <c r="AO28" s="210">
        <v>9.8084845650000005</v>
      </c>
      <c r="AP28" s="210">
        <v>9.3982789909999997</v>
      </c>
      <c r="AQ28" s="210">
        <v>9.673537541</v>
      </c>
      <c r="AR28" s="210">
        <v>11.628583369999999</v>
      </c>
      <c r="AS28" s="210">
        <v>12.41308748</v>
      </c>
      <c r="AT28" s="210">
        <v>12.660304869999999</v>
      </c>
      <c r="AU28" s="210">
        <v>11.571059910000001</v>
      </c>
      <c r="AV28" s="210">
        <v>10.083293599999999</v>
      </c>
      <c r="AW28" s="210">
        <v>9.9331279949999995</v>
      </c>
      <c r="AX28" s="210">
        <v>10.278372409999999</v>
      </c>
      <c r="AY28" s="210">
        <v>11.25547272</v>
      </c>
      <c r="AZ28" s="210">
        <v>11.24827717</v>
      </c>
      <c r="BA28" s="210">
        <v>10.155050320000001</v>
      </c>
      <c r="BB28" s="210">
        <v>9.8108394505999996</v>
      </c>
      <c r="BC28" s="210">
        <v>10.261688216</v>
      </c>
      <c r="BD28" s="210">
        <v>11.90452</v>
      </c>
      <c r="BE28" s="210">
        <v>12.72124</v>
      </c>
      <c r="BF28" s="299">
        <v>12.691800000000001</v>
      </c>
      <c r="BG28" s="299">
        <v>11.53829</v>
      </c>
      <c r="BH28" s="299">
        <v>10.14343</v>
      </c>
      <c r="BI28" s="299">
        <v>9.9534559999999992</v>
      </c>
      <c r="BJ28" s="299">
        <v>10.68643</v>
      </c>
      <c r="BK28" s="299">
        <v>11.40817</v>
      </c>
      <c r="BL28" s="299">
        <v>11.17937</v>
      </c>
      <c r="BM28" s="299">
        <v>10.23136</v>
      </c>
      <c r="BN28" s="299">
        <v>9.8079979999999995</v>
      </c>
      <c r="BO28" s="299">
        <v>10.14123</v>
      </c>
      <c r="BP28" s="299">
        <v>11.71123</v>
      </c>
      <c r="BQ28" s="299">
        <v>12.455780000000001</v>
      </c>
      <c r="BR28" s="299">
        <v>12.598039999999999</v>
      </c>
      <c r="BS28" s="299">
        <v>11.597709999999999</v>
      </c>
      <c r="BT28" s="299">
        <v>10.20444</v>
      </c>
      <c r="BU28" s="299">
        <v>10.014989999999999</v>
      </c>
      <c r="BV28" s="299">
        <v>10.750170000000001</v>
      </c>
    </row>
    <row r="29" spans="1:74" ht="11.15" customHeight="1" x14ac:dyDescent="0.25">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99"/>
      <c r="BG29" s="299"/>
      <c r="BH29" s="299"/>
      <c r="BI29" s="299"/>
      <c r="BJ29" s="299"/>
      <c r="BK29" s="299"/>
      <c r="BL29" s="299"/>
      <c r="BM29" s="299"/>
      <c r="BN29" s="299"/>
      <c r="BO29" s="299"/>
      <c r="BP29" s="299"/>
      <c r="BQ29" s="299"/>
      <c r="BR29" s="299"/>
      <c r="BS29" s="299"/>
      <c r="BT29" s="299"/>
      <c r="BU29" s="299"/>
      <c r="BV29" s="299"/>
    </row>
    <row r="30" spans="1:74" ht="11.15" customHeight="1" x14ac:dyDescent="0.25">
      <c r="A30" s="16"/>
      <c r="B30" s="25" t="s">
        <v>224</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99"/>
      <c r="BG30" s="299"/>
      <c r="BH30" s="299"/>
      <c r="BI30" s="299"/>
      <c r="BJ30" s="299"/>
      <c r="BK30" s="299"/>
      <c r="BL30" s="299"/>
      <c r="BM30" s="299"/>
      <c r="BN30" s="299"/>
      <c r="BO30" s="299"/>
      <c r="BP30" s="299"/>
      <c r="BQ30" s="299"/>
      <c r="BR30" s="299"/>
      <c r="BS30" s="299"/>
      <c r="BT30" s="299"/>
      <c r="BU30" s="299"/>
      <c r="BV30" s="299"/>
    </row>
    <row r="31" spans="1:74" ht="11.15" customHeight="1" x14ac:dyDescent="0.25">
      <c r="A31" s="133" t="s">
        <v>24</v>
      </c>
      <c r="B31" s="30" t="s">
        <v>95</v>
      </c>
      <c r="C31" s="210">
        <v>0.95743482422000004</v>
      </c>
      <c r="D31" s="210">
        <v>0.89693483960999998</v>
      </c>
      <c r="E31" s="210">
        <v>0.99823989933000001</v>
      </c>
      <c r="F31" s="210">
        <v>1.0051536928</v>
      </c>
      <c r="G31" s="210">
        <v>1.0479373190000001</v>
      </c>
      <c r="H31" s="210">
        <v>1.0184108220000001</v>
      </c>
      <c r="I31" s="210">
        <v>0.93255059527999995</v>
      </c>
      <c r="J31" s="210">
        <v>0.93921386703999998</v>
      </c>
      <c r="K31" s="210">
        <v>0.85236152599000004</v>
      </c>
      <c r="L31" s="210">
        <v>0.89017200958999998</v>
      </c>
      <c r="M31" s="210">
        <v>0.89361533714999997</v>
      </c>
      <c r="N31" s="210">
        <v>0.93106686507000003</v>
      </c>
      <c r="O31" s="210">
        <v>0.92809581253999995</v>
      </c>
      <c r="P31" s="210">
        <v>0.86930948641000005</v>
      </c>
      <c r="Q31" s="210">
        <v>0.9885706259</v>
      </c>
      <c r="R31" s="210">
        <v>1.0234073494</v>
      </c>
      <c r="S31" s="210">
        <v>1.0650174732</v>
      </c>
      <c r="T31" s="210">
        <v>0.99733569044000003</v>
      </c>
      <c r="U31" s="210">
        <v>0.98477347082</v>
      </c>
      <c r="V31" s="210">
        <v>0.93897641871000004</v>
      </c>
      <c r="W31" s="210">
        <v>0.90074013927999996</v>
      </c>
      <c r="X31" s="210">
        <v>0.93276196385999999</v>
      </c>
      <c r="Y31" s="210">
        <v>0.89985481393</v>
      </c>
      <c r="Z31" s="210">
        <v>0.93470013406999997</v>
      </c>
      <c r="AA31" s="210">
        <v>0.96320163134000003</v>
      </c>
      <c r="AB31" s="210">
        <v>0.97175862593999995</v>
      </c>
      <c r="AC31" s="210">
        <v>0.96830343258999996</v>
      </c>
      <c r="AD31" s="210">
        <v>0.92049802562000005</v>
      </c>
      <c r="AE31" s="210">
        <v>1.0277460651000001</v>
      </c>
      <c r="AF31" s="210">
        <v>1.0429987325000001</v>
      </c>
      <c r="AG31" s="210">
        <v>0.98967479281000004</v>
      </c>
      <c r="AH31" s="210">
        <v>0.94721597129000001</v>
      </c>
      <c r="AI31" s="210">
        <v>0.87748400305999996</v>
      </c>
      <c r="AJ31" s="210">
        <v>0.92223366321</v>
      </c>
      <c r="AK31" s="210">
        <v>0.96645986518000004</v>
      </c>
      <c r="AL31" s="210">
        <v>0.97186284625999997</v>
      </c>
      <c r="AM31" s="210">
        <v>0.97980787560000004</v>
      </c>
      <c r="AN31" s="210">
        <v>0.87780381760000004</v>
      </c>
      <c r="AO31" s="210">
        <v>1.0925040797000001</v>
      </c>
      <c r="AP31" s="210">
        <v>1.0355868425000001</v>
      </c>
      <c r="AQ31" s="210">
        <v>1.0978527799</v>
      </c>
      <c r="AR31" s="210">
        <v>1.0288980997999999</v>
      </c>
      <c r="AS31" s="210">
        <v>0.98202714408000003</v>
      </c>
      <c r="AT31" s="210">
        <v>1.0057282454000001</v>
      </c>
      <c r="AU31" s="210">
        <v>0.9649441768</v>
      </c>
      <c r="AV31" s="210">
        <v>1.0055749951999999</v>
      </c>
      <c r="AW31" s="210">
        <v>1.0246981185999999</v>
      </c>
      <c r="AX31" s="210">
        <v>1.1107143713000001</v>
      </c>
      <c r="AY31" s="210">
        <v>1.0984255114000001</v>
      </c>
      <c r="AZ31" s="210">
        <v>1.0526107040999999</v>
      </c>
      <c r="BA31" s="210">
        <v>1.1978435054000001</v>
      </c>
      <c r="BB31" s="210">
        <v>1.1725583463</v>
      </c>
      <c r="BC31" s="210">
        <v>1.2156346103</v>
      </c>
      <c r="BD31" s="210">
        <v>1.1346229999999999</v>
      </c>
      <c r="BE31" s="210">
        <v>1.100654</v>
      </c>
      <c r="BF31" s="299">
        <v>1.0800989999999999</v>
      </c>
      <c r="BG31" s="299">
        <v>1.0465519999999999</v>
      </c>
      <c r="BH31" s="299">
        <v>1.0728690000000001</v>
      </c>
      <c r="BI31" s="299">
        <v>1.086981</v>
      </c>
      <c r="BJ31" s="299">
        <v>1.1526559999999999</v>
      </c>
      <c r="BK31" s="299">
        <v>1.148047</v>
      </c>
      <c r="BL31" s="299">
        <v>1.105334</v>
      </c>
      <c r="BM31" s="299">
        <v>1.2750969999999999</v>
      </c>
      <c r="BN31" s="299">
        <v>1.2968139999999999</v>
      </c>
      <c r="BO31" s="299">
        <v>1.3411010000000001</v>
      </c>
      <c r="BP31" s="299">
        <v>1.218202</v>
      </c>
      <c r="BQ31" s="299">
        <v>1.162201</v>
      </c>
      <c r="BR31" s="299">
        <v>1.1632229999999999</v>
      </c>
      <c r="BS31" s="299">
        <v>1.119067</v>
      </c>
      <c r="BT31" s="299">
        <v>1.1419049999999999</v>
      </c>
      <c r="BU31" s="299">
        <v>1.1456679999999999</v>
      </c>
      <c r="BV31" s="299">
        <v>1.220089</v>
      </c>
    </row>
    <row r="32" spans="1:74" ht="11.15" customHeight="1" x14ac:dyDescent="0.25">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99"/>
      <c r="BG32" s="299"/>
      <c r="BH32" s="299"/>
      <c r="BI32" s="299"/>
      <c r="BJ32" s="299"/>
      <c r="BK32" s="299"/>
      <c r="BL32" s="299"/>
      <c r="BM32" s="299"/>
      <c r="BN32" s="299"/>
      <c r="BO32" s="299"/>
      <c r="BP32" s="299"/>
      <c r="BQ32" s="299"/>
      <c r="BR32" s="299"/>
      <c r="BS32" s="299"/>
      <c r="BT32" s="299"/>
      <c r="BU32" s="299"/>
      <c r="BV32" s="299"/>
    </row>
    <row r="33" spans="1:74" ht="11.15" customHeight="1" x14ac:dyDescent="0.25">
      <c r="A33" s="16"/>
      <c r="B33" s="29" t="s">
        <v>225</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303"/>
      <c r="BG33" s="303"/>
      <c r="BH33" s="303"/>
      <c r="BI33" s="303"/>
      <c r="BJ33" s="303"/>
      <c r="BK33" s="303"/>
      <c r="BL33" s="303"/>
      <c r="BM33" s="303"/>
      <c r="BN33" s="303"/>
      <c r="BO33" s="303"/>
      <c r="BP33" s="303"/>
      <c r="BQ33" s="303"/>
      <c r="BR33" s="303"/>
      <c r="BS33" s="303"/>
      <c r="BT33" s="303"/>
      <c r="BU33" s="303"/>
      <c r="BV33" s="303"/>
    </row>
    <row r="34" spans="1:74" ht="11.15" customHeight="1" x14ac:dyDescent="0.25">
      <c r="A34" s="26" t="s">
        <v>605</v>
      </c>
      <c r="B34" s="30" t="s">
        <v>95</v>
      </c>
      <c r="C34" s="210">
        <v>9.6642249919999994</v>
      </c>
      <c r="D34" s="210">
        <v>8.0634156370000003</v>
      </c>
      <c r="E34" s="210">
        <v>8.7046385280000003</v>
      </c>
      <c r="F34" s="210">
        <v>7.8855147619999997</v>
      </c>
      <c r="G34" s="210">
        <v>7.9854914790000002</v>
      </c>
      <c r="H34" s="210">
        <v>8.1422126020000007</v>
      </c>
      <c r="I34" s="210">
        <v>8.6090040919999993</v>
      </c>
      <c r="J34" s="210">
        <v>8.6885151460000003</v>
      </c>
      <c r="K34" s="210">
        <v>7.8626002699999997</v>
      </c>
      <c r="L34" s="210">
        <v>8.086035399</v>
      </c>
      <c r="M34" s="210">
        <v>8.5151873760000001</v>
      </c>
      <c r="N34" s="210">
        <v>9.0280417269999997</v>
      </c>
      <c r="O34" s="210">
        <v>9.5473696110000006</v>
      </c>
      <c r="P34" s="210">
        <v>8.3910976280000007</v>
      </c>
      <c r="Q34" s="210">
        <v>8.707579205</v>
      </c>
      <c r="R34" s="210">
        <v>7.6755602999999999</v>
      </c>
      <c r="S34" s="210">
        <v>7.9517476550000001</v>
      </c>
      <c r="T34" s="210">
        <v>7.9176875759999996</v>
      </c>
      <c r="U34" s="210">
        <v>8.5622634729999998</v>
      </c>
      <c r="V34" s="210">
        <v>8.5653908940000001</v>
      </c>
      <c r="W34" s="210">
        <v>7.8667700849999997</v>
      </c>
      <c r="X34" s="210">
        <v>7.9415983880000001</v>
      </c>
      <c r="Y34" s="210">
        <v>8.3959195859999998</v>
      </c>
      <c r="Z34" s="210">
        <v>8.9476676519999998</v>
      </c>
      <c r="AA34" s="210">
        <v>8.9714152909999996</v>
      </c>
      <c r="AB34" s="210">
        <v>8.3649831819999996</v>
      </c>
      <c r="AC34" s="210">
        <v>7.8812651010000003</v>
      </c>
      <c r="AD34" s="210">
        <v>6.5133010850000002</v>
      </c>
      <c r="AE34" s="210">
        <v>6.827187093</v>
      </c>
      <c r="AF34" s="210">
        <v>7.2742703689999999</v>
      </c>
      <c r="AG34" s="210">
        <v>8.0658119290000005</v>
      </c>
      <c r="AH34" s="210">
        <v>8.0115158179999995</v>
      </c>
      <c r="AI34" s="210">
        <v>7.2991078549999999</v>
      </c>
      <c r="AJ34" s="210">
        <v>7.4744915340000002</v>
      </c>
      <c r="AK34" s="210">
        <v>7.5800686060000002</v>
      </c>
      <c r="AL34" s="210">
        <v>8.7108210709999998</v>
      </c>
      <c r="AM34" s="210">
        <v>8.8724503919999993</v>
      </c>
      <c r="AN34" s="210">
        <v>8.0739189160000002</v>
      </c>
      <c r="AO34" s="210">
        <v>8.1076727490000007</v>
      </c>
      <c r="AP34" s="210">
        <v>7.443854923</v>
      </c>
      <c r="AQ34" s="210">
        <v>7.7019072890000002</v>
      </c>
      <c r="AR34" s="210">
        <v>8.0160626819999994</v>
      </c>
      <c r="AS34" s="210">
        <v>8.3446950369999993</v>
      </c>
      <c r="AT34" s="210">
        <v>8.4901571140000005</v>
      </c>
      <c r="AU34" s="210">
        <v>7.7095151089999998</v>
      </c>
      <c r="AV34" s="210">
        <v>7.6813735100000002</v>
      </c>
      <c r="AW34" s="210">
        <v>8.1304641350000004</v>
      </c>
      <c r="AX34" s="210">
        <v>8.7590255989999992</v>
      </c>
      <c r="AY34" s="210">
        <v>9.5049521820000002</v>
      </c>
      <c r="AZ34" s="210">
        <v>8.4444368619999999</v>
      </c>
      <c r="BA34" s="210">
        <v>8.5326836109999995</v>
      </c>
      <c r="BB34" s="210">
        <v>7.7500985010000001</v>
      </c>
      <c r="BC34" s="210">
        <v>7.7475259999999997</v>
      </c>
      <c r="BD34" s="210">
        <v>7.9877330000000004</v>
      </c>
      <c r="BE34" s="210">
        <v>8.3980829999999997</v>
      </c>
      <c r="BF34" s="299">
        <v>8.4194169999999993</v>
      </c>
      <c r="BG34" s="299">
        <v>7.7808799999999998</v>
      </c>
      <c r="BH34" s="299">
        <v>7.8427540000000002</v>
      </c>
      <c r="BI34" s="299">
        <v>8.1597950000000008</v>
      </c>
      <c r="BJ34" s="299">
        <v>9.1049469999999992</v>
      </c>
      <c r="BK34" s="299">
        <v>9.3245430000000002</v>
      </c>
      <c r="BL34" s="299">
        <v>8.1552340000000001</v>
      </c>
      <c r="BM34" s="299">
        <v>8.4892669999999999</v>
      </c>
      <c r="BN34" s="299">
        <v>7.7426009999999996</v>
      </c>
      <c r="BO34" s="299">
        <v>7.9555860000000003</v>
      </c>
      <c r="BP34" s="299">
        <v>8.0422879999999992</v>
      </c>
      <c r="BQ34" s="299">
        <v>8.5117790000000007</v>
      </c>
      <c r="BR34" s="299">
        <v>8.53674</v>
      </c>
      <c r="BS34" s="299">
        <v>7.8833339999999996</v>
      </c>
      <c r="BT34" s="299">
        <v>7.9658069999999999</v>
      </c>
      <c r="BU34" s="299">
        <v>8.2306729999999995</v>
      </c>
      <c r="BV34" s="299">
        <v>9.1740969999999997</v>
      </c>
    </row>
    <row r="35" spans="1:74" ht="11.15" customHeight="1" x14ac:dyDescent="0.25">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304"/>
      <c r="BG35" s="304"/>
      <c r="BH35" s="304"/>
      <c r="BI35" s="304"/>
      <c r="BJ35" s="304"/>
      <c r="BK35" s="304"/>
      <c r="BL35" s="304"/>
      <c r="BM35" s="304"/>
      <c r="BN35" s="304"/>
      <c r="BO35" s="304"/>
      <c r="BP35" s="304"/>
      <c r="BQ35" s="304"/>
      <c r="BR35" s="304"/>
      <c r="BS35" s="304"/>
      <c r="BT35" s="304"/>
      <c r="BU35" s="304"/>
      <c r="BV35" s="304"/>
    </row>
    <row r="36" spans="1:74" ht="11.15" customHeight="1" x14ac:dyDescent="0.25">
      <c r="A36" s="16"/>
      <c r="B36" s="31" t="s">
        <v>124</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304"/>
      <c r="BG36" s="304"/>
      <c r="BH36" s="304"/>
      <c r="BI36" s="304"/>
      <c r="BJ36" s="304"/>
      <c r="BK36" s="304"/>
      <c r="BL36" s="304"/>
      <c r="BM36" s="304"/>
      <c r="BN36" s="304"/>
      <c r="BO36" s="304"/>
      <c r="BP36" s="304"/>
      <c r="BQ36" s="304"/>
      <c r="BR36" s="304"/>
      <c r="BS36" s="304"/>
      <c r="BT36" s="304"/>
      <c r="BU36" s="304"/>
      <c r="BV36" s="304"/>
    </row>
    <row r="37" spans="1:74" ht="11.15" customHeight="1" x14ac:dyDescent="0.25">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211"/>
      <c r="BF37" s="300"/>
      <c r="BG37" s="300"/>
      <c r="BH37" s="300"/>
      <c r="BI37" s="300"/>
      <c r="BJ37" s="300"/>
      <c r="BK37" s="300"/>
      <c r="BL37" s="300"/>
      <c r="BM37" s="300"/>
      <c r="BN37" s="300"/>
      <c r="BO37" s="300"/>
      <c r="BP37" s="300"/>
      <c r="BQ37" s="300"/>
      <c r="BR37" s="300"/>
      <c r="BS37" s="300"/>
      <c r="BT37" s="300"/>
      <c r="BU37" s="300"/>
      <c r="BV37" s="300"/>
    </row>
    <row r="38" spans="1:74" ht="11.15" customHeight="1" x14ac:dyDescent="0.25">
      <c r="A38" s="635"/>
      <c r="B38" s="22" t="s">
        <v>987</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211"/>
      <c r="BF38" s="300"/>
      <c r="BG38" s="300"/>
      <c r="BH38" s="300"/>
      <c r="BI38" s="300"/>
      <c r="BJ38" s="300"/>
      <c r="BK38" s="300"/>
      <c r="BL38" s="300"/>
      <c r="BM38" s="300"/>
      <c r="BN38" s="300"/>
      <c r="BO38" s="300"/>
      <c r="BP38" s="300"/>
      <c r="BQ38" s="300"/>
      <c r="BR38" s="300"/>
      <c r="BS38" s="300"/>
      <c r="BT38" s="300"/>
      <c r="BU38" s="300"/>
      <c r="BV38" s="300"/>
    </row>
    <row r="39" spans="1:74" ht="11.15" customHeight="1" x14ac:dyDescent="0.25">
      <c r="A39" s="635" t="s">
        <v>516</v>
      </c>
      <c r="B39" s="32" t="s">
        <v>99</v>
      </c>
      <c r="C39" s="210">
        <v>63.698</v>
      </c>
      <c r="D39" s="210">
        <v>62.228999999999999</v>
      </c>
      <c r="E39" s="210">
        <v>62.725000000000001</v>
      </c>
      <c r="F39" s="210">
        <v>66.254000000000005</v>
      </c>
      <c r="G39" s="210">
        <v>69.977999999999994</v>
      </c>
      <c r="H39" s="210">
        <v>67.873000000000005</v>
      </c>
      <c r="I39" s="210">
        <v>70.980999999999995</v>
      </c>
      <c r="J39" s="210">
        <v>68.055000000000007</v>
      </c>
      <c r="K39" s="210">
        <v>70.230999999999995</v>
      </c>
      <c r="L39" s="210">
        <v>70.748999999999995</v>
      </c>
      <c r="M39" s="210">
        <v>56.963000000000001</v>
      </c>
      <c r="N39" s="210">
        <v>49.523000000000003</v>
      </c>
      <c r="O39" s="210">
        <v>51.375999999999998</v>
      </c>
      <c r="P39" s="210">
        <v>54.954000000000001</v>
      </c>
      <c r="Q39" s="210">
        <v>58.151000000000003</v>
      </c>
      <c r="R39" s="210">
        <v>63.862000000000002</v>
      </c>
      <c r="S39" s="210">
        <v>60.826999999999998</v>
      </c>
      <c r="T39" s="210">
        <v>54.656999999999996</v>
      </c>
      <c r="U39" s="210">
        <v>57.353999999999999</v>
      </c>
      <c r="V39" s="210">
        <v>54.805</v>
      </c>
      <c r="W39" s="210">
        <v>56.947000000000003</v>
      </c>
      <c r="X39" s="210">
        <v>53.963000000000001</v>
      </c>
      <c r="Y39" s="210">
        <v>57.027000000000001</v>
      </c>
      <c r="Z39" s="210">
        <v>59.877000000000002</v>
      </c>
      <c r="AA39" s="210">
        <v>57.52</v>
      </c>
      <c r="AB39" s="210">
        <v>50.54</v>
      </c>
      <c r="AC39" s="210">
        <v>29.21</v>
      </c>
      <c r="AD39" s="210">
        <v>16.55</v>
      </c>
      <c r="AE39" s="210">
        <v>28.56</v>
      </c>
      <c r="AF39" s="210">
        <v>38.31</v>
      </c>
      <c r="AG39" s="210">
        <v>40.71</v>
      </c>
      <c r="AH39" s="210">
        <v>42.34</v>
      </c>
      <c r="AI39" s="210">
        <v>39.630000000000003</v>
      </c>
      <c r="AJ39" s="210">
        <v>39.4</v>
      </c>
      <c r="AK39" s="210">
        <v>40.94</v>
      </c>
      <c r="AL39" s="210">
        <v>47.02</v>
      </c>
      <c r="AM39" s="210">
        <v>52</v>
      </c>
      <c r="AN39" s="210">
        <v>59.04</v>
      </c>
      <c r="AO39" s="210">
        <v>62.33</v>
      </c>
      <c r="AP39" s="210">
        <v>61.72</v>
      </c>
      <c r="AQ39" s="210">
        <v>65.17</v>
      </c>
      <c r="AR39" s="210">
        <v>71.38</v>
      </c>
      <c r="AS39" s="210">
        <v>72.489999999999995</v>
      </c>
      <c r="AT39" s="210">
        <v>67.73</v>
      </c>
      <c r="AU39" s="210">
        <v>71.650000000000006</v>
      </c>
      <c r="AV39" s="210">
        <v>81.48</v>
      </c>
      <c r="AW39" s="210">
        <v>79.150000000000006</v>
      </c>
      <c r="AX39" s="210">
        <v>71.709999999999994</v>
      </c>
      <c r="AY39" s="210">
        <v>83.22</v>
      </c>
      <c r="AZ39" s="210">
        <v>91.64</v>
      </c>
      <c r="BA39" s="210">
        <v>108.5</v>
      </c>
      <c r="BB39" s="210">
        <v>101.78</v>
      </c>
      <c r="BC39" s="210">
        <v>109.55</v>
      </c>
      <c r="BD39" s="210">
        <v>114.84</v>
      </c>
      <c r="BE39" s="210">
        <v>101.62</v>
      </c>
      <c r="BF39" s="299">
        <v>98</v>
      </c>
      <c r="BG39" s="299">
        <v>96</v>
      </c>
      <c r="BH39" s="299">
        <v>94</v>
      </c>
      <c r="BI39" s="299">
        <v>92.5</v>
      </c>
      <c r="BJ39" s="299">
        <v>90.5</v>
      </c>
      <c r="BK39" s="299">
        <v>90.5</v>
      </c>
      <c r="BL39" s="299">
        <v>90.5</v>
      </c>
      <c r="BM39" s="299">
        <v>90.5</v>
      </c>
      <c r="BN39" s="299">
        <v>89.5</v>
      </c>
      <c r="BO39" s="299">
        <v>89.5</v>
      </c>
      <c r="BP39" s="299">
        <v>89.5</v>
      </c>
      <c r="BQ39" s="299">
        <v>88.5</v>
      </c>
      <c r="BR39" s="299">
        <v>88.5</v>
      </c>
      <c r="BS39" s="299">
        <v>88.5</v>
      </c>
      <c r="BT39" s="299">
        <v>88</v>
      </c>
      <c r="BU39" s="299">
        <v>88</v>
      </c>
      <c r="BV39" s="299">
        <v>88</v>
      </c>
    </row>
    <row r="40" spans="1:74" ht="11.15" customHeight="1" x14ac:dyDescent="0.25">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211"/>
      <c r="BF40" s="300"/>
      <c r="BG40" s="300"/>
      <c r="BH40" s="300"/>
      <c r="BI40" s="300"/>
      <c r="BJ40" s="300"/>
      <c r="BK40" s="300"/>
      <c r="BL40" s="300"/>
      <c r="BM40" s="300"/>
      <c r="BN40" s="300"/>
      <c r="BO40" s="300"/>
      <c r="BP40" s="300"/>
      <c r="BQ40" s="300"/>
      <c r="BR40" s="300"/>
      <c r="BS40" s="300"/>
      <c r="BT40" s="300"/>
      <c r="BU40" s="300"/>
      <c r="BV40" s="300"/>
    </row>
    <row r="41" spans="1:74" ht="11.15" customHeight="1" x14ac:dyDescent="0.25">
      <c r="A41" s="551"/>
      <c r="B41" s="29" t="s">
        <v>810</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304"/>
      <c r="BG41" s="304"/>
      <c r="BH41" s="304"/>
      <c r="BI41" s="304"/>
      <c r="BJ41" s="304"/>
      <c r="BK41" s="304"/>
      <c r="BL41" s="304"/>
      <c r="BM41" s="304"/>
      <c r="BN41" s="304"/>
      <c r="BO41" s="304"/>
      <c r="BP41" s="304"/>
      <c r="BQ41" s="304"/>
      <c r="BR41" s="304"/>
      <c r="BS41" s="304"/>
      <c r="BT41" s="304"/>
      <c r="BU41" s="304"/>
      <c r="BV41" s="304"/>
    </row>
    <row r="42" spans="1:74" ht="11.15" customHeight="1" x14ac:dyDescent="0.25">
      <c r="A42" s="552" t="s">
        <v>130</v>
      </c>
      <c r="B42" s="30" t="s">
        <v>100</v>
      </c>
      <c r="C42" s="210">
        <v>3.69</v>
      </c>
      <c r="D42" s="210">
        <v>2.67</v>
      </c>
      <c r="E42" s="210">
        <v>2.6930000000000001</v>
      </c>
      <c r="F42" s="210">
        <v>2.7959999999999998</v>
      </c>
      <c r="G42" s="210">
        <v>2.8</v>
      </c>
      <c r="H42" s="210">
        <v>2.9670000000000001</v>
      </c>
      <c r="I42" s="210">
        <v>2.8330000000000002</v>
      </c>
      <c r="J42" s="210">
        <v>2.9609999999999999</v>
      </c>
      <c r="K42" s="210">
        <v>2.9950000000000001</v>
      </c>
      <c r="L42" s="210">
        <v>3.2759999999999998</v>
      </c>
      <c r="M42" s="210">
        <v>4.0910000000000002</v>
      </c>
      <c r="N42" s="210">
        <v>4.0410000000000004</v>
      </c>
      <c r="O42" s="210">
        <v>3.109</v>
      </c>
      <c r="P42" s="210">
        <v>2.6909999999999998</v>
      </c>
      <c r="Q42" s="210">
        <v>2.948</v>
      </c>
      <c r="R42" s="210">
        <v>2.6469999999999998</v>
      </c>
      <c r="S42" s="210">
        <v>2.6379999999999999</v>
      </c>
      <c r="T42" s="210">
        <v>2.399</v>
      </c>
      <c r="U42" s="210">
        <v>2.3660000000000001</v>
      </c>
      <c r="V42" s="210">
        <v>2.2210000000000001</v>
      </c>
      <c r="W42" s="210">
        <v>2.5590000000000002</v>
      </c>
      <c r="X42" s="210">
        <v>2.331</v>
      </c>
      <c r="Y42" s="210">
        <v>2.653</v>
      </c>
      <c r="Z42" s="210">
        <v>2.2189999999999999</v>
      </c>
      <c r="AA42" s="210">
        <v>2.02</v>
      </c>
      <c r="AB42" s="210">
        <v>1.91</v>
      </c>
      <c r="AC42" s="210">
        <v>1.79</v>
      </c>
      <c r="AD42" s="210">
        <v>1.74</v>
      </c>
      <c r="AE42" s="210">
        <v>1.748</v>
      </c>
      <c r="AF42" s="210">
        <v>1.631</v>
      </c>
      <c r="AG42" s="210">
        <v>1.7669999999999999</v>
      </c>
      <c r="AH42" s="210">
        <v>2.2999999999999998</v>
      </c>
      <c r="AI42" s="210">
        <v>1.9219999999999999</v>
      </c>
      <c r="AJ42" s="210">
        <v>2.39</v>
      </c>
      <c r="AK42" s="210">
        <v>2.61</v>
      </c>
      <c r="AL42" s="210">
        <v>2.59</v>
      </c>
      <c r="AM42" s="210">
        <v>2.71</v>
      </c>
      <c r="AN42" s="210">
        <v>5.35</v>
      </c>
      <c r="AO42" s="210">
        <v>2.62</v>
      </c>
      <c r="AP42" s="210">
        <v>2.6629999999999998</v>
      </c>
      <c r="AQ42" s="210">
        <v>2.91</v>
      </c>
      <c r="AR42" s="210">
        <v>3.26</v>
      </c>
      <c r="AS42" s="210">
        <v>3.84</v>
      </c>
      <c r="AT42" s="210">
        <v>4.07</v>
      </c>
      <c r="AU42" s="210">
        <v>5.16</v>
      </c>
      <c r="AV42" s="210">
        <v>5.51</v>
      </c>
      <c r="AW42" s="210">
        <v>5.05</v>
      </c>
      <c r="AX42" s="210">
        <v>3.76</v>
      </c>
      <c r="AY42" s="210">
        <v>4.38</v>
      </c>
      <c r="AZ42" s="210">
        <v>4.6900000000000004</v>
      </c>
      <c r="BA42" s="210">
        <v>4.9000000000000004</v>
      </c>
      <c r="BB42" s="210">
        <v>6.59</v>
      </c>
      <c r="BC42" s="210">
        <v>8.14</v>
      </c>
      <c r="BD42" s="210">
        <v>7.7</v>
      </c>
      <c r="BE42" s="210">
        <v>7.2839999999999998</v>
      </c>
      <c r="BF42" s="299">
        <v>7.58</v>
      </c>
      <c r="BG42" s="299">
        <v>7.59</v>
      </c>
      <c r="BH42" s="299">
        <v>7.53</v>
      </c>
      <c r="BI42" s="299">
        <v>7.56</v>
      </c>
      <c r="BJ42" s="299">
        <v>7.68</v>
      </c>
      <c r="BK42" s="299">
        <v>7.71</v>
      </c>
      <c r="BL42" s="299">
        <v>7.48</v>
      </c>
      <c r="BM42" s="299">
        <v>6.58</v>
      </c>
      <c r="BN42" s="299">
        <v>4.29</v>
      </c>
      <c r="BO42" s="299">
        <v>4.28</v>
      </c>
      <c r="BP42" s="299">
        <v>4.2699999999999996</v>
      </c>
      <c r="BQ42" s="299">
        <v>4.42</v>
      </c>
      <c r="BR42" s="299">
        <v>4.42</v>
      </c>
      <c r="BS42" s="299">
        <v>4.3499999999999996</v>
      </c>
      <c r="BT42" s="299">
        <v>4.3499999999999996</v>
      </c>
      <c r="BU42" s="299">
        <v>4.46</v>
      </c>
      <c r="BV42" s="299">
        <v>4.53</v>
      </c>
    </row>
    <row r="43" spans="1:74" ht="11.15" customHeight="1" x14ac:dyDescent="0.25">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2"/>
      <c r="BF43" s="303"/>
      <c r="BG43" s="303"/>
      <c r="BH43" s="303"/>
      <c r="BI43" s="303"/>
      <c r="BJ43" s="303"/>
      <c r="BK43" s="303"/>
      <c r="BL43" s="303"/>
      <c r="BM43" s="303"/>
      <c r="BN43" s="303"/>
      <c r="BO43" s="303"/>
      <c r="BP43" s="303"/>
      <c r="BQ43" s="303"/>
      <c r="BR43" s="303"/>
      <c r="BS43" s="303"/>
      <c r="BT43" s="303"/>
      <c r="BU43" s="303"/>
      <c r="BV43" s="303"/>
    </row>
    <row r="44" spans="1:74" ht="11.15" customHeight="1" x14ac:dyDescent="0.25">
      <c r="A44" s="33"/>
      <c r="B44" s="29" t="s">
        <v>785</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2"/>
      <c r="BF44" s="303"/>
      <c r="BG44" s="303"/>
      <c r="BH44" s="303"/>
      <c r="BI44" s="303"/>
      <c r="BJ44" s="303"/>
      <c r="BK44" s="303"/>
      <c r="BL44" s="303"/>
      <c r="BM44" s="303"/>
      <c r="BN44" s="303"/>
      <c r="BO44" s="303"/>
      <c r="BP44" s="303"/>
      <c r="BQ44" s="303"/>
      <c r="BR44" s="303"/>
      <c r="BS44" s="303"/>
      <c r="BT44" s="303"/>
      <c r="BU44" s="303"/>
      <c r="BV44" s="303"/>
    </row>
    <row r="45" spans="1:74" ht="11.15" customHeight="1" x14ac:dyDescent="0.25">
      <c r="A45" s="26" t="s">
        <v>521</v>
      </c>
      <c r="B45" s="30" t="s">
        <v>100</v>
      </c>
      <c r="C45" s="210">
        <v>2.06</v>
      </c>
      <c r="D45" s="210">
        <v>2.0699999999999998</v>
      </c>
      <c r="E45" s="210">
        <v>2.04</v>
      </c>
      <c r="F45" s="210">
        <v>2.0699999999999998</v>
      </c>
      <c r="G45" s="210">
        <v>2.04</v>
      </c>
      <c r="H45" s="210">
        <v>2.04</v>
      </c>
      <c r="I45" s="210">
        <v>2.0499999999999998</v>
      </c>
      <c r="J45" s="210">
        <v>2.06</v>
      </c>
      <c r="K45" s="210">
        <v>2.0499999999999998</v>
      </c>
      <c r="L45" s="210">
        <v>2.04</v>
      </c>
      <c r="M45" s="210">
        <v>2.06</v>
      </c>
      <c r="N45" s="210">
        <v>2.11</v>
      </c>
      <c r="O45" s="210">
        <v>2.1</v>
      </c>
      <c r="P45" s="210">
        <v>2.0699999999999998</v>
      </c>
      <c r="Q45" s="210">
        <v>2.08</v>
      </c>
      <c r="R45" s="210">
        <v>2.0699999999999998</v>
      </c>
      <c r="S45" s="210">
        <v>2.0499999999999998</v>
      </c>
      <c r="T45" s="210">
        <v>2.0299999999999998</v>
      </c>
      <c r="U45" s="210">
        <v>2.02</v>
      </c>
      <c r="V45" s="210">
        <v>2</v>
      </c>
      <c r="W45" s="210">
        <v>1.96</v>
      </c>
      <c r="X45" s="210">
        <v>1.96</v>
      </c>
      <c r="Y45" s="210">
        <v>1.96</v>
      </c>
      <c r="Z45" s="210">
        <v>1.91</v>
      </c>
      <c r="AA45" s="210">
        <v>1.94</v>
      </c>
      <c r="AB45" s="210">
        <v>1.9</v>
      </c>
      <c r="AC45" s="210">
        <v>1.93</v>
      </c>
      <c r="AD45" s="210">
        <v>1.92</v>
      </c>
      <c r="AE45" s="210">
        <v>1.89</v>
      </c>
      <c r="AF45" s="210">
        <v>1.9</v>
      </c>
      <c r="AG45" s="210">
        <v>1.91</v>
      </c>
      <c r="AH45" s="210">
        <v>1.94</v>
      </c>
      <c r="AI45" s="210">
        <v>1.94</v>
      </c>
      <c r="AJ45" s="210">
        <v>1.91</v>
      </c>
      <c r="AK45" s="210">
        <v>1.91</v>
      </c>
      <c r="AL45" s="210">
        <v>1.92</v>
      </c>
      <c r="AM45" s="210">
        <v>1.91</v>
      </c>
      <c r="AN45" s="210">
        <v>1.93</v>
      </c>
      <c r="AO45" s="210">
        <v>1.9</v>
      </c>
      <c r="AP45" s="210">
        <v>1.9</v>
      </c>
      <c r="AQ45" s="210">
        <v>1.9</v>
      </c>
      <c r="AR45" s="210">
        <v>1.96</v>
      </c>
      <c r="AS45" s="210">
        <v>2.0099999999999998</v>
      </c>
      <c r="AT45" s="210">
        <v>2.06</v>
      </c>
      <c r="AU45" s="210">
        <v>2.0099999999999998</v>
      </c>
      <c r="AV45" s="210">
        <v>2.0299999999999998</v>
      </c>
      <c r="AW45" s="210">
        <v>2.04</v>
      </c>
      <c r="AX45" s="210">
        <v>2.08</v>
      </c>
      <c r="AY45" s="210">
        <v>2.21</v>
      </c>
      <c r="AZ45" s="210">
        <v>2.1800000000000002</v>
      </c>
      <c r="BA45" s="210">
        <v>2.16</v>
      </c>
      <c r="BB45" s="210">
        <v>2.1875390746000001</v>
      </c>
      <c r="BC45" s="210">
        <v>2.2389198977999998</v>
      </c>
      <c r="BD45" s="210">
        <v>2.22519</v>
      </c>
      <c r="BE45" s="210">
        <v>2.220672</v>
      </c>
      <c r="BF45" s="299">
        <v>2.2227250000000001</v>
      </c>
      <c r="BG45" s="299">
        <v>2.2121200000000001</v>
      </c>
      <c r="BH45" s="299">
        <v>2.1907999999999999</v>
      </c>
      <c r="BI45" s="299">
        <v>2.201724</v>
      </c>
      <c r="BJ45" s="299">
        <v>2.201759</v>
      </c>
      <c r="BK45" s="299">
        <v>2.2135899999999999</v>
      </c>
      <c r="BL45" s="299">
        <v>2.2042060000000001</v>
      </c>
      <c r="BM45" s="299">
        <v>2.2123940000000002</v>
      </c>
      <c r="BN45" s="299">
        <v>2.2147160000000001</v>
      </c>
      <c r="BO45" s="299">
        <v>2.2105640000000002</v>
      </c>
      <c r="BP45" s="299">
        <v>2.1862460000000001</v>
      </c>
      <c r="BQ45" s="299">
        <v>2.1821920000000001</v>
      </c>
      <c r="BR45" s="299">
        <v>2.185486</v>
      </c>
      <c r="BS45" s="299">
        <v>2.1709809999999998</v>
      </c>
      <c r="BT45" s="299">
        <v>2.1447590000000001</v>
      </c>
      <c r="BU45" s="299">
        <v>2.1529940000000001</v>
      </c>
      <c r="BV45" s="299">
        <v>2.1535989999999998</v>
      </c>
    </row>
    <row r="46" spans="1:74" ht="11.15" customHeight="1" x14ac:dyDescent="0.25">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211"/>
      <c r="BF46" s="300"/>
      <c r="BG46" s="300"/>
      <c r="BH46" s="300"/>
      <c r="BI46" s="300"/>
      <c r="BJ46" s="300"/>
      <c r="BK46" s="300"/>
      <c r="BL46" s="300"/>
      <c r="BM46" s="300"/>
      <c r="BN46" s="300"/>
      <c r="BO46" s="300"/>
      <c r="BP46" s="300"/>
      <c r="BQ46" s="300"/>
      <c r="BR46" s="300"/>
      <c r="BS46" s="300"/>
      <c r="BT46" s="300"/>
      <c r="BU46" s="300"/>
      <c r="BV46" s="300"/>
    </row>
    <row r="47" spans="1:74" ht="11.15" customHeight="1" x14ac:dyDescent="0.25">
      <c r="A47" s="19"/>
      <c r="B47" s="20" t="s">
        <v>786</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300"/>
      <c r="BG47" s="300"/>
      <c r="BH47" s="300"/>
      <c r="BI47" s="300"/>
      <c r="BJ47" s="300"/>
      <c r="BK47" s="300"/>
      <c r="BL47" s="300"/>
      <c r="BM47" s="300"/>
      <c r="BN47" s="300"/>
      <c r="BO47" s="300"/>
      <c r="BP47" s="300"/>
      <c r="BQ47" s="300"/>
      <c r="BR47" s="300"/>
      <c r="BS47" s="300"/>
      <c r="BT47" s="300"/>
      <c r="BU47" s="300"/>
      <c r="BV47" s="300"/>
    </row>
    <row r="48" spans="1:74" ht="11.15" customHeight="1" x14ac:dyDescent="0.25">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300"/>
      <c r="BG48" s="300"/>
      <c r="BH48" s="300"/>
      <c r="BI48" s="300"/>
      <c r="BJ48" s="300"/>
      <c r="BK48" s="300"/>
      <c r="BL48" s="300"/>
      <c r="BM48" s="300"/>
      <c r="BN48" s="300"/>
      <c r="BO48" s="300"/>
      <c r="BP48" s="300"/>
      <c r="BQ48" s="300"/>
      <c r="BR48" s="300"/>
      <c r="BS48" s="300"/>
      <c r="BT48" s="300"/>
      <c r="BU48" s="300"/>
      <c r="BV48" s="300"/>
    </row>
    <row r="49" spans="1:74" ht="11.15" customHeight="1" x14ac:dyDescent="0.25">
      <c r="A49" s="35"/>
      <c r="B49" s="36" t="s">
        <v>551</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211"/>
      <c r="BF49" s="300"/>
      <c r="BG49" s="300"/>
      <c r="BH49" s="300"/>
      <c r="BI49" s="300"/>
      <c r="BJ49" s="300"/>
      <c r="BK49" s="300"/>
      <c r="BL49" s="300"/>
      <c r="BM49" s="300"/>
      <c r="BN49" s="300"/>
      <c r="BO49" s="300"/>
      <c r="BP49" s="300"/>
      <c r="BQ49" s="300"/>
      <c r="BR49" s="300"/>
      <c r="BS49" s="300"/>
      <c r="BT49" s="300"/>
      <c r="BU49" s="300"/>
      <c r="BV49" s="300"/>
    </row>
    <row r="50" spans="1:74" ht="11.15" customHeight="1" x14ac:dyDescent="0.25">
      <c r="A50" s="37" t="s">
        <v>552</v>
      </c>
      <c r="B50" s="38" t="s">
        <v>1094</v>
      </c>
      <c r="C50" s="232">
        <v>18436.261999999999</v>
      </c>
      <c r="D50" s="232">
        <v>18436.261999999999</v>
      </c>
      <c r="E50" s="232">
        <v>18436.261999999999</v>
      </c>
      <c r="F50" s="232">
        <v>18590.004000000001</v>
      </c>
      <c r="G50" s="232">
        <v>18590.004000000001</v>
      </c>
      <c r="H50" s="232">
        <v>18590.004000000001</v>
      </c>
      <c r="I50" s="232">
        <v>18679.598999999998</v>
      </c>
      <c r="J50" s="232">
        <v>18679.598999999998</v>
      </c>
      <c r="K50" s="232">
        <v>18679.598999999998</v>
      </c>
      <c r="L50" s="232">
        <v>18721.280999999999</v>
      </c>
      <c r="M50" s="232">
        <v>18721.280999999999</v>
      </c>
      <c r="N50" s="232">
        <v>18721.280999999999</v>
      </c>
      <c r="O50" s="232">
        <v>18833.195</v>
      </c>
      <c r="P50" s="232">
        <v>18833.195</v>
      </c>
      <c r="Q50" s="232">
        <v>18833.195</v>
      </c>
      <c r="R50" s="232">
        <v>18982.527999999998</v>
      </c>
      <c r="S50" s="232">
        <v>18982.527999999998</v>
      </c>
      <c r="T50" s="232">
        <v>18982.527999999998</v>
      </c>
      <c r="U50" s="232">
        <v>19112.652999999998</v>
      </c>
      <c r="V50" s="232">
        <v>19112.652999999998</v>
      </c>
      <c r="W50" s="232">
        <v>19112.652999999998</v>
      </c>
      <c r="X50" s="232">
        <v>19202.310000000001</v>
      </c>
      <c r="Y50" s="232">
        <v>19202.310000000001</v>
      </c>
      <c r="Z50" s="232">
        <v>19202.310000000001</v>
      </c>
      <c r="AA50" s="232">
        <v>18951.991999999998</v>
      </c>
      <c r="AB50" s="232">
        <v>18951.991999999998</v>
      </c>
      <c r="AC50" s="232">
        <v>18951.991999999998</v>
      </c>
      <c r="AD50" s="232">
        <v>17258.205000000002</v>
      </c>
      <c r="AE50" s="232">
        <v>17258.205000000002</v>
      </c>
      <c r="AF50" s="232">
        <v>17258.205000000002</v>
      </c>
      <c r="AG50" s="232">
        <v>18560.774000000001</v>
      </c>
      <c r="AH50" s="232">
        <v>18560.774000000001</v>
      </c>
      <c r="AI50" s="232">
        <v>18560.774000000001</v>
      </c>
      <c r="AJ50" s="232">
        <v>18767.777999999998</v>
      </c>
      <c r="AK50" s="232">
        <v>18767.777999999998</v>
      </c>
      <c r="AL50" s="232">
        <v>18767.777999999998</v>
      </c>
      <c r="AM50" s="232">
        <v>19055.654999999999</v>
      </c>
      <c r="AN50" s="232">
        <v>19055.654999999999</v>
      </c>
      <c r="AO50" s="232">
        <v>19055.654999999999</v>
      </c>
      <c r="AP50" s="232">
        <v>19368.310000000001</v>
      </c>
      <c r="AQ50" s="232">
        <v>19368.310000000001</v>
      </c>
      <c r="AR50" s="232">
        <v>19368.310000000001</v>
      </c>
      <c r="AS50" s="232">
        <v>19478.893</v>
      </c>
      <c r="AT50" s="232">
        <v>19478.893</v>
      </c>
      <c r="AU50" s="232">
        <v>19478.893</v>
      </c>
      <c r="AV50" s="232">
        <v>19806.29</v>
      </c>
      <c r="AW50" s="232">
        <v>19806.29</v>
      </c>
      <c r="AX50" s="232">
        <v>19806.29</v>
      </c>
      <c r="AY50" s="232">
        <v>19727.918000000001</v>
      </c>
      <c r="AZ50" s="232">
        <v>19727.918000000001</v>
      </c>
      <c r="BA50" s="232">
        <v>19727.918000000001</v>
      </c>
      <c r="BB50" s="232">
        <v>19626.701110999998</v>
      </c>
      <c r="BC50" s="232">
        <v>19609.540443999998</v>
      </c>
      <c r="BD50" s="232">
        <v>19612.448444000001</v>
      </c>
      <c r="BE50" s="232">
        <v>19653.270741</v>
      </c>
      <c r="BF50" s="305">
        <v>19682.93</v>
      </c>
      <c r="BG50" s="305">
        <v>19719.28</v>
      </c>
      <c r="BH50" s="305">
        <v>19776.72</v>
      </c>
      <c r="BI50" s="305">
        <v>19815.62</v>
      </c>
      <c r="BJ50" s="305">
        <v>19850.41</v>
      </c>
      <c r="BK50" s="305">
        <v>19873.04</v>
      </c>
      <c r="BL50" s="305">
        <v>19905.59</v>
      </c>
      <c r="BM50" s="305">
        <v>19940.03</v>
      </c>
      <c r="BN50" s="305">
        <v>19978.14</v>
      </c>
      <c r="BO50" s="305">
        <v>20015.05</v>
      </c>
      <c r="BP50" s="305">
        <v>20052.52</v>
      </c>
      <c r="BQ50" s="305">
        <v>20091.189999999999</v>
      </c>
      <c r="BR50" s="305">
        <v>20129.330000000002</v>
      </c>
      <c r="BS50" s="305">
        <v>20167.560000000001</v>
      </c>
      <c r="BT50" s="305">
        <v>20207.45</v>
      </c>
      <c r="BU50" s="305">
        <v>20244.71</v>
      </c>
      <c r="BV50" s="305">
        <v>20280.900000000001</v>
      </c>
    </row>
    <row r="51" spans="1:74" ht="11.15" customHeight="1" x14ac:dyDescent="0.25">
      <c r="A51" s="37" t="s">
        <v>25</v>
      </c>
      <c r="B51" s="39" t="s">
        <v>9</v>
      </c>
      <c r="C51" s="68">
        <v>3.0153118830999999</v>
      </c>
      <c r="D51" s="68">
        <v>3.0153118830999999</v>
      </c>
      <c r="E51" s="68">
        <v>3.0153118830999999</v>
      </c>
      <c r="F51" s="68">
        <v>3.2961522831000001</v>
      </c>
      <c r="G51" s="68">
        <v>3.2961522831000001</v>
      </c>
      <c r="H51" s="68">
        <v>3.2961522831000001</v>
      </c>
      <c r="I51" s="68">
        <v>3.0528859123999998</v>
      </c>
      <c r="J51" s="68">
        <v>3.0528859123999998</v>
      </c>
      <c r="K51" s="68">
        <v>3.0528859123999998</v>
      </c>
      <c r="L51" s="68">
        <v>2.3206170953999998</v>
      </c>
      <c r="M51" s="68">
        <v>2.3206170953999998</v>
      </c>
      <c r="N51" s="68">
        <v>2.3206170953999998</v>
      </c>
      <c r="O51" s="68">
        <v>2.1530015141000001</v>
      </c>
      <c r="P51" s="68">
        <v>2.1530015141000001</v>
      </c>
      <c r="Q51" s="68">
        <v>2.1530015141000001</v>
      </c>
      <c r="R51" s="68">
        <v>2.1114788355999998</v>
      </c>
      <c r="S51" s="68">
        <v>2.1114788355999998</v>
      </c>
      <c r="T51" s="68">
        <v>2.1114788355999998</v>
      </c>
      <c r="U51" s="68">
        <v>2.3183259983000002</v>
      </c>
      <c r="V51" s="68">
        <v>2.3183259983000002</v>
      </c>
      <c r="W51" s="68">
        <v>2.3183259983000002</v>
      </c>
      <c r="X51" s="68">
        <v>2.5694235345999998</v>
      </c>
      <c r="Y51" s="68">
        <v>2.5694235345999998</v>
      </c>
      <c r="Z51" s="68">
        <v>2.5694235345999998</v>
      </c>
      <c r="AA51" s="68">
        <v>0.63078516416999997</v>
      </c>
      <c r="AB51" s="68">
        <v>0.63078516416999997</v>
      </c>
      <c r="AC51" s="68">
        <v>0.63078516416999997</v>
      </c>
      <c r="AD51" s="68">
        <v>-9.0837374242000006</v>
      </c>
      <c r="AE51" s="68">
        <v>-9.0837374242000006</v>
      </c>
      <c r="AF51" s="68">
        <v>-9.0837374242000006</v>
      </c>
      <c r="AG51" s="68">
        <v>-2.8875059888000001</v>
      </c>
      <c r="AH51" s="68">
        <v>-2.8875059888000001</v>
      </c>
      <c r="AI51" s="68">
        <v>-2.8875059888000001</v>
      </c>
      <c r="AJ51" s="68">
        <v>-2.2629152430000001</v>
      </c>
      <c r="AK51" s="68">
        <v>-2.2629152430000001</v>
      </c>
      <c r="AL51" s="68">
        <v>-2.2629152430000001</v>
      </c>
      <c r="AM51" s="68">
        <v>0.54697680327999998</v>
      </c>
      <c r="AN51" s="68">
        <v>0.54697680327999998</v>
      </c>
      <c r="AO51" s="68">
        <v>0.54697680327999998</v>
      </c>
      <c r="AP51" s="68">
        <v>12.226677108000001</v>
      </c>
      <c r="AQ51" s="68">
        <v>12.226677108000001</v>
      </c>
      <c r="AR51" s="68">
        <v>12.226677108000001</v>
      </c>
      <c r="AS51" s="68">
        <v>4.9465555693000001</v>
      </c>
      <c r="AT51" s="68">
        <v>4.9465555693000001</v>
      </c>
      <c r="AU51" s="68">
        <v>4.9465555693000001</v>
      </c>
      <c r="AV51" s="68">
        <v>5.5334840384000001</v>
      </c>
      <c r="AW51" s="68">
        <v>5.5334840384000001</v>
      </c>
      <c r="AX51" s="68">
        <v>5.5334840384000001</v>
      </c>
      <c r="AY51" s="68">
        <v>3.5278923763000001</v>
      </c>
      <c r="AZ51" s="68">
        <v>3.5278923763000001</v>
      </c>
      <c r="BA51" s="68">
        <v>3.5278923763000001</v>
      </c>
      <c r="BB51" s="68">
        <v>1.3340921903</v>
      </c>
      <c r="BC51" s="68">
        <v>1.2454904142000001</v>
      </c>
      <c r="BD51" s="68">
        <v>1.2605046307000001</v>
      </c>
      <c r="BE51" s="68">
        <v>0.89521381292000002</v>
      </c>
      <c r="BF51" s="301">
        <v>1.0474870000000001</v>
      </c>
      <c r="BG51" s="301">
        <v>1.234076</v>
      </c>
      <c r="BH51" s="301">
        <v>-0.14929970000000001</v>
      </c>
      <c r="BI51" s="301">
        <v>4.7130600000000002E-2</v>
      </c>
      <c r="BJ51" s="301">
        <v>0.22273689999999999</v>
      </c>
      <c r="BK51" s="301">
        <v>0.73560429999999999</v>
      </c>
      <c r="BL51" s="301">
        <v>0.90060450000000003</v>
      </c>
      <c r="BM51" s="301">
        <v>1.0752079999999999</v>
      </c>
      <c r="BN51" s="301">
        <v>1.7906390000000001</v>
      </c>
      <c r="BO51" s="301">
        <v>2.0679249999999998</v>
      </c>
      <c r="BP51" s="301">
        <v>2.2438609999999999</v>
      </c>
      <c r="BQ51" s="301">
        <v>2.2282320000000002</v>
      </c>
      <c r="BR51" s="301">
        <v>2.2679339999999999</v>
      </c>
      <c r="BS51" s="301">
        <v>2.2733270000000001</v>
      </c>
      <c r="BT51" s="301">
        <v>2.1779440000000001</v>
      </c>
      <c r="BU51" s="301">
        <v>2.1653690000000001</v>
      </c>
      <c r="BV51" s="301">
        <v>2.1686839999999998</v>
      </c>
    </row>
    <row r="52" spans="1:74" ht="11.15" customHeight="1" x14ac:dyDescent="0.25">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211"/>
      <c r="BF52" s="300"/>
      <c r="BG52" s="300"/>
      <c r="BH52" s="300"/>
      <c r="BI52" s="300"/>
      <c r="BJ52" s="300"/>
      <c r="BK52" s="300"/>
      <c r="BL52" s="300"/>
      <c r="BM52" s="300"/>
      <c r="BN52" s="300"/>
      <c r="BO52" s="300"/>
      <c r="BP52" s="300"/>
      <c r="BQ52" s="300"/>
      <c r="BR52" s="300"/>
      <c r="BS52" s="300"/>
      <c r="BT52" s="300"/>
      <c r="BU52" s="300"/>
      <c r="BV52" s="300"/>
    </row>
    <row r="53" spans="1:74" ht="11.15" customHeight="1" x14ac:dyDescent="0.25">
      <c r="A53" s="35"/>
      <c r="B53" s="36" t="s">
        <v>553</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304"/>
      <c r="BG53" s="304"/>
      <c r="BH53" s="304"/>
      <c r="BI53" s="304"/>
      <c r="BJ53" s="304"/>
      <c r="BK53" s="304"/>
      <c r="BL53" s="304"/>
      <c r="BM53" s="304"/>
      <c r="BN53" s="304"/>
      <c r="BO53" s="304"/>
      <c r="BP53" s="304"/>
      <c r="BQ53" s="304"/>
      <c r="BR53" s="304"/>
      <c r="BS53" s="304"/>
      <c r="BT53" s="304"/>
      <c r="BU53" s="304"/>
      <c r="BV53" s="304"/>
    </row>
    <row r="54" spans="1:74" ht="11.15" customHeight="1" x14ac:dyDescent="0.25">
      <c r="A54" s="37" t="s">
        <v>554</v>
      </c>
      <c r="B54" s="38" t="s">
        <v>1079</v>
      </c>
      <c r="C54" s="68">
        <v>109.312</v>
      </c>
      <c r="D54" s="68">
        <v>109.312</v>
      </c>
      <c r="E54" s="68">
        <v>109.312</v>
      </c>
      <c r="F54" s="68">
        <v>110.15600000000001</v>
      </c>
      <c r="G54" s="68">
        <v>110.15600000000001</v>
      </c>
      <c r="H54" s="68">
        <v>110.15600000000001</v>
      </c>
      <c r="I54" s="68">
        <v>110.64700000000001</v>
      </c>
      <c r="J54" s="68">
        <v>110.64700000000001</v>
      </c>
      <c r="K54" s="68">
        <v>110.64700000000001</v>
      </c>
      <c r="L54" s="68">
        <v>111.191</v>
      </c>
      <c r="M54" s="68">
        <v>111.191</v>
      </c>
      <c r="N54" s="68">
        <v>111.191</v>
      </c>
      <c r="O54" s="68">
        <v>111.502</v>
      </c>
      <c r="P54" s="68">
        <v>111.502</v>
      </c>
      <c r="Q54" s="68">
        <v>111.502</v>
      </c>
      <c r="R54" s="68">
        <v>112.142</v>
      </c>
      <c r="S54" s="68">
        <v>112.142</v>
      </c>
      <c r="T54" s="68">
        <v>112.142</v>
      </c>
      <c r="U54" s="68">
        <v>112.524</v>
      </c>
      <c r="V54" s="68">
        <v>112.524</v>
      </c>
      <c r="W54" s="68">
        <v>112.524</v>
      </c>
      <c r="X54" s="68">
        <v>112.947</v>
      </c>
      <c r="Y54" s="68">
        <v>112.947</v>
      </c>
      <c r="Z54" s="68">
        <v>112.947</v>
      </c>
      <c r="AA54" s="68">
        <v>113.39700000000001</v>
      </c>
      <c r="AB54" s="68">
        <v>113.39700000000001</v>
      </c>
      <c r="AC54" s="68">
        <v>113.39700000000001</v>
      </c>
      <c r="AD54" s="68">
        <v>112.96899999999999</v>
      </c>
      <c r="AE54" s="68">
        <v>112.96899999999999</v>
      </c>
      <c r="AF54" s="68">
        <v>112.96899999999999</v>
      </c>
      <c r="AG54" s="68">
        <v>113.98399999999999</v>
      </c>
      <c r="AH54" s="68">
        <v>113.98399999999999</v>
      </c>
      <c r="AI54" s="68">
        <v>113.98399999999999</v>
      </c>
      <c r="AJ54" s="68">
        <v>114.611</v>
      </c>
      <c r="AK54" s="68">
        <v>114.611</v>
      </c>
      <c r="AL54" s="68">
        <v>114.611</v>
      </c>
      <c r="AM54" s="68">
        <v>115.82599999999999</v>
      </c>
      <c r="AN54" s="68">
        <v>115.82599999999999</v>
      </c>
      <c r="AO54" s="68">
        <v>115.82599999999999</v>
      </c>
      <c r="AP54" s="68">
        <v>117.54600000000001</v>
      </c>
      <c r="AQ54" s="68">
        <v>117.54600000000001</v>
      </c>
      <c r="AR54" s="68">
        <v>117.54600000000001</v>
      </c>
      <c r="AS54" s="68">
        <v>119.259</v>
      </c>
      <c r="AT54" s="68">
        <v>119.259</v>
      </c>
      <c r="AU54" s="68">
        <v>119.259</v>
      </c>
      <c r="AV54" s="68">
        <v>121.331</v>
      </c>
      <c r="AW54" s="68">
        <v>121.331</v>
      </c>
      <c r="AX54" s="68">
        <v>121.331</v>
      </c>
      <c r="AY54" s="68">
        <v>123.745</v>
      </c>
      <c r="AZ54" s="68">
        <v>123.745</v>
      </c>
      <c r="BA54" s="68">
        <v>123.745</v>
      </c>
      <c r="BB54" s="68">
        <v>125.26961480999999</v>
      </c>
      <c r="BC54" s="68">
        <v>125.89723703999999</v>
      </c>
      <c r="BD54" s="68">
        <v>126.44404815</v>
      </c>
      <c r="BE54" s="68">
        <v>126.84191481000001</v>
      </c>
      <c r="BF54" s="301">
        <v>127.2782</v>
      </c>
      <c r="BG54" s="301">
        <v>127.6848</v>
      </c>
      <c r="BH54" s="301">
        <v>128.05680000000001</v>
      </c>
      <c r="BI54" s="301">
        <v>128.4076</v>
      </c>
      <c r="BJ54" s="301">
        <v>128.73240000000001</v>
      </c>
      <c r="BK54" s="301">
        <v>129.02529999999999</v>
      </c>
      <c r="BL54" s="301">
        <v>129.3023</v>
      </c>
      <c r="BM54" s="301">
        <v>129.55760000000001</v>
      </c>
      <c r="BN54" s="301">
        <v>129.74709999999999</v>
      </c>
      <c r="BO54" s="301">
        <v>129.99199999999999</v>
      </c>
      <c r="BP54" s="301">
        <v>130.2482</v>
      </c>
      <c r="BQ54" s="301">
        <v>130.51740000000001</v>
      </c>
      <c r="BR54" s="301">
        <v>130.79499999999999</v>
      </c>
      <c r="BS54" s="301">
        <v>131.08279999999999</v>
      </c>
      <c r="BT54" s="301">
        <v>131.4151</v>
      </c>
      <c r="BU54" s="301">
        <v>131.69730000000001</v>
      </c>
      <c r="BV54" s="301">
        <v>131.9639</v>
      </c>
    </row>
    <row r="55" spans="1:74" ht="11.15" customHeight="1" x14ac:dyDescent="0.25">
      <c r="A55" s="37" t="s">
        <v>26</v>
      </c>
      <c r="B55" s="39" t="s">
        <v>9</v>
      </c>
      <c r="C55" s="68">
        <v>2.1540646874</v>
      </c>
      <c r="D55" s="68">
        <v>2.1540646874</v>
      </c>
      <c r="E55" s="68">
        <v>2.1540646874</v>
      </c>
      <c r="F55" s="68">
        <v>2.6033662131000002</v>
      </c>
      <c r="G55" s="68">
        <v>2.6033662131000002</v>
      </c>
      <c r="H55" s="68">
        <v>2.6033662131000002</v>
      </c>
      <c r="I55" s="68">
        <v>2.5059754313</v>
      </c>
      <c r="J55" s="68">
        <v>2.5059754313</v>
      </c>
      <c r="K55" s="68">
        <v>2.5059754313</v>
      </c>
      <c r="L55" s="68">
        <v>2.3311675163999999</v>
      </c>
      <c r="M55" s="68">
        <v>2.3311675163999999</v>
      </c>
      <c r="N55" s="68">
        <v>2.3311675163999999</v>
      </c>
      <c r="O55" s="68">
        <v>2.0034396956</v>
      </c>
      <c r="P55" s="68">
        <v>2.0034396956</v>
      </c>
      <c r="Q55" s="68">
        <v>2.0034396956</v>
      </c>
      <c r="R55" s="68">
        <v>1.8028977087</v>
      </c>
      <c r="S55" s="68">
        <v>1.8028977087</v>
      </c>
      <c r="T55" s="68">
        <v>1.8028977087</v>
      </c>
      <c r="U55" s="68">
        <v>1.6963858034999999</v>
      </c>
      <c r="V55" s="68">
        <v>1.6963858034999999</v>
      </c>
      <c r="W55" s="68">
        <v>1.6963858034999999</v>
      </c>
      <c r="X55" s="68">
        <v>1.5792645087999999</v>
      </c>
      <c r="Y55" s="68">
        <v>1.5792645087999999</v>
      </c>
      <c r="Z55" s="68">
        <v>1.5792645087999999</v>
      </c>
      <c r="AA55" s="68">
        <v>1.6995210848</v>
      </c>
      <c r="AB55" s="68">
        <v>1.6995210848</v>
      </c>
      <c r="AC55" s="68">
        <v>1.6995210848</v>
      </c>
      <c r="AD55" s="68">
        <v>0.73745786591999996</v>
      </c>
      <c r="AE55" s="68">
        <v>0.73745786591999996</v>
      </c>
      <c r="AF55" s="68">
        <v>0.73745786591999996</v>
      </c>
      <c r="AG55" s="68">
        <v>1.2975009775999999</v>
      </c>
      <c r="AH55" s="68">
        <v>1.2975009775999999</v>
      </c>
      <c r="AI55" s="68">
        <v>1.2975009775999999</v>
      </c>
      <c r="AJ55" s="68">
        <v>1.4732573685000001</v>
      </c>
      <c r="AK55" s="68">
        <v>1.4732573685000001</v>
      </c>
      <c r="AL55" s="68">
        <v>1.4732573685000001</v>
      </c>
      <c r="AM55" s="68">
        <v>2.1420319762000002</v>
      </c>
      <c r="AN55" s="68">
        <v>2.1420319762000002</v>
      </c>
      <c r="AO55" s="68">
        <v>2.1420319762000002</v>
      </c>
      <c r="AP55" s="68">
        <v>4.0515539661000002</v>
      </c>
      <c r="AQ55" s="68">
        <v>4.0515539661000002</v>
      </c>
      <c r="AR55" s="68">
        <v>4.0515539661000002</v>
      </c>
      <c r="AS55" s="68">
        <v>4.6278425042000002</v>
      </c>
      <c r="AT55" s="68">
        <v>4.6278425042000002</v>
      </c>
      <c r="AU55" s="68">
        <v>4.6278425042000002</v>
      </c>
      <c r="AV55" s="68">
        <v>5.8633115494999997</v>
      </c>
      <c r="AW55" s="68">
        <v>5.8633115494999997</v>
      </c>
      <c r="AX55" s="68">
        <v>5.8633115494999997</v>
      </c>
      <c r="AY55" s="68">
        <v>6.8369796073</v>
      </c>
      <c r="AZ55" s="68">
        <v>6.8369796073</v>
      </c>
      <c r="BA55" s="68">
        <v>6.8369796073</v>
      </c>
      <c r="BB55" s="68">
        <v>6.5707168384000001</v>
      </c>
      <c r="BC55" s="68">
        <v>7.1046543796000003</v>
      </c>
      <c r="BD55" s="68">
        <v>7.5698434213999999</v>
      </c>
      <c r="BE55" s="68">
        <v>6.3583585429999996</v>
      </c>
      <c r="BF55" s="301">
        <v>6.7241920000000004</v>
      </c>
      <c r="BG55" s="301">
        <v>7.0651120000000001</v>
      </c>
      <c r="BH55" s="301">
        <v>5.5433149999999998</v>
      </c>
      <c r="BI55" s="301">
        <v>5.8324600000000002</v>
      </c>
      <c r="BJ55" s="301">
        <v>6.1001390000000004</v>
      </c>
      <c r="BK55" s="301">
        <v>4.2671049999999999</v>
      </c>
      <c r="BL55" s="301">
        <v>4.4909619999999997</v>
      </c>
      <c r="BM55" s="301">
        <v>4.6972639999999997</v>
      </c>
      <c r="BN55" s="301">
        <v>3.5743079999999998</v>
      </c>
      <c r="BO55" s="301">
        <v>3.2524850000000001</v>
      </c>
      <c r="BP55" s="301">
        <v>3.0085950000000001</v>
      </c>
      <c r="BQ55" s="301">
        <v>2.8976660000000001</v>
      </c>
      <c r="BR55" s="301">
        <v>2.763099</v>
      </c>
      <c r="BS55" s="301">
        <v>2.6612589999999998</v>
      </c>
      <c r="BT55" s="301">
        <v>2.6225550000000002</v>
      </c>
      <c r="BU55" s="301">
        <v>2.5619580000000002</v>
      </c>
      <c r="BV55" s="301">
        <v>2.5102410000000002</v>
      </c>
    </row>
    <row r="56" spans="1:74" ht="11.15" customHeight="1" x14ac:dyDescent="0.25">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306"/>
      <c r="BG56" s="306"/>
      <c r="BH56" s="306"/>
      <c r="BI56" s="306"/>
      <c r="BJ56" s="306"/>
      <c r="BK56" s="306"/>
      <c r="BL56" s="306"/>
      <c r="BM56" s="306"/>
      <c r="BN56" s="306"/>
      <c r="BO56" s="306"/>
      <c r="BP56" s="306"/>
      <c r="BQ56" s="306"/>
      <c r="BR56" s="306"/>
      <c r="BS56" s="306"/>
      <c r="BT56" s="306"/>
      <c r="BU56" s="306"/>
      <c r="BV56" s="306"/>
    </row>
    <row r="57" spans="1:74" ht="11.15" customHeight="1" x14ac:dyDescent="0.25">
      <c r="A57" s="35"/>
      <c r="B57" s="36" t="s">
        <v>555</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304"/>
      <c r="BG57" s="304"/>
      <c r="BH57" s="304"/>
      <c r="BI57" s="304"/>
      <c r="BJ57" s="304"/>
      <c r="BK57" s="304"/>
      <c r="BL57" s="304"/>
      <c r="BM57" s="304"/>
      <c r="BN57" s="304"/>
      <c r="BO57" s="304"/>
      <c r="BP57" s="304"/>
      <c r="BQ57" s="304"/>
      <c r="BR57" s="304"/>
      <c r="BS57" s="304"/>
      <c r="BT57" s="304"/>
      <c r="BU57" s="304"/>
      <c r="BV57" s="304"/>
    </row>
    <row r="58" spans="1:74" ht="11.15" customHeight="1" x14ac:dyDescent="0.25">
      <c r="A58" s="37" t="s">
        <v>556</v>
      </c>
      <c r="B58" s="38" t="s">
        <v>1094</v>
      </c>
      <c r="C58" s="232">
        <v>14211.4</v>
      </c>
      <c r="D58" s="232">
        <v>14250.1</v>
      </c>
      <c r="E58" s="232">
        <v>14298.3</v>
      </c>
      <c r="F58" s="232">
        <v>14329.5</v>
      </c>
      <c r="G58" s="232">
        <v>14373.2</v>
      </c>
      <c r="H58" s="232">
        <v>14416.2</v>
      </c>
      <c r="I58" s="232">
        <v>14467</v>
      </c>
      <c r="J58" s="232">
        <v>14509.6</v>
      </c>
      <c r="K58" s="232">
        <v>14498.8</v>
      </c>
      <c r="L58" s="232">
        <v>14527.7</v>
      </c>
      <c r="M58" s="232">
        <v>14550.4</v>
      </c>
      <c r="N58" s="232">
        <v>14719.3</v>
      </c>
      <c r="O58" s="232">
        <v>14714.3</v>
      </c>
      <c r="P58" s="232">
        <v>14742.1</v>
      </c>
      <c r="Q58" s="232">
        <v>14732.5</v>
      </c>
      <c r="R58" s="232">
        <v>14678</v>
      </c>
      <c r="S58" s="232">
        <v>14673.5</v>
      </c>
      <c r="T58" s="232">
        <v>14686.4</v>
      </c>
      <c r="U58" s="232">
        <v>14703.7</v>
      </c>
      <c r="V58" s="232">
        <v>14777.8</v>
      </c>
      <c r="W58" s="232">
        <v>14807.9</v>
      </c>
      <c r="X58" s="232">
        <v>14821.4</v>
      </c>
      <c r="Y58" s="232">
        <v>14885.9</v>
      </c>
      <c r="Z58" s="232">
        <v>14844.1</v>
      </c>
      <c r="AA58" s="232">
        <v>14976.5</v>
      </c>
      <c r="AB58" s="232">
        <v>15068.8</v>
      </c>
      <c r="AC58" s="232">
        <v>14844</v>
      </c>
      <c r="AD58" s="232">
        <v>17170.7</v>
      </c>
      <c r="AE58" s="232">
        <v>16333</v>
      </c>
      <c r="AF58" s="232">
        <v>16057.3</v>
      </c>
      <c r="AG58" s="232">
        <v>16151.9</v>
      </c>
      <c r="AH58" s="232">
        <v>15553.9</v>
      </c>
      <c r="AI58" s="232">
        <v>15643.4</v>
      </c>
      <c r="AJ58" s="232">
        <v>15568.4</v>
      </c>
      <c r="AK58" s="232">
        <v>15366.5</v>
      </c>
      <c r="AL58" s="232">
        <v>15393.8</v>
      </c>
      <c r="AM58" s="232">
        <v>16988.599999999999</v>
      </c>
      <c r="AN58" s="232">
        <v>15548.2</v>
      </c>
      <c r="AO58" s="232">
        <v>19119.5</v>
      </c>
      <c r="AP58" s="232">
        <v>16146.9</v>
      </c>
      <c r="AQ58" s="232">
        <v>15669.5</v>
      </c>
      <c r="AR58" s="232">
        <v>15603.3</v>
      </c>
      <c r="AS58" s="232">
        <v>15735.2</v>
      </c>
      <c r="AT58" s="232">
        <v>15720</v>
      </c>
      <c r="AU58" s="232">
        <v>15466.3</v>
      </c>
      <c r="AV58" s="232">
        <v>15472.4</v>
      </c>
      <c r="AW58" s="232">
        <v>15470.8</v>
      </c>
      <c r="AX58" s="232">
        <v>15442.7</v>
      </c>
      <c r="AY58" s="232">
        <v>15163.5</v>
      </c>
      <c r="AZ58" s="232">
        <v>15173.6</v>
      </c>
      <c r="BA58" s="232">
        <v>15119.6</v>
      </c>
      <c r="BB58" s="232">
        <v>15154.4</v>
      </c>
      <c r="BC58" s="232">
        <v>15144.8</v>
      </c>
      <c r="BD58" s="232">
        <v>15094.314704</v>
      </c>
      <c r="BE58" s="232">
        <v>15114.479593</v>
      </c>
      <c r="BF58" s="305">
        <v>15138.39</v>
      </c>
      <c r="BG58" s="305">
        <v>15170.56</v>
      </c>
      <c r="BH58" s="305">
        <v>15218.76</v>
      </c>
      <c r="BI58" s="305">
        <v>15261.64</v>
      </c>
      <c r="BJ58" s="305">
        <v>15306.96</v>
      </c>
      <c r="BK58" s="305">
        <v>15343.73</v>
      </c>
      <c r="BL58" s="305">
        <v>15402.18</v>
      </c>
      <c r="BM58" s="305">
        <v>15471.31</v>
      </c>
      <c r="BN58" s="305">
        <v>15567.17</v>
      </c>
      <c r="BO58" s="305">
        <v>15645.63</v>
      </c>
      <c r="BP58" s="305">
        <v>15722.74</v>
      </c>
      <c r="BQ58" s="305">
        <v>15799.3</v>
      </c>
      <c r="BR58" s="305">
        <v>15873.09</v>
      </c>
      <c r="BS58" s="305">
        <v>15944.92</v>
      </c>
      <c r="BT58" s="305">
        <v>16016.99</v>
      </c>
      <c r="BU58" s="305">
        <v>16083.24</v>
      </c>
      <c r="BV58" s="305">
        <v>16145.86</v>
      </c>
    </row>
    <row r="59" spans="1:74" ht="11.15" customHeight="1" x14ac:dyDescent="0.25">
      <c r="A59" s="37" t="s">
        <v>27</v>
      </c>
      <c r="B59" s="39" t="s">
        <v>9</v>
      </c>
      <c r="C59" s="68">
        <v>3.4150530123</v>
      </c>
      <c r="D59" s="68">
        <v>3.3192433458999999</v>
      </c>
      <c r="E59" s="68">
        <v>3.2271339152</v>
      </c>
      <c r="F59" s="68">
        <v>3.3158851012000001</v>
      </c>
      <c r="G59" s="68">
        <v>2.9407130477000001</v>
      </c>
      <c r="H59" s="68">
        <v>3.2420238479000001</v>
      </c>
      <c r="I59" s="68">
        <v>3.3364524032</v>
      </c>
      <c r="J59" s="68">
        <v>3.5231667119000001</v>
      </c>
      <c r="K59" s="68">
        <v>3.3347825157000002</v>
      </c>
      <c r="L59" s="68">
        <v>3.3066196392</v>
      </c>
      <c r="M59" s="68">
        <v>3.3526537105999998</v>
      </c>
      <c r="N59" s="68">
        <v>4.3071253941999998</v>
      </c>
      <c r="O59" s="68">
        <v>3.5387083608999998</v>
      </c>
      <c r="P59" s="68">
        <v>3.4526073501000001</v>
      </c>
      <c r="Q59" s="68">
        <v>3.0367246456000001</v>
      </c>
      <c r="R59" s="68">
        <v>2.4320457797000001</v>
      </c>
      <c r="S59" s="68">
        <v>2.0893050955999999</v>
      </c>
      <c r="T59" s="68">
        <v>1.8742803235000001</v>
      </c>
      <c r="U59" s="68">
        <v>1.6361374162</v>
      </c>
      <c r="V59" s="68">
        <v>1.8484313833999999</v>
      </c>
      <c r="W59" s="68">
        <v>2.1319005711000001</v>
      </c>
      <c r="X59" s="68">
        <v>2.0216551829</v>
      </c>
      <c r="Y59" s="68">
        <v>2.3057785353</v>
      </c>
      <c r="Z59" s="68">
        <v>0.84786640669000002</v>
      </c>
      <c r="AA59" s="68">
        <v>1.7819400175</v>
      </c>
      <c r="AB59" s="68">
        <v>2.2161021834999999</v>
      </c>
      <c r="AC59" s="68">
        <v>0.75683013745000005</v>
      </c>
      <c r="AD59" s="68">
        <v>16.982558932</v>
      </c>
      <c r="AE59" s="68">
        <v>11.309503527</v>
      </c>
      <c r="AF59" s="68">
        <v>9.3344863275000005</v>
      </c>
      <c r="AG59" s="68">
        <v>9.8492216245000002</v>
      </c>
      <c r="AH59" s="68">
        <v>5.2517966137999998</v>
      </c>
      <c r="AI59" s="68">
        <v>5.6422585241999998</v>
      </c>
      <c r="AJ59" s="68">
        <v>5.0400097157000001</v>
      </c>
      <c r="AK59" s="68">
        <v>3.2285585688</v>
      </c>
      <c r="AL59" s="68">
        <v>3.7031547888</v>
      </c>
      <c r="AM59" s="68">
        <v>13.435048242000001</v>
      </c>
      <c r="AN59" s="68">
        <v>3.1814079421999999</v>
      </c>
      <c r="AO59" s="68">
        <v>28.802883319999999</v>
      </c>
      <c r="AP59" s="68">
        <v>-5.9624826011999996</v>
      </c>
      <c r="AQ59" s="68">
        <v>-4.0623278025999996</v>
      </c>
      <c r="AR59" s="68">
        <v>-2.8273744652000001</v>
      </c>
      <c r="AS59" s="68">
        <v>-2.5798822430000001</v>
      </c>
      <c r="AT59" s="68">
        <v>1.0678993693000001</v>
      </c>
      <c r="AU59" s="68">
        <v>-1.132106831</v>
      </c>
      <c r="AV59" s="68">
        <v>-0.61663369389</v>
      </c>
      <c r="AW59" s="68">
        <v>0.67874922721999997</v>
      </c>
      <c r="AX59" s="68">
        <v>0.31766035676999999</v>
      </c>
      <c r="AY59" s="68">
        <v>-10.74308654</v>
      </c>
      <c r="AZ59" s="68">
        <v>-2.4092821033999998</v>
      </c>
      <c r="BA59" s="68">
        <v>-20.920526164000002</v>
      </c>
      <c r="BB59" s="68">
        <v>-6.1466906960000003</v>
      </c>
      <c r="BC59" s="68">
        <v>-3.3485433484999998</v>
      </c>
      <c r="BD59" s="68">
        <v>-3.2620362122</v>
      </c>
      <c r="BE59" s="68">
        <v>-3.9447888010000001</v>
      </c>
      <c r="BF59" s="301">
        <v>-3.69984</v>
      </c>
      <c r="BG59" s="301">
        <v>-1.912182</v>
      </c>
      <c r="BH59" s="301">
        <v>-1.6393230000000001</v>
      </c>
      <c r="BI59" s="301">
        <v>-1.35199</v>
      </c>
      <c r="BJ59" s="301">
        <v>-0.87900840000000002</v>
      </c>
      <c r="BK59" s="301">
        <v>1.1885950000000001</v>
      </c>
      <c r="BL59" s="301">
        <v>1.506427</v>
      </c>
      <c r="BM59" s="301">
        <v>2.3261810000000001</v>
      </c>
      <c r="BN59" s="301">
        <v>2.723773</v>
      </c>
      <c r="BO59" s="301">
        <v>3.306953</v>
      </c>
      <c r="BP59" s="301">
        <v>4.1633120000000003</v>
      </c>
      <c r="BQ59" s="301">
        <v>4.5309210000000002</v>
      </c>
      <c r="BR59" s="301">
        <v>4.8532890000000002</v>
      </c>
      <c r="BS59" s="301">
        <v>5.1043950000000002</v>
      </c>
      <c r="BT59" s="301">
        <v>5.2450619999999999</v>
      </c>
      <c r="BU59" s="301">
        <v>5.3834330000000001</v>
      </c>
      <c r="BV59" s="301">
        <v>5.4805580000000003</v>
      </c>
    </row>
    <row r="60" spans="1:74" ht="11.15" customHeight="1" x14ac:dyDescent="0.25">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1"/>
      <c r="BF60" s="300"/>
      <c r="BG60" s="300"/>
      <c r="BH60" s="300"/>
      <c r="BI60" s="300"/>
      <c r="BJ60" s="300"/>
      <c r="BK60" s="300"/>
      <c r="BL60" s="300"/>
      <c r="BM60" s="300"/>
      <c r="BN60" s="300"/>
      <c r="BO60" s="300"/>
      <c r="BP60" s="300"/>
      <c r="BQ60" s="300"/>
      <c r="BR60" s="300"/>
      <c r="BS60" s="300"/>
      <c r="BT60" s="300"/>
      <c r="BU60" s="300"/>
      <c r="BV60" s="300"/>
    </row>
    <row r="61" spans="1:74" ht="11.15" customHeight="1" x14ac:dyDescent="0.25">
      <c r="A61" s="35"/>
      <c r="B61" s="36" t="s">
        <v>787</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211"/>
      <c r="BF61" s="300"/>
      <c r="BG61" s="300"/>
      <c r="BH61" s="300"/>
      <c r="BI61" s="300"/>
      <c r="BJ61" s="300"/>
      <c r="BK61" s="300"/>
      <c r="BL61" s="300"/>
      <c r="BM61" s="300"/>
      <c r="BN61" s="300"/>
      <c r="BO61" s="300"/>
      <c r="BP61" s="300"/>
      <c r="BQ61" s="300"/>
      <c r="BR61" s="300"/>
      <c r="BS61" s="300"/>
      <c r="BT61" s="300"/>
      <c r="BU61" s="300"/>
      <c r="BV61" s="300"/>
    </row>
    <row r="62" spans="1:74" ht="11.15" customHeight="1" x14ac:dyDescent="0.25">
      <c r="A62" s="37" t="s">
        <v>557</v>
      </c>
      <c r="B62" s="40" t="s">
        <v>1373</v>
      </c>
      <c r="C62" s="68">
        <v>100.08929999999999</v>
      </c>
      <c r="D62" s="68">
        <v>101.1146</v>
      </c>
      <c r="E62" s="68">
        <v>101.205</v>
      </c>
      <c r="F62" s="68">
        <v>101.9431</v>
      </c>
      <c r="G62" s="68">
        <v>101.0712</v>
      </c>
      <c r="H62" s="68">
        <v>101.73390000000001</v>
      </c>
      <c r="I62" s="68">
        <v>101.8353</v>
      </c>
      <c r="J62" s="68">
        <v>102.1497</v>
      </c>
      <c r="K62" s="68">
        <v>102.11150000000001</v>
      </c>
      <c r="L62" s="68">
        <v>101.7088</v>
      </c>
      <c r="M62" s="68">
        <v>101.2783</v>
      </c>
      <c r="N62" s="68">
        <v>101.44450000000001</v>
      </c>
      <c r="O62" s="68">
        <v>100.6521</v>
      </c>
      <c r="P62" s="68">
        <v>100.2042</v>
      </c>
      <c r="Q62" s="68">
        <v>100.1091</v>
      </c>
      <c r="R62" s="68">
        <v>99.486599999999996</v>
      </c>
      <c r="S62" s="68">
        <v>99.550899999999999</v>
      </c>
      <c r="T62" s="68">
        <v>99.851699999999994</v>
      </c>
      <c r="U62" s="68">
        <v>99.239900000000006</v>
      </c>
      <c r="V62" s="68">
        <v>99.912700000000001</v>
      </c>
      <c r="W62" s="68">
        <v>99.182000000000002</v>
      </c>
      <c r="X62" s="68">
        <v>98.440700000000007</v>
      </c>
      <c r="Y62" s="68">
        <v>99.114999999999995</v>
      </c>
      <c r="Z62" s="68">
        <v>98.980800000000002</v>
      </c>
      <c r="AA62" s="68">
        <v>98.870999999999995</v>
      </c>
      <c r="AB62" s="68">
        <v>99.191400000000002</v>
      </c>
      <c r="AC62" s="68">
        <v>94.962400000000002</v>
      </c>
      <c r="AD62" s="68">
        <v>80.395200000000003</v>
      </c>
      <c r="AE62" s="68">
        <v>83.931100000000001</v>
      </c>
      <c r="AF62" s="68">
        <v>90.209900000000005</v>
      </c>
      <c r="AG62" s="68">
        <v>93.500399999999999</v>
      </c>
      <c r="AH62" s="68">
        <v>94.836399999999998</v>
      </c>
      <c r="AI62" s="68">
        <v>94.836600000000004</v>
      </c>
      <c r="AJ62" s="68">
        <v>95.814700000000002</v>
      </c>
      <c r="AK62" s="68">
        <v>96.358000000000004</v>
      </c>
      <c r="AL62" s="68">
        <v>96.746099999999998</v>
      </c>
      <c r="AM62" s="68">
        <v>98.323599999999999</v>
      </c>
      <c r="AN62" s="68">
        <v>94.746499999999997</v>
      </c>
      <c r="AO62" s="68">
        <v>97.722999999999999</v>
      </c>
      <c r="AP62" s="68">
        <v>97.670699999999997</v>
      </c>
      <c r="AQ62" s="68">
        <v>98.610299999999995</v>
      </c>
      <c r="AR62" s="68">
        <v>98.577399999999997</v>
      </c>
      <c r="AS62" s="68">
        <v>99.677599999999998</v>
      </c>
      <c r="AT62" s="68">
        <v>99.352699999999999</v>
      </c>
      <c r="AU62" s="68">
        <v>98.578400000000002</v>
      </c>
      <c r="AV62" s="68">
        <v>100.25109999999999</v>
      </c>
      <c r="AW62" s="68">
        <v>100.8291</v>
      </c>
      <c r="AX62" s="68">
        <v>100.7976</v>
      </c>
      <c r="AY62" s="68">
        <v>100.4851</v>
      </c>
      <c r="AZ62" s="68">
        <v>101.7791</v>
      </c>
      <c r="BA62" s="68">
        <v>102.54949999999999</v>
      </c>
      <c r="BB62" s="68">
        <v>103.2303</v>
      </c>
      <c r="BC62" s="68">
        <v>102.69759999999999</v>
      </c>
      <c r="BD62" s="68">
        <v>102.1467</v>
      </c>
      <c r="BE62" s="68">
        <v>102.78102222</v>
      </c>
      <c r="BF62" s="301">
        <v>102.9418</v>
      </c>
      <c r="BG62" s="301">
        <v>103.17230000000001</v>
      </c>
      <c r="BH62" s="301">
        <v>103.71129999999999</v>
      </c>
      <c r="BI62" s="301">
        <v>103.90179999999999</v>
      </c>
      <c r="BJ62" s="301">
        <v>103.98269999999999</v>
      </c>
      <c r="BK62" s="301">
        <v>103.7187</v>
      </c>
      <c r="BL62" s="301">
        <v>103.75700000000001</v>
      </c>
      <c r="BM62" s="301">
        <v>103.8623</v>
      </c>
      <c r="BN62" s="301">
        <v>104.1067</v>
      </c>
      <c r="BO62" s="301">
        <v>104.29170000000001</v>
      </c>
      <c r="BP62" s="301">
        <v>104.4894</v>
      </c>
      <c r="BQ62" s="301">
        <v>104.74809999999999</v>
      </c>
      <c r="BR62" s="301">
        <v>104.93519999999999</v>
      </c>
      <c r="BS62" s="301">
        <v>105.099</v>
      </c>
      <c r="BT62" s="301">
        <v>105.244</v>
      </c>
      <c r="BU62" s="301">
        <v>105.3574</v>
      </c>
      <c r="BV62" s="301">
        <v>105.4439</v>
      </c>
    </row>
    <row r="63" spans="1:74" ht="11.15" customHeight="1" x14ac:dyDescent="0.25">
      <c r="A63" s="37" t="s">
        <v>28</v>
      </c>
      <c r="B63" s="39" t="s">
        <v>9</v>
      </c>
      <c r="C63" s="68">
        <v>0.57608826720999995</v>
      </c>
      <c r="D63" s="68">
        <v>1.6221007713</v>
      </c>
      <c r="E63" s="68">
        <v>2.0080070314</v>
      </c>
      <c r="F63" s="68">
        <v>1.5691224909999999</v>
      </c>
      <c r="G63" s="68">
        <v>0.91458057095</v>
      </c>
      <c r="H63" s="68">
        <v>1.5982663145</v>
      </c>
      <c r="I63" s="68">
        <v>2.0055472584</v>
      </c>
      <c r="J63" s="68">
        <v>2.5428492841999999</v>
      </c>
      <c r="K63" s="68">
        <v>2.4617141389000001</v>
      </c>
      <c r="L63" s="68">
        <v>0.95256434053000005</v>
      </c>
      <c r="M63" s="68">
        <v>0.49554023709</v>
      </c>
      <c r="N63" s="68">
        <v>0.96210307151999996</v>
      </c>
      <c r="O63" s="68">
        <v>0.56229786800000003</v>
      </c>
      <c r="P63" s="68">
        <v>-0.90036453686999995</v>
      </c>
      <c r="Q63" s="68">
        <v>-1.0828516377999999</v>
      </c>
      <c r="R63" s="68">
        <v>-2.4096775554000001</v>
      </c>
      <c r="S63" s="68">
        <v>-1.5041871472999999</v>
      </c>
      <c r="T63" s="68">
        <v>-1.8501207561999999</v>
      </c>
      <c r="U63" s="68">
        <v>-2.5486250838000002</v>
      </c>
      <c r="V63" s="68">
        <v>-2.1899232204999999</v>
      </c>
      <c r="W63" s="68">
        <v>-2.8689226971999999</v>
      </c>
      <c r="X63" s="68">
        <v>-3.2131929587000001</v>
      </c>
      <c r="Y63" s="68">
        <v>-2.1359955685999998</v>
      </c>
      <c r="Z63" s="68">
        <v>-2.4286186043</v>
      </c>
      <c r="AA63" s="68">
        <v>-1.7695606947</v>
      </c>
      <c r="AB63" s="68">
        <v>-1.0107360769</v>
      </c>
      <c r="AC63" s="68">
        <v>-5.1410910695999998</v>
      </c>
      <c r="AD63" s="68">
        <v>-19.189921054999999</v>
      </c>
      <c r="AE63" s="68">
        <v>-15.69026498</v>
      </c>
      <c r="AF63" s="68">
        <v>-9.656120026</v>
      </c>
      <c r="AG63" s="68">
        <v>-5.7834600801000002</v>
      </c>
      <c r="AH63" s="68">
        <v>-5.0807354820999997</v>
      </c>
      <c r="AI63" s="68">
        <v>-4.3812385312000002</v>
      </c>
      <c r="AJ63" s="68">
        <v>-2.6675958216</v>
      </c>
      <c r="AK63" s="68">
        <v>-2.7816173131999999</v>
      </c>
      <c r="AL63" s="68">
        <v>-2.2577105863</v>
      </c>
      <c r="AM63" s="68">
        <v>-0.55365071658999998</v>
      </c>
      <c r="AN63" s="68">
        <v>-4.4811344532000001</v>
      </c>
      <c r="AO63" s="68">
        <v>2.9070453147999999</v>
      </c>
      <c r="AP63" s="68">
        <v>21.488223177999998</v>
      </c>
      <c r="AQ63" s="68">
        <v>17.489583717999999</v>
      </c>
      <c r="AR63" s="68">
        <v>9.2755894862999995</v>
      </c>
      <c r="AS63" s="68">
        <v>6.6066027524999997</v>
      </c>
      <c r="AT63" s="68">
        <v>4.7622010114000002</v>
      </c>
      <c r="AU63" s="68">
        <v>3.9455231418999999</v>
      </c>
      <c r="AV63" s="68">
        <v>4.6301872260000003</v>
      </c>
      <c r="AW63" s="68">
        <v>4.6400921562999997</v>
      </c>
      <c r="AX63" s="68">
        <v>4.1877657083999997</v>
      </c>
      <c r="AY63" s="68">
        <v>2.1983531929</v>
      </c>
      <c r="AZ63" s="68">
        <v>7.4225433129000002</v>
      </c>
      <c r="BA63" s="68">
        <v>4.9389601220000001</v>
      </c>
      <c r="BB63" s="68">
        <v>5.6921881382999997</v>
      </c>
      <c r="BC63" s="68">
        <v>4.1449016989</v>
      </c>
      <c r="BD63" s="68">
        <v>3.6208096378999999</v>
      </c>
      <c r="BE63" s="68">
        <v>3.1134600173</v>
      </c>
      <c r="BF63" s="301">
        <v>3.6125060000000002</v>
      </c>
      <c r="BG63" s="301">
        <v>4.6601039999999996</v>
      </c>
      <c r="BH63" s="301">
        <v>3.451489</v>
      </c>
      <c r="BI63" s="301">
        <v>3.04739</v>
      </c>
      <c r="BJ63" s="301">
        <v>3.1598860000000002</v>
      </c>
      <c r="BK63" s="301">
        <v>3.217997</v>
      </c>
      <c r="BL63" s="301">
        <v>1.943344</v>
      </c>
      <c r="BM63" s="301">
        <v>1.2801370000000001</v>
      </c>
      <c r="BN63" s="301">
        <v>0.84898629999999997</v>
      </c>
      <c r="BO63" s="301">
        <v>1.5522050000000001</v>
      </c>
      <c r="BP63" s="301">
        <v>2.2934770000000002</v>
      </c>
      <c r="BQ63" s="301">
        <v>1.9138710000000001</v>
      </c>
      <c r="BR63" s="301">
        <v>1.9364410000000001</v>
      </c>
      <c r="BS63" s="301">
        <v>1.867456</v>
      </c>
      <c r="BT63" s="301">
        <v>1.4779070000000001</v>
      </c>
      <c r="BU63" s="301">
        <v>1.400992</v>
      </c>
      <c r="BV63" s="301">
        <v>1.4052230000000001</v>
      </c>
    </row>
    <row r="64" spans="1:74" ht="11.15" customHeight="1" x14ac:dyDescent="0.25">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300"/>
      <c r="BG64" s="300"/>
      <c r="BH64" s="300"/>
      <c r="BI64" s="300"/>
      <c r="BJ64" s="300"/>
      <c r="BK64" s="300"/>
      <c r="BL64" s="300"/>
      <c r="BM64" s="300"/>
      <c r="BN64" s="300"/>
      <c r="BO64" s="300"/>
      <c r="BP64" s="300"/>
      <c r="BQ64" s="300"/>
      <c r="BR64" s="300"/>
      <c r="BS64" s="300"/>
      <c r="BT64" s="300"/>
      <c r="BU64" s="300"/>
      <c r="BV64" s="300"/>
    </row>
    <row r="65" spans="1:74" ht="11.15" customHeight="1" x14ac:dyDescent="0.25">
      <c r="A65" s="19"/>
      <c r="B65" s="20" t="s">
        <v>788</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300"/>
      <c r="BG65" s="300"/>
      <c r="BH65" s="300"/>
      <c r="BI65" s="300"/>
      <c r="BJ65" s="300"/>
      <c r="BK65" s="300"/>
      <c r="BL65" s="300"/>
      <c r="BM65" s="300"/>
      <c r="BN65" s="300"/>
      <c r="BO65" s="300"/>
      <c r="BP65" s="300"/>
      <c r="BQ65" s="300"/>
      <c r="BR65" s="300"/>
      <c r="BS65" s="300"/>
      <c r="BT65" s="300"/>
      <c r="BU65" s="300"/>
      <c r="BV65" s="300"/>
    </row>
    <row r="66" spans="1:74" ht="11.15" customHeight="1" x14ac:dyDescent="0.25">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300"/>
      <c r="BG66" s="300"/>
      <c r="BH66" s="300"/>
      <c r="BI66" s="300"/>
      <c r="BJ66" s="300"/>
      <c r="BK66" s="300"/>
      <c r="BL66" s="300"/>
      <c r="BM66" s="300"/>
      <c r="BN66" s="300"/>
      <c r="BO66" s="300"/>
      <c r="BP66" s="300"/>
      <c r="BQ66" s="300"/>
      <c r="BR66" s="300"/>
      <c r="BS66" s="300"/>
      <c r="BT66" s="300"/>
      <c r="BU66" s="300"/>
      <c r="BV66" s="300"/>
    </row>
    <row r="67" spans="1:74" ht="11.15" customHeight="1" x14ac:dyDescent="0.25">
      <c r="A67" s="37" t="s">
        <v>558</v>
      </c>
      <c r="B67" s="41" t="s">
        <v>789</v>
      </c>
      <c r="C67" s="232">
        <v>898.66374611000003</v>
      </c>
      <c r="D67" s="232">
        <v>626.88032684999996</v>
      </c>
      <c r="E67" s="232">
        <v>610.96560586999999</v>
      </c>
      <c r="F67" s="232">
        <v>412.08706251000001</v>
      </c>
      <c r="G67" s="232">
        <v>85.657945312999999</v>
      </c>
      <c r="H67" s="232">
        <v>26.471681568000001</v>
      </c>
      <c r="I67" s="232">
        <v>3.5468552290000002</v>
      </c>
      <c r="J67" s="232">
        <v>6.9667562562000001</v>
      </c>
      <c r="K67" s="232">
        <v>37.777571794000004</v>
      </c>
      <c r="L67" s="232">
        <v>254.67553018999999</v>
      </c>
      <c r="M67" s="232">
        <v>595.41541946999996</v>
      </c>
      <c r="N67" s="232">
        <v>733.53041493000001</v>
      </c>
      <c r="O67" s="232">
        <v>861.54190299000004</v>
      </c>
      <c r="P67" s="232">
        <v>721.53463144</v>
      </c>
      <c r="Q67" s="232">
        <v>634.07224597000004</v>
      </c>
      <c r="R67" s="232">
        <v>289.04415945</v>
      </c>
      <c r="S67" s="232">
        <v>159.04834342000001</v>
      </c>
      <c r="T67" s="232">
        <v>34.301378491000001</v>
      </c>
      <c r="U67" s="232">
        <v>5.2700498714000004</v>
      </c>
      <c r="V67" s="232">
        <v>10.280453423999999</v>
      </c>
      <c r="W67" s="232">
        <v>41.395192815999998</v>
      </c>
      <c r="X67" s="232">
        <v>254.92159674999999</v>
      </c>
      <c r="Y67" s="232">
        <v>591.28723169</v>
      </c>
      <c r="Z67" s="232">
        <v>717.69573480999998</v>
      </c>
      <c r="AA67" s="232">
        <v>741.17917009999996</v>
      </c>
      <c r="AB67" s="232">
        <v>653.66307537</v>
      </c>
      <c r="AC67" s="232">
        <v>485.48387496999999</v>
      </c>
      <c r="AD67" s="232">
        <v>360.13487255000001</v>
      </c>
      <c r="AE67" s="232">
        <v>157.07898471999999</v>
      </c>
      <c r="AF67" s="232">
        <v>25.653312364000001</v>
      </c>
      <c r="AG67" s="232">
        <v>4.6702581791000002</v>
      </c>
      <c r="AH67" s="232">
        <v>7.2766599880999996</v>
      </c>
      <c r="AI67" s="232">
        <v>58.489006668999998</v>
      </c>
      <c r="AJ67" s="232">
        <v>248.36577109000001</v>
      </c>
      <c r="AK67" s="232">
        <v>422.91322337999998</v>
      </c>
      <c r="AL67" s="232">
        <v>751.60085171000003</v>
      </c>
      <c r="AM67" s="232">
        <v>804.99525543000004</v>
      </c>
      <c r="AN67" s="232">
        <v>794.05890399999998</v>
      </c>
      <c r="AO67" s="232">
        <v>507.78900572999999</v>
      </c>
      <c r="AP67" s="232">
        <v>308.54413182000002</v>
      </c>
      <c r="AQ67" s="232">
        <v>150.81802163</v>
      </c>
      <c r="AR67" s="232">
        <v>12.424549620000001</v>
      </c>
      <c r="AS67" s="232">
        <v>4.5976231202999998</v>
      </c>
      <c r="AT67" s="232">
        <v>5.9202214513999998</v>
      </c>
      <c r="AU67" s="232">
        <v>40.232425827999997</v>
      </c>
      <c r="AV67" s="232">
        <v>181.11549022</v>
      </c>
      <c r="AW67" s="232">
        <v>509.38045383000002</v>
      </c>
      <c r="AX67" s="232">
        <v>616.57118473000003</v>
      </c>
      <c r="AY67" s="232">
        <v>913.40527506000001</v>
      </c>
      <c r="AZ67" s="232">
        <v>710.45765573000006</v>
      </c>
      <c r="BA67" s="232">
        <v>524.87438930999997</v>
      </c>
      <c r="BB67" s="232">
        <v>342.46138547999999</v>
      </c>
      <c r="BC67" s="232">
        <v>123.04793377999999</v>
      </c>
      <c r="BD67" s="232">
        <v>27.039558501999998</v>
      </c>
      <c r="BE67" s="232">
        <v>3.2971827241999998</v>
      </c>
      <c r="BF67" s="305">
        <v>10.369015458</v>
      </c>
      <c r="BG67" s="305">
        <v>56.597091362999997</v>
      </c>
      <c r="BH67" s="305">
        <v>247.27748389999999</v>
      </c>
      <c r="BI67" s="305">
        <v>495.49266599999999</v>
      </c>
      <c r="BJ67" s="305">
        <v>781.08719998000004</v>
      </c>
      <c r="BK67" s="305">
        <v>854.48887453999998</v>
      </c>
      <c r="BL67" s="305">
        <v>688.65736542000002</v>
      </c>
      <c r="BM67" s="305">
        <v>562.80796839000004</v>
      </c>
      <c r="BN67" s="305">
        <v>316.69413680000002</v>
      </c>
      <c r="BO67" s="305">
        <v>140.88725349000001</v>
      </c>
      <c r="BP67" s="305">
        <v>29.971156978</v>
      </c>
      <c r="BQ67" s="305">
        <v>6.9179582481999997</v>
      </c>
      <c r="BR67" s="305">
        <v>10.845511009999999</v>
      </c>
      <c r="BS67" s="305">
        <v>59.094746721</v>
      </c>
      <c r="BT67" s="305">
        <v>252.0598401</v>
      </c>
      <c r="BU67" s="305">
        <v>494.94427545000002</v>
      </c>
      <c r="BV67" s="305">
        <v>780.33571172999996</v>
      </c>
    </row>
    <row r="68" spans="1:74" ht="11.15" customHeight="1" x14ac:dyDescent="0.25">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211"/>
      <c r="BF68" s="300"/>
      <c r="BG68" s="300"/>
      <c r="BH68" s="300"/>
      <c r="BI68" s="300"/>
      <c r="BJ68" s="300"/>
      <c r="BK68" s="300"/>
      <c r="BL68" s="300"/>
      <c r="BM68" s="300"/>
      <c r="BN68" s="300"/>
      <c r="BO68" s="300"/>
      <c r="BP68" s="300"/>
      <c r="BQ68" s="300"/>
      <c r="BR68" s="300"/>
      <c r="BS68" s="300"/>
      <c r="BT68" s="300"/>
      <c r="BU68" s="300"/>
      <c r="BV68" s="300"/>
    </row>
    <row r="69" spans="1:74" ht="11.15" customHeight="1" x14ac:dyDescent="0.25">
      <c r="A69" s="37" t="s">
        <v>565</v>
      </c>
      <c r="B69" s="42" t="s">
        <v>3</v>
      </c>
      <c r="C69" s="261">
        <v>7.4961456951000001</v>
      </c>
      <c r="D69" s="261">
        <v>22.753325462999999</v>
      </c>
      <c r="E69" s="261">
        <v>20.977489721000001</v>
      </c>
      <c r="F69" s="261">
        <v>32.348679269000002</v>
      </c>
      <c r="G69" s="261">
        <v>173.4582498</v>
      </c>
      <c r="H69" s="261">
        <v>268.76992404999999</v>
      </c>
      <c r="I69" s="261">
        <v>375.13392470000002</v>
      </c>
      <c r="J69" s="261">
        <v>350.29853157000002</v>
      </c>
      <c r="K69" s="261">
        <v>230.03030709999999</v>
      </c>
      <c r="L69" s="261">
        <v>68.959078864999995</v>
      </c>
      <c r="M69" s="261">
        <v>17.662973363999999</v>
      </c>
      <c r="N69" s="261">
        <v>10.641427438999999</v>
      </c>
      <c r="O69" s="261">
        <v>8.9648960169999992</v>
      </c>
      <c r="P69" s="261">
        <v>17.942291274999999</v>
      </c>
      <c r="Q69" s="261">
        <v>18.235214188</v>
      </c>
      <c r="R69" s="261">
        <v>41.573089688000003</v>
      </c>
      <c r="S69" s="261">
        <v>128.57937989999999</v>
      </c>
      <c r="T69" s="261">
        <v>226.00017907</v>
      </c>
      <c r="U69" s="261">
        <v>372.39535433999998</v>
      </c>
      <c r="V69" s="261">
        <v>334.98275599999999</v>
      </c>
      <c r="W69" s="261">
        <v>241.57435902</v>
      </c>
      <c r="X69" s="261">
        <v>74.600894866999994</v>
      </c>
      <c r="Y69" s="261">
        <v>15.969872076</v>
      </c>
      <c r="Z69" s="261">
        <v>13.696916129</v>
      </c>
      <c r="AA69" s="261">
        <v>15.125548509</v>
      </c>
      <c r="AB69" s="261">
        <v>12.422784968</v>
      </c>
      <c r="AC69" s="261">
        <v>42.474304433</v>
      </c>
      <c r="AD69" s="261">
        <v>42.348203243</v>
      </c>
      <c r="AE69" s="261">
        <v>105.08847614</v>
      </c>
      <c r="AF69" s="261">
        <v>246.08550362</v>
      </c>
      <c r="AG69" s="261">
        <v>396.99967135000003</v>
      </c>
      <c r="AH69" s="261">
        <v>355.92241761999998</v>
      </c>
      <c r="AI69" s="261">
        <v>180.26824857</v>
      </c>
      <c r="AJ69" s="261">
        <v>82.051316579000002</v>
      </c>
      <c r="AK69" s="261">
        <v>31.796671811</v>
      </c>
      <c r="AL69" s="261">
        <v>6.9446333574999999</v>
      </c>
      <c r="AM69" s="261">
        <v>9.7925693398</v>
      </c>
      <c r="AN69" s="261">
        <v>11.976004294000001</v>
      </c>
      <c r="AO69" s="261">
        <v>28.07073467</v>
      </c>
      <c r="AP69" s="261">
        <v>36.42412917</v>
      </c>
      <c r="AQ69" s="261">
        <v>100.50220772999999</v>
      </c>
      <c r="AR69" s="261">
        <v>273.73498741999998</v>
      </c>
      <c r="AS69" s="261">
        <v>346.15352526999999</v>
      </c>
      <c r="AT69" s="261">
        <v>356.70111839999998</v>
      </c>
      <c r="AU69" s="261">
        <v>199.55414902999999</v>
      </c>
      <c r="AV69" s="261">
        <v>83.553938994999996</v>
      </c>
      <c r="AW69" s="261">
        <v>17.905717427999999</v>
      </c>
      <c r="AX69" s="261">
        <v>25.492570683</v>
      </c>
      <c r="AY69" s="261">
        <v>8.6578322412999995</v>
      </c>
      <c r="AZ69" s="261">
        <v>11.006859379</v>
      </c>
      <c r="BA69" s="261">
        <v>26.622229724</v>
      </c>
      <c r="BB69" s="261">
        <v>48.443493369000002</v>
      </c>
      <c r="BC69" s="261">
        <v>147.38818316000001</v>
      </c>
      <c r="BD69" s="261">
        <v>269.70047726000001</v>
      </c>
      <c r="BE69" s="261">
        <v>383.10454570000002</v>
      </c>
      <c r="BF69" s="307">
        <v>328.06240266999998</v>
      </c>
      <c r="BG69" s="307">
        <v>178.37456917</v>
      </c>
      <c r="BH69" s="307">
        <v>64.402292312</v>
      </c>
      <c r="BI69" s="307">
        <v>20.952259637000001</v>
      </c>
      <c r="BJ69" s="307">
        <v>10.127792844</v>
      </c>
      <c r="BK69" s="307">
        <v>10.29116883</v>
      </c>
      <c r="BL69" s="307">
        <v>11.014447417</v>
      </c>
      <c r="BM69" s="307">
        <v>22.194430828000002</v>
      </c>
      <c r="BN69" s="307">
        <v>38.829443824000002</v>
      </c>
      <c r="BO69" s="307">
        <v>117.02015948</v>
      </c>
      <c r="BP69" s="307">
        <v>236.44637845</v>
      </c>
      <c r="BQ69" s="307">
        <v>347.14135852999999</v>
      </c>
      <c r="BR69" s="307">
        <v>321.60653310999999</v>
      </c>
      <c r="BS69" s="307">
        <v>174.74999270999999</v>
      </c>
      <c r="BT69" s="307">
        <v>62.428106077999999</v>
      </c>
      <c r="BU69" s="307">
        <v>21.062750278999999</v>
      </c>
      <c r="BV69" s="307">
        <v>10.177417824000001</v>
      </c>
    </row>
    <row r="70" spans="1:74" s="389" customFormat="1" ht="12" customHeight="1" x14ac:dyDescent="0.25">
      <c r="A70" s="388"/>
      <c r="B70" s="736" t="s">
        <v>807</v>
      </c>
      <c r="C70" s="758"/>
      <c r="D70" s="758"/>
      <c r="E70" s="758"/>
      <c r="F70" s="758"/>
      <c r="G70" s="758"/>
      <c r="H70" s="758"/>
      <c r="I70" s="758"/>
      <c r="J70" s="758"/>
      <c r="K70" s="758"/>
      <c r="L70" s="758"/>
      <c r="M70" s="758"/>
      <c r="N70" s="758"/>
      <c r="O70" s="758"/>
      <c r="P70" s="758"/>
      <c r="Q70" s="738"/>
      <c r="AY70" s="448"/>
      <c r="AZ70" s="448"/>
      <c r="BA70" s="448"/>
      <c r="BB70" s="448"/>
      <c r="BC70" s="448"/>
      <c r="BD70" s="542"/>
      <c r="BE70" s="542"/>
      <c r="BF70" s="542"/>
      <c r="BG70" s="448"/>
      <c r="BH70" s="448"/>
      <c r="BI70" s="448"/>
      <c r="BJ70" s="448"/>
    </row>
    <row r="71" spans="1:74" s="389" customFormat="1" ht="12" customHeight="1" x14ac:dyDescent="0.25">
      <c r="A71" s="388"/>
      <c r="B71" s="736" t="s">
        <v>808</v>
      </c>
      <c r="C71" s="737"/>
      <c r="D71" s="737"/>
      <c r="E71" s="737"/>
      <c r="F71" s="737"/>
      <c r="G71" s="737"/>
      <c r="H71" s="737"/>
      <c r="I71" s="737"/>
      <c r="J71" s="737"/>
      <c r="K71" s="737"/>
      <c r="L71" s="737"/>
      <c r="M71" s="737"/>
      <c r="N71" s="737"/>
      <c r="O71" s="737"/>
      <c r="P71" s="737"/>
      <c r="Q71" s="738"/>
      <c r="AY71" s="448"/>
      <c r="AZ71" s="448"/>
      <c r="BA71" s="448"/>
      <c r="BB71" s="448"/>
      <c r="BC71" s="448"/>
      <c r="BD71" s="542"/>
      <c r="BE71" s="542"/>
      <c r="BF71" s="542"/>
      <c r="BG71" s="448"/>
      <c r="BH71" s="448"/>
      <c r="BI71" s="448"/>
      <c r="BJ71" s="448"/>
    </row>
    <row r="72" spans="1:74" s="389" customFormat="1" ht="12" customHeight="1" x14ac:dyDescent="0.25">
      <c r="A72" s="388"/>
      <c r="B72" s="736" t="s">
        <v>809</v>
      </c>
      <c r="C72" s="737"/>
      <c r="D72" s="737"/>
      <c r="E72" s="737"/>
      <c r="F72" s="737"/>
      <c r="G72" s="737"/>
      <c r="H72" s="737"/>
      <c r="I72" s="737"/>
      <c r="J72" s="737"/>
      <c r="K72" s="737"/>
      <c r="L72" s="737"/>
      <c r="M72" s="737"/>
      <c r="N72" s="737"/>
      <c r="O72" s="737"/>
      <c r="P72" s="737"/>
      <c r="Q72" s="738"/>
      <c r="AY72" s="448"/>
      <c r="AZ72" s="448"/>
      <c r="BA72" s="448"/>
      <c r="BB72" s="448"/>
      <c r="BC72" s="448"/>
      <c r="BD72" s="542"/>
      <c r="BE72" s="542"/>
      <c r="BF72" s="542"/>
      <c r="BG72" s="448"/>
      <c r="BH72" s="448"/>
      <c r="BI72" s="448"/>
      <c r="BJ72" s="448"/>
    </row>
    <row r="73" spans="1:74" s="389" customFormat="1" ht="12" customHeight="1" x14ac:dyDescent="0.25">
      <c r="A73" s="388"/>
      <c r="B73" s="736" t="s">
        <v>820</v>
      </c>
      <c r="C73" s="738"/>
      <c r="D73" s="738"/>
      <c r="E73" s="738"/>
      <c r="F73" s="738"/>
      <c r="G73" s="738"/>
      <c r="H73" s="738"/>
      <c r="I73" s="738"/>
      <c r="J73" s="738"/>
      <c r="K73" s="738"/>
      <c r="L73" s="738"/>
      <c r="M73" s="738"/>
      <c r="N73" s="738"/>
      <c r="O73" s="738"/>
      <c r="P73" s="738"/>
      <c r="Q73" s="738"/>
      <c r="AY73" s="448"/>
      <c r="AZ73" s="448"/>
      <c r="BA73" s="448"/>
      <c r="BB73" s="448"/>
      <c r="BC73" s="448"/>
      <c r="BD73" s="542"/>
      <c r="BE73" s="542"/>
      <c r="BF73" s="542"/>
      <c r="BG73" s="448"/>
      <c r="BH73" s="448"/>
      <c r="BI73" s="448"/>
      <c r="BJ73" s="448"/>
    </row>
    <row r="74" spans="1:74" s="389" customFormat="1" ht="12" customHeight="1" x14ac:dyDescent="0.25">
      <c r="A74" s="388"/>
      <c r="B74" s="736" t="s">
        <v>823</v>
      </c>
      <c r="C74" s="737"/>
      <c r="D74" s="737"/>
      <c r="E74" s="737"/>
      <c r="F74" s="737"/>
      <c r="G74" s="737"/>
      <c r="H74" s="737"/>
      <c r="I74" s="737"/>
      <c r="J74" s="737"/>
      <c r="K74" s="737"/>
      <c r="L74" s="737"/>
      <c r="M74" s="737"/>
      <c r="N74" s="737"/>
      <c r="O74" s="737"/>
      <c r="P74" s="737"/>
      <c r="Q74" s="738"/>
      <c r="AY74" s="448"/>
      <c r="AZ74" s="448"/>
      <c r="BA74" s="448"/>
      <c r="BB74" s="448"/>
      <c r="BC74" s="448"/>
      <c r="BD74" s="542"/>
      <c r="BE74" s="542"/>
      <c r="BF74" s="542"/>
      <c r="BG74" s="448"/>
      <c r="BH74" s="448"/>
      <c r="BI74" s="448"/>
      <c r="BJ74" s="448"/>
    </row>
    <row r="75" spans="1:74" s="389" customFormat="1" ht="12" customHeight="1" x14ac:dyDescent="0.25">
      <c r="A75" s="388"/>
      <c r="B75" s="739" t="s">
        <v>824</v>
      </c>
      <c r="C75" s="738"/>
      <c r="D75" s="738"/>
      <c r="E75" s="738"/>
      <c r="F75" s="738"/>
      <c r="G75" s="738"/>
      <c r="H75" s="738"/>
      <c r="I75" s="738"/>
      <c r="J75" s="738"/>
      <c r="K75" s="738"/>
      <c r="L75" s="738"/>
      <c r="M75" s="738"/>
      <c r="N75" s="738"/>
      <c r="O75" s="738"/>
      <c r="P75" s="738"/>
      <c r="Q75" s="738"/>
      <c r="AY75" s="448"/>
      <c r="AZ75" s="448"/>
      <c r="BA75" s="448"/>
      <c r="BB75" s="448"/>
      <c r="BC75" s="448"/>
      <c r="BD75" s="542"/>
      <c r="BE75" s="542"/>
      <c r="BF75" s="542"/>
      <c r="BG75" s="448"/>
      <c r="BH75" s="448"/>
      <c r="BI75" s="448"/>
      <c r="BJ75" s="448"/>
    </row>
    <row r="76" spans="1:74" s="389" customFormat="1" ht="12" customHeight="1" x14ac:dyDescent="0.25">
      <c r="A76" s="388"/>
      <c r="B76" s="740" t="s">
        <v>825</v>
      </c>
      <c r="C76" s="741"/>
      <c r="D76" s="741"/>
      <c r="E76" s="741"/>
      <c r="F76" s="741"/>
      <c r="G76" s="741"/>
      <c r="H76" s="741"/>
      <c r="I76" s="741"/>
      <c r="J76" s="741"/>
      <c r="K76" s="741"/>
      <c r="L76" s="741"/>
      <c r="M76" s="741"/>
      <c r="N76" s="741"/>
      <c r="O76" s="741"/>
      <c r="P76" s="741"/>
      <c r="Q76" s="735"/>
      <c r="AY76" s="448"/>
      <c r="AZ76" s="448"/>
      <c r="BA76" s="448"/>
      <c r="BB76" s="448"/>
      <c r="BC76" s="448"/>
      <c r="BD76" s="542"/>
      <c r="BE76" s="542"/>
      <c r="BF76" s="542"/>
      <c r="BG76" s="448"/>
      <c r="BH76" s="448"/>
      <c r="BI76" s="448"/>
      <c r="BJ76" s="448"/>
    </row>
    <row r="77" spans="1:74" s="389" customFormat="1" ht="12" customHeight="1" x14ac:dyDescent="0.25">
      <c r="A77" s="388"/>
      <c r="B77" s="755" t="s">
        <v>806</v>
      </c>
      <c r="C77" s="756"/>
      <c r="D77" s="756"/>
      <c r="E77" s="756"/>
      <c r="F77" s="756"/>
      <c r="G77" s="756"/>
      <c r="H77" s="756"/>
      <c r="I77" s="756"/>
      <c r="J77" s="756"/>
      <c r="K77" s="756"/>
      <c r="L77" s="756"/>
      <c r="M77" s="756"/>
      <c r="N77" s="756"/>
      <c r="O77" s="756"/>
      <c r="P77" s="756"/>
      <c r="Q77" s="756"/>
      <c r="AY77" s="448"/>
      <c r="AZ77" s="448"/>
      <c r="BA77" s="448"/>
      <c r="BB77" s="448"/>
      <c r="BC77" s="448"/>
      <c r="BD77" s="542"/>
      <c r="BE77" s="542"/>
      <c r="BF77" s="542"/>
      <c r="BG77" s="448"/>
      <c r="BH77" s="448"/>
      <c r="BI77" s="448"/>
      <c r="BJ77" s="448"/>
    </row>
    <row r="78" spans="1:74" s="389" customFormat="1" ht="12" customHeight="1" x14ac:dyDescent="0.25">
      <c r="A78" s="388"/>
      <c r="B78" s="747" t="str">
        <f>"Notes: "&amp;"EIA completed modeling and analysis for this report on " &amp;Dates!D2&amp;"."</f>
        <v>Notes: EIA completed modeling and analysis for this report on Thursday August 4, 2022.</v>
      </c>
      <c r="C78" s="748"/>
      <c r="D78" s="748"/>
      <c r="E78" s="748"/>
      <c r="F78" s="748"/>
      <c r="G78" s="748"/>
      <c r="H78" s="748"/>
      <c r="I78" s="748"/>
      <c r="J78" s="748"/>
      <c r="K78" s="748"/>
      <c r="L78" s="748"/>
      <c r="M78" s="748"/>
      <c r="N78" s="748"/>
      <c r="O78" s="748"/>
      <c r="P78" s="748"/>
      <c r="Q78" s="748"/>
      <c r="AY78" s="448"/>
      <c r="AZ78" s="448"/>
      <c r="BA78" s="448"/>
      <c r="BB78" s="448"/>
      <c r="BC78" s="448"/>
      <c r="BD78" s="542"/>
      <c r="BE78" s="542"/>
      <c r="BF78" s="542"/>
      <c r="BG78" s="448"/>
      <c r="BH78" s="448"/>
      <c r="BI78" s="448"/>
      <c r="BJ78" s="448"/>
    </row>
    <row r="79" spans="1:74" s="389" customFormat="1" ht="12" customHeight="1" x14ac:dyDescent="0.25">
      <c r="A79" s="388"/>
      <c r="B79" s="749" t="s">
        <v>350</v>
      </c>
      <c r="C79" s="748"/>
      <c r="D79" s="748"/>
      <c r="E79" s="748"/>
      <c r="F79" s="748"/>
      <c r="G79" s="748"/>
      <c r="H79" s="748"/>
      <c r="I79" s="748"/>
      <c r="J79" s="748"/>
      <c r="K79" s="748"/>
      <c r="L79" s="748"/>
      <c r="M79" s="748"/>
      <c r="N79" s="748"/>
      <c r="O79" s="748"/>
      <c r="P79" s="748"/>
      <c r="Q79" s="748"/>
      <c r="AY79" s="448"/>
      <c r="AZ79" s="448"/>
      <c r="BA79" s="448"/>
      <c r="BB79" s="448"/>
      <c r="BC79" s="448"/>
      <c r="BD79" s="542"/>
      <c r="BE79" s="542"/>
      <c r="BF79" s="542"/>
      <c r="BG79" s="448"/>
      <c r="BH79" s="448"/>
      <c r="BI79" s="448"/>
      <c r="BJ79" s="448"/>
    </row>
    <row r="80" spans="1:74" s="389" customFormat="1" ht="12" customHeight="1" x14ac:dyDescent="0.25">
      <c r="A80" s="388"/>
      <c r="B80" s="757" t="s">
        <v>126</v>
      </c>
      <c r="C80" s="756"/>
      <c r="D80" s="756"/>
      <c r="E80" s="756"/>
      <c r="F80" s="756"/>
      <c r="G80" s="756"/>
      <c r="H80" s="756"/>
      <c r="I80" s="756"/>
      <c r="J80" s="756"/>
      <c r="K80" s="756"/>
      <c r="L80" s="756"/>
      <c r="M80" s="756"/>
      <c r="N80" s="756"/>
      <c r="O80" s="756"/>
      <c r="P80" s="756"/>
      <c r="Q80" s="756"/>
      <c r="AY80" s="448"/>
      <c r="AZ80" s="448"/>
      <c r="BA80" s="448"/>
      <c r="BB80" s="448"/>
      <c r="BC80" s="448"/>
      <c r="BD80" s="542"/>
      <c r="BE80" s="542"/>
      <c r="BF80" s="542"/>
      <c r="BG80" s="448"/>
      <c r="BH80" s="448"/>
      <c r="BI80" s="448"/>
      <c r="BJ80" s="448"/>
    </row>
    <row r="81" spans="1:74" s="389" customFormat="1" ht="12" customHeight="1" x14ac:dyDescent="0.25">
      <c r="A81" s="388"/>
      <c r="B81" s="742" t="s">
        <v>826</v>
      </c>
      <c r="C81" s="741"/>
      <c r="D81" s="741"/>
      <c r="E81" s="741"/>
      <c r="F81" s="741"/>
      <c r="G81" s="741"/>
      <c r="H81" s="741"/>
      <c r="I81" s="741"/>
      <c r="J81" s="741"/>
      <c r="K81" s="741"/>
      <c r="L81" s="741"/>
      <c r="M81" s="741"/>
      <c r="N81" s="741"/>
      <c r="O81" s="741"/>
      <c r="P81" s="741"/>
      <c r="Q81" s="735"/>
      <c r="AY81" s="448"/>
      <c r="AZ81" s="448"/>
      <c r="BA81" s="448"/>
      <c r="BB81" s="448"/>
      <c r="BC81" s="448"/>
      <c r="BD81" s="542"/>
      <c r="BE81" s="542"/>
      <c r="BF81" s="542"/>
      <c r="BG81" s="448"/>
      <c r="BH81" s="448"/>
      <c r="BI81" s="448"/>
      <c r="BJ81" s="448"/>
    </row>
    <row r="82" spans="1:74" s="389" customFormat="1" ht="12" customHeight="1" x14ac:dyDescent="0.25">
      <c r="A82" s="388"/>
      <c r="B82" s="743" t="s">
        <v>827</v>
      </c>
      <c r="C82" s="735"/>
      <c r="D82" s="735"/>
      <c r="E82" s="735"/>
      <c r="F82" s="735"/>
      <c r="G82" s="735"/>
      <c r="H82" s="735"/>
      <c r="I82" s="735"/>
      <c r="J82" s="735"/>
      <c r="K82" s="735"/>
      <c r="L82" s="735"/>
      <c r="M82" s="735"/>
      <c r="N82" s="735"/>
      <c r="O82" s="735"/>
      <c r="P82" s="735"/>
      <c r="Q82" s="735"/>
      <c r="AY82" s="448"/>
      <c r="AZ82" s="448"/>
      <c r="BA82" s="448"/>
      <c r="BB82" s="448"/>
      <c r="BC82" s="448"/>
      <c r="BD82" s="542"/>
      <c r="BE82" s="542"/>
      <c r="BF82" s="542"/>
      <c r="BG82" s="448"/>
      <c r="BH82" s="448"/>
      <c r="BI82" s="448"/>
      <c r="BJ82" s="448"/>
    </row>
    <row r="83" spans="1:74" s="389" customFormat="1" ht="12" customHeight="1" x14ac:dyDescent="0.25">
      <c r="A83" s="388"/>
      <c r="B83" s="743" t="s">
        <v>828</v>
      </c>
      <c r="C83" s="735"/>
      <c r="D83" s="735"/>
      <c r="E83" s="735"/>
      <c r="F83" s="735"/>
      <c r="G83" s="735"/>
      <c r="H83" s="735"/>
      <c r="I83" s="735"/>
      <c r="J83" s="735"/>
      <c r="K83" s="735"/>
      <c r="L83" s="735"/>
      <c r="M83" s="735"/>
      <c r="N83" s="735"/>
      <c r="O83" s="735"/>
      <c r="P83" s="735"/>
      <c r="Q83" s="735"/>
      <c r="AY83" s="448"/>
      <c r="AZ83" s="448"/>
      <c r="BA83" s="448"/>
      <c r="BB83" s="448"/>
      <c r="BC83" s="448"/>
      <c r="BD83" s="542"/>
      <c r="BE83" s="542"/>
      <c r="BF83" s="542"/>
      <c r="BG83" s="448"/>
      <c r="BH83" s="448"/>
      <c r="BI83" s="448"/>
      <c r="BJ83" s="448"/>
    </row>
    <row r="84" spans="1:74" s="389" customFormat="1" ht="12" customHeight="1" x14ac:dyDescent="0.25">
      <c r="A84" s="388"/>
      <c r="B84" s="744" t="s">
        <v>829</v>
      </c>
      <c r="C84" s="745"/>
      <c r="D84" s="745"/>
      <c r="E84" s="745"/>
      <c r="F84" s="745"/>
      <c r="G84" s="745"/>
      <c r="H84" s="745"/>
      <c r="I84" s="745"/>
      <c r="J84" s="745"/>
      <c r="K84" s="745"/>
      <c r="L84" s="745"/>
      <c r="M84" s="745"/>
      <c r="N84" s="745"/>
      <c r="O84" s="745"/>
      <c r="P84" s="745"/>
      <c r="Q84" s="735"/>
      <c r="AY84" s="448"/>
      <c r="AZ84" s="448"/>
      <c r="BA84" s="448"/>
      <c r="BB84" s="448"/>
      <c r="BC84" s="448"/>
      <c r="BD84" s="542"/>
      <c r="BE84" s="542"/>
      <c r="BF84" s="542"/>
      <c r="BG84" s="448"/>
      <c r="BH84" s="448"/>
      <c r="BI84" s="448"/>
      <c r="BJ84" s="448"/>
    </row>
    <row r="85" spans="1:74" s="390" customFormat="1" ht="12" customHeight="1" x14ac:dyDescent="0.25">
      <c r="A85" s="388"/>
      <c r="B85" s="746" t="s">
        <v>1397</v>
      </c>
      <c r="C85" s="735"/>
      <c r="D85" s="735"/>
      <c r="E85" s="735"/>
      <c r="F85" s="735"/>
      <c r="G85" s="735"/>
      <c r="H85" s="735"/>
      <c r="I85" s="735"/>
      <c r="J85" s="735"/>
      <c r="K85" s="735"/>
      <c r="L85" s="735"/>
      <c r="M85" s="735"/>
      <c r="N85" s="735"/>
      <c r="O85" s="735"/>
      <c r="P85" s="735"/>
      <c r="Q85" s="735"/>
      <c r="AY85" s="449"/>
      <c r="AZ85" s="449"/>
      <c r="BA85" s="449"/>
      <c r="BB85" s="449"/>
      <c r="BC85" s="449"/>
      <c r="BD85" s="665"/>
      <c r="BE85" s="665"/>
      <c r="BF85" s="665"/>
      <c r="BG85" s="449"/>
      <c r="BH85" s="449"/>
      <c r="BI85" s="449"/>
      <c r="BJ85" s="449"/>
    </row>
    <row r="86" spans="1:74" s="390" customFormat="1" ht="12" customHeight="1" x14ac:dyDescent="0.25">
      <c r="A86" s="388"/>
      <c r="B86" s="734" t="s">
        <v>1355</v>
      </c>
      <c r="C86" s="735"/>
      <c r="D86" s="735"/>
      <c r="E86" s="735"/>
      <c r="F86" s="735"/>
      <c r="G86" s="735"/>
      <c r="H86" s="735"/>
      <c r="I86" s="735"/>
      <c r="J86" s="735"/>
      <c r="K86" s="735"/>
      <c r="L86" s="735"/>
      <c r="M86" s="735"/>
      <c r="N86" s="735"/>
      <c r="O86" s="735"/>
      <c r="P86" s="735"/>
      <c r="Q86" s="735"/>
      <c r="AY86" s="449"/>
      <c r="AZ86" s="449"/>
      <c r="BA86" s="449"/>
      <c r="BB86" s="449"/>
      <c r="BC86" s="449"/>
      <c r="BD86" s="665"/>
      <c r="BE86" s="665"/>
      <c r="BF86" s="665"/>
      <c r="BG86" s="449"/>
      <c r="BH86" s="449"/>
      <c r="BI86" s="449"/>
      <c r="BJ86" s="449"/>
    </row>
    <row r="87" spans="1:74" x14ac:dyDescent="0.25">
      <c r="A87" s="388"/>
      <c r="BK87" s="308"/>
      <c r="BL87" s="308"/>
      <c r="BM87" s="308"/>
      <c r="BN87" s="308"/>
      <c r="BO87" s="308"/>
      <c r="BP87" s="308"/>
      <c r="BQ87" s="308"/>
      <c r="BR87" s="308"/>
      <c r="BS87" s="308"/>
      <c r="BT87" s="308"/>
      <c r="BU87" s="308"/>
      <c r="BV87" s="308"/>
    </row>
    <row r="88" spans="1:74" x14ac:dyDescent="0.25">
      <c r="BK88" s="308"/>
      <c r="BL88" s="308"/>
      <c r="BM88" s="308"/>
      <c r="BN88" s="308"/>
      <c r="BO88" s="308"/>
      <c r="BP88" s="308"/>
      <c r="BQ88" s="308"/>
      <c r="BR88" s="308"/>
      <c r="BS88" s="308"/>
      <c r="BT88" s="308"/>
      <c r="BU88" s="308"/>
      <c r="BV88" s="308"/>
    </row>
    <row r="89" spans="1:74" x14ac:dyDescent="0.25">
      <c r="B89" s="709"/>
      <c r="BK89" s="308"/>
      <c r="BL89" s="308"/>
      <c r="BM89" s="308"/>
      <c r="BN89" s="308"/>
      <c r="BO89" s="308"/>
      <c r="BP89" s="308"/>
      <c r="BQ89" s="308"/>
      <c r="BR89" s="308"/>
      <c r="BS89" s="308"/>
      <c r="BT89" s="308"/>
      <c r="BU89" s="308"/>
      <c r="BV89" s="308"/>
    </row>
    <row r="90" spans="1:74" x14ac:dyDescent="0.25">
      <c r="BK90" s="308"/>
      <c r="BL90" s="308"/>
      <c r="BM90" s="308"/>
      <c r="BN90" s="308"/>
      <c r="BO90" s="308"/>
      <c r="BP90" s="308"/>
      <c r="BQ90" s="308"/>
      <c r="BR90" s="308"/>
      <c r="BS90" s="308"/>
      <c r="BT90" s="308"/>
      <c r="BU90" s="308"/>
      <c r="BV90" s="308"/>
    </row>
    <row r="91" spans="1:74" x14ac:dyDescent="0.25">
      <c r="BK91" s="308"/>
      <c r="BL91" s="308"/>
      <c r="BM91" s="308"/>
      <c r="BN91" s="308"/>
      <c r="BO91" s="308"/>
      <c r="BP91" s="308"/>
      <c r="BQ91" s="308"/>
      <c r="BR91" s="308"/>
      <c r="BS91" s="308"/>
      <c r="BT91" s="308"/>
      <c r="BU91" s="308"/>
      <c r="BV91" s="308"/>
    </row>
    <row r="92" spans="1:74" x14ac:dyDescent="0.25">
      <c r="BK92" s="308"/>
      <c r="BL92" s="308"/>
      <c r="BM92" s="308"/>
      <c r="BN92" s="308"/>
      <c r="BO92" s="308"/>
      <c r="BP92" s="308"/>
      <c r="BQ92" s="308"/>
      <c r="BR92" s="308"/>
      <c r="BS92" s="308"/>
      <c r="BT92" s="308"/>
      <c r="BU92" s="308"/>
      <c r="BV92" s="308"/>
    </row>
    <row r="93" spans="1:74" x14ac:dyDescent="0.25">
      <c r="BK93" s="308"/>
      <c r="BL93" s="308"/>
      <c r="BM93" s="308"/>
      <c r="BN93" s="308"/>
      <c r="BO93" s="308"/>
      <c r="BP93" s="308"/>
      <c r="BQ93" s="308"/>
      <c r="BR93" s="308"/>
      <c r="BS93" s="308"/>
      <c r="BT93" s="308"/>
      <c r="BU93" s="308"/>
      <c r="BV93" s="308"/>
    </row>
    <row r="94" spans="1:74" x14ac:dyDescent="0.25">
      <c r="BK94" s="308"/>
      <c r="BL94" s="308"/>
      <c r="BM94" s="308"/>
      <c r="BN94" s="308"/>
      <c r="BO94" s="308"/>
      <c r="BP94" s="308"/>
      <c r="BQ94" s="308"/>
      <c r="BR94" s="308"/>
      <c r="BS94" s="308"/>
      <c r="BT94" s="308"/>
      <c r="BU94" s="308"/>
      <c r="BV94" s="308"/>
    </row>
    <row r="95" spans="1:74" x14ac:dyDescent="0.25">
      <c r="BK95" s="308"/>
      <c r="BL95" s="308"/>
      <c r="BM95" s="308"/>
      <c r="BN95" s="308"/>
      <c r="BO95" s="308"/>
      <c r="BP95" s="308"/>
      <c r="BQ95" s="308"/>
      <c r="BR95" s="308"/>
      <c r="BS95" s="308"/>
      <c r="BT95" s="308"/>
      <c r="BU95" s="308"/>
      <c r="BV95" s="308"/>
    </row>
    <row r="96" spans="1:74" x14ac:dyDescent="0.25">
      <c r="BK96" s="308"/>
      <c r="BL96" s="308"/>
      <c r="BM96" s="308"/>
      <c r="BN96" s="308"/>
      <c r="BO96" s="308"/>
      <c r="BP96" s="308"/>
      <c r="BQ96" s="308"/>
      <c r="BR96" s="308"/>
      <c r="BS96" s="308"/>
      <c r="BT96" s="308"/>
      <c r="BU96" s="308"/>
      <c r="BV96" s="308"/>
    </row>
    <row r="97" spans="63:74" x14ac:dyDescent="0.25">
      <c r="BK97" s="308"/>
      <c r="BL97" s="308"/>
      <c r="BM97" s="308"/>
      <c r="BN97" s="308"/>
      <c r="BO97" s="308"/>
      <c r="BP97" s="308"/>
      <c r="BQ97" s="308"/>
      <c r="BR97" s="308"/>
      <c r="BS97" s="308"/>
      <c r="BT97" s="308"/>
      <c r="BU97" s="308"/>
      <c r="BV97" s="308"/>
    </row>
    <row r="98" spans="63:74" x14ac:dyDescent="0.25">
      <c r="BK98" s="308"/>
      <c r="BL98" s="308"/>
      <c r="BM98" s="308"/>
      <c r="BN98" s="308"/>
      <c r="BO98" s="308"/>
      <c r="BP98" s="308"/>
      <c r="BQ98" s="308"/>
      <c r="BR98" s="308"/>
      <c r="BS98" s="308"/>
      <c r="BT98" s="308"/>
      <c r="BU98" s="308"/>
      <c r="BV98" s="308"/>
    </row>
    <row r="99" spans="63:74" x14ac:dyDescent="0.25">
      <c r="BK99" s="308"/>
      <c r="BL99" s="308"/>
      <c r="BM99" s="308"/>
      <c r="BN99" s="308"/>
      <c r="BO99" s="308"/>
      <c r="BP99" s="308"/>
      <c r="BQ99" s="308"/>
      <c r="BR99" s="308"/>
      <c r="BS99" s="308"/>
      <c r="BT99" s="308"/>
      <c r="BU99" s="308"/>
      <c r="BV99" s="308"/>
    </row>
    <row r="100" spans="63:74" x14ac:dyDescent="0.25">
      <c r="BK100" s="308"/>
      <c r="BL100" s="308"/>
      <c r="BM100" s="308"/>
      <c r="BN100" s="308"/>
      <c r="BO100" s="308"/>
      <c r="BP100" s="308"/>
      <c r="BQ100" s="308"/>
      <c r="BR100" s="308"/>
      <c r="BS100" s="308"/>
      <c r="BT100" s="308"/>
      <c r="BU100" s="308"/>
      <c r="BV100" s="308"/>
    </row>
    <row r="101" spans="63:74" x14ac:dyDescent="0.25">
      <c r="BK101" s="308"/>
      <c r="BL101" s="308"/>
      <c r="BM101" s="308"/>
      <c r="BN101" s="308"/>
      <c r="BO101" s="308"/>
      <c r="BP101" s="308"/>
      <c r="BQ101" s="308"/>
      <c r="BR101" s="308"/>
      <c r="BS101" s="308"/>
      <c r="BT101" s="308"/>
      <c r="BU101" s="308"/>
      <c r="BV101" s="308"/>
    </row>
    <row r="102" spans="63:74" x14ac:dyDescent="0.25">
      <c r="BK102" s="308"/>
      <c r="BL102" s="308"/>
      <c r="BM102" s="308"/>
      <c r="BN102" s="308"/>
      <c r="BO102" s="308"/>
      <c r="BP102" s="308"/>
      <c r="BQ102" s="308"/>
      <c r="BR102" s="308"/>
      <c r="BS102" s="308"/>
      <c r="BT102" s="308"/>
      <c r="BU102" s="308"/>
      <c r="BV102" s="308"/>
    </row>
    <row r="103" spans="63:74" x14ac:dyDescent="0.25">
      <c r="BK103" s="308"/>
      <c r="BL103" s="308"/>
      <c r="BM103" s="308"/>
      <c r="BN103" s="308"/>
      <c r="BO103" s="308"/>
      <c r="BP103" s="308"/>
      <c r="BQ103" s="308"/>
      <c r="BR103" s="308"/>
      <c r="BS103" s="308"/>
      <c r="BT103" s="308"/>
      <c r="BU103" s="308"/>
      <c r="BV103" s="308"/>
    </row>
    <row r="104" spans="63:74" x14ac:dyDescent="0.25">
      <c r="BK104" s="308"/>
      <c r="BL104" s="308"/>
      <c r="BM104" s="308"/>
      <c r="BN104" s="308"/>
      <c r="BO104" s="308"/>
      <c r="BP104" s="308"/>
      <c r="BQ104" s="308"/>
      <c r="BR104" s="308"/>
      <c r="BS104" s="308"/>
      <c r="BT104" s="308"/>
      <c r="BU104" s="308"/>
      <c r="BV104" s="308"/>
    </row>
    <row r="105" spans="63:74" x14ac:dyDescent="0.25">
      <c r="BK105" s="308"/>
      <c r="BL105" s="308"/>
      <c r="BM105" s="308"/>
      <c r="BN105" s="308"/>
      <c r="BO105" s="308"/>
      <c r="BP105" s="308"/>
      <c r="BQ105" s="308"/>
      <c r="BR105" s="308"/>
      <c r="BS105" s="308"/>
      <c r="BT105" s="308"/>
      <c r="BU105" s="308"/>
      <c r="BV105" s="308"/>
    </row>
    <row r="106" spans="63:74" x14ac:dyDescent="0.25">
      <c r="BK106" s="308"/>
      <c r="BL106" s="308"/>
      <c r="BM106" s="308"/>
      <c r="BN106" s="308"/>
      <c r="BO106" s="308"/>
      <c r="BP106" s="308"/>
      <c r="BQ106" s="308"/>
      <c r="BR106" s="308"/>
      <c r="BS106" s="308"/>
      <c r="BT106" s="308"/>
      <c r="BU106" s="308"/>
      <c r="BV106" s="308"/>
    </row>
    <row r="107" spans="63:74" x14ac:dyDescent="0.25">
      <c r="BK107" s="308"/>
      <c r="BL107" s="308"/>
      <c r="BM107" s="308"/>
      <c r="BN107" s="308"/>
      <c r="BO107" s="308"/>
      <c r="BP107" s="308"/>
      <c r="BQ107" s="308"/>
      <c r="BR107" s="308"/>
      <c r="BS107" s="308"/>
      <c r="BT107" s="308"/>
      <c r="BU107" s="308"/>
      <c r="BV107" s="308"/>
    </row>
    <row r="108" spans="63:74" x14ac:dyDescent="0.25">
      <c r="BK108" s="308"/>
      <c r="BL108" s="308"/>
      <c r="BM108" s="308"/>
      <c r="BN108" s="308"/>
      <c r="BO108" s="308"/>
      <c r="BP108" s="308"/>
      <c r="BQ108" s="308"/>
      <c r="BR108" s="308"/>
      <c r="BS108" s="308"/>
      <c r="BT108" s="308"/>
      <c r="BU108" s="308"/>
      <c r="BV108" s="308"/>
    </row>
    <row r="109" spans="63:74" x14ac:dyDescent="0.25">
      <c r="BK109" s="308"/>
      <c r="BL109" s="308"/>
      <c r="BM109" s="308"/>
      <c r="BN109" s="308"/>
      <c r="BO109" s="308"/>
      <c r="BP109" s="308"/>
      <c r="BQ109" s="308"/>
      <c r="BR109" s="308"/>
      <c r="BS109" s="308"/>
      <c r="BT109" s="308"/>
      <c r="BU109" s="308"/>
      <c r="BV109" s="308"/>
    </row>
    <row r="110" spans="63:74" x14ac:dyDescent="0.25">
      <c r="BK110" s="308"/>
      <c r="BL110" s="308"/>
      <c r="BM110" s="308"/>
      <c r="BN110" s="308"/>
      <c r="BO110" s="308"/>
      <c r="BP110" s="308"/>
      <c r="BQ110" s="308"/>
      <c r="BR110" s="308"/>
      <c r="BS110" s="308"/>
      <c r="BT110" s="308"/>
      <c r="BU110" s="308"/>
      <c r="BV110" s="308"/>
    </row>
    <row r="111" spans="63:74" x14ac:dyDescent="0.25">
      <c r="BK111" s="308"/>
      <c r="BL111" s="308"/>
      <c r="BM111" s="308"/>
      <c r="BN111" s="308"/>
      <c r="BO111" s="308"/>
      <c r="BP111" s="308"/>
      <c r="BQ111" s="308"/>
      <c r="BR111" s="308"/>
      <c r="BS111" s="308"/>
      <c r="BT111" s="308"/>
      <c r="BU111" s="308"/>
      <c r="BV111" s="308"/>
    </row>
    <row r="112" spans="63:74" x14ac:dyDescent="0.25">
      <c r="BK112" s="308"/>
      <c r="BL112" s="308"/>
      <c r="BM112" s="308"/>
      <c r="BN112" s="308"/>
      <c r="BO112" s="308"/>
      <c r="BP112" s="308"/>
      <c r="BQ112" s="308"/>
      <c r="BR112" s="308"/>
      <c r="BS112" s="308"/>
      <c r="BT112" s="308"/>
      <c r="BU112" s="308"/>
      <c r="BV112" s="308"/>
    </row>
    <row r="113" spans="63:74" x14ac:dyDescent="0.25">
      <c r="BK113" s="308"/>
      <c r="BL113" s="308"/>
      <c r="BM113" s="308"/>
      <c r="BN113" s="308"/>
      <c r="BO113" s="308"/>
      <c r="BP113" s="308"/>
      <c r="BQ113" s="308"/>
      <c r="BR113" s="308"/>
      <c r="BS113" s="308"/>
      <c r="BT113" s="308"/>
      <c r="BU113" s="308"/>
      <c r="BV113" s="308"/>
    </row>
    <row r="114" spans="63:74" x14ac:dyDescent="0.25">
      <c r="BK114" s="308"/>
      <c r="BL114" s="308"/>
      <c r="BM114" s="308"/>
      <c r="BN114" s="308"/>
      <c r="BO114" s="308"/>
      <c r="BP114" s="308"/>
      <c r="BQ114" s="308"/>
      <c r="BR114" s="308"/>
      <c r="BS114" s="308"/>
      <c r="BT114" s="308"/>
      <c r="BU114" s="308"/>
      <c r="BV114" s="308"/>
    </row>
    <row r="115" spans="63:74" x14ac:dyDescent="0.25">
      <c r="BK115" s="308"/>
      <c r="BL115" s="308"/>
      <c r="BM115" s="308"/>
      <c r="BN115" s="308"/>
      <c r="BO115" s="308"/>
      <c r="BP115" s="308"/>
      <c r="BQ115" s="308"/>
      <c r="BR115" s="308"/>
      <c r="BS115" s="308"/>
      <c r="BT115" s="308"/>
      <c r="BU115" s="308"/>
      <c r="BV115" s="308"/>
    </row>
    <row r="116" spans="63:74" x14ac:dyDescent="0.25">
      <c r="BK116" s="308"/>
      <c r="BL116" s="308"/>
      <c r="BM116" s="308"/>
      <c r="BN116" s="308"/>
      <c r="BO116" s="308"/>
      <c r="BP116" s="308"/>
      <c r="BQ116" s="308"/>
      <c r="BR116" s="308"/>
      <c r="BS116" s="308"/>
      <c r="BT116" s="308"/>
      <c r="BU116" s="308"/>
      <c r="BV116" s="308"/>
    </row>
    <row r="117" spans="63:74" x14ac:dyDescent="0.25">
      <c r="BK117" s="308"/>
      <c r="BL117" s="308"/>
      <c r="BM117" s="308"/>
      <c r="BN117" s="308"/>
      <c r="BO117" s="308"/>
      <c r="BP117" s="308"/>
      <c r="BQ117" s="308"/>
      <c r="BR117" s="308"/>
      <c r="BS117" s="308"/>
      <c r="BT117" s="308"/>
      <c r="BU117" s="308"/>
      <c r="BV117" s="308"/>
    </row>
    <row r="118" spans="63:74" x14ac:dyDescent="0.25">
      <c r="BK118" s="308"/>
      <c r="BL118" s="308"/>
      <c r="BM118" s="308"/>
      <c r="BN118" s="308"/>
      <c r="BO118" s="308"/>
      <c r="BP118" s="308"/>
      <c r="BQ118" s="308"/>
      <c r="BR118" s="308"/>
      <c r="BS118" s="308"/>
      <c r="BT118" s="308"/>
      <c r="BU118" s="308"/>
      <c r="BV118" s="308"/>
    </row>
    <row r="119" spans="63:74" x14ac:dyDescent="0.25">
      <c r="BK119" s="308"/>
      <c r="BL119" s="308"/>
      <c r="BM119" s="308"/>
      <c r="BN119" s="308"/>
      <c r="BO119" s="308"/>
      <c r="BP119" s="308"/>
      <c r="BQ119" s="308"/>
      <c r="BR119" s="308"/>
      <c r="BS119" s="308"/>
      <c r="BT119" s="308"/>
      <c r="BU119" s="308"/>
      <c r="BV119" s="308"/>
    </row>
    <row r="120" spans="63:74" x14ac:dyDescent="0.25">
      <c r="BK120" s="308"/>
      <c r="BL120" s="308"/>
      <c r="BM120" s="308"/>
      <c r="BN120" s="308"/>
      <c r="BO120" s="308"/>
      <c r="BP120" s="308"/>
      <c r="BQ120" s="308"/>
      <c r="BR120" s="308"/>
      <c r="BS120" s="308"/>
      <c r="BT120" s="308"/>
      <c r="BU120" s="308"/>
      <c r="BV120" s="308"/>
    </row>
    <row r="121" spans="63:74" x14ac:dyDescent="0.25">
      <c r="BK121" s="308"/>
      <c r="BL121" s="308"/>
      <c r="BM121" s="308"/>
      <c r="BN121" s="308"/>
      <c r="BO121" s="308"/>
      <c r="BP121" s="308"/>
      <c r="BQ121" s="308"/>
      <c r="BR121" s="308"/>
      <c r="BS121" s="308"/>
      <c r="BT121" s="308"/>
      <c r="BU121" s="308"/>
      <c r="BV121" s="308"/>
    </row>
    <row r="122" spans="63:74" x14ac:dyDescent="0.25">
      <c r="BK122" s="308"/>
      <c r="BL122" s="308"/>
      <c r="BM122" s="308"/>
      <c r="BN122" s="308"/>
      <c r="BO122" s="308"/>
      <c r="BP122" s="308"/>
      <c r="BQ122" s="308"/>
      <c r="BR122" s="308"/>
      <c r="BS122" s="308"/>
      <c r="BT122" s="308"/>
      <c r="BU122" s="308"/>
      <c r="BV122" s="308"/>
    </row>
    <row r="123" spans="63:74" x14ac:dyDescent="0.25">
      <c r="BK123" s="308"/>
      <c r="BL123" s="308"/>
      <c r="BM123" s="308"/>
      <c r="BN123" s="308"/>
      <c r="BO123" s="308"/>
      <c r="BP123" s="308"/>
      <c r="BQ123" s="308"/>
      <c r="BR123" s="308"/>
      <c r="BS123" s="308"/>
      <c r="BT123" s="308"/>
      <c r="BU123" s="308"/>
      <c r="BV123" s="308"/>
    </row>
    <row r="124" spans="63:74" x14ac:dyDescent="0.25">
      <c r="BK124" s="308"/>
      <c r="BL124" s="308"/>
      <c r="BM124" s="308"/>
      <c r="BN124" s="308"/>
      <c r="BO124" s="308"/>
      <c r="BP124" s="308"/>
      <c r="BQ124" s="308"/>
      <c r="BR124" s="308"/>
      <c r="BS124" s="308"/>
      <c r="BT124" s="308"/>
      <c r="BU124" s="308"/>
      <c r="BV124" s="308"/>
    </row>
    <row r="125" spans="63:74" x14ac:dyDescent="0.25">
      <c r="BK125" s="308"/>
      <c r="BL125" s="308"/>
      <c r="BM125" s="308"/>
      <c r="BN125" s="308"/>
      <c r="BO125" s="308"/>
      <c r="BP125" s="308"/>
      <c r="BQ125" s="308"/>
      <c r="BR125" s="308"/>
      <c r="BS125" s="308"/>
      <c r="BT125" s="308"/>
      <c r="BU125" s="308"/>
      <c r="BV125" s="308"/>
    </row>
    <row r="126" spans="63:74" x14ac:dyDescent="0.25">
      <c r="BK126" s="308"/>
      <c r="BL126" s="308"/>
      <c r="BM126" s="308"/>
      <c r="BN126" s="308"/>
      <c r="BO126" s="308"/>
      <c r="BP126" s="308"/>
      <c r="BQ126" s="308"/>
      <c r="BR126" s="308"/>
      <c r="BS126" s="308"/>
      <c r="BT126" s="308"/>
      <c r="BU126" s="308"/>
      <c r="BV126" s="308"/>
    </row>
    <row r="127" spans="63:74" x14ac:dyDescent="0.25">
      <c r="BK127" s="308"/>
      <c r="BL127" s="308"/>
      <c r="BM127" s="308"/>
      <c r="BN127" s="308"/>
      <c r="BO127" s="308"/>
      <c r="BP127" s="308"/>
      <c r="BQ127" s="308"/>
      <c r="BR127" s="308"/>
      <c r="BS127" s="308"/>
      <c r="BT127" s="308"/>
      <c r="BU127" s="308"/>
      <c r="BV127" s="308"/>
    </row>
    <row r="128" spans="63:74" x14ac:dyDescent="0.25">
      <c r="BK128" s="308"/>
      <c r="BL128" s="308"/>
      <c r="BM128" s="308"/>
      <c r="BN128" s="308"/>
      <c r="BO128" s="308"/>
      <c r="BP128" s="308"/>
      <c r="BQ128" s="308"/>
      <c r="BR128" s="308"/>
      <c r="BS128" s="308"/>
      <c r="BT128" s="308"/>
      <c r="BU128" s="308"/>
      <c r="BV128" s="308"/>
    </row>
    <row r="129" spans="63:74" x14ac:dyDescent="0.25">
      <c r="BK129" s="308"/>
      <c r="BL129" s="308"/>
      <c r="BM129" s="308"/>
      <c r="BN129" s="308"/>
      <c r="BO129" s="308"/>
      <c r="BP129" s="308"/>
      <c r="BQ129" s="308"/>
      <c r="BR129" s="308"/>
      <c r="BS129" s="308"/>
      <c r="BT129" s="308"/>
      <c r="BU129" s="308"/>
      <c r="BV129" s="308"/>
    </row>
    <row r="130" spans="63:74" x14ac:dyDescent="0.25">
      <c r="BK130" s="308"/>
      <c r="BL130" s="308"/>
      <c r="BM130" s="308"/>
      <c r="BN130" s="308"/>
      <c r="BO130" s="308"/>
      <c r="BP130" s="308"/>
      <c r="BQ130" s="308"/>
      <c r="BR130" s="308"/>
      <c r="BS130" s="308"/>
      <c r="BT130" s="308"/>
      <c r="BU130" s="308"/>
      <c r="BV130" s="308"/>
    </row>
    <row r="131" spans="63:74" x14ac:dyDescent="0.25">
      <c r="BK131" s="308"/>
      <c r="BL131" s="308"/>
      <c r="BM131" s="308"/>
      <c r="BN131" s="308"/>
      <c r="BO131" s="308"/>
      <c r="BP131" s="308"/>
      <c r="BQ131" s="308"/>
      <c r="BR131" s="308"/>
      <c r="BS131" s="308"/>
      <c r="BT131" s="308"/>
      <c r="BU131" s="308"/>
      <c r="BV131" s="308"/>
    </row>
    <row r="132" spans="63:74" x14ac:dyDescent="0.25">
      <c r="BK132" s="308"/>
      <c r="BL132" s="308"/>
      <c r="BM132" s="308"/>
      <c r="BN132" s="308"/>
      <c r="BO132" s="308"/>
      <c r="BP132" s="308"/>
      <c r="BQ132" s="308"/>
      <c r="BR132" s="308"/>
      <c r="BS132" s="308"/>
      <c r="BT132" s="308"/>
      <c r="BU132" s="308"/>
      <c r="BV132" s="308"/>
    </row>
    <row r="133" spans="63:74" x14ac:dyDescent="0.25">
      <c r="BK133" s="308"/>
      <c r="BL133" s="308"/>
      <c r="BM133" s="308"/>
      <c r="BN133" s="308"/>
      <c r="BO133" s="308"/>
      <c r="BP133" s="308"/>
      <c r="BQ133" s="308"/>
      <c r="BR133" s="308"/>
      <c r="BS133" s="308"/>
      <c r="BT133" s="308"/>
      <c r="BU133" s="308"/>
      <c r="BV133" s="308"/>
    </row>
    <row r="134" spans="63:74" x14ac:dyDescent="0.25">
      <c r="BK134" s="308"/>
      <c r="BL134" s="308"/>
      <c r="BM134" s="308"/>
      <c r="BN134" s="308"/>
      <c r="BO134" s="308"/>
      <c r="BP134" s="308"/>
      <c r="BQ134" s="308"/>
      <c r="BR134" s="308"/>
      <c r="BS134" s="308"/>
      <c r="BT134" s="308"/>
      <c r="BU134" s="308"/>
      <c r="BV134" s="308"/>
    </row>
    <row r="135" spans="63:74" x14ac:dyDescent="0.25">
      <c r="BK135" s="308"/>
      <c r="BL135" s="308"/>
      <c r="BM135" s="308"/>
      <c r="BN135" s="308"/>
      <c r="BO135" s="308"/>
      <c r="BP135" s="308"/>
      <c r="BQ135" s="308"/>
      <c r="BR135" s="308"/>
      <c r="BS135" s="308"/>
      <c r="BT135" s="308"/>
      <c r="BU135" s="308"/>
      <c r="BV135" s="308"/>
    </row>
    <row r="136" spans="63:74" x14ac:dyDescent="0.25">
      <c r="BK136" s="308"/>
      <c r="BL136" s="308"/>
      <c r="BM136" s="308"/>
      <c r="BN136" s="308"/>
      <c r="BO136" s="308"/>
      <c r="BP136" s="308"/>
      <c r="BQ136" s="308"/>
      <c r="BR136" s="308"/>
      <c r="BS136" s="308"/>
      <c r="BT136" s="308"/>
      <c r="BU136" s="308"/>
      <c r="BV136" s="308"/>
    </row>
    <row r="137" spans="63:74" x14ac:dyDescent="0.25">
      <c r="BK137" s="308"/>
      <c r="BL137" s="308"/>
      <c r="BM137" s="308"/>
      <c r="BN137" s="308"/>
      <c r="BO137" s="308"/>
      <c r="BP137" s="308"/>
      <c r="BQ137" s="308"/>
      <c r="BR137" s="308"/>
      <c r="BS137" s="308"/>
      <c r="BT137" s="308"/>
      <c r="BU137" s="308"/>
      <c r="BV137" s="308"/>
    </row>
    <row r="138" spans="63:74" x14ac:dyDescent="0.25">
      <c r="BK138" s="308"/>
      <c r="BL138" s="308"/>
      <c r="BM138" s="308"/>
      <c r="BN138" s="308"/>
      <c r="BO138" s="308"/>
      <c r="BP138" s="308"/>
      <c r="BQ138" s="308"/>
      <c r="BR138" s="308"/>
      <c r="BS138" s="308"/>
      <c r="BT138" s="308"/>
      <c r="BU138" s="308"/>
      <c r="BV138" s="308"/>
    </row>
    <row r="139" spans="63:74" x14ac:dyDescent="0.25">
      <c r="BK139" s="308"/>
      <c r="BL139" s="308"/>
      <c r="BM139" s="308"/>
      <c r="BN139" s="308"/>
      <c r="BO139" s="308"/>
      <c r="BP139" s="308"/>
      <c r="BQ139" s="308"/>
      <c r="BR139" s="308"/>
      <c r="BS139" s="308"/>
      <c r="BT139" s="308"/>
      <c r="BU139" s="308"/>
      <c r="BV139" s="308"/>
    </row>
    <row r="140" spans="63:74" x14ac:dyDescent="0.25">
      <c r="BK140" s="308"/>
      <c r="BL140" s="308"/>
      <c r="BM140" s="308"/>
      <c r="BN140" s="308"/>
      <c r="BO140" s="308"/>
      <c r="BP140" s="308"/>
      <c r="BQ140" s="308"/>
      <c r="BR140" s="308"/>
      <c r="BS140" s="308"/>
      <c r="BT140" s="308"/>
      <c r="BU140" s="308"/>
      <c r="BV140" s="308"/>
    </row>
    <row r="141" spans="63:74" x14ac:dyDescent="0.25">
      <c r="BK141" s="308"/>
      <c r="BL141" s="308"/>
      <c r="BM141" s="308"/>
      <c r="BN141" s="308"/>
      <c r="BO141" s="308"/>
      <c r="BP141" s="308"/>
      <c r="BQ141" s="308"/>
      <c r="BR141" s="308"/>
      <c r="BS141" s="308"/>
      <c r="BT141" s="308"/>
      <c r="BU141" s="308"/>
      <c r="BV141" s="308"/>
    </row>
    <row r="142" spans="63:74" x14ac:dyDescent="0.25">
      <c r="BK142" s="308"/>
      <c r="BL142" s="308"/>
      <c r="BM142" s="308"/>
      <c r="BN142" s="308"/>
      <c r="BO142" s="308"/>
      <c r="BP142" s="308"/>
      <c r="BQ142" s="308"/>
      <c r="BR142" s="308"/>
      <c r="BS142" s="308"/>
      <c r="BT142" s="308"/>
      <c r="BU142" s="308"/>
      <c r="BV142" s="308"/>
    </row>
    <row r="143" spans="63:74" x14ac:dyDescent="0.25">
      <c r="BK143" s="308"/>
      <c r="BL143" s="308"/>
      <c r="BM143" s="308"/>
      <c r="BN143" s="308"/>
      <c r="BO143" s="308"/>
      <c r="BP143" s="308"/>
      <c r="BQ143" s="308"/>
      <c r="BR143" s="308"/>
      <c r="BS143" s="308"/>
      <c r="BT143" s="308"/>
      <c r="BU143" s="308"/>
      <c r="BV143" s="308"/>
    </row>
    <row r="144" spans="63:74" x14ac:dyDescent="0.25">
      <c r="BK144" s="308"/>
      <c r="BL144" s="308"/>
      <c r="BM144" s="308"/>
      <c r="BN144" s="308"/>
      <c r="BO144" s="308"/>
      <c r="BP144" s="308"/>
      <c r="BQ144" s="308"/>
      <c r="BR144" s="308"/>
      <c r="BS144" s="308"/>
      <c r="BT144" s="308"/>
      <c r="BU144" s="308"/>
      <c r="BV144" s="308"/>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xr:uid="{00000000-0004-0000-0200-000000000000}"/>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ransitionEntry="1" codeName="Sheet1">
    <pageSetUpPr fitToPage="1"/>
  </sheetPr>
  <dimension ref="A1:BV142"/>
  <sheetViews>
    <sheetView showGridLines="0" zoomScaleNormal="100" workbookViewId="0">
      <pane xSplit="2" ySplit="4" topLeftCell="BE14" activePane="bottomRight" state="frozen"/>
      <selection activeCell="BF63" sqref="BF63"/>
      <selection pane="topRight" activeCell="BF63" sqref="BF63"/>
      <selection pane="bottomLeft" activeCell="BF63" sqref="BF63"/>
      <selection pane="bottomRight" activeCell="A24" sqref="A24"/>
    </sheetView>
  </sheetViews>
  <sheetFormatPr defaultColWidth="9.54296875" defaultRowHeight="10.5" x14ac:dyDescent="0.25"/>
  <cols>
    <col min="1" max="1" width="8.54296875" style="13" customWidth="1"/>
    <col min="2" max="2" width="40.1796875" style="13" customWidth="1"/>
    <col min="3" max="3" width="8.54296875" style="13" bestFit="1" customWidth="1"/>
    <col min="4" max="50" width="6.54296875" style="13" customWidth="1"/>
    <col min="51" max="55" width="6.54296875" style="373" customWidth="1"/>
    <col min="56" max="58" width="6.54296875" style="579" customWidth="1"/>
    <col min="59" max="62" width="6.54296875" style="373" customWidth="1"/>
    <col min="63" max="74" width="6.54296875" style="13" customWidth="1"/>
    <col min="75" max="16384" width="9.54296875" style="13"/>
  </cols>
  <sheetData>
    <row r="1" spans="1:74" ht="13.4" customHeight="1" x14ac:dyDescent="0.3">
      <c r="A1" s="759" t="s">
        <v>790</v>
      </c>
      <c r="B1" s="766" t="s">
        <v>978</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54"/>
    </row>
    <row r="2" spans="1:74" ht="12.5" x14ac:dyDescent="0.25">
      <c r="A2" s="760"/>
      <c r="B2" s="486" t="str">
        <f>"U.S. Energy Information Administration  |  Short-Term Energy Outlook  - "&amp;Dates!D1</f>
        <v>U.S. Energy Information Administration  |  Short-Term Energy Outlook  - August 2022</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49"/>
      <c r="B5" s="50" t="s">
        <v>104</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5" customHeight="1" x14ac:dyDescent="0.25">
      <c r="A6" s="52" t="s">
        <v>516</v>
      </c>
      <c r="B6" s="150" t="s">
        <v>466</v>
      </c>
      <c r="C6" s="210">
        <v>63.698</v>
      </c>
      <c r="D6" s="210">
        <v>62.228999999999999</v>
      </c>
      <c r="E6" s="210">
        <v>62.725000000000001</v>
      </c>
      <c r="F6" s="210">
        <v>66.254000000000005</v>
      </c>
      <c r="G6" s="210">
        <v>69.977999999999994</v>
      </c>
      <c r="H6" s="210">
        <v>67.873000000000005</v>
      </c>
      <c r="I6" s="210">
        <v>70.980999999999995</v>
      </c>
      <c r="J6" s="210">
        <v>68.055000000000007</v>
      </c>
      <c r="K6" s="210">
        <v>70.230999999999995</v>
      </c>
      <c r="L6" s="210">
        <v>70.748999999999995</v>
      </c>
      <c r="M6" s="210">
        <v>56.963000000000001</v>
      </c>
      <c r="N6" s="210">
        <v>49.523000000000003</v>
      </c>
      <c r="O6" s="210">
        <v>51.375999999999998</v>
      </c>
      <c r="P6" s="210">
        <v>54.954000000000001</v>
      </c>
      <c r="Q6" s="210">
        <v>58.151000000000003</v>
      </c>
      <c r="R6" s="210">
        <v>63.862000000000002</v>
      </c>
      <c r="S6" s="210">
        <v>60.826999999999998</v>
      </c>
      <c r="T6" s="210">
        <v>54.656999999999996</v>
      </c>
      <c r="U6" s="210">
        <v>57.353999999999999</v>
      </c>
      <c r="V6" s="210">
        <v>54.805</v>
      </c>
      <c r="W6" s="210">
        <v>56.947000000000003</v>
      </c>
      <c r="X6" s="210">
        <v>53.963000000000001</v>
      </c>
      <c r="Y6" s="210">
        <v>57.027000000000001</v>
      </c>
      <c r="Z6" s="210">
        <v>59.877000000000002</v>
      </c>
      <c r="AA6" s="210">
        <v>57.52</v>
      </c>
      <c r="AB6" s="210">
        <v>50.54</v>
      </c>
      <c r="AC6" s="210">
        <v>29.21</v>
      </c>
      <c r="AD6" s="210">
        <v>16.55</v>
      </c>
      <c r="AE6" s="210">
        <v>28.56</v>
      </c>
      <c r="AF6" s="210">
        <v>38.31</v>
      </c>
      <c r="AG6" s="210">
        <v>40.71</v>
      </c>
      <c r="AH6" s="210">
        <v>42.34</v>
      </c>
      <c r="AI6" s="210">
        <v>39.630000000000003</v>
      </c>
      <c r="AJ6" s="210">
        <v>39.4</v>
      </c>
      <c r="AK6" s="210">
        <v>40.94</v>
      </c>
      <c r="AL6" s="210">
        <v>47.02</v>
      </c>
      <c r="AM6" s="210">
        <v>52</v>
      </c>
      <c r="AN6" s="210">
        <v>59.04</v>
      </c>
      <c r="AO6" s="210">
        <v>62.33</v>
      </c>
      <c r="AP6" s="210">
        <v>61.72</v>
      </c>
      <c r="AQ6" s="210">
        <v>65.17</v>
      </c>
      <c r="AR6" s="210">
        <v>71.38</v>
      </c>
      <c r="AS6" s="210">
        <v>72.489999999999995</v>
      </c>
      <c r="AT6" s="210">
        <v>67.73</v>
      </c>
      <c r="AU6" s="210">
        <v>71.650000000000006</v>
      </c>
      <c r="AV6" s="210">
        <v>81.48</v>
      </c>
      <c r="AW6" s="210">
        <v>79.150000000000006</v>
      </c>
      <c r="AX6" s="210">
        <v>71.709999999999994</v>
      </c>
      <c r="AY6" s="210">
        <v>83.22</v>
      </c>
      <c r="AZ6" s="210">
        <v>91.64</v>
      </c>
      <c r="BA6" s="210">
        <v>108.5</v>
      </c>
      <c r="BB6" s="210">
        <v>101.78</v>
      </c>
      <c r="BC6" s="210">
        <v>109.55</v>
      </c>
      <c r="BD6" s="210">
        <v>114.84</v>
      </c>
      <c r="BE6" s="210">
        <v>101.62</v>
      </c>
      <c r="BF6" s="299">
        <v>98</v>
      </c>
      <c r="BG6" s="299">
        <v>96</v>
      </c>
      <c r="BH6" s="299">
        <v>94</v>
      </c>
      <c r="BI6" s="299">
        <v>92.5</v>
      </c>
      <c r="BJ6" s="299">
        <v>90.5</v>
      </c>
      <c r="BK6" s="299">
        <v>90.5</v>
      </c>
      <c r="BL6" s="299">
        <v>90.5</v>
      </c>
      <c r="BM6" s="299">
        <v>90.5</v>
      </c>
      <c r="BN6" s="299">
        <v>89.5</v>
      </c>
      <c r="BO6" s="299">
        <v>89.5</v>
      </c>
      <c r="BP6" s="299">
        <v>89.5</v>
      </c>
      <c r="BQ6" s="299">
        <v>88.5</v>
      </c>
      <c r="BR6" s="299">
        <v>88.5</v>
      </c>
      <c r="BS6" s="299">
        <v>88.5</v>
      </c>
      <c r="BT6" s="299">
        <v>88</v>
      </c>
      <c r="BU6" s="299">
        <v>88</v>
      </c>
      <c r="BV6" s="299">
        <v>88</v>
      </c>
    </row>
    <row r="7" spans="1:74" ht="11.15" customHeight="1" x14ac:dyDescent="0.25">
      <c r="A7" s="52" t="s">
        <v>93</v>
      </c>
      <c r="B7" s="150" t="s">
        <v>92</v>
      </c>
      <c r="C7" s="210">
        <v>69.076999999999998</v>
      </c>
      <c r="D7" s="210">
        <v>65.317999999999998</v>
      </c>
      <c r="E7" s="210">
        <v>66.016999999999996</v>
      </c>
      <c r="F7" s="210">
        <v>72.105999999999995</v>
      </c>
      <c r="G7" s="210">
        <v>76.974999999999994</v>
      </c>
      <c r="H7" s="210">
        <v>74.405000000000001</v>
      </c>
      <c r="I7" s="210">
        <v>74.254000000000005</v>
      </c>
      <c r="J7" s="210">
        <v>72.528000000000006</v>
      </c>
      <c r="K7" s="210">
        <v>78.891000000000005</v>
      </c>
      <c r="L7" s="210">
        <v>81.031999999999996</v>
      </c>
      <c r="M7" s="210">
        <v>64.748000000000005</v>
      </c>
      <c r="N7" s="210">
        <v>57.362000000000002</v>
      </c>
      <c r="O7" s="210">
        <v>59.41</v>
      </c>
      <c r="P7" s="210">
        <v>63.960999999999999</v>
      </c>
      <c r="Q7" s="210">
        <v>66.138999999999996</v>
      </c>
      <c r="R7" s="210">
        <v>71.233000000000004</v>
      </c>
      <c r="S7" s="210">
        <v>71.317999999999998</v>
      </c>
      <c r="T7" s="210">
        <v>64.221000000000004</v>
      </c>
      <c r="U7" s="210">
        <v>63.918999999999997</v>
      </c>
      <c r="V7" s="210">
        <v>59.042000000000002</v>
      </c>
      <c r="W7" s="210">
        <v>62.826999999999998</v>
      </c>
      <c r="X7" s="210">
        <v>59.713000000000001</v>
      </c>
      <c r="Y7" s="210">
        <v>63.212000000000003</v>
      </c>
      <c r="Z7" s="210">
        <v>67.31</v>
      </c>
      <c r="AA7" s="210">
        <v>63.65</v>
      </c>
      <c r="AB7" s="210">
        <v>55.66</v>
      </c>
      <c r="AC7" s="210">
        <v>32.01</v>
      </c>
      <c r="AD7" s="210">
        <v>18.38</v>
      </c>
      <c r="AE7" s="210">
        <v>29.38</v>
      </c>
      <c r="AF7" s="210">
        <v>40.270000000000003</v>
      </c>
      <c r="AG7" s="210">
        <v>43.24</v>
      </c>
      <c r="AH7" s="210">
        <v>44.74</v>
      </c>
      <c r="AI7" s="210">
        <v>40.909999999999997</v>
      </c>
      <c r="AJ7" s="210">
        <v>40.19</v>
      </c>
      <c r="AK7" s="210">
        <v>42.69</v>
      </c>
      <c r="AL7" s="210">
        <v>49.99</v>
      </c>
      <c r="AM7" s="210">
        <v>54.77</v>
      </c>
      <c r="AN7" s="210">
        <v>62.28</v>
      </c>
      <c r="AO7" s="210">
        <v>65.41</v>
      </c>
      <c r="AP7" s="210">
        <v>64.81</v>
      </c>
      <c r="AQ7" s="210">
        <v>68.53</v>
      </c>
      <c r="AR7" s="210">
        <v>73.16</v>
      </c>
      <c r="AS7" s="210">
        <v>75.17</v>
      </c>
      <c r="AT7" s="210">
        <v>70.75</v>
      </c>
      <c r="AU7" s="210">
        <v>74.489999999999995</v>
      </c>
      <c r="AV7" s="210">
        <v>83.54</v>
      </c>
      <c r="AW7" s="210">
        <v>81.05</v>
      </c>
      <c r="AX7" s="210">
        <v>74.17</v>
      </c>
      <c r="AY7" s="210">
        <v>86.51</v>
      </c>
      <c r="AZ7" s="210">
        <v>97.13</v>
      </c>
      <c r="BA7" s="210">
        <v>117.25</v>
      </c>
      <c r="BB7" s="210">
        <v>104.58</v>
      </c>
      <c r="BC7" s="210">
        <v>113.38</v>
      </c>
      <c r="BD7" s="210">
        <v>122.71</v>
      </c>
      <c r="BE7" s="210">
        <v>111.93</v>
      </c>
      <c r="BF7" s="299">
        <v>104</v>
      </c>
      <c r="BG7" s="299">
        <v>102</v>
      </c>
      <c r="BH7" s="299">
        <v>100</v>
      </c>
      <c r="BI7" s="299">
        <v>98.5</v>
      </c>
      <c r="BJ7" s="299">
        <v>96.5</v>
      </c>
      <c r="BK7" s="299">
        <v>96.5</v>
      </c>
      <c r="BL7" s="299">
        <v>96.5</v>
      </c>
      <c r="BM7" s="299">
        <v>96.5</v>
      </c>
      <c r="BN7" s="299">
        <v>95.5</v>
      </c>
      <c r="BO7" s="299">
        <v>95.5</v>
      </c>
      <c r="BP7" s="299">
        <v>95.5</v>
      </c>
      <c r="BQ7" s="299">
        <v>94.5</v>
      </c>
      <c r="BR7" s="299">
        <v>94.5</v>
      </c>
      <c r="BS7" s="299">
        <v>94.5</v>
      </c>
      <c r="BT7" s="299">
        <v>94</v>
      </c>
      <c r="BU7" s="299">
        <v>94</v>
      </c>
      <c r="BV7" s="299">
        <v>94</v>
      </c>
    </row>
    <row r="8" spans="1:74" ht="11.15" customHeight="1" x14ac:dyDescent="0.25">
      <c r="A8" s="52" t="s">
        <v>515</v>
      </c>
      <c r="B8" s="576" t="s">
        <v>981</v>
      </c>
      <c r="C8" s="210">
        <v>59.71</v>
      </c>
      <c r="D8" s="210">
        <v>58.03</v>
      </c>
      <c r="E8" s="210">
        <v>56.82</v>
      </c>
      <c r="F8" s="210">
        <v>61.24</v>
      </c>
      <c r="G8" s="210">
        <v>65.89</v>
      </c>
      <c r="H8" s="210">
        <v>66.819999999999993</v>
      </c>
      <c r="I8" s="210">
        <v>66.62</v>
      </c>
      <c r="J8" s="210">
        <v>65.48</v>
      </c>
      <c r="K8" s="210">
        <v>66.7</v>
      </c>
      <c r="L8" s="210">
        <v>67.790000000000006</v>
      </c>
      <c r="M8" s="210">
        <v>54.4</v>
      </c>
      <c r="N8" s="210">
        <v>42.8</v>
      </c>
      <c r="O8" s="210">
        <v>49.71</v>
      </c>
      <c r="P8" s="210">
        <v>56.66</v>
      </c>
      <c r="Q8" s="210">
        <v>61.14</v>
      </c>
      <c r="R8" s="210">
        <v>65.42</v>
      </c>
      <c r="S8" s="210">
        <v>65.03</v>
      </c>
      <c r="T8" s="210">
        <v>58.16</v>
      </c>
      <c r="U8" s="210">
        <v>59.18</v>
      </c>
      <c r="V8" s="210">
        <v>55.41</v>
      </c>
      <c r="W8" s="210">
        <v>57.31</v>
      </c>
      <c r="X8" s="210">
        <v>54.44</v>
      </c>
      <c r="Y8" s="210">
        <v>55.27</v>
      </c>
      <c r="Z8" s="210">
        <v>56.85</v>
      </c>
      <c r="AA8" s="210">
        <v>53.87</v>
      </c>
      <c r="AB8" s="210">
        <v>47.39</v>
      </c>
      <c r="AC8" s="210">
        <v>28.5</v>
      </c>
      <c r="AD8" s="210">
        <v>16.739999999999998</v>
      </c>
      <c r="AE8" s="210">
        <v>22.56</v>
      </c>
      <c r="AF8" s="210">
        <v>36.14</v>
      </c>
      <c r="AG8" s="210">
        <v>39.33</v>
      </c>
      <c r="AH8" s="210">
        <v>41.72</v>
      </c>
      <c r="AI8" s="210">
        <v>38.729999999999997</v>
      </c>
      <c r="AJ8" s="210">
        <v>37.81</v>
      </c>
      <c r="AK8" s="210">
        <v>39.15</v>
      </c>
      <c r="AL8" s="210">
        <v>45.34</v>
      </c>
      <c r="AM8" s="210">
        <v>49.6</v>
      </c>
      <c r="AN8" s="210">
        <v>55.71</v>
      </c>
      <c r="AO8" s="210">
        <v>59.84</v>
      </c>
      <c r="AP8" s="210">
        <v>60.88</v>
      </c>
      <c r="AQ8" s="210">
        <v>63.81</v>
      </c>
      <c r="AR8" s="210">
        <v>68.86</v>
      </c>
      <c r="AS8" s="210">
        <v>69.91</v>
      </c>
      <c r="AT8" s="210">
        <v>65.72</v>
      </c>
      <c r="AU8" s="210">
        <v>69.27</v>
      </c>
      <c r="AV8" s="210">
        <v>75.94</v>
      </c>
      <c r="AW8" s="210">
        <v>76.61</v>
      </c>
      <c r="AX8" s="210">
        <v>68.22</v>
      </c>
      <c r="AY8" s="210">
        <v>76.930000000000007</v>
      </c>
      <c r="AZ8" s="210">
        <v>87.48</v>
      </c>
      <c r="BA8" s="210">
        <v>104.48</v>
      </c>
      <c r="BB8" s="210">
        <v>102.6</v>
      </c>
      <c r="BC8" s="210">
        <v>107.77</v>
      </c>
      <c r="BD8" s="210">
        <v>112.34</v>
      </c>
      <c r="BE8" s="210">
        <v>99.12</v>
      </c>
      <c r="BF8" s="299">
        <v>95.5</v>
      </c>
      <c r="BG8" s="299">
        <v>93.25</v>
      </c>
      <c r="BH8" s="299">
        <v>91.25</v>
      </c>
      <c r="BI8" s="299">
        <v>89.75</v>
      </c>
      <c r="BJ8" s="299">
        <v>87.75</v>
      </c>
      <c r="BK8" s="299">
        <v>87.75</v>
      </c>
      <c r="BL8" s="299">
        <v>87.75</v>
      </c>
      <c r="BM8" s="299">
        <v>87.75</v>
      </c>
      <c r="BN8" s="299">
        <v>86.75</v>
      </c>
      <c r="BO8" s="299">
        <v>86.75</v>
      </c>
      <c r="BP8" s="299">
        <v>86.75</v>
      </c>
      <c r="BQ8" s="299">
        <v>85.75</v>
      </c>
      <c r="BR8" s="299">
        <v>85.75</v>
      </c>
      <c r="BS8" s="299">
        <v>85.75</v>
      </c>
      <c r="BT8" s="299">
        <v>85.25</v>
      </c>
      <c r="BU8" s="299">
        <v>85.25</v>
      </c>
      <c r="BV8" s="299">
        <v>85.25</v>
      </c>
    </row>
    <row r="9" spans="1:74" ht="11.15" customHeight="1" x14ac:dyDescent="0.25">
      <c r="A9" s="52" t="s">
        <v>778</v>
      </c>
      <c r="B9" s="576" t="s">
        <v>980</v>
      </c>
      <c r="C9" s="210">
        <v>63.25</v>
      </c>
      <c r="D9" s="210">
        <v>61.74</v>
      </c>
      <c r="E9" s="210">
        <v>60.81</v>
      </c>
      <c r="F9" s="210">
        <v>64.41</v>
      </c>
      <c r="G9" s="210">
        <v>68.91</v>
      </c>
      <c r="H9" s="210">
        <v>68.349999999999994</v>
      </c>
      <c r="I9" s="210">
        <v>70.290000000000006</v>
      </c>
      <c r="J9" s="210">
        <v>67.680000000000007</v>
      </c>
      <c r="K9" s="210">
        <v>69.290000000000006</v>
      </c>
      <c r="L9" s="210">
        <v>70.989999999999995</v>
      </c>
      <c r="M9" s="210">
        <v>59.01</v>
      </c>
      <c r="N9" s="210">
        <v>48.83</v>
      </c>
      <c r="O9" s="210">
        <v>52.29</v>
      </c>
      <c r="P9" s="210">
        <v>57.62</v>
      </c>
      <c r="Q9" s="210">
        <v>61.64</v>
      </c>
      <c r="R9" s="210">
        <v>66.510000000000005</v>
      </c>
      <c r="S9" s="210">
        <v>65.11</v>
      </c>
      <c r="T9" s="210">
        <v>59.16</v>
      </c>
      <c r="U9" s="210">
        <v>60.53</v>
      </c>
      <c r="V9" s="210">
        <v>56.9</v>
      </c>
      <c r="W9" s="210">
        <v>58.6</v>
      </c>
      <c r="X9" s="210">
        <v>55.85</v>
      </c>
      <c r="Y9" s="210">
        <v>57.88</v>
      </c>
      <c r="Z9" s="210">
        <v>60.27</v>
      </c>
      <c r="AA9" s="210">
        <v>57.92</v>
      </c>
      <c r="AB9" s="210">
        <v>51.37</v>
      </c>
      <c r="AC9" s="210">
        <v>32.549999999999997</v>
      </c>
      <c r="AD9" s="210">
        <v>19.32</v>
      </c>
      <c r="AE9" s="210">
        <v>23.55</v>
      </c>
      <c r="AF9" s="210">
        <v>36.799999999999997</v>
      </c>
      <c r="AG9" s="210">
        <v>40.08</v>
      </c>
      <c r="AH9" s="210">
        <v>42.42</v>
      </c>
      <c r="AI9" s="210">
        <v>39.81</v>
      </c>
      <c r="AJ9" s="210">
        <v>39.21</v>
      </c>
      <c r="AK9" s="210">
        <v>40.68</v>
      </c>
      <c r="AL9" s="210">
        <v>46.2</v>
      </c>
      <c r="AM9" s="210">
        <v>51.39</v>
      </c>
      <c r="AN9" s="210">
        <v>58.41</v>
      </c>
      <c r="AO9" s="210">
        <v>61.97</v>
      </c>
      <c r="AP9" s="210">
        <v>62.4</v>
      </c>
      <c r="AQ9" s="210">
        <v>65.150000000000006</v>
      </c>
      <c r="AR9" s="210">
        <v>70.55</v>
      </c>
      <c r="AS9" s="210">
        <v>71.98</v>
      </c>
      <c r="AT9" s="210">
        <v>67.89</v>
      </c>
      <c r="AU9" s="210">
        <v>71.099999999999994</v>
      </c>
      <c r="AV9" s="210">
        <v>78.83</v>
      </c>
      <c r="AW9" s="210">
        <v>78.47</v>
      </c>
      <c r="AX9" s="210">
        <v>71.98</v>
      </c>
      <c r="AY9" s="210">
        <v>80.19</v>
      </c>
      <c r="AZ9" s="210">
        <v>90.12</v>
      </c>
      <c r="BA9" s="210">
        <v>106.96</v>
      </c>
      <c r="BB9" s="210">
        <v>105.23</v>
      </c>
      <c r="BC9" s="210">
        <v>109.95</v>
      </c>
      <c r="BD9" s="210">
        <v>113.34</v>
      </c>
      <c r="BE9" s="210">
        <v>100.12</v>
      </c>
      <c r="BF9" s="299">
        <v>96.5</v>
      </c>
      <c r="BG9" s="299">
        <v>94.25</v>
      </c>
      <c r="BH9" s="299">
        <v>92.25</v>
      </c>
      <c r="BI9" s="299">
        <v>90.75</v>
      </c>
      <c r="BJ9" s="299">
        <v>88.75</v>
      </c>
      <c r="BK9" s="299">
        <v>88.75</v>
      </c>
      <c r="BL9" s="299">
        <v>88.75</v>
      </c>
      <c r="BM9" s="299">
        <v>88.75</v>
      </c>
      <c r="BN9" s="299">
        <v>87.75</v>
      </c>
      <c r="BO9" s="299">
        <v>87.75</v>
      </c>
      <c r="BP9" s="299">
        <v>87.75</v>
      </c>
      <c r="BQ9" s="299">
        <v>86.75</v>
      </c>
      <c r="BR9" s="299">
        <v>86.75</v>
      </c>
      <c r="BS9" s="299">
        <v>86.75</v>
      </c>
      <c r="BT9" s="299">
        <v>86.25</v>
      </c>
      <c r="BU9" s="299">
        <v>86.25</v>
      </c>
      <c r="BV9" s="299">
        <v>86.25</v>
      </c>
    </row>
    <row r="10" spans="1:74" ht="11.15" customHeight="1" x14ac:dyDescent="0.25">
      <c r="A10" s="49"/>
      <c r="B10" s="50" t="s">
        <v>982</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733"/>
      <c r="BC10" s="733"/>
      <c r="BD10" s="733"/>
      <c r="BE10" s="733"/>
      <c r="BF10" s="371"/>
      <c r="BG10" s="371"/>
      <c r="BH10" s="371"/>
      <c r="BI10" s="371"/>
      <c r="BJ10" s="371"/>
      <c r="BK10" s="371"/>
      <c r="BL10" s="371"/>
      <c r="BM10" s="371"/>
      <c r="BN10" s="371"/>
      <c r="BO10" s="371"/>
      <c r="BP10" s="371"/>
      <c r="BQ10" s="371"/>
      <c r="BR10" s="371"/>
      <c r="BS10" s="371"/>
      <c r="BT10" s="371"/>
      <c r="BU10" s="371"/>
      <c r="BV10" s="371"/>
    </row>
    <row r="11" spans="1:74" ht="11.15" customHeight="1" x14ac:dyDescent="0.25">
      <c r="A11" s="49"/>
      <c r="B11" s="50" t="s">
        <v>543</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215"/>
      <c r="BF11" s="371"/>
      <c r="BG11" s="371"/>
      <c r="BH11" s="371"/>
      <c r="BI11" s="371"/>
      <c r="BJ11" s="371"/>
      <c r="BK11" s="371"/>
      <c r="BL11" s="371"/>
      <c r="BM11" s="371"/>
      <c r="BN11" s="371"/>
      <c r="BO11" s="371"/>
      <c r="BP11" s="371"/>
      <c r="BQ11" s="371"/>
      <c r="BR11" s="371"/>
      <c r="BS11" s="371"/>
      <c r="BT11" s="371"/>
      <c r="BU11" s="371"/>
      <c r="BV11" s="371"/>
    </row>
    <row r="12" spans="1:74" ht="11.15" customHeight="1" x14ac:dyDescent="0.25">
      <c r="A12" s="52" t="s">
        <v>763</v>
      </c>
      <c r="B12" s="150" t="s">
        <v>544</v>
      </c>
      <c r="C12" s="232">
        <v>184.9</v>
      </c>
      <c r="D12" s="232">
        <v>182.3</v>
      </c>
      <c r="E12" s="232">
        <v>188.9</v>
      </c>
      <c r="F12" s="232">
        <v>205.4</v>
      </c>
      <c r="G12" s="232">
        <v>220.5</v>
      </c>
      <c r="H12" s="232">
        <v>213.5</v>
      </c>
      <c r="I12" s="232">
        <v>214.8</v>
      </c>
      <c r="J12" s="232">
        <v>211.8</v>
      </c>
      <c r="K12" s="232">
        <v>213.6</v>
      </c>
      <c r="L12" s="232">
        <v>209</v>
      </c>
      <c r="M12" s="232">
        <v>173.2</v>
      </c>
      <c r="N12" s="232">
        <v>151.4</v>
      </c>
      <c r="O12" s="232">
        <v>148.30000000000001</v>
      </c>
      <c r="P12" s="232">
        <v>162.4</v>
      </c>
      <c r="Q12" s="232">
        <v>188.1</v>
      </c>
      <c r="R12" s="232">
        <v>213.8</v>
      </c>
      <c r="S12" s="232">
        <v>211</v>
      </c>
      <c r="T12" s="232">
        <v>190.9</v>
      </c>
      <c r="U12" s="232">
        <v>198.4</v>
      </c>
      <c r="V12" s="232">
        <v>182</v>
      </c>
      <c r="W12" s="232">
        <v>185.4</v>
      </c>
      <c r="X12" s="232">
        <v>187.1</v>
      </c>
      <c r="Y12" s="232">
        <v>181.9</v>
      </c>
      <c r="Z12" s="232">
        <v>175.7</v>
      </c>
      <c r="AA12" s="232">
        <v>174.3</v>
      </c>
      <c r="AB12" s="232">
        <v>166.9</v>
      </c>
      <c r="AC12" s="232">
        <v>112.7</v>
      </c>
      <c r="AD12" s="232">
        <v>64.5</v>
      </c>
      <c r="AE12" s="232">
        <v>104.9</v>
      </c>
      <c r="AF12" s="232">
        <v>131.1</v>
      </c>
      <c r="AG12" s="232">
        <v>138</v>
      </c>
      <c r="AH12" s="232">
        <v>138.9</v>
      </c>
      <c r="AI12" s="232">
        <v>135.4</v>
      </c>
      <c r="AJ12" s="232">
        <v>131.19999999999999</v>
      </c>
      <c r="AK12" s="232">
        <v>128.69999999999999</v>
      </c>
      <c r="AL12" s="232">
        <v>139.4</v>
      </c>
      <c r="AM12" s="232">
        <v>157.5</v>
      </c>
      <c r="AN12" s="232">
        <v>178.4</v>
      </c>
      <c r="AO12" s="232">
        <v>201.1</v>
      </c>
      <c r="AP12" s="232">
        <v>205.5</v>
      </c>
      <c r="AQ12" s="232">
        <v>218.1</v>
      </c>
      <c r="AR12" s="232">
        <v>225.2</v>
      </c>
      <c r="AS12" s="232">
        <v>233.7</v>
      </c>
      <c r="AT12" s="232">
        <v>230.2</v>
      </c>
      <c r="AU12" s="232">
        <v>231</v>
      </c>
      <c r="AV12" s="232">
        <v>249.4</v>
      </c>
      <c r="AW12" s="232">
        <v>248.4</v>
      </c>
      <c r="AX12" s="232">
        <v>230.4</v>
      </c>
      <c r="AY12" s="232">
        <v>242.3</v>
      </c>
      <c r="AZ12" s="232">
        <v>263.89999999999998</v>
      </c>
      <c r="BA12" s="232">
        <v>323.2</v>
      </c>
      <c r="BB12" s="232">
        <v>325.94819999999999</v>
      </c>
      <c r="BC12" s="232">
        <v>386.59550000000002</v>
      </c>
      <c r="BD12" s="232">
        <v>412.3272</v>
      </c>
      <c r="BE12" s="232">
        <v>337.79349999999999</v>
      </c>
      <c r="BF12" s="305">
        <v>311.72519999999997</v>
      </c>
      <c r="BG12" s="305">
        <v>308.43529999999998</v>
      </c>
      <c r="BH12" s="305">
        <v>297.21850000000001</v>
      </c>
      <c r="BI12" s="305">
        <v>289.97910000000002</v>
      </c>
      <c r="BJ12" s="305">
        <v>277.71809999999999</v>
      </c>
      <c r="BK12" s="305">
        <v>272.57900000000001</v>
      </c>
      <c r="BL12" s="305">
        <v>273.61219999999997</v>
      </c>
      <c r="BM12" s="305">
        <v>280.2645</v>
      </c>
      <c r="BN12" s="305">
        <v>286.37860000000001</v>
      </c>
      <c r="BO12" s="305">
        <v>285.8134</v>
      </c>
      <c r="BP12" s="305">
        <v>285.35180000000003</v>
      </c>
      <c r="BQ12" s="305">
        <v>281.6737</v>
      </c>
      <c r="BR12" s="305">
        <v>284.5795</v>
      </c>
      <c r="BS12" s="305">
        <v>277.66539999999998</v>
      </c>
      <c r="BT12" s="305">
        <v>269.4409</v>
      </c>
      <c r="BU12" s="305">
        <v>271.95159999999998</v>
      </c>
      <c r="BV12" s="305">
        <v>269.05860000000001</v>
      </c>
    </row>
    <row r="13" spans="1:74" ht="11.15" customHeight="1" x14ac:dyDescent="0.25">
      <c r="A13" s="49" t="s">
        <v>779</v>
      </c>
      <c r="B13" s="150" t="s">
        <v>549</v>
      </c>
      <c r="C13" s="232">
        <v>204.2</v>
      </c>
      <c r="D13" s="232">
        <v>197.2</v>
      </c>
      <c r="E13" s="232">
        <v>195.2</v>
      </c>
      <c r="F13" s="232">
        <v>209.9</v>
      </c>
      <c r="G13" s="232">
        <v>225.8</v>
      </c>
      <c r="H13" s="232">
        <v>220.3</v>
      </c>
      <c r="I13" s="232">
        <v>219.2</v>
      </c>
      <c r="J13" s="232">
        <v>220.3</v>
      </c>
      <c r="K13" s="232">
        <v>228.2</v>
      </c>
      <c r="L13" s="232">
        <v>237.9</v>
      </c>
      <c r="M13" s="232">
        <v>213</v>
      </c>
      <c r="N13" s="232">
        <v>179.4</v>
      </c>
      <c r="O13" s="232">
        <v>178.9</v>
      </c>
      <c r="P13" s="232">
        <v>195</v>
      </c>
      <c r="Q13" s="232">
        <v>202</v>
      </c>
      <c r="R13" s="232">
        <v>210</v>
      </c>
      <c r="S13" s="232">
        <v>210.6</v>
      </c>
      <c r="T13" s="232">
        <v>187.4</v>
      </c>
      <c r="U13" s="232">
        <v>193.8</v>
      </c>
      <c r="V13" s="232">
        <v>186.5</v>
      </c>
      <c r="W13" s="232">
        <v>195.5</v>
      </c>
      <c r="X13" s="232">
        <v>198.4</v>
      </c>
      <c r="Y13" s="232">
        <v>197.4</v>
      </c>
      <c r="Z13" s="232">
        <v>194.3</v>
      </c>
      <c r="AA13" s="232">
        <v>185.8</v>
      </c>
      <c r="AB13" s="232">
        <v>167.1</v>
      </c>
      <c r="AC13" s="232">
        <v>127.8</v>
      </c>
      <c r="AD13" s="232">
        <v>90.8</v>
      </c>
      <c r="AE13" s="232">
        <v>87.8</v>
      </c>
      <c r="AF13" s="232">
        <v>113.5</v>
      </c>
      <c r="AG13" s="232">
        <v>125.4</v>
      </c>
      <c r="AH13" s="232">
        <v>127.5</v>
      </c>
      <c r="AI13" s="232">
        <v>119.5</v>
      </c>
      <c r="AJ13" s="232">
        <v>121.5</v>
      </c>
      <c r="AK13" s="232">
        <v>131.5</v>
      </c>
      <c r="AL13" s="232">
        <v>147.5</v>
      </c>
      <c r="AM13" s="232">
        <v>158</v>
      </c>
      <c r="AN13" s="232">
        <v>180.6</v>
      </c>
      <c r="AO13" s="232">
        <v>195.6</v>
      </c>
      <c r="AP13" s="232">
        <v>191.1</v>
      </c>
      <c r="AQ13" s="232">
        <v>207.2</v>
      </c>
      <c r="AR13" s="232">
        <v>214.7</v>
      </c>
      <c r="AS13" s="232">
        <v>218.2</v>
      </c>
      <c r="AT13" s="232">
        <v>214.6</v>
      </c>
      <c r="AU13" s="232">
        <v>224</v>
      </c>
      <c r="AV13" s="232">
        <v>250.4</v>
      </c>
      <c r="AW13" s="232">
        <v>245.4</v>
      </c>
      <c r="AX13" s="232">
        <v>227.3</v>
      </c>
      <c r="AY13" s="232">
        <v>255</v>
      </c>
      <c r="AZ13" s="232">
        <v>283</v>
      </c>
      <c r="BA13" s="232">
        <v>358.2</v>
      </c>
      <c r="BB13" s="232">
        <v>395.67</v>
      </c>
      <c r="BC13" s="232">
        <v>422.36520000000002</v>
      </c>
      <c r="BD13" s="232">
        <v>434.72480000000002</v>
      </c>
      <c r="BE13" s="232">
        <v>368.49560000000002</v>
      </c>
      <c r="BF13" s="305">
        <v>345.12240000000003</v>
      </c>
      <c r="BG13" s="305">
        <v>336.7251</v>
      </c>
      <c r="BH13" s="305">
        <v>325.5591</v>
      </c>
      <c r="BI13" s="305">
        <v>325.13850000000002</v>
      </c>
      <c r="BJ13" s="305">
        <v>319.5806</v>
      </c>
      <c r="BK13" s="305">
        <v>300.78039999999999</v>
      </c>
      <c r="BL13" s="305">
        <v>293.3571</v>
      </c>
      <c r="BM13" s="305">
        <v>294.92869999999999</v>
      </c>
      <c r="BN13" s="305">
        <v>291.5428</v>
      </c>
      <c r="BO13" s="305">
        <v>290.38510000000002</v>
      </c>
      <c r="BP13" s="305">
        <v>291.11849999999998</v>
      </c>
      <c r="BQ13" s="305">
        <v>287.786</v>
      </c>
      <c r="BR13" s="305">
        <v>292.05500000000001</v>
      </c>
      <c r="BS13" s="305">
        <v>289.39879999999999</v>
      </c>
      <c r="BT13" s="305">
        <v>292.18729999999999</v>
      </c>
      <c r="BU13" s="305">
        <v>292.5668</v>
      </c>
      <c r="BV13" s="305">
        <v>290.85300000000001</v>
      </c>
    </row>
    <row r="14" spans="1:74" ht="11.15" customHeight="1" x14ac:dyDescent="0.25">
      <c r="A14" s="52" t="s">
        <v>519</v>
      </c>
      <c r="B14" s="576" t="s">
        <v>1345</v>
      </c>
      <c r="C14" s="232">
        <v>199</v>
      </c>
      <c r="D14" s="232">
        <v>188.9</v>
      </c>
      <c r="E14" s="232">
        <v>184.8</v>
      </c>
      <c r="F14" s="232">
        <v>198.2</v>
      </c>
      <c r="G14" s="232">
        <v>214.3</v>
      </c>
      <c r="H14" s="232">
        <v>208.9</v>
      </c>
      <c r="I14" s="232">
        <v>207.9</v>
      </c>
      <c r="J14" s="232">
        <v>211.4</v>
      </c>
      <c r="K14" s="232">
        <v>221.4</v>
      </c>
      <c r="L14" s="232">
        <v>228.1</v>
      </c>
      <c r="M14" s="232">
        <v>209.8</v>
      </c>
      <c r="N14" s="232">
        <v>179.6</v>
      </c>
      <c r="O14" s="232">
        <v>181.3</v>
      </c>
      <c r="P14" s="232">
        <v>190.7</v>
      </c>
      <c r="Q14" s="232">
        <v>195.8</v>
      </c>
      <c r="R14" s="232">
        <v>199.3</v>
      </c>
      <c r="S14" s="232">
        <v>198.9</v>
      </c>
      <c r="T14" s="232">
        <v>182.4</v>
      </c>
      <c r="U14" s="232">
        <v>184.7</v>
      </c>
      <c r="V14" s="232">
        <v>179.5</v>
      </c>
      <c r="W14" s="232">
        <v>190.1</v>
      </c>
      <c r="X14" s="232">
        <v>192.6</v>
      </c>
      <c r="Y14" s="232">
        <v>188.4</v>
      </c>
      <c r="Z14" s="232">
        <v>191.9</v>
      </c>
      <c r="AA14" s="232">
        <v>186.3</v>
      </c>
      <c r="AB14" s="232">
        <v>162.69999999999999</v>
      </c>
      <c r="AC14" s="232">
        <v>123.8</v>
      </c>
      <c r="AD14" s="232">
        <v>87.2</v>
      </c>
      <c r="AE14" s="232">
        <v>79.5</v>
      </c>
      <c r="AF14" s="232">
        <v>100.2</v>
      </c>
      <c r="AG14" s="232">
        <v>115.2</v>
      </c>
      <c r="AH14" s="232">
        <v>117.9</v>
      </c>
      <c r="AI14" s="232">
        <v>109.1</v>
      </c>
      <c r="AJ14" s="232">
        <v>108.9</v>
      </c>
      <c r="AK14" s="232">
        <v>115.6</v>
      </c>
      <c r="AL14" s="232">
        <v>134.1</v>
      </c>
      <c r="AM14" s="232">
        <v>148.1</v>
      </c>
      <c r="AN14" s="232">
        <v>166.7</v>
      </c>
      <c r="AO14" s="232">
        <v>172.6</v>
      </c>
      <c r="AP14" s="232">
        <v>170</v>
      </c>
      <c r="AQ14" s="232">
        <v>180.6</v>
      </c>
      <c r="AR14" s="232">
        <v>192.7</v>
      </c>
      <c r="AS14" s="232">
        <v>193.1</v>
      </c>
      <c r="AT14" s="232">
        <v>188.5</v>
      </c>
      <c r="AU14" s="232">
        <v>204.1</v>
      </c>
      <c r="AV14" s="232">
        <v>235.6</v>
      </c>
      <c r="AW14" s="232">
        <v>226.7</v>
      </c>
      <c r="AX14" s="232">
        <v>211.1</v>
      </c>
      <c r="AY14" s="232">
        <v>243.8</v>
      </c>
      <c r="AZ14" s="232">
        <v>274.2</v>
      </c>
      <c r="BA14" s="232">
        <v>347.9</v>
      </c>
      <c r="BB14" s="232">
        <v>386.87200000000001</v>
      </c>
      <c r="BC14" s="232">
        <v>448.86020000000002</v>
      </c>
      <c r="BD14" s="232">
        <v>417.8596</v>
      </c>
      <c r="BE14" s="232">
        <v>356.9169</v>
      </c>
      <c r="BF14" s="305">
        <v>335.65210000000002</v>
      </c>
      <c r="BG14" s="305">
        <v>326.94630000000001</v>
      </c>
      <c r="BH14" s="305">
        <v>313.70269999999999</v>
      </c>
      <c r="BI14" s="305">
        <v>312.3032</v>
      </c>
      <c r="BJ14" s="305">
        <v>307.11680000000001</v>
      </c>
      <c r="BK14" s="305">
        <v>291.68060000000003</v>
      </c>
      <c r="BL14" s="305">
        <v>285.49900000000002</v>
      </c>
      <c r="BM14" s="305">
        <v>282.16199999999998</v>
      </c>
      <c r="BN14" s="305">
        <v>277.25110000000001</v>
      </c>
      <c r="BO14" s="305">
        <v>273.14850000000001</v>
      </c>
      <c r="BP14" s="305">
        <v>274.68419999999998</v>
      </c>
      <c r="BQ14" s="305">
        <v>272.65640000000002</v>
      </c>
      <c r="BR14" s="305">
        <v>278.10489999999999</v>
      </c>
      <c r="BS14" s="305">
        <v>275.11009999999999</v>
      </c>
      <c r="BT14" s="305">
        <v>282.09930000000003</v>
      </c>
      <c r="BU14" s="305">
        <v>281.25479999999999</v>
      </c>
      <c r="BV14" s="305">
        <v>280.91399999999999</v>
      </c>
    </row>
    <row r="15" spans="1:74" ht="11.15" customHeight="1" x14ac:dyDescent="0.25">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371"/>
      <c r="BG15" s="371"/>
      <c r="BH15" s="371"/>
      <c r="BI15" s="371"/>
      <c r="BJ15" s="371"/>
      <c r="BK15" s="371"/>
      <c r="BL15" s="371"/>
      <c r="BM15" s="371"/>
      <c r="BN15" s="371"/>
      <c r="BO15" s="371"/>
      <c r="BP15" s="371"/>
      <c r="BQ15" s="371"/>
      <c r="BR15" s="371"/>
      <c r="BS15" s="371"/>
      <c r="BT15" s="371"/>
      <c r="BU15" s="371"/>
      <c r="BV15" s="371"/>
    </row>
    <row r="16" spans="1:74" ht="11.15" customHeight="1" x14ac:dyDescent="0.25">
      <c r="A16" s="52" t="s">
        <v>780</v>
      </c>
      <c r="B16" s="150" t="s">
        <v>384</v>
      </c>
      <c r="C16" s="232">
        <v>201.2</v>
      </c>
      <c r="D16" s="232">
        <v>197</v>
      </c>
      <c r="E16" s="232">
        <v>192.4</v>
      </c>
      <c r="F16" s="232">
        <v>208</v>
      </c>
      <c r="G16" s="232">
        <v>222.1</v>
      </c>
      <c r="H16" s="232">
        <v>219.6</v>
      </c>
      <c r="I16" s="232">
        <v>217.6</v>
      </c>
      <c r="J16" s="232">
        <v>218.3</v>
      </c>
      <c r="K16" s="232">
        <v>225.7</v>
      </c>
      <c r="L16" s="232">
        <v>234.9</v>
      </c>
      <c r="M16" s="232">
        <v>216.2</v>
      </c>
      <c r="N16" s="232">
        <v>185.2</v>
      </c>
      <c r="O16" s="232">
        <v>182.7</v>
      </c>
      <c r="P16" s="232">
        <v>195.6</v>
      </c>
      <c r="Q16" s="232">
        <v>200.5</v>
      </c>
      <c r="R16" s="232">
        <v>206.3</v>
      </c>
      <c r="S16" s="232">
        <v>214.1</v>
      </c>
      <c r="T16" s="232">
        <v>190.7</v>
      </c>
      <c r="U16" s="232">
        <v>197.3</v>
      </c>
      <c r="V16" s="232">
        <v>190.1</v>
      </c>
      <c r="W16" s="232">
        <v>193.7</v>
      </c>
      <c r="X16" s="232">
        <v>196.5</v>
      </c>
      <c r="Y16" s="232">
        <v>197.9</v>
      </c>
      <c r="Z16" s="232">
        <v>197.9</v>
      </c>
      <c r="AA16" s="232">
        <v>195.8</v>
      </c>
      <c r="AB16" s="232">
        <v>166.7</v>
      </c>
      <c r="AC16" s="232">
        <v>125.7</v>
      </c>
      <c r="AD16" s="232">
        <v>74</v>
      </c>
      <c r="AE16" s="232">
        <v>72.8</v>
      </c>
      <c r="AF16" s="232">
        <v>104.6</v>
      </c>
      <c r="AG16" s="232">
        <v>117.5</v>
      </c>
      <c r="AH16" s="232">
        <v>118.8</v>
      </c>
      <c r="AI16" s="232">
        <v>111</v>
      </c>
      <c r="AJ16" s="232">
        <v>113.4</v>
      </c>
      <c r="AK16" s="232">
        <v>121.6</v>
      </c>
      <c r="AL16" s="232">
        <v>139.5</v>
      </c>
      <c r="AM16" s="232">
        <v>148.5</v>
      </c>
      <c r="AN16" s="232">
        <v>164.2</v>
      </c>
      <c r="AO16" s="232">
        <v>176.3</v>
      </c>
      <c r="AP16" s="232">
        <v>172.4</v>
      </c>
      <c r="AQ16" s="232">
        <v>182.2</v>
      </c>
      <c r="AR16" s="232">
        <v>190.6</v>
      </c>
      <c r="AS16" s="232">
        <v>198.1</v>
      </c>
      <c r="AT16" s="232">
        <v>196.5</v>
      </c>
      <c r="AU16" s="232">
        <v>203.2</v>
      </c>
      <c r="AV16" s="232">
        <v>230.3</v>
      </c>
      <c r="AW16" s="232">
        <v>230.9</v>
      </c>
      <c r="AX16" s="232">
        <v>216.8</v>
      </c>
      <c r="AY16" s="232">
        <v>245.1</v>
      </c>
      <c r="AZ16" s="232">
        <v>265.3</v>
      </c>
      <c r="BA16" s="232">
        <v>332.6</v>
      </c>
      <c r="BB16" s="232">
        <v>393.71589999999998</v>
      </c>
      <c r="BC16" s="232">
        <v>394.6259</v>
      </c>
      <c r="BD16" s="232">
        <v>410.4468</v>
      </c>
      <c r="BE16" s="232">
        <v>354.9667</v>
      </c>
      <c r="BF16" s="305">
        <v>337.04199999999997</v>
      </c>
      <c r="BG16" s="305">
        <v>322.59640000000002</v>
      </c>
      <c r="BH16" s="305">
        <v>313.94110000000001</v>
      </c>
      <c r="BI16" s="305">
        <v>308.3503</v>
      </c>
      <c r="BJ16" s="305">
        <v>299.78539999999998</v>
      </c>
      <c r="BK16" s="305">
        <v>291.79109999999997</v>
      </c>
      <c r="BL16" s="305">
        <v>290.19889999999998</v>
      </c>
      <c r="BM16" s="305">
        <v>287.72410000000002</v>
      </c>
      <c r="BN16" s="305">
        <v>281.05540000000002</v>
      </c>
      <c r="BO16" s="305">
        <v>279.82530000000003</v>
      </c>
      <c r="BP16" s="305">
        <v>280.95359999999999</v>
      </c>
      <c r="BQ16" s="305">
        <v>278.88490000000002</v>
      </c>
      <c r="BR16" s="305">
        <v>281.8614</v>
      </c>
      <c r="BS16" s="305">
        <v>281.4554</v>
      </c>
      <c r="BT16" s="305">
        <v>282.39710000000002</v>
      </c>
      <c r="BU16" s="305">
        <v>283.4314</v>
      </c>
      <c r="BV16" s="305">
        <v>285.3014</v>
      </c>
    </row>
    <row r="17" spans="1:74" ht="11.15" customHeight="1" x14ac:dyDescent="0.25">
      <c r="A17" s="52" t="s">
        <v>520</v>
      </c>
      <c r="B17" s="150" t="s">
        <v>106</v>
      </c>
      <c r="C17" s="232">
        <v>150.69999999999999</v>
      </c>
      <c r="D17" s="232">
        <v>149</v>
      </c>
      <c r="E17" s="232">
        <v>145.19999999999999</v>
      </c>
      <c r="F17" s="232">
        <v>150.4</v>
      </c>
      <c r="G17" s="232">
        <v>166.7</v>
      </c>
      <c r="H17" s="232">
        <v>173.1</v>
      </c>
      <c r="I17" s="232">
        <v>176.7</v>
      </c>
      <c r="J17" s="232">
        <v>176.4</v>
      </c>
      <c r="K17" s="232">
        <v>176.1</v>
      </c>
      <c r="L17" s="232">
        <v>187.5</v>
      </c>
      <c r="M17" s="232">
        <v>182.7</v>
      </c>
      <c r="N17" s="232">
        <v>160.80000000000001</v>
      </c>
      <c r="O17" s="232">
        <v>142.5</v>
      </c>
      <c r="P17" s="232">
        <v>156.80000000000001</v>
      </c>
      <c r="Q17" s="232">
        <v>163.9</v>
      </c>
      <c r="R17" s="232">
        <v>168.5</v>
      </c>
      <c r="S17" s="232">
        <v>163.5</v>
      </c>
      <c r="T17" s="232">
        <v>160.1</v>
      </c>
      <c r="U17" s="232">
        <v>162.5</v>
      </c>
      <c r="V17" s="232">
        <v>146.6</v>
      </c>
      <c r="W17" s="232">
        <v>156</v>
      </c>
      <c r="X17" s="232">
        <v>154.30000000000001</v>
      </c>
      <c r="Y17" s="232">
        <v>159.4</v>
      </c>
      <c r="Z17" s="232">
        <v>174.5</v>
      </c>
      <c r="AA17" s="232">
        <v>193.9</v>
      </c>
      <c r="AB17" s="232">
        <v>173.5</v>
      </c>
      <c r="AC17" s="232">
        <v>137.1</v>
      </c>
      <c r="AD17" s="232">
        <v>97.6</v>
      </c>
      <c r="AE17" s="232">
        <v>81.7</v>
      </c>
      <c r="AF17" s="232">
        <v>94.9</v>
      </c>
      <c r="AG17" s="232">
        <v>107.1</v>
      </c>
      <c r="AH17" s="232">
        <v>122.4</v>
      </c>
      <c r="AI17" s="232">
        <v>120</v>
      </c>
      <c r="AJ17" s="232">
        <v>115.1</v>
      </c>
      <c r="AK17" s="232">
        <v>114.5</v>
      </c>
      <c r="AL17" s="232">
        <v>129</v>
      </c>
      <c r="AM17" s="232">
        <v>146.19999999999999</v>
      </c>
      <c r="AN17" s="232">
        <v>161.69999999999999</v>
      </c>
      <c r="AO17" s="232">
        <v>176.6</v>
      </c>
      <c r="AP17" s="232">
        <v>175.6</v>
      </c>
      <c r="AQ17" s="232">
        <v>176</v>
      </c>
      <c r="AR17" s="232">
        <v>186.7</v>
      </c>
      <c r="AS17" s="232">
        <v>196.9</v>
      </c>
      <c r="AT17" s="232">
        <v>190.1</v>
      </c>
      <c r="AU17" s="232">
        <v>195</v>
      </c>
      <c r="AV17" s="232">
        <v>209.1</v>
      </c>
      <c r="AW17" s="232">
        <v>214.1</v>
      </c>
      <c r="AX17" s="232">
        <v>209</v>
      </c>
      <c r="AY17" s="232">
        <v>216</v>
      </c>
      <c r="AZ17" s="232">
        <v>243.2</v>
      </c>
      <c r="BA17" s="232">
        <v>286.7</v>
      </c>
      <c r="BB17" s="232">
        <v>256.89949999999999</v>
      </c>
      <c r="BC17" s="232">
        <v>257.84879999999998</v>
      </c>
      <c r="BD17" s="232">
        <v>265.83100000000002</v>
      </c>
      <c r="BE17" s="232">
        <v>246.8184</v>
      </c>
      <c r="BF17" s="305">
        <v>238.0746</v>
      </c>
      <c r="BG17" s="305">
        <v>228.9956</v>
      </c>
      <c r="BH17" s="305">
        <v>221.0635</v>
      </c>
      <c r="BI17" s="305">
        <v>219.10470000000001</v>
      </c>
      <c r="BJ17" s="305">
        <v>214.9085</v>
      </c>
      <c r="BK17" s="305">
        <v>224.02500000000001</v>
      </c>
      <c r="BL17" s="305">
        <v>228.0394</v>
      </c>
      <c r="BM17" s="305">
        <v>225.9819</v>
      </c>
      <c r="BN17" s="305">
        <v>221.98560000000001</v>
      </c>
      <c r="BO17" s="305">
        <v>222.9795</v>
      </c>
      <c r="BP17" s="305">
        <v>223.89859999999999</v>
      </c>
      <c r="BQ17" s="305">
        <v>220.6063</v>
      </c>
      <c r="BR17" s="305">
        <v>223.62569999999999</v>
      </c>
      <c r="BS17" s="305">
        <v>222.06549999999999</v>
      </c>
      <c r="BT17" s="305">
        <v>219.17590000000001</v>
      </c>
      <c r="BU17" s="305">
        <v>221.63800000000001</v>
      </c>
      <c r="BV17" s="305">
        <v>221.9692</v>
      </c>
    </row>
    <row r="18" spans="1:74" ht="11.15" customHeight="1" x14ac:dyDescent="0.25">
      <c r="A18" s="52"/>
      <c r="B18" s="53" t="s">
        <v>226</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300"/>
      <c r="BG18" s="300"/>
      <c r="BH18" s="300"/>
      <c r="BI18" s="300"/>
      <c r="BJ18" s="300"/>
      <c r="BK18" s="300"/>
      <c r="BL18" s="300"/>
      <c r="BM18" s="300"/>
      <c r="BN18" s="300"/>
      <c r="BO18" s="300"/>
      <c r="BP18" s="300"/>
      <c r="BQ18" s="300"/>
      <c r="BR18" s="300"/>
      <c r="BS18" s="300"/>
      <c r="BT18" s="300"/>
      <c r="BU18" s="300"/>
      <c r="BV18" s="300"/>
    </row>
    <row r="19" spans="1:74" ht="11.15" customHeight="1" x14ac:dyDescent="0.25">
      <c r="A19" s="52" t="s">
        <v>494</v>
      </c>
      <c r="B19" s="150" t="s">
        <v>227</v>
      </c>
      <c r="C19" s="232">
        <v>255.46</v>
      </c>
      <c r="D19" s="232">
        <v>258.72500000000002</v>
      </c>
      <c r="E19" s="232">
        <v>259.125</v>
      </c>
      <c r="F19" s="232">
        <v>275.7</v>
      </c>
      <c r="G19" s="232">
        <v>290.07499999999999</v>
      </c>
      <c r="H19" s="232">
        <v>289.07499999999999</v>
      </c>
      <c r="I19" s="232">
        <v>284.86</v>
      </c>
      <c r="J19" s="232">
        <v>283.57499999999999</v>
      </c>
      <c r="K19" s="232">
        <v>283.55</v>
      </c>
      <c r="L19" s="232">
        <v>286</v>
      </c>
      <c r="M19" s="232">
        <v>264.72500000000002</v>
      </c>
      <c r="N19" s="232">
        <v>236.56</v>
      </c>
      <c r="O19" s="232">
        <v>224.77500000000001</v>
      </c>
      <c r="P19" s="232">
        <v>230.92500000000001</v>
      </c>
      <c r="Q19" s="232">
        <v>251.6</v>
      </c>
      <c r="R19" s="232">
        <v>279.83999999999997</v>
      </c>
      <c r="S19" s="232">
        <v>285.92500000000001</v>
      </c>
      <c r="T19" s="232">
        <v>271.57499999999999</v>
      </c>
      <c r="U19" s="232">
        <v>274</v>
      </c>
      <c r="V19" s="232">
        <v>262.10000000000002</v>
      </c>
      <c r="W19" s="232">
        <v>259.22000000000003</v>
      </c>
      <c r="X19" s="232">
        <v>262.7</v>
      </c>
      <c r="Y19" s="232">
        <v>259.77499999999998</v>
      </c>
      <c r="Z19" s="232">
        <v>255.5</v>
      </c>
      <c r="AA19" s="232">
        <v>254.77500000000001</v>
      </c>
      <c r="AB19" s="232">
        <v>244.2</v>
      </c>
      <c r="AC19" s="232">
        <v>223.42</v>
      </c>
      <c r="AD19" s="232">
        <v>184.05</v>
      </c>
      <c r="AE19" s="232">
        <v>186.95</v>
      </c>
      <c r="AF19" s="232">
        <v>208.22</v>
      </c>
      <c r="AG19" s="232">
        <v>218.32499999999999</v>
      </c>
      <c r="AH19" s="232">
        <v>218.24</v>
      </c>
      <c r="AI19" s="232">
        <v>218.27500000000001</v>
      </c>
      <c r="AJ19" s="232">
        <v>215.8</v>
      </c>
      <c r="AK19" s="232">
        <v>210.82</v>
      </c>
      <c r="AL19" s="232">
        <v>219.52500000000001</v>
      </c>
      <c r="AM19" s="232">
        <v>233.42500000000001</v>
      </c>
      <c r="AN19" s="232">
        <v>250.1</v>
      </c>
      <c r="AO19" s="232">
        <v>281.04000000000002</v>
      </c>
      <c r="AP19" s="232">
        <v>285.82499999999999</v>
      </c>
      <c r="AQ19" s="232">
        <v>298.52</v>
      </c>
      <c r="AR19" s="232">
        <v>306.375</v>
      </c>
      <c r="AS19" s="232">
        <v>313.60000000000002</v>
      </c>
      <c r="AT19" s="232">
        <v>315.77999999999997</v>
      </c>
      <c r="AU19" s="232">
        <v>317.5</v>
      </c>
      <c r="AV19" s="232">
        <v>329.05</v>
      </c>
      <c r="AW19" s="232">
        <v>339.48</v>
      </c>
      <c r="AX19" s="232">
        <v>330.65</v>
      </c>
      <c r="AY19" s="232">
        <v>331.46</v>
      </c>
      <c r="AZ19" s="232">
        <v>351.72500000000002</v>
      </c>
      <c r="BA19" s="232">
        <v>422.17500000000001</v>
      </c>
      <c r="BB19" s="232">
        <v>410.85</v>
      </c>
      <c r="BC19" s="232">
        <v>444.36</v>
      </c>
      <c r="BD19" s="232">
        <v>492.9</v>
      </c>
      <c r="BE19" s="232">
        <v>455.92500000000001</v>
      </c>
      <c r="BF19" s="305">
        <v>424.65469999999999</v>
      </c>
      <c r="BG19" s="305">
        <v>406.08629999999999</v>
      </c>
      <c r="BH19" s="305">
        <v>389.35410000000002</v>
      </c>
      <c r="BI19" s="305">
        <v>377.58150000000001</v>
      </c>
      <c r="BJ19" s="305">
        <v>366.8254</v>
      </c>
      <c r="BK19" s="305">
        <v>355.92259999999999</v>
      </c>
      <c r="BL19" s="305">
        <v>354.8501</v>
      </c>
      <c r="BM19" s="305">
        <v>355.92860000000002</v>
      </c>
      <c r="BN19" s="305">
        <v>365.49919999999997</v>
      </c>
      <c r="BO19" s="305">
        <v>366.31720000000001</v>
      </c>
      <c r="BP19" s="305">
        <v>366.26400000000001</v>
      </c>
      <c r="BQ19" s="305">
        <v>362.9008</v>
      </c>
      <c r="BR19" s="305">
        <v>364.6934</v>
      </c>
      <c r="BS19" s="305">
        <v>360.28100000000001</v>
      </c>
      <c r="BT19" s="305">
        <v>351.69709999999998</v>
      </c>
      <c r="BU19" s="305">
        <v>353.54379999999998</v>
      </c>
      <c r="BV19" s="305">
        <v>351.59960000000001</v>
      </c>
    </row>
    <row r="20" spans="1:74" ht="11.15" customHeight="1" x14ac:dyDescent="0.25">
      <c r="A20" s="52" t="s">
        <v>517</v>
      </c>
      <c r="B20" s="150" t="s">
        <v>228</v>
      </c>
      <c r="C20" s="232">
        <v>267.12</v>
      </c>
      <c r="D20" s="232">
        <v>270.47500000000002</v>
      </c>
      <c r="E20" s="232">
        <v>270.89999999999998</v>
      </c>
      <c r="F20" s="232">
        <v>287.32</v>
      </c>
      <c r="G20" s="232">
        <v>298.67500000000001</v>
      </c>
      <c r="H20" s="232">
        <v>296.95</v>
      </c>
      <c r="I20" s="232">
        <v>292.77999999999997</v>
      </c>
      <c r="J20" s="232">
        <v>291.42500000000001</v>
      </c>
      <c r="K20" s="232">
        <v>291.47500000000002</v>
      </c>
      <c r="L20" s="232">
        <v>294.26</v>
      </c>
      <c r="M20" s="232">
        <v>273.57499999999999</v>
      </c>
      <c r="N20" s="232">
        <v>245.72</v>
      </c>
      <c r="O20" s="232">
        <v>233.75</v>
      </c>
      <c r="P20" s="232">
        <v>239.32499999999999</v>
      </c>
      <c r="Q20" s="232">
        <v>259.42500000000001</v>
      </c>
      <c r="R20" s="232">
        <v>288.12</v>
      </c>
      <c r="S20" s="232">
        <v>294.625</v>
      </c>
      <c r="T20" s="232">
        <v>280.35000000000002</v>
      </c>
      <c r="U20" s="232">
        <v>282.32</v>
      </c>
      <c r="V20" s="232">
        <v>270.67500000000001</v>
      </c>
      <c r="W20" s="232">
        <v>268.14</v>
      </c>
      <c r="X20" s="232">
        <v>272.39999999999998</v>
      </c>
      <c r="Y20" s="232">
        <v>269.32499999999999</v>
      </c>
      <c r="Z20" s="232">
        <v>264.5</v>
      </c>
      <c r="AA20" s="232">
        <v>263.55</v>
      </c>
      <c r="AB20" s="232">
        <v>253.25</v>
      </c>
      <c r="AC20" s="232">
        <v>232.9</v>
      </c>
      <c r="AD20" s="232">
        <v>193.82499999999999</v>
      </c>
      <c r="AE20" s="232">
        <v>196.05</v>
      </c>
      <c r="AF20" s="232">
        <v>216.96</v>
      </c>
      <c r="AG20" s="232">
        <v>227.2</v>
      </c>
      <c r="AH20" s="232">
        <v>227.22</v>
      </c>
      <c r="AI20" s="232">
        <v>227.35</v>
      </c>
      <c r="AJ20" s="232">
        <v>224.82499999999999</v>
      </c>
      <c r="AK20" s="232">
        <v>219.98</v>
      </c>
      <c r="AL20" s="232">
        <v>228.35</v>
      </c>
      <c r="AM20" s="232">
        <v>242.02500000000001</v>
      </c>
      <c r="AN20" s="232">
        <v>258.7</v>
      </c>
      <c r="AO20" s="232">
        <v>289.76</v>
      </c>
      <c r="AP20" s="232">
        <v>294.77499999999998</v>
      </c>
      <c r="AQ20" s="232">
        <v>307.62</v>
      </c>
      <c r="AR20" s="232">
        <v>315.67500000000001</v>
      </c>
      <c r="AS20" s="232">
        <v>323.05</v>
      </c>
      <c r="AT20" s="232">
        <v>325.54000000000002</v>
      </c>
      <c r="AU20" s="232">
        <v>327.14999999999998</v>
      </c>
      <c r="AV20" s="232">
        <v>338.42500000000001</v>
      </c>
      <c r="AW20" s="232">
        <v>349.1</v>
      </c>
      <c r="AX20" s="232">
        <v>340.6</v>
      </c>
      <c r="AY20" s="232">
        <v>341.28</v>
      </c>
      <c r="AZ20" s="232">
        <v>361.1</v>
      </c>
      <c r="BA20" s="232">
        <v>432.17500000000001</v>
      </c>
      <c r="BB20" s="232">
        <v>421.27499999999998</v>
      </c>
      <c r="BC20" s="232">
        <v>454.5</v>
      </c>
      <c r="BD20" s="232">
        <v>503.22500000000002</v>
      </c>
      <c r="BE20" s="232">
        <v>466.8</v>
      </c>
      <c r="BF20" s="305">
        <v>436.10840000000002</v>
      </c>
      <c r="BG20" s="305">
        <v>418.01389999999998</v>
      </c>
      <c r="BH20" s="305">
        <v>401.74979999999999</v>
      </c>
      <c r="BI20" s="305">
        <v>390.33440000000002</v>
      </c>
      <c r="BJ20" s="305">
        <v>379.8956</v>
      </c>
      <c r="BK20" s="305">
        <v>368.99599999999998</v>
      </c>
      <c r="BL20" s="305">
        <v>368.02629999999999</v>
      </c>
      <c r="BM20" s="305">
        <v>368.97059999999999</v>
      </c>
      <c r="BN20" s="305">
        <v>378.63150000000002</v>
      </c>
      <c r="BO20" s="305">
        <v>379.54289999999997</v>
      </c>
      <c r="BP20" s="305">
        <v>379.4212</v>
      </c>
      <c r="BQ20" s="305">
        <v>376.29149999999998</v>
      </c>
      <c r="BR20" s="305">
        <v>378.16390000000001</v>
      </c>
      <c r="BS20" s="305">
        <v>373.8623</v>
      </c>
      <c r="BT20" s="305">
        <v>365.48770000000002</v>
      </c>
      <c r="BU20" s="305">
        <v>367.48649999999998</v>
      </c>
      <c r="BV20" s="305">
        <v>365.70249999999999</v>
      </c>
    </row>
    <row r="21" spans="1:74" ht="11.15" customHeight="1" x14ac:dyDescent="0.25">
      <c r="A21" s="52" t="s">
        <v>518</v>
      </c>
      <c r="B21" s="150" t="s">
        <v>801</v>
      </c>
      <c r="C21" s="232">
        <v>301.83999999999997</v>
      </c>
      <c r="D21" s="232">
        <v>304.57499999999999</v>
      </c>
      <c r="E21" s="232">
        <v>298.75</v>
      </c>
      <c r="F21" s="232">
        <v>309.58</v>
      </c>
      <c r="G21" s="232">
        <v>324.375</v>
      </c>
      <c r="H21" s="232">
        <v>325.27499999999998</v>
      </c>
      <c r="I21" s="232">
        <v>323.27999999999997</v>
      </c>
      <c r="J21" s="232">
        <v>321.82499999999999</v>
      </c>
      <c r="K21" s="232">
        <v>326.22500000000002</v>
      </c>
      <c r="L21" s="232">
        <v>336.54</v>
      </c>
      <c r="M21" s="232">
        <v>329.95</v>
      </c>
      <c r="N21" s="232">
        <v>312.27999999999997</v>
      </c>
      <c r="O21" s="232">
        <v>297.97500000000002</v>
      </c>
      <c r="P21" s="232">
        <v>299.64999999999998</v>
      </c>
      <c r="Q21" s="232">
        <v>307.625</v>
      </c>
      <c r="R21" s="232">
        <v>312.10000000000002</v>
      </c>
      <c r="S21" s="232">
        <v>316.125</v>
      </c>
      <c r="T21" s="232">
        <v>308.85000000000002</v>
      </c>
      <c r="U21" s="232">
        <v>304.52</v>
      </c>
      <c r="V21" s="232">
        <v>300.5</v>
      </c>
      <c r="W21" s="232">
        <v>301.62</v>
      </c>
      <c r="X21" s="232">
        <v>305.3</v>
      </c>
      <c r="Y21" s="232">
        <v>306.875</v>
      </c>
      <c r="Z21" s="232">
        <v>305.5</v>
      </c>
      <c r="AA21" s="232">
        <v>304.75</v>
      </c>
      <c r="AB21" s="232">
        <v>290.95</v>
      </c>
      <c r="AC21" s="232">
        <v>272.86</v>
      </c>
      <c r="AD21" s="232">
        <v>249.3</v>
      </c>
      <c r="AE21" s="232">
        <v>239.22499999999999</v>
      </c>
      <c r="AF21" s="232">
        <v>240.8</v>
      </c>
      <c r="AG21" s="232">
        <v>243.375</v>
      </c>
      <c r="AH21" s="232">
        <v>242.92</v>
      </c>
      <c r="AI21" s="232">
        <v>241.375</v>
      </c>
      <c r="AJ21" s="232">
        <v>238.875</v>
      </c>
      <c r="AK21" s="232">
        <v>243.2</v>
      </c>
      <c r="AL21" s="232">
        <v>258.47500000000002</v>
      </c>
      <c r="AM21" s="232">
        <v>268.05</v>
      </c>
      <c r="AN21" s="232">
        <v>284.7</v>
      </c>
      <c r="AO21" s="232">
        <v>315.22000000000003</v>
      </c>
      <c r="AP21" s="232">
        <v>313.02499999999998</v>
      </c>
      <c r="AQ21" s="232">
        <v>321.7</v>
      </c>
      <c r="AR21" s="232">
        <v>328.67500000000001</v>
      </c>
      <c r="AS21" s="232">
        <v>333.875</v>
      </c>
      <c r="AT21" s="232">
        <v>335</v>
      </c>
      <c r="AU21" s="232">
        <v>338.4</v>
      </c>
      <c r="AV21" s="232">
        <v>361.17500000000001</v>
      </c>
      <c r="AW21" s="232">
        <v>372.7</v>
      </c>
      <c r="AX21" s="232">
        <v>364.1</v>
      </c>
      <c r="AY21" s="232">
        <v>372.42</v>
      </c>
      <c r="AZ21" s="232">
        <v>403.22500000000002</v>
      </c>
      <c r="BA21" s="232">
        <v>510.45</v>
      </c>
      <c r="BB21" s="232">
        <v>511.95</v>
      </c>
      <c r="BC21" s="232">
        <v>557.1</v>
      </c>
      <c r="BD21" s="232">
        <v>575.35</v>
      </c>
      <c r="BE21" s="232">
        <v>548.57500000000005</v>
      </c>
      <c r="BF21" s="305">
        <v>497.18959999999998</v>
      </c>
      <c r="BG21" s="305">
        <v>459.33190000000002</v>
      </c>
      <c r="BH21" s="305">
        <v>442.28199999999998</v>
      </c>
      <c r="BI21" s="305">
        <v>440.12040000000002</v>
      </c>
      <c r="BJ21" s="305">
        <v>435.12090000000001</v>
      </c>
      <c r="BK21" s="305">
        <v>430.16070000000002</v>
      </c>
      <c r="BL21" s="305">
        <v>418.6388</v>
      </c>
      <c r="BM21" s="305">
        <v>416.08589999999998</v>
      </c>
      <c r="BN21" s="305">
        <v>416.41640000000001</v>
      </c>
      <c r="BO21" s="305">
        <v>415.02510000000001</v>
      </c>
      <c r="BP21" s="305">
        <v>407.24799999999999</v>
      </c>
      <c r="BQ21" s="305">
        <v>405.00139999999999</v>
      </c>
      <c r="BR21" s="305">
        <v>408.26209999999998</v>
      </c>
      <c r="BS21" s="305">
        <v>407.024</v>
      </c>
      <c r="BT21" s="305">
        <v>410.036</v>
      </c>
      <c r="BU21" s="305">
        <v>413.93650000000002</v>
      </c>
      <c r="BV21" s="305">
        <v>417.44740000000002</v>
      </c>
    </row>
    <row r="22" spans="1:74" ht="11.15" customHeight="1" x14ac:dyDescent="0.25">
      <c r="A22" s="52" t="s">
        <v>480</v>
      </c>
      <c r="B22" s="150" t="s">
        <v>545</v>
      </c>
      <c r="C22" s="232">
        <v>290.2</v>
      </c>
      <c r="D22" s="232">
        <v>285.60000000000002</v>
      </c>
      <c r="E22" s="232">
        <v>282.7</v>
      </c>
      <c r="F22" s="232">
        <v>287.5</v>
      </c>
      <c r="G22" s="232">
        <v>313.2</v>
      </c>
      <c r="H22" s="232">
        <v>313.2</v>
      </c>
      <c r="I22" s="232">
        <v>322</v>
      </c>
      <c r="J22" s="232">
        <v>322.89999999999998</v>
      </c>
      <c r="K22" s="232">
        <v>327.9</v>
      </c>
      <c r="L22" s="232">
        <v>338.1</v>
      </c>
      <c r="M22" s="232">
        <v>328.6</v>
      </c>
      <c r="N22" s="232">
        <v>295.10000000000002</v>
      </c>
      <c r="O22" s="232">
        <v>293.39999999999998</v>
      </c>
      <c r="P22" s="232">
        <v>303</v>
      </c>
      <c r="Q22" s="232">
        <v>305</v>
      </c>
      <c r="R22" s="232">
        <v>310.3</v>
      </c>
      <c r="S22" s="232">
        <v>303</v>
      </c>
      <c r="T22" s="232">
        <v>294.60000000000002</v>
      </c>
      <c r="U22" s="232">
        <v>293.2</v>
      </c>
      <c r="V22" s="232">
        <v>287</v>
      </c>
      <c r="W22" s="232">
        <v>289.39999999999998</v>
      </c>
      <c r="X22" s="232">
        <v>300.8</v>
      </c>
      <c r="Y22" s="232">
        <v>298.39999999999998</v>
      </c>
      <c r="Z22" s="232">
        <v>303.5</v>
      </c>
      <c r="AA22" s="232">
        <v>305.2</v>
      </c>
      <c r="AB22" s="232">
        <v>281.2</v>
      </c>
      <c r="AC22" s="232">
        <v>240.5</v>
      </c>
      <c r="AD22" s="232">
        <v>204.4</v>
      </c>
      <c r="AE22" s="232">
        <v>190.5</v>
      </c>
      <c r="AF22" s="232">
        <v>205.7</v>
      </c>
      <c r="AG22" s="232">
        <v>213.4</v>
      </c>
      <c r="AH22" s="232">
        <v>216.1</v>
      </c>
      <c r="AI22" s="232">
        <v>212.3</v>
      </c>
      <c r="AJ22" s="232">
        <v>213.9</v>
      </c>
      <c r="AK22" s="232">
        <v>220.8</v>
      </c>
      <c r="AL22" s="232">
        <v>241.9</v>
      </c>
      <c r="AM22" s="232">
        <v>254.9</v>
      </c>
      <c r="AN22" s="232">
        <v>279</v>
      </c>
      <c r="AO22" s="232">
        <v>287.3</v>
      </c>
      <c r="AP22" s="232">
        <v>278.5</v>
      </c>
      <c r="AQ22" s="232">
        <v>282.5</v>
      </c>
      <c r="AR22" s="232">
        <v>295.2</v>
      </c>
      <c r="AS22" s="232">
        <v>298</v>
      </c>
      <c r="AT22" s="232">
        <v>293.2</v>
      </c>
      <c r="AU22" s="232">
        <v>299.89999999999998</v>
      </c>
      <c r="AV22" s="232">
        <v>342.2</v>
      </c>
      <c r="AW22" s="232">
        <v>351.2</v>
      </c>
      <c r="AX22" s="232">
        <v>344.3</v>
      </c>
      <c r="AY22" s="232">
        <v>377.6</v>
      </c>
      <c r="AZ22" s="232">
        <v>405.8</v>
      </c>
      <c r="BA22" s="232">
        <v>492.8</v>
      </c>
      <c r="BB22" s="232">
        <v>514.29999999999995</v>
      </c>
      <c r="BC22" s="232">
        <v>597.29999999999995</v>
      </c>
      <c r="BD22" s="232">
        <v>586.29999999999995</v>
      </c>
      <c r="BE22" s="232">
        <v>525.64089999999999</v>
      </c>
      <c r="BF22" s="305">
        <v>495.71769999999998</v>
      </c>
      <c r="BG22" s="305">
        <v>478.01859999999999</v>
      </c>
      <c r="BH22" s="305">
        <v>461.04660000000001</v>
      </c>
      <c r="BI22" s="305">
        <v>452.2937</v>
      </c>
      <c r="BJ22" s="305">
        <v>441.91800000000001</v>
      </c>
      <c r="BK22" s="305">
        <v>426.10300000000001</v>
      </c>
      <c r="BL22" s="305">
        <v>415.70679999999999</v>
      </c>
      <c r="BM22" s="305">
        <v>406.81240000000003</v>
      </c>
      <c r="BN22" s="305">
        <v>395.06369999999998</v>
      </c>
      <c r="BO22" s="305">
        <v>386.07409999999999</v>
      </c>
      <c r="BP22" s="305">
        <v>382.56810000000002</v>
      </c>
      <c r="BQ22" s="305">
        <v>375.3098</v>
      </c>
      <c r="BR22" s="305">
        <v>375.4427</v>
      </c>
      <c r="BS22" s="305">
        <v>371.52390000000003</v>
      </c>
      <c r="BT22" s="305">
        <v>378.01510000000002</v>
      </c>
      <c r="BU22" s="305">
        <v>377.46120000000002</v>
      </c>
      <c r="BV22" s="305">
        <v>377.34949999999998</v>
      </c>
    </row>
    <row r="23" spans="1:74" ht="11.15" customHeight="1" x14ac:dyDescent="0.25">
      <c r="A23" s="49"/>
      <c r="B23" s="54" t="s">
        <v>129</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372"/>
      <c r="BG23" s="372"/>
      <c r="BH23" s="372"/>
      <c r="BI23" s="372"/>
      <c r="BJ23" s="372"/>
      <c r="BK23" s="701"/>
      <c r="BL23" s="372"/>
      <c r="BM23" s="372"/>
      <c r="BN23" s="372"/>
      <c r="BO23" s="372"/>
      <c r="BP23" s="372"/>
      <c r="BQ23" s="372"/>
      <c r="BR23" s="372"/>
      <c r="BS23" s="372"/>
      <c r="BT23" s="372"/>
      <c r="BU23" s="372"/>
      <c r="BV23" s="372"/>
    </row>
    <row r="24" spans="1:74" ht="11.15" customHeight="1" x14ac:dyDescent="0.25">
      <c r="A24" s="836" t="s">
        <v>729</v>
      </c>
      <c r="B24" s="150" t="s">
        <v>128</v>
      </c>
      <c r="C24" s="210">
        <v>3.8302200000000002</v>
      </c>
      <c r="D24" s="210">
        <v>2.7714599999999998</v>
      </c>
      <c r="E24" s="210">
        <v>2.795334</v>
      </c>
      <c r="F24" s="210">
        <v>2.9022480000000002</v>
      </c>
      <c r="G24" s="210">
        <v>2.9064000000000001</v>
      </c>
      <c r="H24" s="210">
        <v>3.0797460000000001</v>
      </c>
      <c r="I24" s="210">
        <v>2.9406539999999999</v>
      </c>
      <c r="J24" s="210">
        <v>3.073518</v>
      </c>
      <c r="K24" s="210">
        <v>3.1088100000000001</v>
      </c>
      <c r="L24" s="210">
        <v>3.4004880000000002</v>
      </c>
      <c r="M24" s="210">
        <v>4.2464579999999996</v>
      </c>
      <c r="N24" s="210">
        <v>4.1945579999999998</v>
      </c>
      <c r="O24" s="210">
        <v>3.2333599999999998</v>
      </c>
      <c r="P24" s="210">
        <v>2.7986399999999998</v>
      </c>
      <c r="Q24" s="210">
        <v>3.0659200000000002</v>
      </c>
      <c r="R24" s="210">
        <v>2.7528800000000002</v>
      </c>
      <c r="S24" s="210">
        <v>2.7435200000000002</v>
      </c>
      <c r="T24" s="210">
        <v>2.4949599999999998</v>
      </c>
      <c r="U24" s="210">
        <v>2.4606400000000002</v>
      </c>
      <c r="V24" s="210">
        <v>2.3098399999999999</v>
      </c>
      <c r="W24" s="210">
        <v>2.6613600000000002</v>
      </c>
      <c r="X24" s="210">
        <v>2.4242400000000002</v>
      </c>
      <c r="Y24" s="210">
        <v>2.7591199999999998</v>
      </c>
      <c r="Z24" s="210">
        <v>2.30776</v>
      </c>
      <c r="AA24" s="210">
        <v>2.0987800000000001</v>
      </c>
      <c r="AB24" s="210">
        <v>1.9844900000000001</v>
      </c>
      <c r="AC24" s="210">
        <v>1.85981</v>
      </c>
      <c r="AD24" s="210">
        <v>1.80786</v>
      </c>
      <c r="AE24" s="210">
        <v>1.8161719999999999</v>
      </c>
      <c r="AF24" s="210">
        <v>1.694609</v>
      </c>
      <c r="AG24" s="210">
        <v>1.8359129999999999</v>
      </c>
      <c r="AH24" s="210">
        <v>2.3896999999999999</v>
      </c>
      <c r="AI24" s="210">
        <v>1.996958</v>
      </c>
      <c r="AJ24" s="210">
        <v>2.4832100000000001</v>
      </c>
      <c r="AK24" s="210">
        <v>2.7117900000000001</v>
      </c>
      <c r="AL24" s="210">
        <v>2.6910099999999999</v>
      </c>
      <c r="AM24" s="210">
        <v>2.81569</v>
      </c>
      <c r="AN24" s="210">
        <v>5.5586500000000001</v>
      </c>
      <c r="AO24" s="210">
        <v>2.7221799999999998</v>
      </c>
      <c r="AP24" s="210">
        <v>2.7668569999999999</v>
      </c>
      <c r="AQ24" s="210">
        <v>3.0234899999999998</v>
      </c>
      <c r="AR24" s="210">
        <v>3.38714</v>
      </c>
      <c r="AS24" s="210">
        <v>3.98976</v>
      </c>
      <c r="AT24" s="210">
        <v>4.2287299999999997</v>
      </c>
      <c r="AU24" s="210">
        <v>5.3612399999999996</v>
      </c>
      <c r="AV24" s="210">
        <v>5.7248900000000003</v>
      </c>
      <c r="AW24" s="210">
        <v>5.24695</v>
      </c>
      <c r="AX24" s="210">
        <v>3.9066399999999999</v>
      </c>
      <c r="AY24" s="210">
        <v>4.5508199999999999</v>
      </c>
      <c r="AZ24" s="210">
        <v>4.8729100000000001</v>
      </c>
      <c r="BA24" s="210">
        <v>5.0911</v>
      </c>
      <c r="BB24" s="210">
        <v>6.84701</v>
      </c>
      <c r="BC24" s="210">
        <v>8.4574599999999993</v>
      </c>
      <c r="BD24" s="210">
        <v>8.0002999999999993</v>
      </c>
      <c r="BE24" s="210">
        <v>7.5680759999999996</v>
      </c>
      <c r="BF24" s="299">
        <v>7.8756199999999996</v>
      </c>
      <c r="BG24" s="299">
        <v>7.8860099999999997</v>
      </c>
      <c r="BH24" s="299">
        <v>7.8236699999999999</v>
      </c>
      <c r="BI24" s="299">
        <v>7.8548400000000003</v>
      </c>
      <c r="BJ24" s="299">
        <v>7.9795199999999999</v>
      </c>
      <c r="BK24" s="299">
        <v>8.0106900000000003</v>
      </c>
      <c r="BL24" s="299">
        <v>7.7717200000000002</v>
      </c>
      <c r="BM24" s="299">
        <v>6.8366199999999999</v>
      </c>
      <c r="BN24" s="299">
        <v>4.4573099999999997</v>
      </c>
      <c r="BO24" s="299">
        <v>4.4469200000000004</v>
      </c>
      <c r="BP24" s="299">
        <v>4.4365300000000003</v>
      </c>
      <c r="BQ24" s="299">
        <v>4.5923800000000004</v>
      </c>
      <c r="BR24" s="299">
        <v>4.5923800000000004</v>
      </c>
      <c r="BS24" s="299">
        <v>4.5196500000000004</v>
      </c>
      <c r="BT24" s="299">
        <v>4.5196500000000004</v>
      </c>
      <c r="BU24" s="299">
        <v>4.6339399999999999</v>
      </c>
      <c r="BV24" s="299">
        <v>4.7066699999999999</v>
      </c>
    </row>
    <row r="25" spans="1:74" ht="11.15" customHeight="1" x14ac:dyDescent="0.25">
      <c r="A25" s="52" t="s">
        <v>130</v>
      </c>
      <c r="B25" s="150" t="s">
        <v>123</v>
      </c>
      <c r="C25" s="210">
        <v>3.69</v>
      </c>
      <c r="D25" s="210">
        <v>2.67</v>
      </c>
      <c r="E25" s="210">
        <v>2.6930000000000001</v>
      </c>
      <c r="F25" s="210">
        <v>2.7959999999999998</v>
      </c>
      <c r="G25" s="210">
        <v>2.8</v>
      </c>
      <c r="H25" s="210">
        <v>2.9670000000000001</v>
      </c>
      <c r="I25" s="210">
        <v>2.8330000000000002</v>
      </c>
      <c r="J25" s="210">
        <v>2.9609999999999999</v>
      </c>
      <c r="K25" s="210">
        <v>2.9950000000000001</v>
      </c>
      <c r="L25" s="210">
        <v>3.2759999999999998</v>
      </c>
      <c r="M25" s="210">
        <v>4.0910000000000002</v>
      </c>
      <c r="N25" s="210">
        <v>4.0410000000000004</v>
      </c>
      <c r="O25" s="210">
        <v>3.109</v>
      </c>
      <c r="P25" s="210">
        <v>2.6909999999999998</v>
      </c>
      <c r="Q25" s="210">
        <v>2.948</v>
      </c>
      <c r="R25" s="210">
        <v>2.6469999999999998</v>
      </c>
      <c r="S25" s="210">
        <v>2.6379999999999999</v>
      </c>
      <c r="T25" s="210">
        <v>2.399</v>
      </c>
      <c r="U25" s="210">
        <v>2.3660000000000001</v>
      </c>
      <c r="V25" s="210">
        <v>2.2210000000000001</v>
      </c>
      <c r="W25" s="210">
        <v>2.5590000000000002</v>
      </c>
      <c r="X25" s="210">
        <v>2.331</v>
      </c>
      <c r="Y25" s="210">
        <v>2.653</v>
      </c>
      <c r="Z25" s="210">
        <v>2.2189999999999999</v>
      </c>
      <c r="AA25" s="210">
        <v>2.02</v>
      </c>
      <c r="AB25" s="210">
        <v>1.91</v>
      </c>
      <c r="AC25" s="210">
        <v>1.79</v>
      </c>
      <c r="AD25" s="210">
        <v>1.74</v>
      </c>
      <c r="AE25" s="210">
        <v>1.748</v>
      </c>
      <c r="AF25" s="210">
        <v>1.631</v>
      </c>
      <c r="AG25" s="210">
        <v>1.7669999999999999</v>
      </c>
      <c r="AH25" s="210">
        <v>2.2999999999999998</v>
      </c>
      <c r="AI25" s="210">
        <v>1.9219999999999999</v>
      </c>
      <c r="AJ25" s="210">
        <v>2.39</v>
      </c>
      <c r="AK25" s="210">
        <v>2.61</v>
      </c>
      <c r="AL25" s="210">
        <v>2.59</v>
      </c>
      <c r="AM25" s="210">
        <v>2.71</v>
      </c>
      <c r="AN25" s="210">
        <v>5.35</v>
      </c>
      <c r="AO25" s="210">
        <v>2.62</v>
      </c>
      <c r="AP25" s="210">
        <v>2.6629999999999998</v>
      </c>
      <c r="AQ25" s="210">
        <v>2.91</v>
      </c>
      <c r="AR25" s="210">
        <v>3.26</v>
      </c>
      <c r="AS25" s="210">
        <v>3.84</v>
      </c>
      <c r="AT25" s="210">
        <v>4.07</v>
      </c>
      <c r="AU25" s="210">
        <v>5.16</v>
      </c>
      <c r="AV25" s="210">
        <v>5.51</v>
      </c>
      <c r="AW25" s="210">
        <v>5.05</v>
      </c>
      <c r="AX25" s="210">
        <v>3.76</v>
      </c>
      <c r="AY25" s="210">
        <v>4.38</v>
      </c>
      <c r="AZ25" s="210">
        <v>4.6900000000000004</v>
      </c>
      <c r="BA25" s="210">
        <v>4.9000000000000004</v>
      </c>
      <c r="BB25" s="210">
        <v>6.59</v>
      </c>
      <c r="BC25" s="210">
        <v>8.14</v>
      </c>
      <c r="BD25" s="210">
        <v>7.7</v>
      </c>
      <c r="BE25" s="210">
        <v>7.2839999999999998</v>
      </c>
      <c r="BF25" s="299">
        <v>7.58</v>
      </c>
      <c r="BG25" s="299">
        <v>7.59</v>
      </c>
      <c r="BH25" s="299">
        <v>7.53</v>
      </c>
      <c r="BI25" s="299">
        <v>7.56</v>
      </c>
      <c r="BJ25" s="299">
        <v>7.68</v>
      </c>
      <c r="BK25" s="299">
        <v>7.71</v>
      </c>
      <c r="BL25" s="299">
        <v>7.48</v>
      </c>
      <c r="BM25" s="299">
        <v>6.58</v>
      </c>
      <c r="BN25" s="299">
        <v>4.29</v>
      </c>
      <c r="BO25" s="299">
        <v>4.28</v>
      </c>
      <c r="BP25" s="299">
        <v>4.2699999999999996</v>
      </c>
      <c r="BQ25" s="299">
        <v>4.42</v>
      </c>
      <c r="BR25" s="299">
        <v>4.42</v>
      </c>
      <c r="BS25" s="299">
        <v>4.3499999999999996</v>
      </c>
      <c r="BT25" s="299">
        <v>4.3499999999999996</v>
      </c>
      <c r="BU25" s="299">
        <v>4.46</v>
      </c>
      <c r="BV25" s="299">
        <v>4.53</v>
      </c>
    </row>
    <row r="26" spans="1:74" ht="11.15" customHeight="1" x14ac:dyDescent="0.25">
      <c r="A26" s="52"/>
      <c r="B26" s="53" t="s">
        <v>1003</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302"/>
      <c r="BG26" s="302"/>
      <c r="BH26" s="302"/>
      <c r="BI26" s="302"/>
      <c r="BJ26" s="302"/>
      <c r="BK26" s="302"/>
      <c r="BL26" s="302"/>
      <c r="BM26" s="302"/>
      <c r="BN26" s="302"/>
      <c r="BO26" s="302"/>
      <c r="BP26" s="302"/>
      <c r="BQ26" s="302"/>
      <c r="BR26" s="302"/>
      <c r="BS26" s="302"/>
      <c r="BT26" s="302"/>
      <c r="BU26" s="302"/>
      <c r="BV26" s="302"/>
    </row>
    <row r="27" spans="1:74" ht="11.15" customHeight="1" x14ac:dyDescent="0.25">
      <c r="A27" s="52" t="s">
        <v>672</v>
      </c>
      <c r="B27" s="150" t="s">
        <v>385</v>
      </c>
      <c r="C27" s="210">
        <v>4.46</v>
      </c>
      <c r="D27" s="210">
        <v>4.8499999999999996</v>
      </c>
      <c r="E27" s="210">
        <v>4</v>
      </c>
      <c r="F27" s="210">
        <v>3.89</v>
      </c>
      <c r="G27" s="210">
        <v>3.8</v>
      </c>
      <c r="H27" s="210">
        <v>3.77</v>
      </c>
      <c r="I27" s="210">
        <v>3.75</v>
      </c>
      <c r="J27" s="210">
        <v>3.67</v>
      </c>
      <c r="K27" s="210">
        <v>3.75</v>
      </c>
      <c r="L27" s="210">
        <v>4.03</v>
      </c>
      <c r="M27" s="210">
        <v>4.51</v>
      </c>
      <c r="N27" s="210">
        <v>5.47</v>
      </c>
      <c r="O27" s="210">
        <v>5.0199999999999996</v>
      </c>
      <c r="P27" s="210">
        <v>4.62</v>
      </c>
      <c r="Q27" s="210">
        <v>4.3099999999999996</v>
      </c>
      <c r="R27" s="210">
        <v>3.99</v>
      </c>
      <c r="S27" s="210">
        <v>3.64</v>
      </c>
      <c r="T27" s="210">
        <v>3.55</v>
      </c>
      <c r="U27" s="210">
        <v>3.33</v>
      </c>
      <c r="V27" s="210">
        <v>3.18</v>
      </c>
      <c r="W27" s="210">
        <v>3.35</v>
      </c>
      <c r="X27" s="210">
        <v>3.43</v>
      </c>
      <c r="Y27" s="210">
        <v>3.86</v>
      </c>
      <c r="Z27" s="210">
        <v>3.84</v>
      </c>
      <c r="AA27" s="210">
        <v>3.7</v>
      </c>
      <c r="AB27" s="210">
        <v>3.58</v>
      </c>
      <c r="AC27" s="210">
        <v>3.38</v>
      </c>
      <c r="AD27" s="210">
        <v>2.99</v>
      </c>
      <c r="AE27" s="210">
        <v>2.9</v>
      </c>
      <c r="AF27" s="210">
        <v>2.71</v>
      </c>
      <c r="AG27" s="210">
        <v>2.57</v>
      </c>
      <c r="AH27" s="210">
        <v>2.84</v>
      </c>
      <c r="AI27" s="210">
        <v>3.29</v>
      </c>
      <c r="AJ27" s="210">
        <v>3.28</v>
      </c>
      <c r="AK27" s="210">
        <v>3.98</v>
      </c>
      <c r="AL27" s="210">
        <v>4.0999999999999996</v>
      </c>
      <c r="AM27" s="210">
        <v>4.07</v>
      </c>
      <c r="AN27" s="210">
        <v>9.33</v>
      </c>
      <c r="AO27" s="210">
        <v>4.41</v>
      </c>
      <c r="AP27" s="210">
        <v>4</v>
      </c>
      <c r="AQ27" s="210">
        <v>4.12</v>
      </c>
      <c r="AR27" s="210">
        <v>4.1500000000000004</v>
      </c>
      <c r="AS27" s="210">
        <v>4.75</v>
      </c>
      <c r="AT27" s="210">
        <v>5.01</v>
      </c>
      <c r="AU27" s="210">
        <v>5.57</v>
      </c>
      <c r="AV27" s="210">
        <v>6.83</v>
      </c>
      <c r="AW27" s="210">
        <v>7.03</v>
      </c>
      <c r="AX27" s="210">
        <v>6.74</v>
      </c>
      <c r="AY27" s="210">
        <v>6.65</v>
      </c>
      <c r="AZ27" s="210">
        <v>7.53</v>
      </c>
      <c r="BA27" s="210">
        <v>6.32</v>
      </c>
      <c r="BB27" s="210">
        <v>6.81</v>
      </c>
      <c r="BC27" s="210">
        <v>8.31</v>
      </c>
      <c r="BD27" s="210">
        <v>8.9833449999999999</v>
      </c>
      <c r="BE27" s="210">
        <v>8.5012559999999997</v>
      </c>
      <c r="BF27" s="299">
        <v>8.5165570000000006</v>
      </c>
      <c r="BG27" s="299">
        <v>8.6699819999999992</v>
      </c>
      <c r="BH27" s="299">
        <v>8.7541060000000002</v>
      </c>
      <c r="BI27" s="299">
        <v>8.9324750000000002</v>
      </c>
      <c r="BJ27" s="299">
        <v>9.3662550000000007</v>
      </c>
      <c r="BK27" s="299">
        <v>9.4450810000000001</v>
      </c>
      <c r="BL27" s="299">
        <v>9.4376639999999998</v>
      </c>
      <c r="BM27" s="299">
        <v>8.7753300000000003</v>
      </c>
      <c r="BN27" s="299">
        <v>7.317088</v>
      </c>
      <c r="BO27" s="299">
        <v>5.8410739999999999</v>
      </c>
      <c r="BP27" s="299">
        <v>5.5939079999999999</v>
      </c>
      <c r="BQ27" s="299">
        <v>5.5619120000000004</v>
      </c>
      <c r="BR27" s="299">
        <v>5.5721290000000003</v>
      </c>
      <c r="BS27" s="299">
        <v>5.449395</v>
      </c>
      <c r="BT27" s="299">
        <v>5.5098770000000004</v>
      </c>
      <c r="BU27" s="299">
        <v>5.7292180000000004</v>
      </c>
      <c r="BV27" s="299">
        <v>6.2003339999999998</v>
      </c>
    </row>
    <row r="28" spans="1:74" ht="11.15" customHeight="1" x14ac:dyDescent="0.25">
      <c r="A28" s="52" t="s">
        <v>662</v>
      </c>
      <c r="B28" s="150" t="s">
        <v>386</v>
      </c>
      <c r="C28" s="210">
        <v>7.4</v>
      </c>
      <c r="D28" s="210">
        <v>7.74</v>
      </c>
      <c r="E28" s="210">
        <v>7.71</v>
      </c>
      <c r="F28" s="210">
        <v>7.65</v>
      </c>
      <c r="G28" s="210">
        <v>8.34</v>
      </c>
      <c r="H28" s="210">
        <v>8.58</v>
      </c>
      <c r="I28" s="210">
        <v>8.84</v>
      </c>
      <c r="J28" s="210">
        <v>8.69</v>
      </c>
      <c r="K28" s="210">
        <v>8.57</v>
      </c>
      <c r="L28" s="210">
        <v>7.69</v>
      </c>
      <c r="M28" s="210">
        <v>7.34</v>
      </c>
      <c r="N28" s="210">
        <v>7.7</v>
      </c>
      <c r="O28" s="210">
        <v>7.67</v>
      </c>
      <c r="P28" s="210">
        <v>7.54</v>
      </c>
      <c r="Q28" s="210">
        <v>7.4</v>
      </c>
      <c r="R28" s="210">
        <v>7.72</v>
      </c>
      <c r="S28" s="210">
        <v>8.06</v>
      </c>
      <c r="T28" s="210">
        <v>8.2899999999999991</v>
      </c>
      <c r="U28" s="210">
        <v>8.4700000000000006</v>
      </c>
      <c r="V28" s="210">
        <v>8.41</v>
      </c>
      <c r="W28" s="210">
        <v>8.34</v>
      </c>
      <c r="X28" s="210">
        <v>7.63</v>
      </c>
      <c r="Y28" s="210">
        <v>6.98</v>
      </c>
      <c r="Z28" s="210">
        <v>7.19</v>
      </c>
      <c r="AA28" s="210">
        <v>7.24</v>
      </c>
      <c r="AB28" s="210">
        <v>7.03</v>
      </c>
      <c r="AC28" s="210">
        <v>7.29</v>
      </c>
      <c r="AD28" s="210">
        <v>7.24</v>
      </c>
      <c r="AE28" s="210">
        <v>7.73</v>
      </c>
      <c r="AF28" s="210">
        <v>8.24</v>
      </c>
      <c r="AG28" s="210">
        <v>8.49</v>
      </c>
      <c r="AH28" s="210">
        <v>8.48</v>
      </c>
      <c r="AI28" s="210">
        <v>8.4499999999999993</v>
      </c>
      <c r="AJ28" s="210">
        <v>7.59</v>
      </c>
      <c r="AK28" s="210">
        <v>7.64</v>
      </c>
      <c r="AL28" s="210">
        <v>7.39</v>
      </c>
      <c r="AM28" s="210">
        <v>7.41</v>
      </c>
      <c r="AN28" s="210">
        <v>7.35</v>
      </c>
      <c r="AO28" s="210">
        <v>7.99</v>
      </c>
      <c r="AP28" s="210">
        <v>8.4</v>
      </c>
      <c r="AQ28" s="210">
        <v>8.9600000000000009</v>
      </c>
      <c r="AR28" s="210">
        <v>9.57</v>
      </c>
      <c r="AS28" s="210">
        <v>9.89</v>
      </c>
      <c r="AT28" s="210">
        <v>10.19</v>
      </c>
      <c r="AU28" s="210">
        <v>10.27</v>
      </c>
      <c r="AV28" s="210">
        <v>10.45</v>
      </c>
      <c r="AW28" s="210">
        <v>10.1</v>
      </c>
      <c r="AX28" s="210">
        <v>10.34</v>
      </c>
      <c r="AY28" s="210">
        <v>9.76</v>
      </c>
      <c r="AZ28" s="210">
        <v>10.039999999999999</v>
      </c>
      <c r="BA28" s="210">
        <v>10.25</v>
      </c>
      <c r="BB28" s="210">
        <v>10.48</v>
      </c>
      <c r="BC28" s="210">
        <v>12.04</v>
      </c>
      <c r="BD28" s="210">
        <v>12.74206</v>
      </c>
      <c r="BE28" s="210">
        <v>12.95673</v>
      </c>
      <c r="BF28" s="299">
        <v>12.95248</v>
      </c>
      <c r="BG28" s="299">
        <v>12.84651</v>
      </c>
      <c r="BH28" s="299">
        <v>12.417</v>
      </c>
      <c r="BI28" s="299">
        <v>12.17967</v>
      </c>
      <c r="BJ28" s="299">
        <v>12.157389999999999</v>
      </c>
      <c r="BK28" s="299">
        <v>12.12026</v>
      </c>
      <c r="BL28" s="299">
        <v>12.16813</v>
      </c>
      <c r="BM28" s="299">
        <v>12.25821</v>
      </c>
      <c r="BN28" s="299">
        <v>12.08365</v>
      </c>
      <c r="BO28" s="299">
        <v>11.755990000000001</v>
      </c>
      <c r="BP28" s="299">
        <v>11.595409999999999</v>
      </c>
      <c r="BQ28" s="299">
        <v>11.30242</v>
      </c>
      <c r="BR28" s="299">
        <v>11.03152</v>
      </c>
      <c r="BS28" s="299">
        <v>10.63364</v>
      </c>
      <c r="BT28" s="299">
        <v>9.9385080000000006</v>
      </c>
      <c r="BU28" s="299">
        <v>9.5607629999999997</v>
      </c>
      <c r="BV28" s="299">
        <v>9.4179560000000002</v>
      </c>
    </row>
    <row r="29" spans="1:74" ht="11.15" customHeight="1" x14ac:dyDescent="0.25">
      <c r="A29" s="52" t="s">
        <v>524</v>
      </c>
      <c r="B29" s="150" t="s">
        <v>387</v>
      </c>
      <c r="C29" s="210">
        <v>8.9</v>
      </c>
      <c r="D29" s="210">
        <v>9.6300000000000008</v>
      </c>
      <c r="E29" s="210">
        <v>9.76</v>
      </c>
      <c r="F29" s="210">
        <v>10.050000000000001</v>
      </c>
      <c r="G29" s="210">
        <v>13.52</v>
      </c>
      <c r="H29" s="210">
        <v>16.47</v>
      </c>
      <c r="I29" s="210">
        <v>17.850000000000001</v>
      </c>
      <c r="J29" s="210">
        <v>18.559999999999999</v>
      </c>
      <c r="K29" s="210">
        <v>17.23</v>
      </c>
      <c r="L29" s="210">
        <v>12.22</v>
      </c>
      <c r="M29" s="210">
        <v>9.42</v>
      </c>
      <c r="N29" s="210">
        <v>9.6199999999999992</v>
      </c>
      <c r="O29" s="210">
        <v>9.36</v>
      </c>
      <c r="P29" s="210">
        <v>9.4</v>
      </c>
      <c r="Q29" s="210">
        <v>9.42</v>
      </c>
      <c r="R29" s="210">
        <v>10.85</v>
      </c>
      <c r="S29" s="210">
        <v>12.76</v>
      </c>
      <c r="T29" s="210">
        <v>15.6</v>
      </c>
      <c r="U29" s="210">
        <v>17.739999999999998</v>
      </c>
      <c r="V29" s="210">
        <v>18.37</v>
      </c>
      <c r="W29" s="210">
        <v>17.61</v>
      </c>
      <c r="X29" s="210">
        <v>12.5</v>
      </c>
      <c r="Y29" s="210">
        <v>9.33</v>
      </c>
      <c r="Z29" s="210">
        <v>9.3000000000000007</v>
      </c>
      <c r="AA29" s="210">
        <v>9.43</v>
      </c>
      <c r="AB29" s="210">
        <v>9.19</v>
      </c>
      <c r="AC29" s="210">
        <v>9.8000000000000007</v>
      </c>
      <c r="AD29" s="210">
        <v>10.42</v>
      </c>
      <c r="AE29" s="210">
        <v>11.79</v>
      </c>
      <c r="AF29" s="210">
        <v>15.33</v>
      </c>
      <c r="AG29" s="210">
        <v>17.489999999999998</v>
      </c>
      <c r="AH29" s="210">
        <v>18.27</v>
      </c>
      <c r="AI29" s="210">
        <v>16.850000000000001</v>
      </c>
      <c r="AJ29" s="210">
        <v>12.26</v>
      </c>
      <c r="AK29" s="210">
        <v>10.99</v>
      </c>
      <c r="AL29" s="210">
        <v>9.75</v>
      </c>
      <c r="AM29" s="210">
        <v>9.68</v>
      </c>
      <c r="AN29" s="210">
        <v>9.31</v>
      </c>
      <c r="AO29" s="210">
        <v>10.51</v>
      </c>
      <c r="AP29" s="210">
        <v>12.25</v>
      </c>
      <c r="AQ29" s="210">
        <v>14.13</v>
      </c>
      <c r="AR29" s="210">
        <v>17.73</v>
      </c>
      <c r="AS29" s="210">
        <v>19.940000000000001</v>
      </c>
      <c r="AT29" s="210">
        <v>20.99</v>
      </c>
      <c r="AU29" s="210">
        <v>20.239999999999998</v>
      </c>
      <c r="AV29" s="210">
        <v>17.489999999999998</v>
      </c>
      <c r="AW29" s="210">
        <v>13.3</v>
      </c>
      <c r="AX29" s="210">
        <v>13.12</v>
      </c>
      <c r="AY29" s="210">
        <v>12.04</v>
      </c>
      <c r="AZ29" s="210">
        <v>12.17</v>
      </c>
      <c r="BA29" s="210">
        <v>12.98</v>
      </c>
      <c r="BB29" s="210">
        <v>13.65</v>
      </c>
      <c r="BC29" s="210">
        <v>17.55</v>
      </c>
      <c r="BD29" s="210">
        <v>20.662130000000001</v>
      </c>
      <c r="BE29" s="210">
        <v>22.273260000000001</v>
      </c>
      <c r="BF29" s="299">
        <v>23.003139999999998</v>
      </c>
      <c r="BG29" s="299">
        <v>22.041550000000001</v>
      </c>
      <c r="BH29" s="299">
        <v>18.46894</v>
      </c>
      <c r="BI29" s="299">
        <v>15.843819999999999</v>
      </c>
      <c r="BJ29" s="299">
        <v>14.94989</v>
      </c>
      <c r="BK29" s="299">
        <v>14.766299999999999</v>
      </c>
      <c r="BL29" s="299">
        <v>14.832739999999999</v>
      </c>
      <c r="BM29" s="299">
        <v>15.1684</v>
      </c>
      <c r="BN29" s="299">
        <v>15.37454</v>
      </c>
      <c r="BO29" s="299">
        <v>16.881019999999999</v>
      </c>
      <c r="BP29" s="299">
        <v>19.271850000000001</v>
      </c>
      <c r="BQ29" s="299">
        <v>20.597280000000001</v>
      </c>
      <c r="BR29" s="299">
        <v>21.083729999999999</v>
      </c>
      <c r="BS29" s="299">
        <v>19.86309</v>
      </c>
      <c r="BT29" s="299">
        <v>15.96631</v>
      </c>
      <c r="BU29" s="299">
        <v>13.14805</v>
      </c>
      <c r="BV29" s="299">
        <v>12.05777</v>
      </c>
    </row>
    <row r="30" spans="1:74" ht="11.15" customHeight="1" x14ac:dyDescent="0.25">
      <c r="A30" s="49"/>
      <c r="B30" s="54" t="s">
        <v>983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372"/>
      <c r="BG30" s="372"/>
      <c r="BH30" s="372"/>
      <c r="BI30" s="372"/>
      <c r="BJ30" s="372"/>
      <c r="BK30" s="372"/>
      <c r="BL30" s="372"/>
      <c r="BM30" s="372"/>
      <c r="BN30" s="372"/>
      <c r="BO30" s="372"/>
      <c r="BP30" s="372"/>
      <c r="BQ30" s="372"/>
      <c r="BR30" s="372"/>
      <c r="BS30" s="372"/>
      <c r="BT30" s="372"/>
      <c r="BU30" s="372"/>
      <c r="BV30" s="372"/>
    </row>
    <row r="31" spans="1:74" ht="11.15" customHeight="1" x14ac:dyDescent="0.25">
      <c r="A31" s="49"/>
      <c r="B31" s="55" t="s">
        <v>105</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372"/>
      <c r="BG31" s="372"/>
      <c r="BH31" s="372"/>
      <c r="BI31" s="372"/>
      <c r="BJ31" s="372"/>
      <c r="BK31" s="372"/>
      <c r="BL31" s="372"/>
      <c r="BM31" s="372"/>
      <c r="BN31" s="372"/>
      <c r="BO31" s="372"/>
      <c r="BP31" s="372"/>
      <c r="BQ31" s="372"/>
      <c r="BR31" s="372"/>
      <c r="BS31" s="372"/>
      <c r="BT31" s="372"/>
      <c r="BU31" s="372"/>
      <c r="BV31" s="372"/>
    </row>
    <row r="32" spans="1:74" ht="11.15" customHeight="1" x14ac:dyDescent="0.25">
      <c r="A32" s="52" t="s">
        <v>521</v>
      </c>
      <c r="B32" s="150" t="s">
        <v>388</v>
      </c>
      <c r="C32" s="210">
        <v>2.06</v>
      </c>
      <c r="D32" s="210">
        <v>2.0699999999999998</v>
      </c>
      <c r="E32" s="210">
        <v>2.04</v>
      </c>
      <c r="F32" s="210">
        <v>2.0699999999999998</v>
      </c>
      <c r="G32" s="210">
        <v>2.04</v>
      </c>
      <c r="H32" s="210">
        <v>2.04</v>
      </c>
      <c r="I32" s="210">
        <v>2.0499999999999998</v>
      </c>
      <c r="J32" s="210">
        <v>2.06</v>
      </c>
      <c r="K32" s="210">
        <v>2.0499999999999998</v>
      </c>
      <c r="L32" s="210">
        <v>2.04</v>
      </c>
      <c r="M32" s="210">
        <v>2.06</v>
      </c>
      <c r="N32" s="210">
        <v>2.11</v>
      </c>
      <c r="O32" s="210">
        <v>2.1</v>
      </c>
      <c r="P32" s="210">
        <v>2.0699999999999998</v>
      </c>
      <c r="Q32" s="210">
        <v>2.08</v>
      </c>
      <c r="R32" s="210">
        <v>2.0699999999999998</v>
      </c>
      <c r="S32" s="210">
        <v>2.0499999999999998</v>
      </c>
      <c r="T32" s="210">
        <v>2.0299999999999998</v>
      </c>
      <c r="U32" s="210">
        <v>2.02</v>
      </c>
      <c r="V32" s="210">
        <v>2</v>
      </c>
      <c r="W32" s="210">
        <v>1.96</v>
      </c>
      <c r="X32" s="210">
        <v>1.96</v>
      </c>
      <c r="Y32" s="210">
        <v>1.96</v>
      </c>
      <c r="Z32" s="210">
        <v>1.91</v>
      </c>
      <c r="AA32" s="210">
        <v>1.94</v>
      </c>
      <c r="AB32" s="210">
        <v>1.9</v>
      </c>
      <c r="AC32" s="210">
        <v>1.93</v>
      </c>
      <c r="AD32" s="210">
        <v>1.92</v>
      </c>
      <c r="AE32" s="210">
        <v>1.89</v>
      </c>
      <c r="AF32" s="210">
        <v>1.9</v>
      </c>
      <c r="AG32" s="210">
        <v>1.91</v>
      </c>
      <c r="AH32" s="210">
        <v>1.94</v>
      </c>
      <c r="AI32" s="210">
        <v>1.94</v>
      </c>
      <c r="AJ32" s="210">
        <v>1.91</v>
      </c>
      <c r="AK32" s="210">
        <v>1.91</v>
      </c>
      <c r="AL32" s="210">
        <v>1.92</v>
      </c>
      <c r="AM32" s="210">
        <v>1.91</v>
      </c>
      <c r="AN32" s="210">
        <v>1.93</v>
      </c>
      <c r="AO32" s="210">
        <v>1.9</v>
      </c>
      <c r="AP32" s="210">
        <v>1.9</v>
      </c>
      <c r="AQ32" s="210">
        <v>1.9</v>
      </c>
      <c r="AR32" s="210">
        <v>1.96</v>
      </c>
      <c r="AS32" s="210">
        <v>2.0099999999999998</v>
      </c>
      <c r="AT32" s="210">
        <v>2.06</v>
      </c>
      <c r="AU32" s="210">
        <v>2.0099999999999998</v>
      </c>
      <c r="AV32" s="210">
        <v>2.0299999999999998</v>
      </c>
      <c r="AW32" s="210">
        <v>2.04</v>
      </c>
      <c r="AX32" s="210">
        <v>2.08</v>
      </c>
      <c r="AY32" s="210">
        <v>2.21</v>
      </c>
      <c r="AZ32" s="210">
        <v>2.1800000000000002</v>
      </c>
      <c r="BA32" s="210">
        <v>2.16</v>
      </c>
      <c r="BB32" s="210">
        <v>2.1875390746000001</v>
      </c>
      <c r="BC32" s="210">
        <v>2.2389198977999998</v>
      </c>
      <c r="BD32" s="210">
        <v>2.22519</v>
      </c>
      <c r="BE32" s="210">
        <v>2.220672</v>
      </c>
      <c r="BF32" s="299">
        <v>2.2227250000000001</v>
      </c>
      <c r="BG32" s="299">
        <v>2.2121200000000001</v>
      </c>
      <c r="BH32" s="299">
        <v>2.1907999999999999</v>
      </c>
      <c r="BI32" s="299">
        <v>2.201724</v>
      </c>
      <c r="BJ32" s="299">
        <v>2.201759</v>
      </c>
      <c r="BK32" s="299">
        <v>2.2135899999999999</v>
      </c>
      <c r="BL32" s="299">
        <v>2.2042060000000001</v>
      </c>
      <c r="BM32" s="299">
        <v>2.2123940000000002</v>
      </c>
      <c r="BN32" s="299">
        <v>2.2147160000000001</v>
      </c>
      <c r="BO32" s="299">
        <v>2.2105640000000002</v>
      </c>
      <c r="BP32" s="299">
        <v>2.1862460000000001</v>
      </c>
      <c r="BQ32" s="299">
        <v>2.1821920000000001</v>
      </c>
      <c r="BR32" s="299">
        <v>2.185486</v>
      </c>
      <c r="BS32" s="299">
        <v>2.1709809999999998</v>
      </c>
      <c r="BT32" s="299">
        <v>2.1447590000000001</v>
      </c>
      <c r="BU32" s="299">
        <v>2.1529940000000001</v>
      </c>
      <c r="BV32" s="299">
        <v>2.1535989999999998</v>
      </c>
    </row>
    <row r="33" spans="1:74" ht="11.15" customHeight="1" x14ac:dyDescent="0.25">
      <c r="A33" s="52" t="s">
        <v>523</v>
      </c>
      <c r="B33" s="150" t="s">
        <v>389</v>
      </c>
      <c r="C33" s="210">
        <v>5.0599999999999996</v>
      </c>
      <c r="D33" s="210">
        <v>3.61</v>
      </c>
      <c r="E33" s="210">
        <v>3.18</v>
      </c>
      <c r="F33" s="210">
        <v>3.14</v>
      </c>
      <c r="G33" s="210">
        <v>3.06</v>
      </c>
      <c r="H33" s="210">
        <v>3.13</v>
      </c>
      <c r="I33" s="210">
        <v>3.23</v>
      </c>
      <c r="J33" s="210">
        <v>3.28</v>
      </c>
      <c r="K33" s="210">
        <v>3.12</v>
      </c>
      <c r="L33" s="210">
        <v>3.43</v>
      </c>
      <c r="M33" s="210">
        <v>4.18</v>
      </c>
      <c r="N33" s="210">
        <v>4.72</v>
      </c>
      <c r="O33" s="210">
        <v>4</v>
      </c>
      <c r="P33" s="210">
        <v>3.63</v>
      </c>
      <c r="Q33" s="210">
        <v>3.46</v>
      </c>
      <c r="R33" s="210">
        <v>2.89</v>
      </c>
      <c r="S33" s="210">
        <v>2.77</v>
      </c>
      <c r="T33" s="210">
        <v>2.58</v>
      </c>
      <c r="U33" s="210">
        <v>2.54</v>
      </c>
      <c r="V33" s="210">
        <v>2.42</v>
      </c>
      <c r="W33" s="210">
        <v>2.59</v>
      </c>
      <c r="X33" s="210">
        <v>2.4900000000000002</v>
      </c>
      <c r="Y33" s="210">
        <v>2.96</v>
      </c>
      <c r="Z33" s="210">
        <v>2.91</v>
      </c>
      <c r="AA33" s="210">
        <v>2.62</v>
      </c>
      <c r="AB33" s="210">
        <v>2.4</v>
      </c>
      <c r="AC33" s="210">
        <v>2.14</v>
      </c>
      <c r="AD33" s="210">
        <v>2.1</v>
      </c>
      <c r="AE33" s="210">
        <v>2.17</v>
      </c>
      <c r="AF33" s="210">
        <v>2.0299999999999998</v>
      </c>
      <c r="AG33" s="210">
        <v>2.06</v>
      </c>
      <c r="AH33" s="210">
        <v>2.41</v>
      </c>
      <c r="AI33" s="210">
        <v>2.42</v>
      </c>
      <c r="AJ33" s="210">
        <v>2.5</v>
      </c>
      <c r="AK33" s="210">
        <v>3</v>
      </c>
      <c r="AL33" s="210">
        <v>3.17</v>
      </c>
      <c r="AM33" s="210">
        <v>3.19</v>
      </c>
      <c r="AN33" s="210">
        <v>15.52</v>
      </c>
      <c r="AO33" s="210">
        <v>3.26</v>
      </c>
      <c r="AP33" s="210">
        <v>3.01</v>
      </c>
      <c r="AQ33" s="210">
        <v>3.24</v>
      </c>
      <c r="AR33" s="210">
        <v>3.45</v>
      </c>
      <c r="AS33" s="210">
        <v>3.98</v>
      </c>
      <c r="AT33" s="210">
        <v>4.3</v>
      </c>
      <c r="AU33" s="210">
        <v>4.92</v>
      </c>
      <c r="AV33" s="210">
        <v>5.58</v>
      </c>
      <c r="AW33" s="210">
        <v>5.69</v>
      </c>
      <c r="AX33" s="210">
        <v>4.9800000000000004</v>
      </c>
      <c r="AY33" s="210">
        <v>5.85</v>
      </c>
      <c r="AZ33" s="210">
        <v>6.03</v>
      </c>
      <c r="BA33" s="210">
        <v>5.1100000000000003</v>
      </c>
      <c r="BB33" s="210">
        <v>6.2328750716999997</v>
      </c>
      <c r="BC33" s="210">
        <v>7.5521714949999996</v>
      </c>
      <c r="BD33" s="210">
        <v>7.5499140000000002</v>
      </c>
      <c r="BE33" s="210">
        <v>7.1095569999999997</v>
      </c>
      <c r="BF33" s="299">
        <v>7.6619979999999996</v>
      </c>
      <c r="BG33" s="299">
        <v>7.7278010000000004</v>
      </c>
      <c r="BH33" s="299">
        <v>7.742254</v>
      </c>
      <c r="BI33" s="299">
        <v>7.8898669999999997</v>
      </c>
      <c r="BJ33" s="299">
        <v>8.1780439999999999</v>
      </c>
      <c r="BK33" s="299">
        <v>8.3432390000000005</v>
      </c>
      <c r="BL33" s="299">
        <v>8.0639710000000004</v>
      </c>
      <c r="BM33" s="299">
        <v>6.9607729999999997</v>
      </c>
      <c r="BN33" s="299">
        <v>4.5892770000000001</v>
      </c>
      <c r="BO33" s="299">
        <v>4.4979529999999999</v>
      </c>
      <c r="BP33" s="299">
        <v>4.3710000000000004</v>
      </c>
      <c r="BQ33" s="299">
        <v>4.5789619999999998</v>
      </c>
      <c r="BR33" s="299">
        <v>4.6032209999999996</v>
      </c>
      <c r="BS33" s="299">
        <v>4.5065379999999999</v>
      </c>
      <c r="BT33" s="299">
        <v>4.5605710000000004</v>
      </c>
      <c r="BU33" s="299">
        <v>4.7765870000000001</v>
      </c>
      <c r="BV33" s="299">
        <v>5.0211839999999999</v>
      </c>
    </row>
    <row r="34" spans="1:74" ht="11.15" customHeight="1" x14ac:dyDescent="0.25">
      <c r="A34" s="52" t="s">
        <v>522</v>
      </c>
      <c r="B34" s="576" t="s">
        <v>984</v>
      </c>
      <c r="C34" s="210">
        <v>11.45</v>
      </c>
      <c r="D34" s="210">
        <v>11.46</v>
      </c>
      <c r="E34" s="210">
        <v>12.1</v>
      </c>
      <c r="F34" s="210">
        <v>12.2</v>
      </c>
      <c r="G34" s="210">
        <v>12.83</v>
      </c>
      <c r="H34" s="210">
        <v>13.81</v>
      </c>
      <c r="I34" s="210">
        <v>13.76</v>
      </c>
      <c r="J34" s="210">
        <v>14.38</v>
      </c>
      <c r="K34" s="210">
        <v>13.91</v>
      </c>
      <c r="L34" s="210">
        <v>14.52</v>
      </c>
      <c r="M34" s="210">
        <v>15.25</v>
      </c>
      <c r="N34" s="210">
        <v>13.56</v>
      </c>
      <c r="O34" s="210">
        <v>11.3</v>
      </c>
      <c r="P34" s="210">
        <v>12.28</v>
      </c>
      <c r="Q34" s="210">
        <v>13.68</v>
      </c>
      <c r="R34" s="210">
        <v>13.89</v>
      </c>
      <c r="S34" s="210">
        <v>13.47</v>
      </c>
      <c r="T34" s="210">
        <v>12.92</v>
      </c>
      <c r="U34" s="210">
        <v>12.93</v>
      </c>
      <c r="V34" s="210">
        <v>13.72</v>
      </c>
      <c r="W34" s="210">
        <v>11.53</v>
      </c>
      <c r="X34" s="210">
        <v>12.65</v>
      </c>
      <c r="Y34" s="210">
        <v>12.05</v>
      </c>
      <c r="Z34" s="210">
        <v>12.85</v>
      </c>
      <c r="AA34" s="210">
        <v>13.16</v>
      </c>
      <c r="AB34" s="210">
        <v>12.68</v>
      </c>
      <c r="AC34" s="210">
        <v>10.29</v>
      </c>
      <c r="AD34" s="210">
        <v>8.1999999999999993</v>
      </c>
      <c r="AE34" s="210">
        <v>5.7</v>
      </c>
      <c r="AF34" s="210">
        <v>6.26</v>
      </c>
      <c r="AG34" s="210">
        <v>7.38</v>
      </c>
      <c r="AH34" s="210">
        <v>9.67</v>
      </c>
      <c r="AI34" s="210">
        <v>9.56</v>
      </c>
      <c r="AJ34" s="210">
        <v>8.68</v>
      </c>
      <c r="AK34" s="210">
        <v>8.86</v>
      </c>
      <c r="AL34" s="210">
        <v>9.2100000000000009</v>
      </c>
      <c r="AM34" s="210">
        <v>10.33</v>
      </c>
      <c r="AN34" s="210">
        <v>11.37</v>
      </c>
      <c r="AO34" s="210">
        <v>12.41</v>
      </c>
      <c r="AP34" s="210">
        <v>12.81</v>
      </c>
      <c r="AQ34" s="210">
        <v>12.82</v>
      </c>
      <c r="AR34" s="210">
        <v>13.56</v>
      </c>
      <c r="AS34" s="210">
        <v>14.34</v>
      </c>
      <c r="AT34" s="210">
        <v>14.47</v>
      </c>
      <c r="AU34" s="210">
        <v>13.8</v>
      </c>
      <c r="AV34" s="210">
        <v>14.97</v>
      </c>
      <c r="AW34" s="210">
        <v>17.03</v>
      </c>
      <c r="AX34" s="210">
        <v>16.350000000000001</v>
      </c>
      <c r="AY34" s="210">
        <v>15.74</v>
      </c>
      <c r="AZ34" s="210">
        <v>16.760000000000002</v>
      </c>
      <c r="BA34" s="210">
        <v>20.61</v>
      </c>
      <c r="BB34" s="210">
        <v>25.367936741000001</v>
      </c>
      <c r="BC34" s="210">
        <v>26.548809732999999</v>
      </c>
      <c r="BD34" s="210">
        <v>24.91807</v>
      </c>
      <c r="BE34" s="210">
        <v>23.78219</v>
      </c>
      <c r="BF34" s="299">
        <v>21.8432</v>
      </c>
      <c r="BG34" s="299">
        <v>20.284659999999999</v>
      </c>
      <c r="BH34" s="299">
        <v>19.3569</v>
      </c>
      <c r="BI34" s="299">
        <v>18.869679999999999</v>
      </c>
      <c r="BJ34" s="299">
        <v>18.991689999999998</v>
      </c>
      <c r="BK34" s="299">
        <v>18.555620000000001</v>
      </c>
      <c r="BL34" s="299">
        <v>17.92858</v>
      </c>
      <c r="BM34" s="299">
        <v>18.13974</v>
      </c>
      <c r="BN34" s="299">
        <v>18.714020000000001</v>
      </c>
      <c r="BO34" s="299">
        <v>18.16799</v>
      </c>
      <c r="BP34" s="299">
        <v>18.49427</v>
      </c>
      <c r="BQ34" s="299">
        <v>17.992149999999999</v>
      </c>
      <c r="BR34" s="299">
        <v>17.533629999999999</v>
      </c>
      <c r="BS34" s="299">
        <v>17.249860000000002</v>
      </c>
      <c r="BT34" s="299">
        <v>17.167850000000001</v>
      </c>
      <c r="BU34" s="299">
        <v>17.14059</v>
      </c>
      <c r="BV34" s="299">
        <v>17.590800000000002</v>
      </c>
    </row>
    <row r="35" spans="1:74" ht="11.15" customHeight="1" x14ac:dyDescent="0.25">
      <c r="A35" s="52" t="s">
        <v>16</v>
      </c>
      <c r="B35" s="150" t="s">
        <v>396</v>
      </c>
      <c r="C35" s="210">
        <v>16.07</v>
      </c>
      <c r="D35" s="210">
        <v>15.19</v>
      </c>
      <c r="E35" s="210">
        <v>15.02</v>
      </c>
      <c r="F35" s="210">
        <v>16.190000000000001</v>
      </c>
      <c r="G35" s="210">
        <v>16.73</v>
      </c>
      <c r="H35" s="210">
        <v>16.59</v>
      </c>
      <c r="I35" s="210">
        <v>16.21</v>
      </c>
      <c r="J35" s="210">
        <v>16.93</v>
      </c>
      <c r="K35" s="210">
        <v>17.39</v>
      </c>
      <c r="L35" s="210">
        <v>17.760000000000002</v>
      </c>
      <c r="M35" s="210">
        <v>16.39</v>
      </c>
      <c r="N35" s="210">
        <v>14.54</v>
      </c>
      <c r="O35" s="210">
        <v>14.12</v>
      </c>
      <c r="P35" s="210">
        <v>15.19</v>
      </c>
      <c r="Q35" s="210">
        <v>15.7</v>
      </c>
      <c r="R35" s="210">
        <v>16.350000000000001</v>
      </c>
      <c r="S35" s="210">
        <v>16.190000000000001</v>
      </c>
      <c r="T35" s="210">
        <v>14.85</v>
      </c>
      <c r="U35" s="210">
        <v>15.1</v>
      </c>
      <c r="V35" s="210">
        <v>14.82</v>
      </c>
      <c r="W35" s="210">
        <v>15.04</v>
      </c>
      <c r="X35" s="210">
        <v>15.37</v>
      </c>
      <c r="Y35" s="210">
        <v>15.28</v>
      </c>
      <c r="Z35" s="210">
        <v>14.73</v>
      </c>
      <c r="AA35" s="210">
        <v>14.62</v>
      </c>
      <c r="AB35" s="210">
        <v>13.83</v>
      </c>
      <c r="AC35" s="210">
        <v>10.85</v>
      </c>
      <c r="AD35" s="210">
        <v>8.83</v>
      </c>
      <c r="AE35" s="210">
        <v>7.42</v>
      </c>
      <c r="AF35" s="210">
        <v>9.14</v>
      </c>
      <c r="AG35" s="210">
        <v>10.96</v>
      </c>
      <c r="AH35" s="210">
        <v>10.7</v>
      </c>
      <c r="AI35" s="210">
        <v>9.8699999999999992</v>
      </c>
      <c r="AJ35" s="210">
        <v>10.37</v>
      </c>
      <c r="AK35" s="210">
        <v>10.63</v>
      </c>
      <c r="AL35" s="210">
        <v>11.54</v>
      </c>
      <c r="AM35" s="210">
        <v>12.16</v>
      </c>
      <c r="AN35" s="210">
        <v>13.71</v>
      </c>
      <c r="AO35" s="210">
        <v>14.39</v>
      </c>
      <c r="AP35" s="210">
        <v>14.76</v>
      </c>
      <c r="AQ35" s="210">
        <v>15.09</v>
      </c>
      <c r="AR35" s="210">
        <v>15.73</v>
      </c>
      <c r="AS35" s="210">
        <v>16</v>
      </c>
      <c r="AT35" s="210">
        <v>16.03</v>
      </c>
      <c r="AU35" s="210">
        <v>16.61</v>
      </c>
      <c r="AV35" s="210">
        <v>18.28</v>
      </c>
      <c r="AW35" s="210">
        <v>18.14</v>
      </c>
      <c r="AX35" s="210">
        <v>17.71</v>
      </c>
      <c r="AY35" s="210">
        <v>19.940000000000001</v>
      </c>
      <c r="AZ35" s="210">
        <v>20.8</v>
      </c>
      <c r="BA35" s="210">
        <v>25.67</v>
      </c>
      <c r="BB35" s="210">
        <v>28.379003328</v>
      </c>
      <c r="BC35" s="210">
        <v>30.180564751999999</v>
      </c>
      <c r="BD35" s="210">
        <v>32.302959999999999</v>
      </c>
      <c r="BE35" s="210">
        <v>29.143820000000002</v>
      </c>
      <c r="BF35" s="299">
        <v>26.720490000000002</v>
      </c>
      <c r="BG35" s="299">
        <v>25.624849999999999</v>
      </c>
      <c r="BH35" s="299">
        <v>24.825880000000002</v>
      </c>
      <c r="BI35" s="299">
        <v>25.02655</v>
      </c>
      <c r="BJ35" s="299">
        <v>24.519380000000002</v>
      </c>
      <c r="BK35" s="299">
        <v>23.29616</v>
      </c>
      <c r="BL35" s="299">
        <v>22.655349999999999</v>
      </c>
      <c r="BM35" s="299">
        <v>22.787379999999999</v>
      </c>
      <c r="BN35" s="299">
        <v>22.37415</v>
      </c>
      <c r="BO35" s="299">
        <v>22.066669999999998</v>
      </c>
      <c r="BP35" s="299">
        <v>22.278099999999998</v>
      </c>
      <c r="BQ35" s="299">
        <v>22.22486</v>
      </c>
      <c r="BR35" s="299">
        <v>22.08756</v>
      </c>
      <c r="BS35" s="299">
        <v>21.85427</v>
      </c>
      <c r="BT35" s="299">
        <v>22.054359999999999</v>
      </c>
      <c r="BU35" s="299">
        <v>22.52402</v>
      </c>
      <c r="BV35" s="299">
        <v>22.291239999999998</v>
      </c>
    </row>
    <row r="36" spans="1:74" ht="11.15" customHeight="1" x14ac:dyDescent="0.25">
      <c r="A36" s="52"/>
      <c r="B36" s="55" t="s">
        <v>1400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302"/>
      <c r="BG36" s="302"/>
      <c r="BH36" s="302"/>
      <c r="BI36" s="302"/>
      <c r="BJ36" s="302"/>
      <c r="BK36" s="302"/>
      <c r="BL36" s="302"/>
      <c r="BM36" s="302"/>
      <c r="BN36" s="302"/>
      <c r="BO36" s="302"/>
      <c r="BP36" s="302"/>
      <c r="BQ36" s="302"/>
      <c r="BR36" s="302"/>
      <c r="BS36" s="302"/>
      <c r="BT36" s="302"/>
      <c r="BU36" s="302"/>
      <c r="BV36" s="302"/>
    </row>
    <row r="37" spans="1:74" ht="11.15" customHeight="1" x14ac:dyDescent="0.25">
      <c r="A37" s="56" t="s">
        <v>4</v>
      </c>
      <c r="B37" s="151" t="s">
        <v>385</v>
      </c>
      <c r="C37" s="437">
        <v>6.94</v>
      </c>
      <c r="D37" s="437">
        <v>6.78</v>
      </c>
      <c r="E37" s="437">
        <v>6.63</v>
      </c>
      <c r="F37" s="437">
        <v>6.57</v>
      </c>
      <c r="G37" s="437">
        <v>6.79</v>
      </c>
      <c r="H37" s="437">
        <v>7.17</v>
      </c>
      <c r="I37" s="437">
        <v>7.32</v>
      </c>
      <c r="J37" s="437">
        <v>7.25</v>
      </c>
      <c r="K37" s="437">
        <v>7.05</v>
      </c>
      <c r="L37" s="437">
        <v>6.87</v>
      </c>
      <c r="M37" s="437">
        <v>6.85</v>
      </c>
      <c r="N37" s="437">
        <v>6.67</v>
      </c>
      <c r="O37" s="437">
        <v>6.58</v>
      </c>
      <c r="P37" s="437">
        <v>6.69</v>
      </c>
      <c r="Q37" s="437">
        <v>6.73</v>
      </c>
      <c r="R37" s="437">
        <v>6.51</v>
      </c>
      <c r="S37" s="437">
        <v>6.69</v>
      </c>
      <c r="T37" s="437">
        <v>6.87</v>
      </c>
      <c r="U37" s="437">
        <v>7.14</v>
      </c>
      <c r="V37" s="437">
        <v>7.4</v>
      </c>
      <c r="W37" s="437">
        <v>7.06</v>
      </c>
      <c r="X37" s="437">
        <v>6.84</v>
      </c>
      <c r="Y37" s="437">
        <v>6.72</v>
      </c>
      <c r="Z37" s="437">
        <v>6.38</v>
      </c>
      <c r="AA37" s="437">
        <v>6.37</v>
      </c>
      <c r="AB37" s="437">
        <v>6.44</v>
      </c>
      <c r="AC37" s="437">
        <v>6.39</v>
      </c>
      <c r="AD37" s="437">
        <v>6.39</v>
      </c>
      <c r="AE37" s="437">
        <v>6.54</v>
      </c>
      <c r="AF37" s="437">
        <v>6.94</v>
      </c>
      <c r="AG37" s="437">
        <v>7.16</v>
      </c>
      <c r="AH37" s="437">
        <v>7.07</v>
      </c>
      <c r="AI37" s="437">
        <v>7</v>
      </c>
      <c r="AJ37" s="437">
        <v>6.72</v>
      </c>
      <c r="AK37" s="437">
        <v>6.49</v>
      </c>
      <c r="AL37" s="437">
        <v>6.41</v>
      </c>
      <c r="AM37" s="437">
        <v>6.39</v>
      </c>
      <c r="AN37" s="437">
        <v>7.9</v>
      </c>
      <c r="AO37" s="437">
        <v>7.05</v>
      </c>
      <c r="AP37" s="437">
        <v>6.76</v>
      </c>
      <c r="AQ37" s="437">
        <v>6.71</v>
      </c>
      <c r="AR37" s="437">
        <v>7.28</v>
      </c>
      <c r="AS37" s="437">
        <v>7.52</v>
      </c>
      <c r="AT37" s="437">
        <v>7.64</v>
      </c>
      <c r="AU37" s="437">
        <v>7.69</v>
      </c>
      <c r="AV37" s="437">
        <v>7.53</v>
      </c>
      <c r="AW37" s="437">
        <v>7.46</v>
      </c>
      <c r="AX37" s="437">
        <v>7.16</v>
      </c>
      <c r="AY37" s="437">
        <v>7.3</v>
      </c>
      <c r="AZ37" s="437">
        <v>7.46</v>
      </c>
      <c r="BA37" s="437">
        <v>7.5</v>
      </c>
      <c r="BB37" s="437">
        <v>7.83</v>
      </c>
      <c r="BC37" s="437">
        <v>8.35</v>
      </c>
      <c r="BD37" s="437">
        <v>8.3350410000000004</v>
      </c>
      <c r="BE37" s="437">
        <v>8.3990310000000008</v>
      </c>
      <c r="BF37" s="438">
        <v>8.2316199999999995</v>
      </c>
      <c r="BG37" s="438">
        <v>8.1082439999999991</v>
      </c>
      <c r="BH37" s="438">
        <v>7.7547059999999997</v>
      </c>
      <c r="BI37" s="438">
        <v>7.6896490000000002</v>
      </c>
      <c r="BJ37" s="438">
        <v>7.521579</v>
      </c>
      <c r="BK37" s="438">
        <v>7.6093460000000004</v>
      </c>
      <c r="BL37" s="438">
        <v>7.7091089999999998</v>
      </c>
      <c r="BM37" s="438">
        <v>7.7117620000000002</v>
      </c>
      <c r="BN37" s="438">
        <v>7.7152459999999996</v>
      </c>
      <c r="BO37" s="438">
        <v>8.0867819999999995</v>
      </c>
      <c r="BP37" s="438">
        <v>8.0464610000000008</v>
      </c>
      <c r="BQ37" s="438">
        <v>8.0960819999999991</v>
      </c>
      <c r="BR37" s="438">
        <v>8.060454</v>
      </c>
      <c r="BS37" s="438">
        <v>7.887378</v>
      </c>
      <c r="BT37" s="438">
        <v>7.5347989999999996</v>
      </c>
      <c r="BU37" s="438">
        <v>7.4876889999999996</v>
      </c>
      <c r="BV37" s="438">
        <v>7.3091980000000003</v>
      </c>
    </row>
    <row r="38" spans="1:74" ht="11.15" customHeight="1" x14ac:dyDescent="0.25">
      <c r="A38" s="56" t="s">
        <v>5</v>
      </c>
      <c r="B38" s="151" t="s">
        <v>386</v>
      </c>
      <c r="C38" s="437">
        <v>10.49</v>
      </c>
      <c r="D38" s="437">
        <v>10.65</v>
      </c>
      <c r="E38" s="437">
        <v>10.51</v>
      </c>
      <c r="F38" s="437">
        <v>10.46</v>
      </c>
      <c r="G38" s="437">
        <v>10.51</v>
      </c>
      <c r="H38" s="437">
        <v>10.84</v>
      </c>
      <c r="I38" s="437">
        <v>11</v>
      </c>
      <c r="J38" s="437">
        <v>11.03</v>
      </c>
      <c r="K38" s="437">
        <v>10.72</v>
      </c>
      <c r="L38" s="437">
        <v>10.77</v>
      </c>
      <c r="M38" s="437">
        <v>10.54</v>
      </c>
      <c r="N38" s="437">
        <v>10.33</v>
      </c>
      <c r="O38" s="437">
        <v>10.3</v>
      </c>
      <c r="P38" s="437">
        <v>10.54</v>
      </c>
      <c r="Q38" s="437">
        <v>10.46</v>
      </c>
      <c r="R38" s="437">
        <v>10.52</v>
      </c>
      <c r="S38" s="437">
        <v>10.54</v>
      </c>
      <c r="T38" s="437">
        <v>10.9</v>
      </c>
      <c r="U38" s="437">
        <v>11.02</v>
      </c>
      <c r="V38" s="437">
        <v>11.02</v>
      </c>
      <c r="W38" s="437">
        <v>10.96</v>
      </c>
      <c r="X38" s="437">
        <v>10.74</v>
      </c>
      <c r="Y38" s="437">
        <v>10.57</v>
      </c>
      <c r="Z38" s="437">
        <v>10.32</v>
      </c>
      <c r="AA38" s="437">
        <v>10.18</v>
      </c>
      <c r="AB38" s="437">
        <v>10.3</v>
      </c>
      <c r="AC38" s="437">
        <v>10.34</v>
      </c>
      <c r="AD38" s="437">
        <v>10.37</v>
      </c>
      <c r="AE38" s="437">
        <v>10.4</v>
      </c>
      <c r="AF38" s="437">
        <v>10.89</v>
      </c>
      <c r="AG38" s="437">
        <v>10.84</v>
      </c>
      <c r="AH38" s="437">
        <v>10.9</v>
      </c>
      <c r="AI38" s="437">
        <v>11.02</v>
      </c>
      <c r="AJ38" s="437">
        <v>10.72</v>
      </c>
      <c r="AK38" s="437">
        <v>10.53</v>
      </c>
      <c r="AL38" s="437">
        <v>10.41</v>
      </c>
      <c r="AM38" s="437">
        <v>10.31</v>
      </c>
      <c r="AN38" s="437">
        <v>11.51</v>
      </c>
      <c r="AO38" s="437">
        <v>11.17</v>
      </c>
      <c r="AP38" s="437">
        <v>10.93</v>
      </c>
      <c r="AQ38" s="437">
        <v>10.9</v>
      </c>
      <c r="AR38" s="437">
        <v>11.34</v>
      </c>
      <c r="AS38" s="437">
        <v>11.51</v>
      </c>
      <c r="AT38" s="437">
        <v>11.56</v>
      </c>
      <c r="AU38" s="437">
        <v>11.7</v>
      </c>
      <c r="AV38" s="437">
        <v>11.56</v>
      </c>
      <c r="AW38" s="437">
        <v>11.34</v>
      </c>
      <c r="AX38" s="437">
        <v>11.2</v>
      </c>
      <c r="AY38" s="437">
        <v>11.36</v>
      </c>
      <c r="AZ38" s="437">
        <v>11.78</v>
      </c>
      <c r="BA38" s="437">
        <v>11.77</v>
      </c>
      <c r="BB38" s="437">
        <v>11.92</v>
      </c>
      <c r="BC38" s="437">
        <v>12.14</v>
      </c>
      <c r="BD38" s="437">
        <v>11.995710000000001</v>
      </c>
      <c r="BE38" s="437">
        <v>12.144080000000001</v>
      </c>
      <c r="BF38" s="438">
        <v>12.14157</v>
      </c>
      <c r="BG38" s="438">
        <v>12.283300000000001</v>
      </c>
      <c r="BH38" s="438">
        <v>12.16107</v>
      </c>
      <c r="BI38" s="438">
        <v>11.985200000000001</v>
      </c>
      <c r="BJ38" s="438">
        <v>11.796379999999999</v>
      </c>
      <c r="BK38" s="438">
        <v>12.023</v>
      </c>
      <c r="BL38" s="438">
        <v>12.47146</v>
      </c>
      <c r="BM38" s="438">
        <v>12.272690000000001</v>
      </c>
      <c r="BN38" s="438">
        <v>12.37223</v>
      </c>
      <c r="BO38" s="438">
        <v>12.52378</v>
      </c>
      <c r="BP38" s="438">
        <v>12.378539999999999</v>
      </c>
      <c r="BQ38" s="438">
        <v>12.40254</v>
      </c>
      <c r="BR38" s="438">
        <v>12.342919999999999</v>
      </c>
      <c r="BS38" s="438">
        <v>12.36862</v>
      </c>
      <c r="BT38" s="438">
        <v>12.14156</v>
      </c>
      <c r="BU38" s="438">
        <v>11.83841</v>
      </c>
      <c r="BV38" s="438">
        <v>11.561059999999999</v>
      </c>
    </row>
    <row r="39" spans="1:74" ht="11.15" customHeight="1" x14ac:dyDescent="0.25">
      <c r="A39" s="56" t="s">
        <v>525</v>
      </c>
      <c r="B39" s="255" t="s">
        <v>387</v>
      </c>
      <c r="C39" s="439">
        <v>12.22</v>
      </c>
      <c r="D39" s="439">
        <v>12.63</v>
      </c>
      <c r="E39" s="439">
        <v>12.97</v>
      </c>
      <c r="F39" s="439">
        <v>12.88</v>
      </c>
      <c r="G39" s="439">
        <v>13.12</v>
      </c>
      <c r="H39" s="439">
        <v>13.03</v>
      </c>
      <c r="I39" s="439">
        <v>13.13</v>
      </c>
      <c r="J39" s="439">
        <v>13.26</v>
      </c>
      <c r="K39" s="439">
        <v>13.01</v>
      </c>
      <c r="L39" s="439">
        <v>12.85</v>
      </c>
      <c r="M39" s="439">
        <v>12.9</v>
      </c>
      <c r="N39" s="439">
        <v>12.43</v>
      </c>
      <c r="O39" s="439">
        <v>12.47</v>
      </c>
      <c r="P39" s="439">
        <v>12.72</v>
      </c>
      <c r="Q39" s="439">
        <v>12.84</v>
      </c>
      <c r="R39" s="439">
        <v>13.25</v>
      </c>
      <c r="S39" s="439">
        <v>13.31</v>
      </c>
      <c r="T39" s="439">
        <v>13.32</v>
      </c>
      <c r="U39" s="439">
        <v>13.26</v>
      </c>
      <c r="V39" s="439">
        <v>13.3</v>
      </c>
      <c r="W39" s="439">
        <v>13.16</v>
      </c>
      <c r="X39" s="439">
        <v>12.81</v>
      </c>
      <c r="Y39" s="439">
        <v>13.03</v>
      </c>
      <c r="Z39" s="439">
        <v>12.68</v>
      </c>
      <c r="AA39" s="439">
        <v>12.76</v>
      </c>
      <c r="AB39" s="439">
        <v>12.82</v>
      </c>
      <c r="AC39" s="439">
        <v>13.04</v>
      </c>
      <c r="AD39" s="439">
        <v>13.24</v>
      </c>
      <c r="AE39" s="439">
        <v>13.1</v>
      </c>
      <c r="AF39" s="439">
        <v>13.22</v>
      </c>
      <c r="AG39" s="439">
        <v>13.21</v>
      </c>
      <c r="AH39" s="439">
        <v>13.26</v>
      </c>
      <c r="AI39" s="439">
        <v>13.49</v>
      </c>
      <c r="AJ39" s="439">
        <v>13.66</v>
      </c>
      <c r="AK39" s="439">
        <v>13.31</v>
      </c>
      <c r="AL39" s="439">
        <v>12.78</v>
      </c>
      <c r="AM39" s="439">
        <v>12.69</v>
      </c>
      <c r="AN39" s="439">
        <v>13.35</v>
      </c>
      <c r="AO39" s="439">
        <v>13.3</v>
      </c>
      <c r="AP39" s="439">
        <v>13.76</v>
      </c>
      <c r="AQ39" s="439">
        <v>13.89</v>
      </c>
      <c r="AR39" s="439">
        <v>13.85</v>
      </c>
      <c r="AS39" s="439">
        <v>13.87</v>
      </c>
      <c r="AT39" s="439">
        <v>13.95</v>
      </c>
      <c r="AU39" s="439">
        <v>14.19</v>
      </c>
      <c r="AV39" s="439">
        <v>14.09</v>
      </c>
      <c r="AW39" s="439">
        <v>14.11</v>
      </c>
      <c r="AX39" s="439">
        <v>13.75</v>
      </c>
      <c r="AY39" s="439">
        <v>13.72</v>
      </c>
      <c r="AZ39" s="439">
        <v>13.83</v>
      </c>
      <c r="BA39" s="439">
        <v>14.47</v>
      </c>
      <c r="BB39" s="439">
        <v>14.77</v>
      </c>
      <c r="BC39" s="439">
        <v>14.92</v>
      </c>
      <c r="BD39" s="439">
        <v>14.728109999999999</v>
      </c>
      <c r="BE39" s="439">
        <v>14.656829999999999</v>
      </c>
      <c r="BF39" s="440">
        <v>14.75451</v>
      </c>
      <c r="BG39" s="440">
        <v>15.04636</v>
      </c>
      <c r="BH39" s="440">
        <v>14.85155</v>
      </c>
      <c r="BI39" s="440">
        <v>14.94415</v>
      </c>
      <c r="BJ39" s="440">
        <v>14.276870000000001</v>
      </c>
      <c r="BK39" s="440">
        <v>14.325200000000001</v>
      </c>
      <c r="BL39" s="440">
        <v>14.594379999999999</v>
      </c>
      <c r="BM39" s="440">
        <v>15.16817</v>
      </c>
      <c r="BN39" s="440">
        <v>15.528219999999999</v>
      </c>
      <c r="BO39" s="440">
        <v>15.53477</v>
      </c>
      <c r="BP39" s="440">
        <v>15.23658</v>
      </c>
      <c r="BQ39" s="440">
        <v>15.02952</v>
      </c>
      <c r="BR39" s="440">
        <v>14.98235</v>
      </c>
      <c r="BS39" s="440">
        <v>15.131399999999999</v>
      </c>
      <c r="BT39" s="440">
        <v>14.78959</v>
      </c>
      <c r="BU39" s="440">
        <v>14.90029</v>
      </c>
      <c r="BV39" s="440">
        <v>14.20309</v>
      </c>
    </row>
    <row r="40" spans="1:74" s="392" customFormat="1" ht="12" customHeight="1" x14ac:dyDescent="0.25">
      <c r="A40" s="391"/>
      <c r="B40" s="770" t="s">
        <v>830</v>
      </c>
      <c r="C40" s="741"/>
      <c r="D40" s="741"/>
      <c r="E40" s="741"/>
      <c r="F40" s="741"/>
      <c r="G40" s="741"/>
      <c r="H40" s="741"/>
      <c r="I40" s="741"/>
      <c r="J40" s="741"/>
      <c r="K40" s="741"/>
      <c r="L40" s="741"/>
      <c r="M40" s="741"/>
      <c r="N40" s="741"/>
      <c r="O40" s="741"/>
      <c r="P40" s="741"/>
      <c r="Q40" s="735"/>
      <c r="AY40" s="451"/>
      <c r="AZ40" s="451"/>
      <c r="BA40" s="451"/>
      <c r="BB40" s="451"/>
      <c r="BC40" s="451"/>
      <c r="BD40" s="581"/>
      <c r="BE40" s="581"/>
      <c r="BF40" s="581"/>
      <c r="BG40" s="451"/>
      <c r="BH40" s="451"/>
      <c r="BI40" s="451"/>
      <c r="BJ40" s="451"/>
    </row>
    <row r="41" spans="1:74" s="392" customFormat="1" ht="12" customHeight="1" x14ac:dyDescent="0.25">
      <c r="A41" s="391"/>
      <c r="B41" s="770" t="s">
        <v>831</v>
      </c>
      <c r="C41" s="741"/>
      <c r="D41" s="741"/>
      <c r="E41" s="741"/>
      <c r="F41" s="741"/>
      <c r="G41" s="741"/>
      <c r="H41" s="741"/>
      <c r="I41" s="741"/>
      <c r="J41" s="741"/>
      <c r="K41" s="741"/>
      <c r="L41" s="741"/>
      <c r="M41" s="741"/>
      <c r="N41" s="741"/>
      <c r="O41" s="741"/>
      <c r="P41" s="741"/>
      <c r="Q41" s="735"/>
      <c r="AY41" s="451"/>
      <c r="AZ41" s="451"/>
      <c r="BA41" s="451"/>
      <c r="BB41" s="451"/>
      <c r="BC41" s="451"/>
      <c r="BD41" s="581"/>
      <c r="BE41" s="581"/>
      <c r="BF41" s="581"/>
      <c r="BG41" s="451"/>
      <c r="BH41" s="451"/>
      <c r="BI41" s="451"/>
      <c r="BJ41" s="451"/>
    </row>
    <row r="42" spans="1:74" s="392" customFormat="1" ht="12" customHeight="1" x14ac:dyDescent="0.25">
      <c r="A42" s="391"/>
      <c r="B42" s="768" t="s">
        <v>985</v>
      </c>
      <c r="C42" s="741"/>
      <c r="D42" s="741"/>
      <c r="E42" s="741"/>
      <c r="F42" s="741"/>
      <c r="G42" s="741"/>
      <c r="H42" s="741"/>
      <c r="I42" s="741"/>
      <c r="J42" s="741"/>
      <c r="K42" s="741"/>
      <c r="L42" s="741"/>
      <c r="M42" s="741"/>
      <c r="N42" s="741"/>
      <c r="O42" s="741"/>
      <c r="P42" s="741"/>
      <c r="Q42" s="735"/>
      <c r="AY42" s="451"/>
      <c r="AZ42" s="451"/>
      <c r="BA42" s="451"/>
      <c r="BB42" s="451"/>
      <c r="BC42" s="451"/>
      <c r="BD42" s="581"/>
      <c r="BE42" s="581"/>
      <c r="BF42" s="581"/>
      <c r="BG42" s="451"/>
      <c r="BH42" s="451"/>
      <c r="BI42" s="451"/>
      <c r="BJ42" s="451"/>
    </row>
    <row r="43" spans="1:74" s="392" customFormat="1" ht="12" customHeight="1" x14ac:dyDescent="0.25">
      <c r="A43" s="391"/>
      <c r="B43" s="755" t="s">
        <v>806</v>
      </c>
      <c r="C43" s="756"/>
      <c r="D43" s="756"/>
      <c r="E43" s="756"/>
      <c r="F43" s="756"/>
      <c r="G43" s="756"/>
      <c r="H43" s="756"/>
      <c r="I43" s="756"/>
      <c r="J43" s="756"/>
      <c r="K43" s="756"/>
      <c r="L43" s="756"/>
      <c r="M43" s="756"/>
      <c r="N43" s="756"/>
      <c r="O43" s="756"/>
      <c r="P43" s="756"/>
      <c r="Q43" s="756"/>
      <c r="AY43" s="451"/>
      <c r="AZ43" s="451"/>
      <c r="BA43" s="451"/>
      <c r="BB43" s="451"/>
      <c r="BC43" s="451"/>
      <c r="BD43" s="581"/>
      <c r="BE43" s="581"/>
      <c r="BF43" s="581"/>
      <c r="BG43" s="451"/>
      <c r="BH43" s="451"/>
      <c r="BI43" s="451"/>
      <c r="BJ43" s="451"/>
    </row>
    <row r="44" spans="1:74" s="392" customFormat="1" ht="12" customHeight="1" x14ac:dyDescent="0.25">
      <c r="A44" s="391"/>
      <c r="B44" s="771" t="str">
        <f>"Notes: "&amp;"EIA completed modeling and analysis for this report on " &amp;Dates!D2&amp;"."</f>
        <v>Notes: EIA completed modeling and analysis for this report on Thursday August 4, 2022.</v>
      </c>
      <c r="C44" s="748"/>
      <c r="D44" s="748"/>
      <c r="E44" s="748"/>
      <c r="F44" s="748"/>
      <c r="G44" s="748"/>
      <c r="H44" s="748"/>
      <c r="I44" s="748"/>
      <c r="J44" s="748"/>
      <c r="K44" s="748"/>
      <c r="L44" s="748"/>
      <c r="M44" s="748"/>
      <c r="N44" s="748"/>
      <c r="O44" s="748"/>
      <c r="P44" s="748"/>
      <c r="Q44" s="748"/>
      <c r="AY44" s="451"/>
      <c r="AZ44" s="451"/>
      <c r="BA44" s="451"/>
      <c r="BB44" s="451"/>
      <c r="BC44" s="451"/>
      <c r="BD44" s="581"/>
      <c r="BE44" s="581"/>
      <c r="BF44" s="581"/>
      <c r="BG44" s="451"/>
      <c r="BH44" s="451"/>
      <c r="BI44" s="451"/>
      <c r="BJ44" s="451"/>
    </row>
    <row r="45" spans="1:74" s="392" customFormat="1" ht="12" customHeight="1" x14ac:dyDescent="0.25">
      <c r="A45" s="391"/>
      <c r="B45" s="749" t="s">
        <v>350</v>
      </c>
      <c r="C45" s="748"/>
      <c r="D45" s="748"/>
      <c r="E45" s="748"/>
      <c r="F45" s="748"/>
      <c r="G45" s="748"/>
      <c r="H45" s="748"/>
      <c r="I45" s="748"/>
      <c r="J45" s="748"/>
      <c r="K45" s="748"/>
      <c r="L45" s="748"/>
      <c r="M45" s="748"/>
      <c r="N45" s="748"/>
      <c r="O45" s="748"/>
      <c r="P45" s="748"/>
      <c r="Q45" s="748"/>
      <c r="AY45" s="451"/>
      <c r="AZ45" s="451"/>
      <c r="BA45" s="451"/>
      <c r="BB45" s="451"/>
      <c r="BC45" s="451"/>
      <c r="BD45" s="581"/>
      <c r="BE45" s="581"/>
      <c r="BF45" s="581"/>
      <c r="BG45" s="451"/>
      <c r="BH45" s="451"/>
      <c r="BI45" s="451"/>
      <c r="BJ45" s="451"/>
    </row>
    <row r="46" spans="1:74" s="392" customFormat="1" ht="12" customHeight="1" x14ac:dyDescent="0.25">
      <c r="A46" s="391"/>
      <c r="B46" s="769" t="s">
        <v>1358</v>
      </c>
      <c r="C46" s="756"/>
      <c r="D46" s="756"/>
      <c r="E46" s="756"/>
      <c r="F46" s="756"/>
      <c r="G46" s="756"/>
      <c r="H46" s="756"/>
      <c r="I46" s="756"/>
      <c r="J46" s="756"/>
      <c r="K46" s="756"/>
      <c r="L46" s="756"/>
      <c r="M46" s="756"/>
      <c r="N46" s="756"/>
      <c r="O46" s="756"/>
      <c r="P46" s="756"/>
      <c r="Q46" s="756"/>
      <c r="AY46" s="451"/>
      <c r="AZ46" s="451"/>
      <c r="BA46" s="451"/>
      <c r="BB46" s="451"/>
      <c r="BC46" s="451"/>
      <c r="BD46" s="581"/>
      <c r="BE46" s="581"/>
      <c r="BF46" s="581"/>
      <c r="BG46" s="451"/>
      <c r="BH46" s="451"/>
      <c r="BI46" s="451"/>
      <c r="BJ46" s="451"/>
    </row>
    <row r="47" spans="1:74" s="392" customFormat="1" ht="12" customHeight="1" x14ac:dyDescent="0.25">
      <c r="A47" s="391"/>
      <c r="B47" s="742" t="s">
        <v>832</v>
      </c>
      <c r="C47" s="741"/>
      <c r="D47" s="741"/>
      <c r="E47" s="741"/>
      <c r="F47" s="741"/>
      <c r="G47" s="741"/>
      <c r="H47" s="741"/>
      <c r="I47" s="741"/>
      <c r="J47" s="741"/>
      <c r="K47" s="741"/>
      <c r="L47" s="741"/>
      <c r="M47" s="741"/>
      <c r="N47" s="741"/>
      <c r="O47" s="741"/>
      <c r="P47" s="741"/>
      <c r="Q47" s="735"/>
      <c r="AY47" s="451"/>
      <c r="AZ47" s="451"/>
      <c r="BA47" s="451"/>
      <c r="BB47" s="451"/>
      <c r="BC47" s="451"/>
      <c r="BD47" s="581"/>
      <c r="BE47" s="581"/>
      <c r="BF47" s="581"/>
      <c r="BG47" s="451"/>
      <c r="BH47" s="451"/>
      <c r="BI47" s="451"/>
      <c r="BJ47" s="451"/>
    </row>
    <row r="48" spans="1:74" s="392" customFormat="1" ht="12" customHeight="1" x14ac:dyDescent="0.25">
      <c r="A48" s="391"/>
      <c r="B48" s="765" t="s">
        <v>833</v>
      </c>
      <c r="C48" s="735"/>
      <c r="D48" s="735"/>
      <c r="E48" s="735"/>
      <c r="F48" s="735"/>
      <c r="G48" s="735"/>
      <c r="H48" s="735"/>
      <c r="I48" s="735"/>
      <c r="J48" s="735"/>
      <c r="K48" s="735"/>
      <c r="L48" s="735"/>
      <c r="M48" s="735"/>
      <c r="N48" s="735"/>
      <c r="O48" s="735"/>
      <c r="P48" s="735"/>
      <c r="Q48" s="735"/>
      <c r="AY48" s="451"/>
      <c r="AZ48" s="451"/>
      <c r="BA48" s="451"/>
      <c r="BB48" s="451"/>
      <c r="BC48" s="451"/>
      <c r="BD48" s="581"/>
      <c r="BE48" s="581"/>
      <c r="BF48" s="581"/>
      <c r="BG48" s="451"/>
      <c r="BH48" s="451"/>
      <c r="BI48" s="451"/>
      <c r="BJ48" s="451"/>
    </row>
    <row r="49" spans="1:74" s="392" customFormat="1" ht="12" customHeight="1" x14ac:dyDescent="0.25">
      <c r="A49" s="391"/>
      <c r="B49" s="767" t="s">
        <v>673</v>
      </c>
      <c r="C49" s="735"/>
      <c r="D49" s="735"/>
      <c r="E49" s="735"/>
      <c r="F49" s="735"/>
      <c r="G49" s="735"/>
      <c r="H49" s="735"/>
      <c r="I49" s="735"/>
      <c r="J49" s="735"/>
      <c r="K49" s="735"/>
      <c r="L49" s="735"/>
      <c r="M49" s="735"/>
      <c r="N49" s="735"/>
      <c r="O49" s="735"/>
      <c r="P49" s="735"/>
      <c r="Q49" s="735"/>
      <c r="AY49" s="451"/>
      <c r="AZ49" s="451"/>
      <c r="BA49" s="451"/>
      <c r="BB49" s="451"/>
      <c r="BC49" s="451"/>
      <c r="BD49" s="581"/>
      <c r="BE49" s="581"/>
      <c r="BF49" s="581"/>
      <c r="BG49" s="451"/>
      <c r="BH49" s="451"/>
      <c r="BI49" s="451"/>
      <c r="BJ49" s="451"/>
    </row>
    <row r="50" spans="1:74" s="392" customFormat="1" ht="12" customHeight="1" x14ac:dyDescent="0.25">
      <c r="A50" s="391"/>
      <c r="B50" s="744" t="s">
        <v>829</v>
      </c>
      <c r="C50" s="745"/>
      <c r="D50" s="745"/>
      <c r="E50" s="745"/>
      <c r="F50" s="745"/>
      <c r="G50" s="745"/>
      <c r="H50" s="745"/>
      <c r="I50" s="745"/>
      <c r="J50" s="745"/>
      <c r="K50" s="745"/>
      <c r="L50" s="745"/>
      <c r="M50" s="745"/>
      <c r="N50" s="745"/>
      <c r="O50" s="745"/>
      <c r="P50" s="745"/>
      <c r="Q50" s="735"/>
      <c r="AY50" s="451"/>
      <c r="AZ50" s="451"/>
      <c r="BA50" s="451"/>
      <c r="BB50" s="451"/>
      <c r="BC50" s="451"/>
      <c r="BD50" s="581"/>
      <c r="BE50" s="581"/>
      <c r="BF50" s="581"/>
      <c r="BG50" s="451"/>
      <c r="BH50" s="451"/>
      <c r="BI50" s="451"/>
      <c r="BJ50" s="451"/>
    </row>
    <row r="51" spans="1:74" s="394" customFormat="1" ht="12" customHeight="1" x14ac:dyDescent="0.25">
      <c r="A51" s="393"/>
      <c r="B51" s="764" t="s">
        <v>1356</v>
      </c>
      <c r="C51" s="735"/>
      <c r="D51" s="735"/>
      <c r="E51" s="735"/>
      <c r="F51" s="735"/>
      <c r="G51" s="735"/>
      <c r="H51" s="735"/>
      <c r="I51" s="735"/>
      <c r="J51" s="735"/>
      <c r="K51" s="735"/>
      <c r="L51" s="735"/>
      <c r="M51" s="735"/>
      <c r="N51" s="735"/>
      <c r="O51" s="735"/>
      <c r="P51" s="735"/>
      <c r="Q51" s="735"/>
      <c r="AY51" s="452"/>
      <c r="AZ51" s="452"/>
      <c r="BA51" s="452"/>
      <c r="BB51" s="452"/>
      <c r="BC51" s="452"/>
      <c r="BD51" s="582"/>
      <c r="BE51" s="582"/>
      <c r="BF51" s="582"/>
      <c r="BG51" s="452"/>
      <c r="BH51" s="452"/>
      <c r="BI51" s="452"/>
      <c r="BJ51" s="452"/>
    </row>
    <row r="52" spans="1:74" x14ac:dyDescent="0.25">
      <c r="BK52" s="373"/>
      <c r="BL52" s="373"/>
      <c r="BM52" s="373"/>
      <c r="BN52" s="373"/>
      <c r="BO52" s="373"/>
      <c r="BP52" s="373"/>
      <c r="BQ52" s="373"/>
      <c r="BR52" s="373"/>
      <c r="BS52" s="373"/>
      <c r="BT52" s="373"/>
      <c r="BU52" s="373"/>
      <c r="BV52" s="373"/>
    </row>
    <row r="53" spans="1:74" x14ac:dyDescent="0.25">
      <c r="BK53" s="373"/>
      <c r="BL53" s="373"/>
      <c r="BM53" s="373"/>
      <c r="BN53" s="373"/>
      <c r="BO53" s="373"/>
      <c r="BP53" s="373"/>
      <c r="BQ53" s="373"/>
      <c r="BR53" s="373"/>
      <c r="BS53" s="373"/>
      <c r="BT53" s="373"/>
      <c r="BU53" s="373"/>
      <c r="BV53" s="373"/>
    </row>
    <row r="54" spans="1:74" x14ac:dyDescent="0.25">
      <c r="BK54" s="373"/>
      <c r="BL54" s="373"/>
      <c r="BM54" s="373"/>
      <c r="BN54" s="373"/>
      <c r="BO54" s="373"/>
      <c r="BP54" s="373"/>
      <c r="BQ54" s="373"/>
      <c r="BR54" s="373"/>
      <c r="BS54" s="373"/>
      <c r="BT54" s="373"/>
      <c r="BU54" s="373"/>
      <c r="BV54" s="373"/>
    </row>
    <row r="55" spans="1:74" x14ac:dyDescent="0.25">
      <c r="BK55" s="373"/>
      <c r="BL55" s="373"/>
      <c r="BM55" s="373"/>
      <c r="BN55" s="373"/>
      <c r="BO55" s="373"/>
      <c r="BP55" s="373"/>
      <c r="BQ55" s="373"/>
      <c r="BR55" s="373"/>
      <c r="BS55" s="373"/>
      <c r="BT55" s="373"/>
      <c r="BU55" s="373"/>
      <c r="BV55" s="373"/>
    </row>
    <row r="56" spans="1:74" x14ac:dyDescent="0.25">
      <c r="BK56" s="373"/>
      <c r="BL56" s="373"/>
      <c r="BM56" s="373"/>
      <c r="BN56" s="373"/>
      <c r="BO56" s="373"/>
      <c r="BP56" s="373"/>
      <c r="BQ56" s="373"/>
      <c r="BR56" s="373"/>
      <c r="BS56" s="373"/>
      <c r="BT56" s="373"/>
      <c r="BU56" s="373"/>
      <c r="BV56" s="373"/>
    </row>
    <row r="57" spans="1:74" x14ac:dyDescent="0.25">
      <c r="BK57" s="373"/>
      <c r="BL57" s="373"/>
      <c r="BM57" s="373"/>
      <c r="BN57" s="373"/>
      <c r="BO57" s="373"/>
      <c r="BP57" s="373"/>
      <c r="BQ57" s="373"/>
      <c r="BR57" s="373"/>
      <c r="BS57" s="373"/>
      <c r="BT57" s="373"/>
      <c r="BU57" s="373"/>
      <c r="BV57" s="373"/>
    </row>
    <row r="58" spans="1:74" x14ac:dyDescent="0.25">
      <c r="BK58" s="373"/>
      <c r="BL58" s="373"/>
      <c r="BM58" s="373"/>
      <c r="BN58" s="373"/>
      <c r="BO58" s="373"/>
      <c r="BP58" s="373"/>
      <c r="BQ58" s="373"/>
      <c r="BR58" s="373"/>
      <c r="BS58" s="373"/>
      <c r="BT58" s="373"/>
      <c r="BU58" s="373"/>
      <c r="BV58" s="373"/>
    </row>
    <row r="59" spans="1:74" x14ac:dyDescent="0.25">
      <c r="BK59" s="373"/>
      <c r="BL59" s="373"/>
      <c r="BM59" s="373"/>
      <c r="BN59" s="373"/>
      <c r="BO59" s="373"/>
      <c r="BP59" s="373"/>
      <c r="BQ59" s="373"/>
      <c r="BR59" s="373"/>
      <c r="BS59" s="373"/>
      <c r="BT59" s="373"/>
      <c r="BU59" s="373"/>
      <c r="BV59" s="373"/>
    </row>
    <row r="60" spans="1:74" x14ac:dyDescent="0.25">
      <c r="BK60" s="373"/>
      <c r="BL60" s="373"/>
      <c r="BM60" s="373"/>
      <c r="BN60" s="373"/>
      <c r="BO60" s="373"/>
      <c r="BP60" s="373"/>
      <c r="BQ60" s="373"/>
      <c r="BR60" s="373"/>
      <c r="BS60" s="373"/>
      <c r="BT60" s="373"/>
      <c r="BU60" s="373"/>
      <c r="BV60" s="373"/>
    </row>
    <row r="61" spans="1:74" x14ac:dyDescent="0.25">
      <c r="BK61" s="373"/>
      <c r="BL61" s="373"/>
      <c r="BM61" s="373"/>
      <c r="BN61" s="373"/>
      <c r="BO61" s="373"/>
      <c r="BP61" s="373"/>
      <c r="BQ61" s="373"/>
      <c r="BR61" s="373"/>
      <c r="BS61" s="373"/>
      <c r="BT61" s="373"/>
      <c r="BU61" s="373"/>
      <c r="BV61" s="373"/>
    </row>
    <row r="62" spans="1:74" x14ac:dyDescent="0.25">
      <c r="BK62" s="373"/>
      <c r="BL62" s="373"/>
      <c r="BM62" s="373"/>
      <c r="BN62" s="373"/>
      <c r="BO62" s="373"/>
      <c r="BP62" s="373"/>
      <c r="BQ62" s="373"/>
      <c r="BR62" s="373"/>
      <c r="BS62" s="373"/>
      <c r="BT62" s="373"/>
      <c r="BU62" s="373"/>
      <c r="BV62" s="373"/>
    </row>
    <row r="63" spans="1:74" x14ac:dyDescent="0.25">
      <c r="BK63" s="373"/>
      <c r="BL63" s="373"/>
      <c r="BM63" s="373"/>
      <c r="BN63" s="373"/>
      <c r="BO63" s="373"/>
      <c r="BP63" s="373"/>
      <c r="BQ63" s="373"/>
      <c r="BR63" s="373"/>
      <c r="BS63" s="373"/>
      <c r="BT63" s="373"/>
      <c r="BU63" s="373"/>
      <c r="BV63" s="373"/>
    </row>
    <row r="64" spans="1:74" x14ac:dyDescent="0.25">
      <c r="BK64" s="373"/>
      <c r="BL64" s="373"/>
      <c r="BM64" s="373"/>
      <c r="BN64" s="373"/>
      <c r="BO64" s="373"/>
      <c r="BP64" s="373"/>
      <c r="BQ64" s="373"/>
      <c r="BR64" s="373"/>
      <c r="BS64" s="373"/>
      <c r="BT64" s="373"/>
      <c r="BU64" s="373"/>
      <c r="BV64" s="373"/>
    </row>
    <row r="65" spans="63:74" x14ac:dyDescent="0.25">
      <c r="BK65" s="373"/>
      <c r="BL65" s="373"/>
      <c r="BM65" s="373"/>
      <c r="BN65" s="373"/>
      <c r="BO65" s="373"/>
      <c r="BP65" s="373"/>
      <c r="BQ65" s="373"/>
      <c r="BR65" s="373"/>
      <c r="BS65" s="373"/>
      <c r="BT65" s="373"/>
      <c r="BU65" s="373"/>
      <c r="BV65" s="373"/>
    </row>
    <row r="66" spans="63:74" x14ac:dyDescent="0.25">
      <c r="BK66" s="373"/>
      <c r="BL66" s="373"/>
      <c r="BM66" s="373"/>
      <c r="BN66" s="373"/>
      <c r="BO66" s="373"/>
      <c r="BP66" s="373"/>
      <c r="BQ66" s="373"/>
      <c r="BR66" s="373"/>
      <c r="BS66" s="373"/>
      <c r="BT66" s="373"/>
      <c r="BU66" s="373"/>
      <c r="BV66" s="373"/>
    </row>
    <row r="67" spans="63:74" x14ac:dyDescent="0.25">
      <c r="BK67" s="373"/>
      <c r="BL67" s="373"/>
      <c r="BM67" s="373"/>
      <c r="BN67" s="373"/>
      <c r="BO67" s="373"/>
      <c r="BP67" s="373"/>
      <c r="BQ67" s="373"/>
      <c r="BR67" s="373"/>
      <c r="BS67" s="373"/>
      <c r="BT67" s="373"/>
      <c r="BU67" s="373"/>
      <c r="BV67" s="373"/>
    </row>
    <row r="68" spans="63:74" x14ac:dyDescent="0.25">
      <c r="BK68" s="373"/>
      <c r="BL68" s="373"/>
      <c r="BM68" s="373"/>
      <c r="BN68" s="373"/>
      <c r="BO68" s="373"/>
      <c r="BP68" s="373"/>
      <c r="BQ68" s="373"/>
      <c r="BR68" s="373"/>
      <c r="BS68" s="373"/>
      <c r="BT68" s="373"/>
      <c r="BU68" s="373"/>
      <c r="BV68" s="373"/>
    </row>
    <row r="69" spans="63:74" x14ac:dyDescent="0.25">
      <c r="BK69" s="373"/>
      <c r="BL69" s="373"/>
      <c r="BM69" s="373"/>
      <c r="BN69" s="373"/>
      <c r="BO69" s="373"/>
      <c r="BP69" s="373"/>
      <c r="BQ69" s="373"/>
      <c r="BR69" s="373"/>
      <c r="BS69" s="373"/>
      <c r="BT69" s="373"/>
      <c r="BU69" s="373"/>
      <c r="BV69" s="373"/>
    </row>
    <row r="70" spans="63:74" x14ac:dyDescent="0.25">
      <c r="BK70" s="373"/>
      <c r="BL70" s="373"/>
      <c r="BM70" s="373"/>
      <c r="BN70" s="373"/>
      <c r="BO70" s="373"/>
      <c r="BP70" s="373"/>
      <c r="BQ70" s="373"/>
      <c r="BR70" s="373"/>
      <c r="BS70" s="373"/>
      <c r="BT70" s="373"/>
      <c r="BU70" s="373"/>
      <c r="BV70" s="373"/>
    </row>
    <row r="71" spans="63:74" x14ac:dyDescent="0.25">
      <c r="BK71" s="373"/>
      <c r="BL71" s="373"/>
      <c r="BM71" s="373"/>
      <c r="BN71" s="373"/>
      <c r="BO71" s="373"/>
      <c r="BP71" s="373"/>
      <c r="BQ71" s="373"/>
      <c r="BR71" s="373"/>
      <c r="BS71" s="373"/>
      <c r="BT71" s="373"/>
      <c r="BU71" s="373"/>
      <c r="BV71" s="373"/>
    </row>
    <row r="72" spans="63:74" x14ac:dyDescent="0.25">
      <c r="BK72" s="373"/>
      <c r="BL72" s="373"/>
      <c r="BM72" s="373"/>
      <c r="BN72" s="373"/>
      <c r="BO72" s="373"/>
      <c r="BP72" s="373"/>
      <c r="BQ72" s="373"/>
      <c r="BR72" s="373"/>
      <c r="BS72" s="373"/>
      <c r="BT72" s="373"/>
      <c r="BU72" s="373"/>
      <c r="BV72" s="373"/>
    </row>
    <row r="73" spans="63:74" x14ac:dyDescent="0.25">
      <c r="BK73" s="373"/>
      <c r="BL73" s="373"/>
      <c r="BM73" s="373"/>
      <c r="BN73" s="373"/>
      <c r="BO73" s="373"/>
      <c r="BP73" s="373"/>
      <c r="BQ73" s="373"/>
      <c r="BR73" s="373"/>
      <c r="BS73" s="373"/>
      <c r="BT73" s="373"/>
      <c r="BU73" s="373"/>
      <c r="BV73" s="373"/>
    </row>
    <row r="74" spans="63:74" x14ac:dyDescent="0.25">
      <c r="BK74" s="373"/>
      <c r="BL74" s="373"/>
      <c r="BM74" s="373"/>
      <c r="BN74" s="373"/>
      <c r="BO74" s="373"/>
      <c r="BP74" s="373"/>
      <c r="BQ74" s="373"/>
      <c r="BR74" s="373"/>
      <c r="BS74" s="373"/>
      <c r="BT74" s="373"/>
      <c r="BU74" s="373"/>
      <c r="BV74" s="373"/>
    </row>
    <row r="75" spans="63:74" x14ac:dyDescent="0.25">
      <c r="BK75" s="373"/>
      <c r="BL75" s="373"/>
      <c r="BM75" s="373"/>
      <c r="BN75" s="373"/>
      <c r="BO75" s="373"/>
      <c r="BP75" s="373"/>
      <c r="BQ75" s="373"/>
      <c r="BR75" s="373"/>
      <c r="BS75" s="373"/>
      <c r="BT75" s="373"/>
      <c r="BU75" s="373"/>
      <c r="BV75" s="373"/>
    </row>
    <row r="76" spans="63:74" x14ac:dyDescent="0.25">
      <c r="BK76" s="373"/>
      <c r="BL76" s="373"/>
      <c r="BM76" s="373"/>
      <c r="BN76" s="373"/>
      <c r="BO76" s="373"/>
      <c r="BP76" s="373"/>
      <c r="BQ76" s="373"/>
      <c r="BR76" s="373"/>
      <c r="BS76" s="373"/>
      <c r="BT76" s="373"/>
      <c r="BU76" s="373"/>
      <c r="BV76" s="373"/>
    </row>
    <row r="77" spans="63:74" x14ac:dyDescent="0.25">
      <c r="BK77" s="373"/>
      <c r="BL77" s="373"/>
      <c r="BM77" s="373"/>
      <c r="BN77" s="373"/>
      <c r="BO77" s="373"/>
      <c r="BP77" s="373"/>
      <c r="BQ77" s="373"/>
      <c r="BR77" s="373"/>
      <c r="BS77" s="373"/>
      <c r="BT77" s="373"/>
      <c r="BU77" s="373"/>
      <c r="BV77" s="373"/>
    </row>
    <row r="78" spans="63:74" x14ac:dyDescent="0.25">
      <c r="BK78" s="373"/>
      <c r="BL78" s="373"/>
      <c r="BM78" s="373"/>
      <c r="BN78" s="373"/>
      <c r="BO78" s="373"/>
      <c r="BP78" s="373"/>
      <c r="BQ78" s="373"/>
      <c r="BR78" s="373"/>
      <c r="BS78" s="373"/>
      <c r="BT78" s="373"/>
      <c r="BU78" s="373"/>
      <c r="BV78" s="373"/>
    </row>
    <row r="79" spans="63:74" x14ac:dyDescent="0.25">
      <c r="BK79" s="373"/>
      <c r="BL79" s="373"/>
      <c r="BM79" s="373"/>
      <c r="BN79" s="373"/>
      <c r="BO79" s="373"/>
      <c r="BP79" s="373"/>
      <c r="BQ79" s="373"/>
      <c r="BR79" s="373"/>
      <c r="BS79" s="373"/>
      <c r="BT79" s="373"/>
      <c r="BU79" s="373"/>
      <c r="BV79" s="373"/>
    </row>
    <row r="80" spans="63:74" x14ac:dyDescent="0.25">
      <c r="BK80" s="373"/>
      <c r="BL80" s="373"/>
      <c r="BM80" s="373"/>
      <c r="BN80" s="373"/>
      <c r="BO80" s="373"/>
      <c r="BP80" s="373"/>
      <c r="BQ80" s="373"/>
      <c r="BR80" s="373"/>
      <c r="BS80" s="373"/>
      <c r="BT80" s="373"/>
      <c r="BU80" s="373"/>
      <c r="BV80" s="373"/>
    </row>
    <row r="81" spans="63:74" x14ac:dyDescent="0.25">
      <c r="BK81" s="373"/>
      <c r="BL81" s="373"/>
      <c r="BM81" s="373"/>
      <c r="BN81" s="373"/>
      <c r="BO81" s="373"/>
      <c r="BP81" s="373"/>
      <c r="BQ81" s="373"/>
      <c r="BR81" s="373"/>
      <c r="BS81" s="373"/>
      <c r="BT81" s="373"/>
      <c r="BU81" s="373"/>
      <c r="BV81" s="373"/>
    </row>
    <row r="82" spans="63:74" x14ac:dyDescent="0.25">
      <c r="BK82" s="373"/>
      <c r="BL82" s="373"/>
      <c r="BM82" s="373"/>
      <c r="BN82" s="373"/>
      <c r="BO82" s="373"/>
      <c r="BP82" s="373"/>
      <c r="BQ82" s="373"/>
      <c r="BR82" s="373"/>
      <c r="BS82" s="373"/>
      <c r="BT82" s="373"/>
      <c r="BU82" s="373"/>
      <c r="BV82" s="373"/>
    </row>
    <row r="83" spans="63:74" x14ac:dyDescent="0.25">
      <c r="BK83" s="373"/>
      <c r="BL83" s="373"/>
      <c r="BM83" s="373"/>
      <c r="BN83" s="373"/>
      <c r="BO83" s="373"/>
      <c r="BP83" s="373"/>
      <c r="BQ83" s="373"/>
      <c r="BR83" s="373"/>
      <c r="BS83" s="373"/>
      <c r="BT83" s="373"/>
      <c r="BU83" s="373"/>
      <c r="BV83" s="373"/>
    </row>
    <row r="84" spans="63:74" x14ac:dyDescent="0.25">
      <c r="BK84" s="373"/>
      <c r="BL84" s="373"/>
      <c r="BM84" s="373"/>
      <c r="BN84" s="373"/>
      <c r="BO84" s="373"/>
      <c r="BP84" s="373"/>
      <c r="BQ84" s="373"/>
      <c r="BR84" s="373"/>
      <c r="BS84" s="373"/>
      <c r="BT84" s="373"/>
      <c r="BU84" s="373"/>
      <c r="BV84" s="373"/>
    </row>
    <row r="85" spans="63:74" x14ac:dyDescent="0.25">
      <c r="BK85" s="373"/>
      <c r="BL85" s="373"/>
      <c r="BM85" s="373"/>
      <c r="BN85" s="373"/>
      <c r="BO85" s="373"/>
      <c r="BP85" s="373"/>
      <c r="BQ85" s="373"/>
      <c r="BR85" s="373"/>
      <c r="BS85" s="373"/>
      <c r="BT85" s="373"/>
      <c r="BU85" s="373"/>
      <c r="BV85" s="373"/>
    </row>
    <row r="86" spans="63:74" x14ac:dyDescent="0.25">
      <c r="BK86" s="373"/>
      <c r="BL86" s="373"/>
      <c r="BM86" s="373"/>
      <c r="BN86" s="373"/>
      <c r="BO86" s="373"/>
      <c r="BP86" s="373"/>
      <c r="BQ86" s="373"/>
      <c r="BR86" s="373"/>
      <c r="BS86" s="373"/>
      <c r="BT86" s="373"/>
      <c r="BU86" s="373"/>
      <c r="BV86" s="373"/>
    </row>
    <row r="87" spans="63:74" x14ac:dyDescent="0.25">
      <c r="BK87" s="373"/>
      <c r="BL87" s="373"/>
      <c r="BM87" s="373"/>
      <c r="BN87" s="373"/>
      <c r="BO87" s="373"/>
      <c r="BP87" s="373"/>
      <c r="BQ87" s="373"/>
      <c r="BR87" s="373"/>
      <c r="BS87" s="373"/>
      <c r="BT87" s="373"/>
      <c r="BU87" s="373"/>
      <c r="BV87" s="373"/>
    </row>
    <row r="88" spans="63:74" x14ac:dyDescent="0.25">
      <c r="BK88" s="373"/>
      <c r="BL88" s="373"/>
      <c r="BM88" s="373"/>
      <c r="BN88" s="373"/>
      <c r="BO88" s="373"/>
      <c r="BP88" s="373"/>
      <c r="BQ88" s="373"/>
      <c r="BR88" s="373"/>
      <c r="BS88" s="373"/>
      <c r="BT88" s="373"/>
      <c r="BU88" s="373"/>
      <c r="BV88" s="373"/>
    </row>
    <row r="89" spans="63:74" x14ac:dyDescent="0.25">
      <c r="BK89" s="373"/>
      <c r="BL89" s="373"/>
      <c r="BM89" s="373"/>
      <c r="BN89" s="373"/>
      <c r="BO89" s="373"/>
      <c r="BP89" s="373"/>
      <c r="BQ89" s="373"/>
      <c r="BR89" s="373"/>
      <c r="BS89" s="373"/>
      <c r="BT89" s="373"/>
      <c r="BU89" s="373"/>
      <c r="BV89" s="373"/>
    </row>
    <row r="90" spans="63:74" x14ac:dyDescent="0.25">
      <c r="BK90" s="373"/>
      <c r="BL90" s="373"/>
      <c r="BM90" s="373"/>
      <c r="BN90" s="373"/>
      <c r="BO90" s="373"/>
      <c r="BP90" s="373"/>
      <c r="BQ90" s="373"/>
      <c r="BR90" s="373"/>
      <c r="BS90" s="373"/>
      <c r="BT90" s="373"/>
      <c r="BU90" s="373"/>
      <c r="BV90" s="373"/>
    </row>
    <row r="91" spans="63:74" x14ac:dyDescent="0.25">
      <c r="BK91" s="373"/>
      <c r="BL91" s="373"/>
      <c r="BM91" s="373"/>
      <c r="BN91" s="373"/>
      <c r="BO91" s="373"/>
      <c r="BP91" s="373"/>
      <c r="BQ91" s="373"/>
      <c r="BR91" s="373"/>
      <c r="BS91" s="373"/>
      <c r="BT91" s="373"/>
      <c r="BU91" s="373"/>
      <c r="BV91" s="373"/>
    </row>
    <row r="92" spans="63:74" x14ac:dyDescent="0.25">
      <c r="BK92" s="373"/>
      <c r="BL92" s="373"/>
      <c r="BM92" s="373"/>
      <c r="BN92" s="373"/>
      <c r="BO92" s="373"/>
      <c r="BP92" s="373"/>
      <c r="BQ92" s="373"/>
      <c r="BR92" s="373"/>
      <c r="BS92" s="373"/>
      <c r="BT92" s="373"/>
      <c r="BU92" s="373"/>
      <c r="BV92" s="373"/>
    </row>
    <row r="93" spans="63:74" x14ac:dyDescent="0.25">
      <c r="BK93" s="373"/>
      <c r="BL93" s="373"/>
      <c r="BM93" s="373"/>
      <c r="BN93" s="373"/>
      <c r="BO93" s="373"/>
      <c r="BP93" s="373"/>
      <c r="BQ93" s="373"/>
      <c r="BR93" s="373"/>
      <c r="BS93" s="373"/>
      <c r="BT93" s="373"/>
      <c r="BU93" s="373"/>
      <c r="BV93" s="373"/>
    </row>
    <row r="94" spans="63:74" x14ac:dyDescent="0.25">
      <c r="BK94" s="373"/>
      <c r="BL94" s="373"/>
      <c r="BM94" s="373"/>
      <c r="BN94" s="373"/>
      <c r="BO94" s="373"/>
      <c r="BP94" s="373"/>
      <c r="BQ94" s="373"/>
      <c r="BR94" s="373"/>
      <c r="BS94" s="373"/>
      <c r="BT94" s="373"/>
      <c r="BU94" s="373"/>
      <c r="BV94" s="373"/>
    </row>
    <row r="95" spans="63:74" x14ac:dyDescent="0.25">
      <c r="BK95" s="373"/>
      <c r="BL95" s="373"/>
      <c r="BM95" s="373"/>
      <c r="BN95" s="373"/>
      <c r="BO95" s="373"/>
      <c r="BP95" s="373"/>
      <c r="BQ95" s="373"/>
      <c r="BR95" s="373"/>
      <c r="BS95" s="373"/>
      <c r="BT95" s="373"/>
      <c r="BU95" s="373"/>
      <c r="BV95" s="373"/>
    </row>
    <row r="96" spans="63:74" x14ac:dyDescent="0.25">
      <c r="BK96" s="373"/>
      <c r="BL96" s="373"/>
      <c r="BM96" s="373"/>
      <c r="BN96" s="373"/>
      <c r="BO96" s="373"/>
      <c r="BP96" s="373"/>
      <c r="BQ96" s="373"/>
      <c r="BR96" s="373"/>
      <c r="BS96" s="373"/>
      <c r="BT96" s="373"/>
      <c r="BU96" s="373"/>
      <c r="BV96" s="373"/>
    </row>
    <row r="97" spans="63:74" x14ac:dyDescent="0.25">
      <c r="BK97" s="373"/>
      <c r="BL97" s="373"/>
      <c r="BM97" s="373"/>
      <c r="BN97" s="373"/>
      <c r="BO97" s="373"/>
      <c r="BP97" s="373"/>
      <c r="BQ97" s="373"/>
      <c r="BR97" s="373"/>
      <c r="BS97" s="373"/>
      <c r="BT97" s="373"/>
      <c r="BU97" s="373"/>
      <c r="BV97" s="373"/>
    </row>
    <row r="98" spans="63:74" x14ac:dyDescent="0.25">
      <c r="BK98" s="373"/>
      <c r="BL98" s="373"/>
      <c r="BM98" s="373"/>
      <c r="BN98" s="373"/>
      <c r="BO98" s="373"/>
      <c r="BP98" s="373"/>
      <c r="BQ98" s="373"/>
      <c r="BR98" s="373"/>
      <c r="BS98" s="373"/>
      <c r="BT98" s="373"/>
      <c r="BU98" s="373"/>
      <c r="BV98" s="373"/>
    </row>
    <row r="99" spans="63:74" x14ac:dyDescent="0.25">
      <c r="BK99" s="373"/>
      <c r="BL99" s="373"/>
      <c r="BM99" s="373"/>
      <c r="BN99" s="373"/>
      <c r="BO99" s="373"/>
      <c r="BP99" s="373"/>
      <c r="BQ99" s="373"/>
      <c r="BR99" s="373"/>
      <c r="BS99" s="373"/>
      <c r="BT99" s="373"/>
      <c r="BU99" s="373"/>
      <c r="BV99" s="373"/>
    </row>
    <row r="100" spans="63:74" x14ac:dyDescent="0.25">
      <c r="BK100" s="373"/>
      <c r="BL100" s="373"/>
      <c r="BM100" s="373"/>
      <c r="BN100" s="373"/>
      <c r="BO100" s="373"/>
      <c r="BP100" s="373"/>
      <c r="BQ100" s="373"/>
      <c r="BR100" s="373"/>
      <c r="BS100" s="373"/>
      <c r="BT100" s="373"/>
      <c r="BU100" s="373"/>
      <c r="BV100" s="373"/>
    </row>
    <row r="101" spans="63:74" x14ac:dyDescent="0.25">
      <c r="BK101" s="373"/>
      <c r="BL101" s="373"/>
      <c r="BM101" s="373"/>
      <c r="BN101" s="373"/>
      <c r="BO101" s="373"/>
      <c r="BP101" s="373"/>
      <c r="BQ101" s="373"/>
      <c r="BR101" s="373"/>
      <c r="BS101" s="373"/>
      <c r="BT101" s="373"/>
      <c r="BU101" s="373"/>
      <c r="BV101" s="373"/>
    </row>
    <row r="102" spans="63:74" x14ac:dyDescent="0.25">
      <c r="BK102" s="373"/>
      <c r="BL102" s="373"/>
      <c r="BM102" s="373"/>
      <c r="BN102" s="373"/>
      <c r="BO102" s="373"/>
      <c r="BP102" s="373"/>
      <c r="BQ102" s="373"/>
      <c r="BR102" s="373"/>
      <c r="BS102" s="373"/>
      <c r="BT102" s="373"/>
      <c r="BU102" s="373"/>
      <c r="BV102" s="373"/>
    </row>
    <row r="103" spans="63:74" x14ac:dyDescent="0.25">
      <c r="BK103" s="373"/>
      <c r="BL103" s="373"/>
      <c r="BM103" s="373"/>
      <c r="BN103" s="373"/>
      <c r="BO103" s="373"/>
      <c r="BP103" s="373"/>
      <c r="BQ103" s="373"/>
      <c r="BR103" s="373"/>
      <c r="BS103" s="373"/>
      <c r="BT103" s="373"/>
      <c r="BU103" s="373"/>
      <c r="BV103" s="373"/>
    </row>
    <row r="104" spans="63:74" x14ac:dyDescent="0.25">
      <c r="BK104" s="373"/>
      <c r="BL104" s="373"/>
      <c r="BM104" s="373"/>
      <c r="BN104" s="373"/>
      <c r="BO104" s="373"/>
      <c r="BP104" s="373"/>
      <c r="BQ104" s="373"/>
      <c r="BR104" s="373"/>
      <c r="BS104" s="373"/>
      <c r="BT104" s="373"/>
      <c r="BU104" s="373"/>
      <c r="BV104" s="373"/>
    </row>
    <row r="105" spans="63:74" x14ac:dyDescent="0.25">
      <c r="BK105" s="373"/>
      <c r="BL105" s="373"/>
      <c r="BM105" s="373"/>
      <c r="BN105" s="373"/>
      <c r="BO105" s="373"/>
      <c r="BP105" s="373"/>
      <c r="BQ105" s="373"/>
      <c r="BR105" s="373"/>
      <c r="BS105" s="373"/>
      <c r="BT105" s="373"/>
      <c r="BU105" s="373"/>
      <c r="BV105" s="373"/>
    </row>
    <row r="106" spans="63:74" x14ac:dyDescent="0.25">
      <c r="BK106" s="373"/>
      <c r="BL106" s="373"/>
      <c r="BM106" s="373"/>
      <c r="BN106" s="373"/>
      <c r="BO106" s="373"/>
      <c r="BP106" s="373"/>
      <c r="BQ106" s="373"/>
      <c r="BR106" s="373"/>
      <c r="BS106" s="373"/>
      <c r="BT106" s="373"/>
      <c r="BU106" s="373"/>
      <c r="BV106" s="373"/>
    </row>
    <row r="107" spans="63:74" x14ac:dyDescent="0.25">
      <c r="BK107" s="373"/>
      <c r="BL107" s="373"/>
      <c r="BM107" s="373"/>
      <c r="BN107" s="373"/>
      <c r="BO107" s="373"/>
      <c r="BP107" s="373"/>
      <c r="BQ107" s="373"/>
      <c r="BR107" s="373"/>
      <c r="BS107" s="373"/>
      <c r="BT107" s="373"/>
      <c r="BU107" s="373"/>
      <c r="BV107" s="373"/>
    </row>
    <row r="108" spans="63:74" x14ac:dyDescent="0.25">
      <c r="BK108" s="373"/>
      <c r="BL108" s="373"/>
      <c r="BM108" s="373"/>
      <c r="BN108" s="373"/>
      <c r="BO108" s="373"/>
      <c r="BP108" s="373"/>
      <c r="BQ108" s="373"/>
      <c r="BR108" s="373"/>
      <c r="BS108" s="373"/>
      <c r="BT108" s="373"/>
      <c r="BU108" s="373"/>
      <c r="BV108" s="373"/>
    </row>
    <row r="109" spans="63:74" x14ac:dyDescent="0.25">
      <c r="BK109" s="373"/>
      <c r="BL109" s="373"/>
      <c r="BM109" s="373"/>
      <c r="BN109" s="373"/>
      <c r="BO109" s="373"/>
      <c r="BP109" s="373"/>
      <c r="BQ109" s="373"/>
      <c r="BR109" s="373"/>
      <c r="BS109" s="373"/>
      <c r="BT109" s="373"/>
      <c r="BU109" s="373"/>
      <c r="BV109" s="373"/>
    </row>
    <row r="110" spans="63:74" x14ac:dyDescent="0.25">
      <c r="BK110" s="373"/>
      <c r="BL110" s="373"/>
      <c r="BM110" s="373"/>
      <c r="BN110" s="373"/>
      <c r="BO110" s="373"/>
      <c r="BP110" s="373"/>
      <c r="BQ110" s="373"/>
      <c r="BR110" s="373"/>
      <c r="BS110" s="373"/>
      <c r="BT110" s="373"/>
      <c r="BU110" s="373"/>
      <c r="BV110" s="373"/>
    </row>
    <row r="111" spans="63:74" x14ac:dyDescent="0.25">
      <c r="BK111" s="373"/>
      <c r="BL111" s="373"/>
      <c r="BM111" s="373"/>
      <c r="BN111" s="373"/>
      <c r="BO111" s="373"/>
      <c r="BP111" s="373"/>
      <c r="BQ111" s="373"/>
      <c r="BR111" s="373"/>
      <c r="BS111" s="373"/>
      <c r="BT111" s="373"/>
      <c r="BU111" s="373"/>
      <c r="BV111" s="373"/>
    </row>
    <row r="112" spans="63:74" x14ac:dyDescent="0.25">
      <c r="BK112" s="373"/>
      <c r="BL112" s="373"/>
      <c r="BM112" s="373"/>
      <c r="BN112" s="373"/>
      <c r="BO112" s="373"/>
      <c r="BP112" s="373"/>
      <c r="BQ112" s="373"/>
      <c r="BR112" s="373"/>
      <c r="BS112" s="373"/>
      <c r="BT112" s="373"/>
      <c r="BU112" s="373"/>
      <c r="BV112" s="373"/>
    </row>
    <row r="113" spans="63:74" x14ac:dyDescent="0.25">
      <c r="BK113" s="373"/>
      <c r="BL113" s="373"/>
      <c r="BM113" s="373"/>
      <c r="BN113" s="373"/>
      <c r="BO113" s="373"/>
      <c r="BP113" s="373"/>
      <c r="BQ113" s="373"/>
      <c r="BR113" s="373"/>
      <c r="BS113" s="373"/>
      <c r="BT113" s="373"/>
      <c r="BU113" s="373"/>
      <c r="BV113" s="373"/>
    </row>
    <row r="114" spans="63:74" x14ac:dyDescent="0.25">
      <c r="BK114" s="373"/>
      <c r="BL114" s="373"/>
      <c r="BM114" s="373"/>
      <c r="BN114" s="373"/>
      <c r="BO114" s="373"/>
      <c r="BP114" s="373"/>
      <c r="BQ114" s="373"/>
      <c r="BR114" s="373"/>
      <c r="BS114" s="373"/>
      <c r="BT114" s="373"/>
      <c r="BU114" s="373"/>
      <c r="BV114" s="373"/>
    </row>
    <row r="115" spans="63:74" x14ac:dyDescent="0.25">
      <c r="BK115" s="373"/>
      <c r="BL115" s="373"/>
      <c r="BM115" s="373"/>
      <c r="BN115" s="373"/>
      <c r="BO115" s="373"/>
      <c r="BP115" s="373"/>
      <c r="BQ115" s="373"/>
      <c r="BR115" s="373"/>
      <c r="BS115" s="373"/>
      <c r="BT115" s="373"/>
      <c r="BU115" s="373"/>
      <c r="BV115" s="373"/>
    </row>
    <row r="116" spans="63:74" x14ac:dyDescent="0.25">
      <c r="BK116" s="373"/>
      <c r="BL116" s="373"/>
      <c r="BM116" s="373"/>
      <c r="BN116" s="373"/>
      <c r="BO116" s="373"/>
      <c r="BP116" s="373"/>
      <c r="BQ116" s="373"/>
      <c r="BR116" s="373"/>
      <c r="BS116" s="373"/>
      <c r="BT116" s="373"/>
      <c r="BU116" s="373"/>
      <c r="BV116" s="373"/>
    </row>
    <row r="117" spans="63:74" x14ac:dyDescent="0.25">
      <c r="BK117" s="373"/>
      <c r="BL117" s="373"/>
      <c r="BM117" s="373"/>
      <c r="BN117" s="373"/>
      <c r="BO117" s="373"/>
      <c r="BP117" s="373"/>
      <c r="BQ117" s="373"/>
      <c r="BR117" s="373"/>
      <c r="BS117" s="373"/>
      <c r="BT117" s="373"/>
      <c r="BU117" s="373"/>
      <c r="BV117" s="373"/>
    </row>
    <row r="118" spans="63:74" x14ac:dyDescent="0.25">
      <c r="BK118" s="373"/>
      <c r="BL118" s="373"/>
      <c r="BM118" s="373"/>
      <c r="BN118" s="373"/>
      <c r="BO118" s="373"/>
      <c r="BP118" s="373"/>
      <c r="BQ118" s="373"/>
      <c r="BR118" s="373"/>
      <c r="BS118" s="373"/>
      <c r="BT118" s="373"/>
      <c r="BU118" s="373"/>
      <c r="BV118" s="373"/>
    </row>
    <row r="119" spans="63:74" x14ac:dyDescent="0.25">
      <c r="BK119" s="373"/>
      <c r="BL119" s="373"/>
      <c r="BM119" s="373"/>
      <c r="BN119" s="373"/>
      <c r="BO119" s="373"/>
      <c r="BP119" s="373"/>
      <c r="BQ119" s="373"/>
      <c r="BR119" s="373"/>
      <c r="BS119" s="373"/>
      <c r="BT119" s="373"/>
      <c r="BU119" s="373"/>
      <c r="BV119" s="373"/>
    </row>
    <row r="120" spans="63:74" x14ac:dyDescent="0.25">
      <c r="BK120" s="373"/>
      <c r="BL120" s="373"/>
      <c r="BM120" s="373"/>
      <c r="BN120" s="373"/>
      <c r="BO120" s="373"/>
      <c r="BP120" s="373"/>
      <c r="BQ120" s="373"/>
      <c r="BR120" s="373"/>
      <c r="BS120" s="373"/>
      <c r="BT120" s="373"/>
      <c r="BU120" s="373"/>
      <c r="BV120" s="373"/>
    </row>
    <row r="121" spans="63:74" x14ac:dyDescent="0.25">
      <c r="BK121" s="373"/>
      <c r="BL121" s="373"/>
      <c r="BM121" s="373"/>
      <c r="BN121" s="373"/>
      <c r="BO121" s="373"/>
      <c r="BP121" s="373"/>
      <c r="BQ121" s="373"/>
      <c r="BR121" s="373"/>
      <c r="BS121" s="373"/>
      <c r="BT121" s="373"/>
      <c r="BU121" s="373"/>
      <c r="BV121" s="373"/>
    </row>
    <row r="122" spans="63:74" x14ac:dyDescent="0.25">
      <c r="BK122" s="373"/>
      <c r="BL122" s="373"/>
      <c r="BM122" s="373"/>
      <c r="BN122" s="373"/>
      <c r="BO122" s="373"/>
      <c r="BP122" s="373"/>
      <c r="BQ122" s="373"/>
      <c r="BR122" s="373"/>
      <c r="BS122" s="373"/>
      <c r="BT122" s="373"/>
      <c r="BU122" s="373"/>
      <c r="BV122" s="373"/>
    </row>
    <row r="123" spans="63:74" x14ac:dyDescent="0.25">
      <c r="BK123" s="373"/>
      <c r="BL123" s="373"/>
      <c r="BM123" s="373"/>
      <c r="BN123" s="373"/>
      <c r="BO123" s="373"/>
      <c r="BP123" s="373"/>
      <c r="BQ123" s="373"/>
      <c r="BR123" s="373"/>
      <c r="BS123" s="373"/>
      <c r="BT123" s="373"/>
      <c r="BU123" s="373"/>
      <c r="BV123" s="373"/>
    </row>
    <row r="124" spans="63:74" x14ac:dyDescent="0.25">
      <c r="BK124" s="373"/>
      <c r="BL124" s="373"/>
      <c r="BM124" s="373"/>
      <c r="BN124" s="373"/>
      <c r="BO124" s="373"/>
      <c r="BP124" s="373"/>
      <c r="BQ124" s="373"/>
      <c r="BR124" s="373"/>
      <c r="BS124" s="373"/>
      <c r="BT124" s="373"/>
      <c r="BU124" s="373"/>
      <c r="BV124" s="373"/>
    </row>
    <row r="125" spans="63:74" x14ac:dyDescent="0.25">
      <c r="BK125" s="373"/>
      <c r="BL125" s="373"/>
      <c r="BM125" s="373"/>
      <c r="BN125" s="373"/>
      <c r="BO125" s="373"/>
      <c r="BP125" s="373"/>
      <c r="BQ125" s="373"/>
      <c r="BR125" s="373"/>
      <c r="BS125" s="373"/>
      <c r="BT125" s="373"/>
      <c r="BU125" s="373"/>
      <c r="BV125" s="373"/>
    </row>
    <row r="126" spans="63:74" x14ac:dyDescent="0.25">
      <c r="BK126" s="373"/>
      <c r="BL126" s="373"/>
      <c r="BM126" s="373"/>
      <c r="BN126" s="373"/>
      <c r="BO126" s="373"/>
      <c r="BP126" s="373"/>
      <c r="BQ126" s="373"/>
      <c r="BR126" s="373"/>
      <c r="BS126" s="373"/>
      <c r="BT126" s="373"/>
      <c r="BU126" s="373"/>
      <c r="BV126" s="373"/>
    </row>
    <row r="127" spans="63:74" x14ac:dyDescent="0.25">
      <c r="BK127" s="373"/>
      <c r="BL127" s="373"/>
      <c r="BM127" s="373"/>
      <c r="BN127" s="373"/>
      <c r="BO127" s="373"/>
      <c r="BP127" s="373"/>
      <c r="BQ127" s="373"/>
      <c r="BR127" s="373"/>
      <c r="BS127" s="373"/>
      <c r="BT127" s="373"/>
      <c r="BU127" s="373"/>
      <c r="BV127" s="373"/>
    </row>
    <row r="128" spans="63:74" x14ac:dyDescent="0.25">
      <c r="BK128" s="373"/>
      <c r="BL128" s="373"/>
      <c r="BM128" s="373"/>
      <c r="BN128" s="373"/>
      <c r="BO128" s="373"/>
      <c r="BP128" s="373"/>
      <c r="BQ128" s="373"/>
      <c r="BR128" s="373"/>
      <c r="BS128" s="373"/>
      <c r="BT128" s="373"/>
      <c r="BU128" s="373"/>
      <c r="BV128" s="373"/>
    </row>
    <row r="129" spans="63:74" x14ac:dyDescent="0.25">
      <c r="BK129" s="373"/>
      <c r="BL129" s="373"/>
      <c r="BM129" s="373"/>
      <c r="BN129" s="373"/>
      <c r="BO129" s="373"/>
      <c r="BP129" s="373"/>
      <c r="BQ129" s="373"/>
      <c r="BR129" s="373"/>
      <c r="BS129" s="373"/>
      <c r="BT129" s="373"/>
      <c r="BU129" s="373"/>
      <c r="BV129" s="373"/>
    </row>
    <row r="130" spans="63:74" x14ac:dyDescent="0.25">
      <c r="BK130" s="373"/>
      <c r="BL130" s="373"/>
      <c r="BM130" s="373"/>
      <c r="BN130" s="373"/>
      <c r="BO130" s="373"/>
      <c r="BP130" s="373"/>
      <c r="BQ130" s="373"/>
      <c r="BR130" s="373"/>
      <c r="BS130" s="373"/>
      <c r="BT130" s="373"/>
      <c r="BU130" s="373"/>
      <c r="BV130" s="373"/>
    </row>
    <row r="131" spans="63:74" x14ac:dyDescent="0.25">
      <c r="BK131" s="373"/>
      <c r="BL131" s="373"/>
      <c r="BM131" s="373"/>
      <c r="BN131" s="373"/>
      <c r="BO131" s="373"/>
      <c r="BP131" s="373"/>
      <c r="BQ131" s="373"/>
      <c r="BR131" s="373"/>
      <c r="BS131" s="373"/>
      <c r="BT131" s="373"/>
      <c r="BU131" s="373"/>
      <c r="BV131" s="373"/>
    </row>
    <row r="132" spans="63:74" x14ac:dyDescent="0.25">
      <c r="BK132" s="373"/>
      <c r="BL132" s="373"/>
      <c r="BM132" s="373"/>
      <c r="BN132" s="373"/>
      <c r="BO132" s="373"/>
      <c r="BP132" s="373"/>
      <c r="BQ132" s="373"/>
      <c r="BR132" s="373"/>
      <c r="BS132" s="373"/>
      <c r="BT132" s="373"/>
      <c r="BU132" s="373"/>
      <c r="BV132" s="373"/>
    </row>
    <row r="133" spans="63:74" x14ac:dyDescent="0.25">
      <c r="BK133" s="373"/>
      <c r="BL133" s="373"/>
      <c r="BM133" s="373"/>
      <c r="BN133" s="373"/>
      <c r="BO133" s="373"/>
      <c r="BP133" s="373"/>
      <c r="BQ133" s="373"/>
      <c r="BR133" s="373"/>
      <c r="BS133" s="373"/>
      <c r="BT133" s="373"/>
      <c r="BU133" s="373"/>
      <c r="BV133" s="373"/>
    </row>
    <row r="134" spans="63:74" x14ac:dyDescent="0.25">
      <c r="BK134" s="373"/>
      <c r="BL134" s="373"/>
      <c r="BM134" s="373"/>
      <c r="BN134" s="373"/>
      <c r="BO134" s="373"/>
      <c r="BP134" s="373"/>
      <c r="BQ134" s="373"/>
      <c r="BR134" s="373"/>
      <c r="BS134" s="373"/>
      <c r="BT134" s="373"/>
      <c r="BU134" s="373"/>
      <c r="BV134" s="373"/>
    </row>
    <row r="135" spans="63:74" x14ac:dyDescent="0.25">
      <c r="BK135" s="373"/>
      <c r="BL135" s="373"/>
      <c r="BM135" s="373"/>
      <c r="BN135" s="373"/>
      <c r="BO135" s="373"/>
      <c r="BP135" s="373"/>
      <c r="BQ135" s="373"/>
      <c r="BR135" s="373"/>
      <c r="BS135" s="373"/>
      <c r="BT135" s="373"/>
      <c r="BU135" s="373"/>
      <c r="BV135" s="373"/>
    </row>
    <row r="136" spans="63:74" x14ac:dyDescent="0.25">
      <c r="BK136" s="373"/>
      <c r="BL136" s="373"/>
      <c r="BM136" s="373"/>
      <c r="BN136" s="373"/>
      <c r="BO136" s="373"/>
      <c r="BP136" s="373"/>
      <c r="BQ136" s="373"/>
      <c r="BR136" s="373"/>
      <c r="BS136" s="373"/>
      <c r="BT136" s="373"/>
      <c r="BU136" s="373"/>
      <c r="BV136" s="373"/>
    </row>
    <row r="137" spans="63:74" x14ac:dyDescent="0.25">
      <c r="BK137" s="373"/>
      <c r="BL137" s="373"/>
      <c r="BM137" s="373"/>
      <c r="BN137" s="373"/>
      <c r="BO137" s="373"/>
      <c r="BP137" s="373"/>
      <c r="BQ137" s="373"/>
      <c r="BR137" s="373"/>
      <c r="BS137" s="373"/>
      <c r="BT137" s="373"/>
      <c r="BU137" s="373"/>
      <c r="BV137" s="373"/>
    </row>
    <row r="138" spans="63:74" x14ac:dyDescent="0.25">
      <c r="BK138" s="373"/>
      <c r="BL138" s="373"/>
      <c r="BM138" s="373"/>
      <c r="BN138" s="373"/>
      <c r="BO138" s="373"/>
      <c r="BP138" s="373"/>
      <c r="BQ138" s="373"/>
      <c r="BR138" s="373"/>
      <c r="BS138" s="373"/>
      <c r="BT138" s="373"/>
      <c r="BU138" s="373"/>
      <c r="BV138" s="373"/>
    </row>
    <row r="139" spans="63:74" x14ac:dyDescent="0.25">
      <c r="BK139" s="373"/>
      <c r="BL139" s="373"/>
      <c r="BM139" s="373"/>
      <c r="BN139" s="373"/>
      <c r="BO139" s="373"/>
      <c r="BP139" s="373"/>
      <c r="BQ139" s="373"/>
      <c r="BR139" s="373"/>
      <c r="BS139" s="373"/>
      <c r="BT139" s="373"/>
      <c r="BU139" s="373"/>
      <c r="BV139" s="373"/>
    </row>
    <row r="140" spans="63:74" x14ac:dyDescent="0.25">
      <c r="BK140" s="373"/>
      <c r="BL140" s="373"/>
      <c r="BM140" s="373"/>
      <c r="BN140" s="373"/>
      <c r="BO140" s="373"/>
      <c r="BP140" s="373"/>
      <c r="BQ140" s="373"/>
      <c r="BR140" s="373"/>
      <c r="BS140" s="373"/>
      <c r="BT140" s="373"/>
      <c r="BU140" s="373"/>
      <c r="BV140" s="373"/>
    </row>
    <row r="141" spans="63:74" x14ac:dyDescent="0.25">
      <c r="BK141" s="373"/>
      <c r="BL141" s="373"/>
      <c r="BM141" s="373"/>
      <c r="BN141" s="373"/>
      <c r="BO141" s="373"/>
      <c r="BP141" s="373"/>
      <c r="BQ141" s="373"/>
      <c r="BR141" s="373"/>
      <c r="BS141" s="373"/>
      <c r="BT141" s="373"/>
      <c r="BU141" s="373"/>
      <c r="BV141" s="373"/>
    </row>
    <row r="142" spans="63:74" x14ac:dyDescent="0.25">
      <c r="BK142" s="373"/>
      <c r="BL142" s="373"/>
      <c r="BM142" s="373"/>
      <c r="BN142" s="373"/>
      <c r="BO142" s="373"/>
      <c r="BP142" s="373"/>
      <c r="BQ142" s="373"/>
      <c r="BR142" s="373"/>
      <c r="BS142" s="373"/>
      <c r="BT142" s="373"/>
      <c r="BU142" s="373"/>
      <c r="BV142" s="373"/>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xr:uid="{00000000-0004-0000-0300-000000000000}"/>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BV135"/>
  <sheetViews>
    <sheetView workbookViewId="0">
      <pane xSplit="2" ySplit="4" topLeftCell="AZ26" activePane="bottomRight" state="frozen"/>
      <selection activeCell="BF63" sqref="BF63"/>
      <selection pane="topRight" activeCell="BF63" sqref="BF63"/>
      <selection pane="bottomLeft" activeCell="BF63" sqref="BF63"/>
      <selection pane="bottomRight" activeCell="BE6" sqref="BE6:BE46"/>
    </sheetView>
  </sheetViews>
  <sheetFormatPr defaultColWidth="8.54296875" defaultRowHeight="10.5" x14ac:dyDescent="0.25"/>
  <cols>
    <col min="1" max="1" width="17.453125" style="159" customWidth="1"/>
    <col min="2" max="2" width="30.179687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3" x14ac:dyDescent="0.3">
      <c r="A1" s="759" t="s">
        <v>790</v>
      </c>
      <c r="B1" s="774" t="s">
        <v>1335</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5" x14ac:dyDescent="0.25">
      <c r="A2" s="760"/>
      <c r="B2" s="486" t="str">
        <f>"U.S. Energy Information Administration  |  Short-Term Energy Outlook  - "&amp;Dates!D1</f>
        <v>U.S. Energy Information Administration  |  Short-Term Energy Outlook  - August 2022</v>
      </c>
      <c r="C2" s="489"/>
      <c r="D2" s="489"/>
      <c r="E2" s="489"/>
      <c r="F2" s="489"/>
      <c r="G2" s="489"/>
      <c r="H2" s="489"/>
      <c r="I2" s="489"/>
      <c r="J2" s="706"/>
    </row>
    <row r="3" spans="1:74" s="12" customFormat="1" ht="13" x14ac:dyDescent="0.3">
      <c r="A3" s="14"/>
      <c r="B3" s="70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B5" s="246" t="s">
        <v>1378</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5" customHeight="1" x14ac:dyDescent="0.25">
      <c r="A6" s="159" t="s">
        <v>293</v>
      </c>
      <c r="B6" s="170" t="s">
        <v>242</v>
      </c>
      <c r="C6" s="244">
        <v>28.580061289</v>
      </c>
      <c r="D6" s="244">
        <v>29.04074052</v>
      </c>
      <c r="E6" s="244">
        <v>29.320576466999999</v>
      </c>
      <c r="F6" s="244">
        <v>29.190119362000001</v>
      </c>
      <c r="G6" s="244">
        <v>29.003006979999999</v>
      </c>
      <c r="H6" s="244">
        <v>29.307360582000001</v>
      </c>
      <c r="I6" s="244">
        <v>30.066924787000001</v>
      </c>
      <c r="J6" s="244">
        <v>30.812023658000001</v>
      </c>
      <c r="K6" s="244">
        <v>30.146777488000001</v>
      </c>
      <c r="L6" s="244">
        <v>30.795321818000001</v>
      </c>
      <c r="M6" s="244">
        <v>31.286136334999998</v>
      </c>
      <c r="N6" s="244">
        <v>31.381954409999999</v>
      </c>
      <c r="O6" s="244">
        <v>30.716501771000001</v>
      </c>
      <c r="P6" s="244">
        <v>30.706802940999999</v>
      </c>
      <c r="Q6" s="244">
        <v>31.006991972000002</v>
      </c>
      <c r="R6" s="244">
        <v>31.359119660000001</v>
      </c>
      <c r="S6" s="244">
        <v>31.061750322999998</v>
      </c>
      <c r="T6" s="244">
        <v>31.020239363000002</v>
      </c>
      <c r="U6" s="244">
        <v>30.975905444999999</v>
      </c>
      <c r="V6" s="244">
        <v>31.509527843000001</v>
      </c>
      <c r="W6" s="244">
        <v>31.608321291999999</v>
      </c>
      <c r="X6" s="244">
        <v>32.062544557000002</v>
      </c>
      <c r="Y6" s="244">
        <v>32.893269889999999</v>
      </c>
      <c r="Z6" s="244">
        <v>33.073220831999997</v>
      </c>
      <c r="AA6" s="244">
        <v>33.042825708000002</v>
      </c>
      <c r="AB6" s="244">
        <v>32.862462313999998</v>
      </c>
      <c r="AC6" s="244">
        <v>32.782483679999999</v>
      </c>
      <c r="AD6" s="244">
        <v>30.47512948</v>
      </c>
      <c r="AE6" s="244">
        <v>27.677404907</v>
      </c>
      <c r="AF6" s="244">
        <v>29.235434785999999</v>
      </c>
      <c r="AG6" s="244">
        <v>30.219019157999998</v>
      </c>
      <c r="AH6" s="244">
        <v>29.527549686</v>
      </c>
      <c r="AI6" s="244">
        <v>29.704439252</v>
      </c>
      <c r="AJ6" s="244">
        <v>29.721441982999998</v>
      </c>
      <c r="AK6" s="244">
        <v>30.955015413999998</v>
      </c>
      <c r="AL6" s="244">
        <v>31.026758004000001</v>
      </c>
      <c r="AM6" s="244">
        <v>31.033611149999999</v>
      </c>
      <c r="AN6" s="244">
        <v>28.275954338999998</v>
      </c>
      <c r="AO6" s="244">
        <v>31.138184577000001</v>
      </c>
      <c r="AP6" s="244">
        <v>30.74367273</v>
      </c>
      <c r="AQ6" s="244">
        <v>30.847664382000001</v>
      </c>
      <c r="AR6" s="244">
        <v>30.785416975</v>
      </c>
      <c r="AS6" s="244">
        <v>31.400597488999999</v>
      </c>
      <c r="AT6" s="244">
        <v>31.287811731000001</v>
      </c>
      <c r="AU6" s="244">
        <v>30.629787920999998</v>
      </c>
      <c r="AV6" s="244">
        <v>32.060785330000002</v>
      </c>
      <c r="AW6" s="244">
        <v>32.387042696000002</v>
      </c>
      <c r="AX6" s="244">
        <v>32.214255692000002</v>
      </c>
      <c r="AY6" s="244">
        <v>31.307785968000001</v>
      </c>
      <c r="AZ6" s="244">
        <v>31.393512848</v>
      </c>
      <c r="BA6" s="244">
        <v>32.264015366999999</v>
      </c>
      <c r="BB6" s="244">
        <v>31.924001146999998</v>
      </c>
      <c r="BC6" s="244">
        <v>32.056982327999997</v>
      </c>
      <c r="BD6" s="244">
        <v>32.405092439999997</v>
      </c>
      <c r="BE6" s="244">
        <v>32.562915875999998</v>
      </c>
      <c r="BF6" s="368">
        <v>32.899710374000001</v>
      </c>
      <c r="BG6" s="368">
        <v>33.055848924999999</v>
      </c>
      <c r="BH6" s="368">
        <v>33.094508013000002</v>
      </c>
      <c r="BI6" s="368">
        <v>33.717072299000002</v>
      </c>
      <c r="BJ6" s="368">
        <v>33.867260514999998</v>
      </c>
      <c r="BK6" s="368">
        <v>33.752176458000001</v>
      </c>
      <c r="BL6" s="368">
        <v>33.845308574999997</v>
      </c>
      <c r="BM6" s="368">
        <v>33.851150594000003</v>
      </c>
      <c r="BN6" s="368">
        <v>33.937583773999997</v>
      </c>
      <c r="BO6" s="368">
        <v>33.926139190000001</v>
      </c>
      <c r="BP6" s="368">
        <v>33.919264308999999</v>
      </c>
      <c r="BQ6" s="368">
        <v>34.109507856</v>
      </c>
      <c r="BR6" s="368">
        <v>34.185334951000002</v>
      </c>
      <c r="BS6" s="368">
        <v>34.054626253000002</v>
      </c>
      <c r="BT6" s="368">
        <v>34.400190062999997</v>
      </c>
      <c r="BU6" s="368">
        <v>34.831136010000002</v>
      </c>
      <c r="BV6" s="368">
        <v>34.871081799000002</v>
      </c>
    </row>
    <row r="7" spans="1:74" ht="11.15" customHeight="1" x14ac:dyDescent="0.25">
      <c r="A7" s="159" t="s">
        <v>289</v>
      </c>
      <c r="B7" s="170" t="s">
        <v>243</v>
      </c>
      <c r="C7" s="244">
        <v>16.376404097000002</v>
      </c>
      <c r="D7" s="244">
        <v>16.820689142999999</v>
      </c>
      <c r="E7" s="244">
        <v>17.200582129000001</v>
      </c>
      <c r="F7" s="244">
        <v>17.302271666999999</v>
      </c>
      <c r="G7" s="244">
        <v>17.333264871000001</v>
      </c>
      <c r="H7" s="244">
        <v>17.570022999999999</v>
      </c>
      <c r="I7" s="244">
        <v>17.965068161000001</v>
      </c>
      <c r="J7" s="244">
        <v>18.655013418999999</v>
      </c>
      <c r="K7" s="244">
        <v>18.627123000000001</v>
      </c>
      <c r="L7" s="244">
        <v>18.596662128999998</v>
      </c>
      <c r="M7" s="244">
        <v>19.029067667</v>
      </c>
      <c r="N7" s="244">
        <v>19.088370903000001</v>
      </c>
      <c r="O7" s="244">
        <v>18.846938677000001</v>
      </c>
      <c r="P7" s="244">
        <v>18.701322142999999</v>
      </c>
      <c r="Q7" s="244">
        <v>18.958039065000001</v>
      </c>
      <c r="R7" s="244">
        <v>19.311767332999999</v>
      </c>
      <c r="S7" s="244">
        <v>19.386287257999999</v>
      </c>
      <c r="T7" s="244">
        <v>19.419684</v>
      </c>
      <c r="U7" s="244">
        <v>19.034112677</v>
      </c>
      <c r="V7" s="244">
        <v>19.675837419</v>
      </c>
      <c r="W7" s="244">
        <v>19.841575333000002</v>
      </c>
      <c r="X7" s="244">
        <v>20.087994354999999</v>
      </c>
      <c r="Y7" s="244">
        <v>20.434486332999999</v>
      </c>
      <c r="Z7" s="244">
        <v>20.407756194000001</v>
      </c>
      <c r="AA7" s="244">
        <v>20.568746419</v>
      </c>
      <c r="AB7" s="244">
        <v>20.182046896999999</v>
      </c>
      <c r="AC7" s="244">
        <v>20.288391258000001</v>
      </c>
      <c r="AD7" s="244">
        <v>18.478713333000002</v>
      </c>
      <c r="AE7" s="244">
        <v>16.246470515999999</v>
      </c>
      <c r="AF7" s="244">
        <v>17.652239667</v>
      </c>
      <c r="AG7" s="244">
        <v>18.540081935</v>
      </c>
      <c r="AH7" s="244">
        <v>18.069652419000001</v>
      </c>
      <c r="AI7" s="244">
        <v>18.394598667</v>
      </c>
      <c r="AJ7" s="244">
        <v>17.927751064999999</v>
      </c>
      <c r="AK7" s="244">
        <v>18.747806300000001</v>
      </c>
      <c r="AL7" s="244">
        <v>18.401511613</v>
      </c>
      <c r="AM7" s="244">
        <v>18.46679971</v>
      </c>
      <c r="AN7" s="244">
        <v>16.015956714000001</v>
      </c>
      <c r="AO7" s="244">
        <v>18.581610032</v>
      </c>
      <c r="AP7" s="244">
        <v>18.974806467000001</v>
      </c>
      <c r="AQ7" s="244">
        <v>19.21045329</v>
      </c>
      <c r="AR7" s="244">
        <v>19.133443166999999</v>
      </c>
      <c r="AS7" s="244">
        <v>19.142285741999999</v>
      </c>
      <c r="AT7" s="244">
        <v>19.156763161000001</v>
      </c>
      <c r="AU7" s="244">
        <v>18.675716232999999</v>
      </c>
      <c r="AV7" s="244">
        <v>19.713979999999999</v>
      </c>
      <c r="AW7" s="244">
        <v>20.049042833000001</v>
      </c>
      <c r="AX7" s="244">
        <v>19.953146258</v>
      </c>
      <c r="AY7" s="244">
        <v>19.230350129000001</v>
      </c>
      <c r="AZ7" s="244">
        <v>19.068846679</v>
      </c>
      <c r="BA7" s="244">
        <v>19.988120290000001</v>
      </c>
      <c r="BB7" s="244">
        <v>19.942325433000001</v>
      </c>
      <c r="BC7" s="244">
        <v>20.009847451999999</v>
      </c>
      <c r="BD7" s="244">
        <v>20.592914449999999</v>
      </c>
      <c r="BE7" s="244">
        <v>20.325309310000002</v>
      </c>
      <c r="BF7" s="368">
        <v>20.589731700000002</v>
      </c>
      <c r="BG7" s="368">
        <v>20.7344586</v>
      </c>
      <c r="BH7" s="368">
        <v>20.716780400000001</v>
      </c>
      <c r="BI7" s="368">
        <v>21.171059</v>
      </c>
      <c r="BJ7" s="368">
        <v>21.278893400000001</v>
      </c>
      <c r="BK7" s="368">
        <v>21.033224499999999</v>
      </c>
      <c r="BL7" s="368">
        <v>21.127786799999999</v>
      </c>
      <c r="BM7" s="368">
        <v>21.165331299999998</v>
      </c>
      <c r="BN7" s="368">
        <v>21.216876500000001</v>
      </c>
      <c r="BO7" s="368">
        <v>21.303082100000001</v>
      </c>
      <c r="BP7" s="368">
        <v>21.270146400000002</v>
      </c>
      <c r="BQ7" s="368">
        <v>21.456606099999998</v>
      </c>
      <c r="BR7" s="368">
        <v>21.613132499999999</v>
      </c>
      <c r="BS7" s="368">
        <v>21.583750899999998</v>
      </c>
      <c r="BT7" s="368">
        <v>21.658065100000002</v>
      </c>
      <c r="BU7" s="368">
        <v>22.086502599999999</v>
      </c>
      <c r="BV7" s="368">
        <v>22.178924500000001</v>
      </c>
    </row>
    <row r="8" spans="1:74" ht="11.15" customHeight="1" x14ac:dyDescent="0.25">
      <c r="A8" s="159" t="s">
        <v>290</v>
      </c>
      <c r="B8" s="170" t="s">
        <v>264</v>
      </c>
      <c r="C8" s="244">
        <v>5.1999483</v>
      </c>
      <c r="D8" s="244">
        <v>5.3609483000000004</v>
      </c>
      <c r="E8" s="244">
        <v>5.3999483000000001</v>
      </c>
      <c r="F8" s="244">
        <v>5.0339482999999996</v>
      </c>
      <c r="G8" s="244">
        <v>5.1849483000000003</v>
      </c>
      <c r="H8" s="244">
        <v>5.1129483000000002</v>
      </c>
      <c r="I8" s="244">
        <v>5.3269482999999997</v>
      </c>
      <c r="J8" s="244">
        <v>5.6129483000000002</v>
      </c>
      <c r="K8" s="244">
        <v>5.1899483000000002</v>
      </c>
      <c r="L8" s="244">
        <v>5.5059483</v>
      </c>
      <c r="M8" s="244">
        <v>5.6029483000000004</v>
      </c>
      <c r="N8" s="244">
        <v>5.6329482999999998</v>
      </c>
      <c r="O8" s="244">
        <v>5.3671309999999997</v>
      </c>
      <c r="P8" s="244">
        <v>5.3881309999999996</v>
      </c>
      <c r="Q8" s="244">
        <v>5.4731310000000004</v>
      </c>
      <c r="R8" s="244">
        <v>5.517131</v>
      </c>
      <c r="S8" s="244">
        <v>5.3421310000000002</v>
      </c>
      <c r="T8" s="244">
        <v>5.4791309999999998</v>
      </c>
      <c r="U8" s="244">
        <v>5.4751310000000002</v>
      </c>
      <c r="V8" s="244">
        <v>5.5021310000000003</v>
      </c>
      <c r="W8" s="244">
        <v>5.3591309999999996</v>
      </c>
      <c r="X8" s="244">
        <v>5.4301310000000003</v>
      </c>
      <c r="Y8" s="244">
        <v>5.6231309999999999</v>
      </c>
      <c r="Z8" s="244">
        <v>5.7681310000000003</v>
      </c>
      <c r="AA8" s="244">
        <v>5.5714041999999999</v>
      </c>
      <c r="AB8" s="244">
        <v>5.6874041999999996</v>
      </c>
      <c r="AC8" s="244">
        <v>5.5974041999999997</v>
      </c>
      <c r="AD8" s="244">
        <v>4.9664042000000004</v>
      </c>
      <c r="AE8" s="244">
        <v>4.7114041999999996</v>
      </c>
      <c r="AF8" s="244">
        <v>4.9804041999999997</v>
      </c>
      <c r="AG8" s="244">
        <v>4.9444042000000001</v>
      </c>
      <c r="AH8" s="244">
        <v>4.8364041999999996</v>
      </c>
      <c r="AI8" s="244">
        <v>4.9684042000000002</v>
      </c>
      <c r="AJ8" s="244">
        <v>5.2554042000000001</v>
      </c>
      <c r="AK8" s="244">
        <v>5.5844041999999998</v>
      </c>
      <c r="AL8" s="244">
        <v>5.7274041999999996</v>
      </c>
      <c r="AM8" s="244">
        <v>5.7197851000000002</v>
      </c>
      <c r="AN8" s="244">
        <v>5.5137850999999998</v>
      </c>
      <c r="AO8" s="244">
        <v>5.6177850999999999</v>
      </c>
      <c r="AP8" s="244">
        <v>5.2427850999999999</v>
      </c>
      <c r="AQ8" s="244">
        <v>5.3347851000000004</v>
      </c>
      <c r="AR8" s="244">
        <v>5.5237850999999996</v>
      </c>
      <c r="AS8" s="244">
        <v>5.6507851000000002</v>
      </c>
      <c r="AT8" s="244">
        <v>5.4665697707999996</v>
      </c>
      <c r="AU8" s="244">
        <v>5.3385697708000004</v>
      </c>
      <c r="AV8" s="244">
        <v>5.7025697708000003</v>
      </c>
      <c r="AW8" s="244">
        <v>5.7785697707999999</v>
      </c>
      <c r="AX8" s="244">
        <v>5.5615697708000003</v>
      </c>
      <c r="AY8" s="244">
        <v>5.4904584741000004</v>
      </c>
      <c r="AZ8" s="244">
        <v>5.7324584741000004</v>
      </c>
      <c r="BA8" s="244">
        <v>5.7574584740999999</v>
      </c>
      <c r="BB8" s="244">
        <v>5.6236744786999999</v>
      </c>
      <c r="BC8" s="244">
        <v>5.7480947092000001</v>
      </c>
      <c r="BD8" s="244">
        <v>5.7658275644000003</v>
      </c>
      <c r="BE8" s="244">
        <v>5.7278487084999998</v>
      </c>
      <c r="BF8" s="368">
        <v>5.7592537257999998</v>
      </c>
      <c r="BG8" s="368">
        <v>5.7302493440999998</v>
      </c>
      <c r="BH8" s="368">
        <v>5.7636775470000003</v>
      </c>
      <c r="BI8" s="368">
        <v>5.8884548310999998</v>
      </c>
      <c r="BJ8" s="368">
        <v>5.8991862290999997</v>
      </c>
      <c r="BK8" s="368">
        <v>5.9510842342999997</v>
      </c>
      <c r="BL8" s="368">
        <v>5.9247961195999999</v>
      </c>
      <c r="BM8" s="368">
        <v>5.8805151949000001</v>
      </c>
      <c r="BN8" s="368">
        <v>5.8959654871999998</v>
      </c>
      <c r="BO8" s="368">
        <v>5.8658162174999999</v>
      </c>
      <c r="BP8" s="368">
        <v>5.8832592779999997</v>
      </c>
      <c r="BQ8" s="368">
        <v>5.8660797913999998</v>
      </c>
      <c r="BR8" s="368">
        <v>5.8963926604000001</v>
      </c>
      <c r="BS8" s="368">
        <v>5.9287918889000002</v>
      </c>
      <c r="BT8" s="368">
        <v>5.9203272724999998</v>
      </c>
      <c r="BU8" s="368">
        <v>5.9310325568</v>
      </c>
      <c r="BV8" s="368">
        <v>5.8875601907000004</v>
      </c>
    </row>
    <row r="9" spans="1:74" ht="11.15" customHeight="1" x14ac:dyDescent="0.25">
      <c r="A9" s="159" t="s">
        <v>291</v>
      </c>
      <c r="B9" s="170" t="s">
        <v>273</v>
      </c>
      <c r="C9" s="244">
        <v>2.1976059999999999</v>
      </c>
      <c r="D9" s="244">
        <v>2.1607059999999998</v>
      </c>
      <c r="E9" s="244">
        <v>2.1236060000000001</v>
      </c>
      <c r="F9" s="244">
        <v>2.1561059999999999</v>
      </c>
      <c r="G9" s="244">
        <v>2.1217060000000001</v>
      </c>
      <c r="H9" s="244">
        <v>2.1030060000000002</v>
      </c>
      <c r="I9" s="244">
        <v>2.1009060000000002</v>
      </c>
      <c r="J9" s="244">
        <v>2.066106</v>
      </c>
      <c r="K9" s="244">
        <v>2.0751059999999999</v>
      </c>
      <c r="L9" s="244">
        <v>1.999306</v>
      </c>
      <c r="M9" s="244">
        <v>1.9264060000000001</v>
      </c>
      <c r="N9" s="244">
        <v>1.9236979999999999</v>
      </c>
      <c r="O9" s="244">
        <v>1.8580444</v>
      </c>
      <c r="P9" s="244">
        <v>1.9388444</v>
      </c>
      <c r="Q9" s="244">
        <v>1.9323444000000001</v>
      </c>
      <c r="R9" s="244">
        <v>1.9123444000000001</v>
      </c>
      <c r="S9" s="244">
        <v>1.8960444000000001</v>
      </c>
      <c r="T9" s="244">
        <v>1.9000444000000001</v>
      </c>
      <c r="U9" s="244">
        <v>1.8969444</v>
      </c>
      <c r="V9" s="244">
        <v>1.9252444</v>
      </c>
      <c r="W9" s="244">
        <v>1.9531444</v>
      </c>
      <c r="X9" s="244">
        <v>1.8985444</v>
      </c>
      <c r="Y9" s="244">
        <v>1.9360444000000001</v>
      </c>
      <c r="Z9" s="244">
        <v>1.9518443999999999</v>
      </c>
      <c r="AA9" s="244">
        <v>1.9912847</v>
      </c>
      <c r="AB9" s="244">
        <v>1.9943846999999999</v>
      </c>
      <c r="AC9" s="244">
        <v>2.0108847000000001</v>
      </c>
      <c r="AD9" s="244">
        <v>1.9956847</v>
      </c>
      <c r="AE9" s="244">
        <v>1.9110847</v>
      </c>
      <c r="AF9" s="244">
        <v>1.8951846999999999</v>
      </c>
      <c r="AG9" s="244">
        <v>1.8790846999999999</v>
      </c>
      <c r="AH9" s="244">
        <v>1.9207847</v>
      </c>
      <c r="AI9" s="244">
        <v>1.9221847000000001</v>
      </c>
      <c r="AJ9" s="244">
        <v>1.8871846999999999</v>
      </c>
      <c r="AK9" s="244">
        <v>1.8867847</v>
      </c>
      <c r="AL9" s="244">
        <v>1.9119847000000001</v>
      </c>
      <c r="AM9" s="244">
        <v>1.9014853</v>
      </c>
      <c r="AN9" s="244">
        <v>1.9274853000000001</v>
      </c>
      <c r="AO9" s="244">
        <v>1.9521853</v>
      </c>
      <c r="AP9" s="244">
        <v>1.9481853</v>
      </c>
      <c r="AQ9" s="244">
        <v>1.9467852999999999</v>
      </c>
      <c r="AR9" s="244">
        <v>1.9409852999999999</v>
      </c>
      <c r="AS9" s="244">
        <v>1.9313853000000001</v>
      </c>
      <c r="AT9" s="244">
        <v>1.8633573745000001</v>
      </c>
      <c r="AU9" s="244">
        <v>1.8997573745</v>
      </c>
      <c r="AV9" s="244">
        <v>1.9128573744999999</v>
      </c>
      <c r="AW9" s="244">
        <v>1.9317573745000001</v>
      </c>
      <c r="AX9" s="244">
        <v>1.9288726111000001</v>
      </c>
      <c r="AY9" s="244">
        <v>1.9293205094999999</v>
      </c>
      <c r="AZ9" s="244">
        <v>1.9101271657000001</v>
      </c>
      <c r="BA9" s="244">
        <v>1.9013271656999999</v>
      </c>
      <c r="BB9" s="244">
        <v>1.8836402678999999</v>
      </c>
      <c r="BC9" s="244">
        <v>1.8928316472</v>
      </c>
      <c r="BD9" s="244">
        <v>1.9024467299000001</v>
      </c>
      <c r="BE9" s="244">
        <v>1.8981790301999999</v>
      </c>
      <c r="BF9" s="368">
        <v>1.8984080538999999</v>
      </c>
      <c r="BG9" s="368">
        <v>1.8871534445</v>
      </c>
      <c r="BH9" s="368">
        <v>1.8733885282</v>
      </c>
      <c r="BI9" s="368">
        <v>1.8612535872</v>
      </c>
      <c r="BJ9" s="368">
        <v>1.8492003852000001</v>
      </c>
      <c r="BK9" s="368">
        <v>1.9171760331000001</v>
      </c>
      <c r="BL9" s="368">
        <v>1.9047959826</v>
      </c>
      <c r="BM9" s="368">
        <v>1.8919522369999999</v>
      </c>
      <c r="BN9" s="368">
        <v>1.8792543617999999</v>
      </c>
      <c r="BO9" s="368">
        <v>1.866784714</v>
      </c>
      <c r="BP9" s="368">
        <v>1.8546596684000001</v>
      </c>
      <c r="BQ9" s="368">
        <v>1.8422827313000001</v>
      </c>
      <c r="BR9" s="368">
        <v>1.8300739422000001</v>
      </c>
      <c r="BS9" s="368">
        <v>1.8180769797</v>
      </c>
      <c r="BT9" s="368">
        <v>1.8058532808000001</v>
      </c>
      <c r="BU9" s="368">
        <v>1.7941611409</v>
      </c>
      <c r="BV9" s="368">
        <v>1.7826347537</v>
      </c>
    </row>
    <row r="10" spans="1:74" ht="11.15" customHeight="1" x14ac:dyDescent="0.25">
      <c r="A10" s="159" t="s">
        <v>292</v>
      </c>
      <c r="B10" s="170" t="s">
        <v>267</v>
      </c>
      <c r="C10" s="244">
        <v>4.8061028924000002</v>
      </c>
      <c r="D10" s="244">
        <v>4.6983970772000001</v>
      </c>
      <c r="E10" s="244">
        <v>4.5964400383999999</v>
      </c>
      <c r="F10" s="244">
        <v>4.6977933950999997</v>
      </c>
      <c r="G10" s="244">
        <v>4.3630878091999996</v>
      </c>
      <c r="H10" s="244">
        <v>4.5213832824000004</v>
      </c>
      <c r="I10" s="244">
        <v>4.6740023254</v>
      </c>
      <c r="J10" s="244">
        <v>4.4779559384000001</v>
      </c>
      <c r="K10" s="244">
        <v>4.2546001876000004</v>
      </c>
      <c r="L10" s="244">
        <v>4.6934053885999996</v>
      </c>
      <c r="M10" s="244">
        <v>4.7277143688000001</v>
      </c>
      <c r="N10" s="244">
        <v>4.7369372064000004</v>
      </c>
      <c r="O10" s="244">
        <v>4.6443876939999997</v>
      </c>
      <c r="P10" s="244">
        <v>4.6785053984999996</v>
      </c>
      <c r="Q10" s="244">
        <v>4.6434775074000001</v>
      </c>
      <c r="R10" s="244">
        <v>4.6178769269000002</v>
      </c>
      <c r="S10" s="244">
        <v>4.4372876645000003</v>
      </c>
      <c r="T10" s="244">
        <v>4.2213799626000004</v>
      </c>
      <c r="U10" s="244">
        <v>4.5697173681000001</v>
      </c>
      <c r="V10" s="244">
        <v>4.4063150239000004</v>
      </c>
      <c r="W10" s="244">
        <v>4.4544705587999998</v>
      </c>
      <c r="X10" s="244">
        <v>4.6458748021999998</v>
      </c>
      <c r="Y10" s="244">
        <v>4.8996081565000003</v>
      </c>
      <c r="Z10" s="244">
        <v>4.9454892385999996</v>
      </c>
      <c r="AA10" s="244">
        <v>4.9113903887000001</v>
      </c>
      <c r="AB10" s="244">
        <v>4.9986265175</v>
      </c>
      <c r="AC10" s="244">
        <v>4.8858035219999998</v>
      </c>
      <c r="AD10" s="244">
        <v>5.0343272470000002</v>
      </c>
      <c r="AE10" s="244">
        <v>4.8084454903999996</v>
      </c>
      <c r="AF10" s="244">
        <v>4.7076062196999997</v>
      </c>
      <c r="AG10" s="244">
        <v>4.8554483222</v>
      </c>
      <c r="AH10" s="244">
        <v>4.7007083666999998</v>
      </c>
      <c r="AI10" s="244">
        <v>4.4192516857999999</v>
      </c>
      <c r="AJ10" s="244">
        <v>4.6511020183999996</v>
      </c>
      <c r="AK10" s="244">
        <v>4.7360202142999999</v>
      </c>
      <c r="AL10" s="244">
        <v>4.9858574915</v>
      </c>
      <c r="AM10" s="244">
        <v>4.9455410400000002</v>
      </c>
      <c r="AN10" s="244">
        <v>4.8187272245999999</v>
      </c>
      <c r="AO10" s="244">
        <v>4.9866041447000002</v>
      </c>
      <c r="AP10" s="244">
        <v>4.5778958633000002</v>
      </c>
      <c r="AQ10" s="244">
        <v>4.3556406919999997</v>
      </c>
      <c r="AR10" s="244">
        <v>4.1872034079000002</v>
      </c>
      <c r="AS10" s="244">
        <v>4.6761413467999997</v>
      </c>
      <c r="AT10" s="244">
        <v>4.8011214245999998</v>
      </c>
      <c r="AU10" s="244">
        <v>4.7157445428000004</v>
      </c>
      <c r="AV10" s="244">
        <v>4.7313781846999996</v>
      </c>
      <c r="AW10" s="244">
        <v>4.6276727177000003</v>
      </c>
      <c r="AX10" s="244">
        <v>4.7706670519000003</v>
      </c>
      <c r="AY10" s="244">
        <v>4.6576568557</v>
      </c>
      <c r="AZ10" s="244">
        <v>4.6820805298000003</v>
      </c>
      <c r="BA10" s="244">
        <v>4.6171094364999998</v>
      </c>
      <c r="BB10" s="244">
        <v>4.4743609675</v>
      </c>
      <c r="BC10" s="244">
        <v>4.4062085197999998</v>
      </c>
      <c r="BD10" s="244">
        <v>4.1439036958999997</v>
      </c>
      <c r="BE10" s="244">
        <v>4.6115788274999998</v>
      </c>
      <c r="BF10" s="368">
        <v>4.6523168944000002</v>
      </c>
      <c r="BG10" s="368">
        <v>4.7039875363999997</v>
      </c>
      <c r="BH10" s="368">
        <v>4.7406615380000003</v>
      </c>
      <c r="BI10" s="368">
        <v>4.7963048803000001</v>
      </c>
      <c r="BJ10" s="368">
        <v>4.8399805006000003</v>
      </c>
      <c r="BK10" s="368">
        <v>4.8506916901999997</v>
      </c>
      <c r="BL10" s="368">
        <v>4.8879296724000003</v>
      </c>
      <c r="BM10" s="368">
        <v>4.9133518624999999</v>
      </c>
      <c r="BN10" s="368">
        <v>4.9454874246999996</v>
      </c>
      <c r="BO10" s="368">
        <v>4.8904561587000002</v>
      </c>
      <c r="BP10" s="368">
        <v>4.9111989628000003</v>
      </c>
      <c r="BQ10" s="368">
        <v>4.9445392329000004</v>
      </c>
      <c r="BR10" s="368">
        <v>4.8457358489000004</v>
      </c>
      <c r="BS10" s="368">
        <v>4.7240064842000002</v>
      </c>
      <c r="BT10" s="368">
        <v>5.0159444093000003</v>
      </c>
      <c r="BU10" s="368">
        <v>5.0194397118999996</v>
      </c>
      <c r="BV10" s="368">
        <v>5.0219623542000003</v>
      </c>
    </row>
    <row r="11" spans="1:74" ht="11.15" customHeight="1" x14ac:dyDescent="0.25">
      <c r="A11" s="159" t="s">
        <v>299</v>
      </c>
      <c r="B11" s="170" t="s">
        <v>268</v>
      </c>
      <c r="C11" s="244">
        <v>70.125671709000002</v>
      </c>
      <c r="D11" s="244">
        <v>69.913458883000004</v>
      </c>
      <c r="E11" s="244">
        <v>69.955210020999999</v>
      </c>
      <c r="F11" s="244">
        <v>70.254733537999996</v>
      </c>
      <c r="G11" s="244">
        <v>70.434994908999997</v>
      </c>
      <c r="H11" s="244">
        <v>70.831756143999996</v>
      </c>
      <c r="I11" s="244">
        <v>70.878665906999998</v>
      </c>
      <c r="J11" s="244">
        <v>70.666038541000006</v>
      </c>
      <c r="K11" s="244">
        <v>71.045543910000006</v>
      </c>
      <c r="L11" s="244">
        <v>71.305474748999998</v>
      </c>
      <c r="M11" s="244">
        <v>70.911882879999993</v>
      </c>
      <c r="N11" s="244">
        <v>70.178930303000001</v>
      </c>
      <c r="O11" s="244">
        <v>69.133359627000004</v>
      </c>
      <c r="P11" s="244">
        <v>68.959325949000004</v>
      </c>
      <c r="Q11" s="244">
        <v>68.695723177000005</v>
      </c>
      <c r="R11" s="244">
        <v>68.667639179999995</v>
      </c>
      <c r="S11" s="244">
        <v>68.783237620999998</v>
      </c>
      <c r="T11" s="244">
        <v>69.212779436000005</v>
      </c>
      <c r="U11" s="244">
        <v>68.774520547999998</v>
      </c>
      <c r="V11" s="244">
        <v>69.362251575000002</v>
      </c>
      <c r="W11" s="244">
        <v>67.583672273999994</v>
      </c>
      <c r="X11" s="244">
        <v>68.960210754000002</v>
      </c>
      <c r="Y11" s="244">
        <v>68.816800658999995</v>
      </c>
      <c r="Z11" s="244">
        <v>68.287334384999994</v>
      </c>
      <c r="AA11" s="244">
        <v>67.965364692999998</v>
      </c>
      <c r="AB11" s="244">
        <v>66.960925176000003</v>
      </c>
      <c r="AC11" s="244">
        <v>67.292436469999998</v>
      </c>
      <c r="AD11" s="244">
        <v>68.980168477000007</v>
      </c>
      <c r="AE11" s="244">
        <v>60.472319982999998</v>
      </c>
      <c r="AF11" s="244">
        <v>59.053302285000001</v>
      </c>
      <c r="AG11" s="244">
        <v>59.927504450999997</v>
      </c>
      <c r="AH11" s="244">
        <v>61.560776337999997</v>
      </c>
      <c r="AI11" s="244">
        <v>61.471304824000001</v>
      </c>
      <c r="AJ11" s="244">
        <v>61.740560811000002</v>
      </c>
      <c r="AK11" s="244">
        <v>62.169534552000002</v>
      </c>
      <c r="AL11" s="244">
        <v>62.041700628000001</v>
      </c>
      <c r="AM11" s="244">
        <v>62.821050812999999</v>
      </c>
      <c r="AN11" s="244">
        <v>62.213429625000003</v>
      </c>
      <c r="AO11" s="244">
        <v>62.670633197999997</v>
      </c>
      <c r="AP11" s="244">
        <v>63.240869797000002</v>
      </c>
      <c r="AQ11" s="244">
        <v>64.068617411000005</v>
      </c>
      <c r="AR11" s="244">
        <v>64.668162670000001</v>
      </c>
      <c r="AS11" s="244">
        <v>65.608540877999999</v>
      </c>
      <c r="AT11" s="244">
        <v>65.229288596999993</v>
      </c>
      <c r="AU11" s="244">
        <v>66.041177486999999</v>
      </c>
      <c r="AV11" s="244">
        <v>66.009996129000001</v>
      </c>
      <c r="AW11" s="244">
        <v>66.302349223999997</v>
      </c>
      <c r="AX11" s="244">
        <v>66.073026179999999</v>
      </c>
      <c r="AY11" s="244">
        <v>66.840186183</v>
      </c>
      <c r="AZ11" s="244">
        <v>67.614033172999996</v>
      </c>
      <c r="BA11" s="244">
        <v>67.218228635000003</v>
      </c>
      <c r="BB11" s="244">
        <v>66.753750299999993</v>
      </c>
      <c r="BC11" s="244">
        <v>66.849199205000005</v>
      </c>
      <c r="BD11" s="244">
        <v>67.335428167000003</v>
      </c>
      <c r="BE11" s="244">
        <v>67.757691855999994</v>
      </c>
      <c r="BF11" s="368">
        <v>68.761742972999997</v>
      </c>
      <c r="BG11" s="368">
        <v>68.615506784000004</v>
      </c>
      <c r="BH11" s="368">
        <v>68.013313897000003</v>
      </c>
      <c r="BI11" s="368">
        <v>67.750545208000005</v>
      </c>
      <c r="BJ11" s="368">
        <v>67.281917242999995</v>
      </c>
      <c r="BK11" s="368">
        <v>67.171353796999995</v>
      </c>
      <c r="BL11" s="368">
        <v>66.853316973999995</v>
      </c>
      <c r="BM11" s="368">
        <v>66.687662704999994</v>
      </c>
      <c r="BN11" s="368">
        <v>67.025895664000004</v>
      </c>
      <c r="BO11" s="368">
        <v>67.384431672000005</v>
      </c>
      <c r="BP11" s="368">
        <v>67.584263483000001</v>
      </c>
      <c r="BQ11" s="368">
        <v>67.528357342000007</v>
      </c>
      <c r="BR11" s="368">
        <v>67.465977543999998</v>
      </c>
      <c r="BS11" s="368">
        <v>67.565900905999996</v>
      </c>
      <c r="BT11" s="368">
        <v>67.205255661999999</v>
      </c>
      <c r="BU11" s="368">
        <v>67.005933701999993</v>
      </c>
      <c r="BV11" s="368">
        <v>66.806103227999998</v>
      </c>
    </row>
    <row r="12" spans="1:74" ht="11.15" customHeight="1" x14ac:dyDescent="0.25">
      <c r="A12" s="159" t="s">
        <v>294</v>
      </c>
      <c r="B12" s="170" t="s">
        <v>874</v>
      </c>
      <c r="C12" s="244">
        <v>37.017125352999997</v>
      </c>
      <c r="D12" s="244">
        <v>36.859165335999997</v>
      </c>
      <c r="E12" s="244">
        <v>36.690285242999998</v>
      </c>
      <c r="F12" s="244">
        <v>36.654691</v>
      </c>
      <c r="G12" s="244">
        <v>36.536128347999998</v>
      </c>
      <c r="H12" s="244">
        <v>36.536881350000002</v>
      </c>
      <c r="I12" s="244">
        <v>36.583222976999998</v>
      </c>
      <c r="J12" s="244">
        <v>36.826116933999998</v>
      </c>
      <c r="K12" s="244">
        <v>36.959265352000003</v>
      </c>
      <c r="L12" s="244">
        <v>37.128981889999999</v>
      </c>
      <c r="M12" s="244">
        <v>36.884636358999998</v>
      </c>
      <c r="N12" s="244">
        <v>36.110964352000003</v>
      </c>
      <c r="O12" s="244">
        <v>35.444386387999998</v>
      </c>
      <c r="P12" s="244">
        <v>35.435905726000001</v>
      </c>
      <c r="Q12" s="244">
        <v>34.985903899</v>
      </c>
      <c r="R12" s="244">
        <v>35.045207196</v>
      </c>
      <c r="S12" s="244">
        <v>34.708994228000002</v>
      </c>
      <c r="T12" s="244">
        <v>34.797635495000002</v>
      </c>
      <c r="U12" s="244">
        <v>34.370835088</v>
      </c>
      <c r="V12" s="244">
        <v>34.596430404000003</v>
      </c>
      <c r="W12" s="244">
        <v>32.99741993</v>
      </c>
      <c r="X12" s="244">
        <v>34.416385867000002</v>
      </c>
      <c r="Y12" s="244">
        <v>34.284246660999997</v>
      </c>
      <c r="Z12" s="244">
        <v>34.210077337000001</v>
      </c>
      <c r="AA12" s="244">
        <v>33.798211297000002</v>
      </c>
      <c r="AB12" s="244">
        <v>33.048633488</v>
      </c>
      <c r="AC12" s="244">
        <v>33.257186181999998</v>
      </c>
      <c r="AD12" s="244">
        <v>35.271032701999999</v>
      </c>
      <c r="AE12" s="244">
        <v>29.327418771000001</v>
      </c>
      <c r="AF12" s="244">
        <v>27.372720999999999</v>
      </c>
      <c r="AG12" s="244">
        <v>28.008979061000002</v>
      </c>
      <c r="AH12" s="244">
        <v>29.012965336000001</v>
      </c>
      <c r="AI12" s="244">
        <v>29.130853693999999</v>
      </c>
      <c r="AJ12" s="244">
        <v>29.459282815000002</v>
      </c>
      <c r="AK12" s="244">
        <v>30.234244963999998</v>
      </c>
      <c r="AL12" s="244">
        <v>30.431687197999999</v>
      </c>
      <c r="AM12" s="244">
        <v>30.608400660000001</v>
      </c>
      <c r="AN12" s="244">
        <v>30.115158188999999</v>
      </c>
      <c r="AO12" s="244">
        <v>30.281925082000001</v>
      </c>
      <c r="AP12" s="244">
        <v>30.361959235</v>
      </c>
      <c r="AQ12" s="244">
        <v>30.860035027999999</v>
      </c>
      <c r="AR12" s="244">
        <v>31.413076066999999</v>
      </c>
      <c r="AS12" s="244">
        <v>32.154076066999998</v>
      </c>
      <c r="AT12" s="244">
        <v>32.148692394000001</v>
      </c>
      <c r="AU12" s="244">
        <v>32.555456431000003</v>
      </c>
      <c r="AV12" s="244">
        <v>32.834720468</v>
      </c>
      <c r="AW12" s="244">
        <v>33.129259826000002</v>
      </c>
      <c r="AX12" s="244">
        <v>33.349787894000002</v>
      </c>
      <c r="AY12" s="244">
        <v>33.441799594999999</v>
      </c>
      <c r="AZ12" s="244">
        <v>34.109917799999998</v>
      </c>
      <c r="BA12" s="244">
        <v>33.723923401</v>
      </c>
      <c r="BB12" s="244">
        <v>34.019334155000003</v>
      </c>
      <c r="BC12" s="244">
        <v>33.530080515000002</v>
      </c>
      <c r="BD12" s="244">
        <v>33.765621650999996</v>
      </c>
      <c r="BE12" s="244">
        <v>33.727460653999998</v>
      </c>
      <c r="BF12" s="368">
        <v>34.424666109</v>
      </c>
      <c r="BG12" s="368">
        <v>34.188741301999997</v>
      </c>
      <c r="BH12" s="368">
        <v>34.090364907999998</v>
      </c>
      <c r="BI12" s="368">
        <v>34.230009397000003</v>
      </c>
      <c r="BJ12" s="368">
        <v>34.372918640000002</v>
      </c>
      <c r="BK12" s="368">
        <v>34.603153767999999</v>
      </c>
      <c r="BL12" s="368">
        <v>34.575807232000003</v>
      </c>
      <c r="BM12" s="368">
        <v>34.558132174999997</v>
      </c>
      <c r="BN12" s="368">
        <v>34.510908495999999</v>
      </c>
      <c r="BO12" s="368">
        <v>34.535467425999997</v>
      </c>
      <c r="BP12" s="368">
        <v>34.544370516000001</v>
      </c>
      <c r="BQ12" s="368">
        <v>34.539835451999998</v>
      </c>
      <c r="BR12" s="368">
        <v>34.549480527</v>
      </c>
      <c r="BS12" s="368">
        <v>34.503402235999999</v>
      </c>
      <c r="BT12" s="368">
        <v>34.453601968999997</v>
      </c>
      <c r="BU12" s="368">
        <v>34.506570551999999</v>
      </c>
      <c r="BV12" s="368">
        <v>34.572988688999999</v>
      </c>
    </row>
    <row r="13" spans="1:74" ht="11.15" customHeight="1" x14ac:dyDescent="0.25">
      <c r="A13" s="159" t="s">
        <v>295</v>
      </c>
      <c r="B13" s="170" t="s">
        <v>274</v>
      </c>
      <c r="C13" s="244">
        <v>31.756</v>
      </c>
      <c r="D13" s="244">
        <v>31.585999999999999</v>
      </c>
      <c r="E13" s="244">
        <v>31.408999999999999</v>
      </c>
      <c r="F13" s="244">
        <v>31.343</v>
      </c>
      <c r="G13" s="244">
        <v>31.228000000000002</v>
      </c>
      <c r="H13" s="244">
        <v>31.228999999999999</v>
      </c>
      <c r="I13" s="244">
        <v>31.286000000000001</v>
      </c>
      <c r="J13" s="244">
        <v>31.53</v>
      </c>
      <c r="K13" s="244">
        <v>31.666</v>
      </c>
      <c r="L13" s="244">
        <v>31.841000000000001</v>
      </c>
      <c r="M13" s="244">
        <v>31.596</v>
      </c>
      <c r="N13" s="244">
        <v>30.815999999999999</v>
      </c>
      <c r="O13" s="244">
        <v>30.106000000000002</v>
      </c>
      <c r="P13" s="244">
        <v>30.091000000000001</v>
      </c>
      <c r="Q13" s="244">
        <v>29.605</v>
      </c>
      <c r="R13" s="244">
        <v>29.655000000000001</v>
      </c>
      <c r="S13" s="244">
        <v>29.335000000000001</v>
      </c>
      <c r="T13" s="244">
        <v>29.425000000000001</v>
      </c>
      <c r="U13" s="244">
        <v>29.004999999999999</v>
      </c>
      <c r="V13" s="244">
        <v>29.245000000000001</v>
      </c>
      <c r="W13" s="244">
        <v>27.684999999999999</v>
      </c>
      <c r="X13" s="244">
        <v>29.145</v>
      </c>
      <c r="Y13" s="244">
        <v>29.004586</v>
      </c>
      <c r="Z13" s="244">
        <v>28.905000000000001</v>
      </c>
      <c r="AA13" s="244">
        <v>28.67</v>
      </c>
      <c r="AB13" s="244">
        <v>27.95</v>
      </c>
      <c r="AC13" s="244">
        <v>28.19</v>
      </c>
      <c r="AD13" s="244">
        <v>30.175000000000001</v>
      </c>
      <c r="AE13" s="244">
        <v>24.31</v>
      </c>
      <c r="AF13" s="244">
        <v>22.35</v>
      </c>
      <c r="AG13" s="244">
        <v>22.975000000000001</v>
      </c>
      <c r="AH13" s="244">
        <v>23.94</v>
      </c>
      <c r="AI13" s="244">
        <v>23.975000000000001</v>
      </c>
      <c r="AJ13" s="244">
        <v>24.32</v>
      </c>
      <c r="AK13" s="244">
        <v>25.07</v>
      </c>
      <c r="AL13" s="244">
        <v>25.254999999999999</v>
      </c>
      <c r="AM13" s="244">
        <v>25.315000000000001</v>
      </c>
      <c r="AN13" s="244">
        <v>24.875</v>
      </c>
      <c r="AO13" s="244">
        <v>25.024999999999999</v>
      </c>
      <c r="AP13" s="244">
        <v>24.995000000000001</v>
      </c>
      <c r="AQ13" s="244">
        <v>25.462</v>
      </c>
      <c r="AR13" s="244">
        <v>26.015000000000001</v>
      </c>
      <c r="AS13" s="244">
        <v>26.72</v>
      </c>
      <c r="AT13" s="244">
        <v>26.704999999999998</v>
      </c>
      <c r="AU13" s="244">
        <v>27.105</v>
      </c>
      <c r="AV13" s="244">
        <v>27.375</v>
      </c>
      <c r="AW13" s="244">
        <v>27.754999999999999</v>
      </c>
      <c r="AX13" s="244">
        <v>27.87</v>
      </c>
      <c r="AY13" s="244">
        <v>27.82</v>
      </c>
      <c r="AZ13" s="244">
        <v>28.574999999999999</v>
      </c>
      <c r="BA13" s="244">
        <v>28.215</v>
      </c>
      <c r="BB13" s="244">
        <v>28.59</v>
      </c>
      <c r="BC13" s="244">
        <v>28.104654</v>
      </c>
      <c r="BD13" s="244">
        <v>28.32</v>
      </c>
      <c r="BE13" s="244">
        <v>28.25</v>
      </c>
      <c r="BF13" s="368">
        <v>28.925850000000001</v>
      </c>
      <c r="BG13" s="368">
        <v>28.724509999999999</v>
      </c>
      <c r="BH13" s="368">
        <v>28.639368000000001</v>
      </c>
      <c r="BI13" s="368">
        <v>28.714611999999999</v>
      </c>
      <c r="BJ13" s="368">
        <v>28.779855999999999</v>
      </c>
      <c r="BK13" s="368">
        <v>28.979099999999999</v>
      </c>
      <c r="BL13" s="368">
        <v>29.037759999999999</v>
      </c>
      <c r="BM13" s="368">
        <v>29.046420000000001</v>
      </c>
      <c r="BN13" s="368">
        <v>29.080079000000001</v>
      </c>
      <c r="BO13" s="368">
        <v>29.108739</v>
      </c>
      <c r="BP13" s="368">
        <v>29.097398999999999</v>
      </c>
      <c r="BQ13" s="368">
        <v>29.061057999999999</v>
      </c>
      <c r="BR13" s="368">
        <v>29.049717999999999</v>
      </c>
      <c r="BS13" s="368">
        <v>29.038378000000002</v>
      </c>
      <c r="BT13" s="368">
        <v>29.002037999999999</v>
      </c>
      <c r="BU13" s="368">
        <v>28.990697000000001</v>
      </c>
      <c r="BV13" s="368">
        <v>28.979357</v>
      </c>
    </row>
    <row r="14" spans="1:74" ht="11.15" customHeight="1" x14ac:dyDescent="0.25">
      <c r="A14" s="159" t="s">
        <v>373</v>
      </c>
      <c r="B14" s="170" t="s">
        <v>1014</v>
      </c>
      <c r="C14" s="244">
        <v>5.2611253525999997</v>
      </c>
      <c r="D14" s="244">
        <v>5.2731653364</v>
      </c>
      <c r="E14" s="244">
        <v>5.2812852428000001</v>
      </c>
      <c r="F14" s="244">
        <v>5.3116909998999997</v>
      </c>
      <c r="G14" s="244">
        <v>5.3081283478000003</v>
      </c>
      <c r="H14" s="244">
        <v>5.3078813499999997</v>
      </c>
      <c r="I14" s="244">
        <v>5.2972229764999996</v>
      </c>
      <c r="J14" s="244">
        <v>5.2961169342999996</v>
      </c>
      <c r="K14" s="244">
        <v>5.2932653516999997</v>
      </c>
      <c r="L14" s="244">
        <v>5.2879818904000002</v>
      </c>
      <c r="M14" s="244">
        <v>5.2886363584999998</v>
      </c>
      <c r="N14" s="244">
        <v>5.2949643524000001</v>
      </c>
      <c r="O14" s="244">
        <v>5.338386388</v>
      </c>
      <c r="P14" s="244">
        <v>5.3449057255000003</v>
      </c>
      <c r="Q14" s="244">
        <v>5.3809038984999997</v>
      </c>
      <c r="R14" s="244">
        <v>5.3902071961000004</v>
      </c>
      <c r="S14" s="244">
        <v>5.3739942280999999</v>
      </c>
      <c r="T14" s="244">
        <v>5.3726354953</v>
      </c>
      <c r="U14" s="244">
        <v>5.3658350881999999</v>
      </c>
      <c r="V14" s="244">
        <v>5.3514304044000003</v>
      </c>
      <c r="W14" s="244">
        <v>5.3124199303999999</v>
      </c>
      <c r="X14" s="244">
        <v>5.2713858673000002</v>
      </c>
      <c r="Y14" s="244">
        <v>5.2796606609000003</v>
      </c>
      <c r="Z14" s="244">
        <v>5.3050773374000002</v>
      </c>
      <c r="AA14" s="244">
        <v>5.1282112971</v>
      </c>
      <c r="AB14" s="244">
        <v>5.0986334880999999</v>
      </c>
      <c r="AC14" s="244">
        <v>5.0671861823000004</v>
      </c>
      <c r="AD14" s="244">
        <v>5.0960327016000004</v>
      </c>
      <c r="AE14" s="244">
        <v>5.0174187713</v>
      </c>
      <c r="AF14" s="244">
        <v>5.0227210002999998</v>
      </c>
      <c r="AG14" s="244">
        <v>5.0339790612000002</v>
      </c>
      <c r="AH14" s="244">
        <v>5.0729653361000002</v>
      </c>
      <c r="AI14" s="244">
        <v>5.1558536939000001</v>
      </c>
      <c r="AJ14" s="244">
        <v>5.1392828150999996</v>
      </c>
      <c r="AK14" s="244">
        <v>5.1642449644999999</v>
      </c>
      <c r="AL14" s="244">
        <v>5.1766871983999998</v>
      </c>
      <c r="AM14" s="244">
        <v>5.2934006598999996</v>
      </c>
      <c r="AN14" s="244">
        <v>5.2401581888999997</v>
      </c>
      <c r="AO14" s="244">
        <v>5.2569250823000004</v>
      </c>
      <c r="AP14" s="244">
        <v>5.3669592348000004</v>
      </c>
      <c r="AQ14" s="244">
        <v>5.3980350282999998</v>
      </c>
      <c r="AR14" s="244">
        <v>5.3980760667999999</v>
      </c>
      <c r="AS14" s="244">
        <v>5.4340760668000003</v>
      </c>
      <c r="AT14" s="244">
        <v>5.4436923936000001</v>
      </c>
      <c r="AU14" s="244">
        <v>5.4504564310000001</v>
      </c>
      <c r="AV14" s="244">
        <v>5.4597204684999996</v>
      </c>
      <c r="AW14" s="244">
        <v>5.3742598256000003</v>
      </c>
      <c r="AX14" s="244">
        <v>5.4797878940000002</v>
      </c>
      <c r="AY14" s="244">
        <v>5.6217995945999997</v>
      </c>
      <c r="AZ14" s="244">
        <v>5.5349177997999996</v>
      </c>
      <c r="BA14" s="244">
        <v>5.5089234011999997</v>
      </c>
      <c r="BB14" s="244">
        <v>5.4293341546000002</v>
      </c>
      <c r="BC14" s="244">
        <v>5.4254265148999998</v>
      </c>
      <c r="BD14" s="244">
        <v>5.4456216511999997</v>
      </c>
      <c r="BE14" s="244">
        <v>5.4774606534999997</v>
      </c>
      <c r="BF14" s="368">
        <v>5.4988161090999998</v>
      </c>
      <c r="BG14" s="368">
        <v>5.4642313024</v>
      </c>
      <c r="BH14" s="368">
        <v>5.4509969079999996</v>
      </c>
      <c r="BI14" s="368">
        <v>5.5153973969000001</v>
      </c>
      <c r="BJ14" s="368">
        <v>5.5930626404000003</v>
      </c>
      <c r="BK14" s="368">
        <v>5.6240537679999996</v>
      </c>
      <c r="BL14" s="368">
        <v>5.5380472324000003</v>
      </c>
      <c r="BM14" s="368">
        <v>5.5117121752999996</v>
      </c>
      <c r="BN14" s="368">
        <v>5.4308294959000003</v>
      </c>
      <c r="BO14" s="368">
        <v>5.4267284262000004</v>
      </c>
      <c r="BP14" s="368">
        <v>5.4469715160999996</v>
      </c>
      <c r="BQ14" s="368">
        <v>5.4787774515000001</v>
      </c>
      <c r="BR14" s="368">
        <v>5.4997625267999997</v>
      </c>
      <c r="BS14" s="368">
        <v>5.4650242355999996</v>
      </c>
      <c r="BT14" s="368">
        <v>5.4515639687000004</v>
      </c>
      <c r="BU14" s="368">
        <v>5.5158735523000004</v>
      </c>
      <c r="BV14" s="368">
        <v>5.5936316892000004</v>
      </c>
    </row>
    <row r="15" spans="1:74" ht="11.15" customHeight="1" x14ac:dyDescent="0.25">
      <c r="A15" s="159" t="s">
        <v>296</v>
      </c>
      <c r="B15" s="170" t="s">
        <v>269</v>
      </c>
      <c r="C15" s="244">
        <v>14.351183789</v>
      </c>
      <c r="D15" s="244">
        <v>14.398633670000001</v>
      </c>
      <c r="E15" s="244">
        <v>14.375411915999999</v>
      </c>
      <c r="F15" s="244">
        <v>14.313587477</v>
      </c>
      <c r="G15" s="244">
        <v>14.377081338</v>
      </c>
      <c r="H15" s="244">
        <v>14.463930559</v>
      </c>
      <c r="I15" s="244">
        <v>14.615824393</v>
      </c>
      <c r="J15" s="244">
        <v>14.401597805</v>
      </c>
      <c r="K15" s="244">
        <v>14.716985151999999</v>
      </c>
      <c r="L15" s="244">
        <v>14.766633096</v>
      </c>
      <c r="M15" s="244">
        <v>14.814260911</v>
      </c>
      <c r="N15" s="244">
        <v>14.934321363</v>
      </c>
      <c r="O15" s="244">
        <v>14.829870548000001</v>
      </c>
      <c r="P15" s="244">
        <v>14.815033477</v>
      </c>
      <c r="Q15" s="244">
        <v>14.693531292999999</v>
      </c>
      <c r="R15" s="244">
        <v>14.349472436999999</v>
      </c>
      <c r="S15" s="244">
        <v>14.282381358</v>
      </c>
      <c r="T15" s="244">
        <v>14.589059644000001</v>
      </c>
      <c r="U15" s="244">
        <v>14.588473972999999</v>
      </c>
      <c r="V15" s="244">
        <v>14.599671807</v>
      </c>
      <c r="W15" s="244">
        <v>14.534911048</v>
      </c>
      <c r="X15" s="244">
        <v>14.553467694</v>
      </c>
      <c r="Y15" s="244">
        <v>14.695878446</v>
      </c>
      <c r="Z15" s="244">
        <v>14.721453788</v>
      </c>
      <c r="AA15" s="244">
        <v>14.738608672</v>
      </c>
      <c r="AB15" s="244">
        <v>14.733611961999999</v>
      </c>
      <c r="AC15" s="244">
        <v>14.707459472</v>
      </c>
      <c r="AD15" s="244">
        <v>14.757960262999999</v>
      </c>
      <c r="AE15" s="244">
        <v>12.49521715</v>
      </c>
      <c r="AF15" s="244">
        <v>12.289604869</v>
      </c>
      <c r="AG15" s="244">
        <v>12.340020763</v>
      </c>
      <c r="AH15" s="244">
        <v>12.888551335000001</v>
      </c>
      <c r="AI15" s="244">
        <v>12.912187316000001</v>
      </c>
      <c r="AJ15" s="244">
        <v>13.05257784</v>
      </c>
      <c r="AK15" s="244">
        <v>13.149003149</v>
      </c>
      <c r="AL15" s="244">
        <v>13.184562123999999</v>
      </c>
      <c r="AM15" s="244">
        <v>13.347597341</v>
      </c>
      <c r="AN15" s="244">
        <v>13.402992818</v>
      </c>
      <c r="AO15" s="244">
        <v>13.519537638999999</v>
      </c>
      <c r="AP15" s="244">
        <v>13.667470424999999</v>
      </c>
      <c r="AQ15" s="244">
        <v>13.671321584999999</v>
      </c>
      <c r="AR15" s="244">
        <v>13.639576561</v>
      </c>
      <c r="AS15" s="244">
        <v>13.704276689</v>
      </c>
      <c r="AT15" s="244">
        <v>13.41327965</v>
      </c>
      <c r="AU15" s="244">
        <v>13.773050593000001</v>
      </c>
      <c r="AV15" s="244">
        <v>14.170042944</v>
      </c>
      <c r="AW15" s="244">
        <v>14.318257148000001</v>
      </c>
      <c r="AX15" s="244">
        <v>14.330182189</v>
      </c>
      <c r="AY15" s="244">
        <v>14.396540631000001</v>
      </c>
      <c r="AZ15" s="244">
        <v>14.441549070000001</v>
      </c>
      <c r="BA15" s="244">
        <v>14.339211656</v>
      </c>
      <c r="BB15" s="244">
        <v>13.213193458999999</v>
      </c>
      <c r="BC15" s="244">
        <v>13.498182072000001</v>
      </c>
      <c r="BD15" s="244">
        <v>13.579327662000001</v>
      </c>
      <c r="BE15" s="244">
        <v>13.853395976</v>
      </c>
      <c r="BF15" s="368">
        <v>13.994983836999999</v>
      </c>
      <c r="BG15" s="368">
        <v>13.896782748</v>
      </c>
      <c r="BH15" s="368">
        <v>13.772472246</v>
      </c>
      <c r="BI15" s="368">
        <v>13.542605826999999</v>
      </c>
      <c r="BJ15" s="368">
        <v>13.135370511</v>
      </c>
      <c r="BK15" s="368">
        <v>12.911278315000001</v>
      </c>
      <c r="BL15" s="368">
        <v>12.605233368</v>
      </c>
      <c r="BM15" s="368">
        <v>12.456734816000001</v>
      </c>
      <c r="BN15" s="368">
        <v>12.422361277</v>
      </c>
      <c r="BO15" s="368">
        <v>12.204246905</v>
      </c>
      <c r="BP15" s="368">
        <v>12.380306506</v>
      </c>
      <c r="BQ15" s="368">
        <v>12.351846218</v>
      </c>
      <c r="BR15" s="368">
        <v>12.210681395</v>
      </c>
      <c r="BS15" s="368">
        <v>12.235474933000001</v>
      </c>
      <c r="BT15" s="368">
        <v>12.239734843999999</v>
      </c>
      <c r="BU15" s="368">
        <v>12.289869757</v>
      </c>
      <c r="BV15" s="368">
        <v>12.271486471999999</v>
      </c>
    </row>
    <row r="16" spans="1:74" ht="11.15" customHeight="1" x14ac:dyDescent="0.25">
      <c r="A16" s="159" t="s">
        <v>297</v>
      </c>
      <c r="B16" s="170" t="s">
        <v>270</v>
      </c>
      <c r="C16" s="244">
        <v>4.7535229000000001</v>
      </c>
      <c r="D16" s="244">
        <v>4.7085229000000002</v>
      </c>
      <c r="E16" s="244">
        <v>4.7725229000000002</v>
      </c>
      <c r="F16" s="244">
        <v>4.7595229000000003</v>
      </c>
      <c r="G16" s="244">
        <v>4.7465229000000004</v>
      </c>
      <c r="H16" s="244">
        <v>4.8435229</v>
      </c>
      <c r="I16" s="244">
        <v>4.7015228999999996</v>
      </c>
      <c r="J16" s="244">
        <v>4.7365228999999998</v>
      </c>
      <c r="K16" s="244">
        <v>4.6665229000000004</v>
      </c>
      <c r="L16" s="244">
        <v>4.7635228999999999</v>
      </c>
      <c r="M16" s="244">
        <v>4.7565229000000002</v>
      </c>
      <c r="N16" s="244">
        <v>4.8245228999999998</v>
      </c>
      <c r="O16" s="244">
        <v>4.8443651000000001</v>
      </c>
      <c r="P16" s="244">
        <v>4.8133651000000004</v>
      </c>
      <c r="Q16" s="244">
        <v>4.9293651000000001</v>
      </c>
      <c r="R16" s="244">
        <v>4.8583651000000003</v>
      </c>
      <c r="S16" s="244">
        <v>4.8583651000000003</v>
      </c>
      <c r="T16" s="244">
        <v>4.9553650999999999</v>
      </c>
      <c r="U16" s="244">
        <v>4.8733651</v>
      </c>
      <c r="V16" s="244">
        <v>4.8503651000000003</v>
      </c>
      <c r="W16" s="244">
        <v>4.8463650999999999</v>
      </c>
      <c r="X16" s="244">
        <v>4.8353650999999997</v>
      </c>
      <c r="Y16" s="244">
        <v>4.8623650999999999</v>
      </c>
      <c r="Z16" s="244">
        <v>4.8253651</v>
      </c>
      <c r="AA16" s="244">
        <v>4.9279381999999998</v>
      </c>
      <c r="AB16" s="244">
        <v>4.8629382000000003</v>
      </c>
      <c r="AC16" s="244">
        <v>4.8769033999999998</v>
      </c>
      <c r="AD16" s="244">
        <v>4.8070301000000004</v>
      </c>
      <c r="AE16" s="244">
        <v>4.8279078000000002</v>
      </c>
      <c r="AF16" s="244">
        <v>4.9183836999999997</v>
      </c>
      <c r="AG16" s="244">
        <v>4.8500211999999996</v>
      </c>
      <c r="AH16" s="244">
        <v>4.8958203999999999</v>
      </c>
      <c r="AI16" s="244">
        <v>4.8951390999999997</v>
      </c>
      <c r="AJ16" s="244">
        <v>4.8358596</v>
      </c>
      <c r="AK16" s="244">
        <v>4.8551390999999997</v>
      </c>
      <c r="AL16" s="244">
        <v>4.7987906000000002</v>
      </c>
      <c r="AM16" s="244">
        <v>4.9963031000000004</v>
      </c>
      <c r="AN16" s="244">
        <v>4.9489343999999997</v>
      </c>
      <c r="AO16" s="244">
        <v>5.0344392999999998</v>
      </c>
      <c r="AP16" s="244">
        <v>5.0040579999999997</v>
      </c>
      <c r="AQ16" s="244">
        <v>5.0242775000000002</v>
      </c>
      <c r="AR16" s="244">
        <v>5.0712774999999999</v>
      </c>
      <c r="AS16" s="244">
        <v>4.9943404999999998</v>
      </c>
      <c r="AT16" s="244">
        <v>5.0033810605999998</v>
      </c>
      <c r="AU16" s="244">
        <v>5.0363810606000001</v>
      </c>
      <c r="AV16" s="244">
        <v>4.9573810606000004</v>
      </c>
      <c r="AW16" s="244">
        <v>4.9653810606000004</v>
      </c>
      <c r="AX16" s="244">
        <v>4.8753810605999996</v>
      </c>
      <c r="AY16" s="244">
        <v>5.2078464715999999</v>
      </c>
      <c r="AZ16" s="244">
        <v>5.1168464715999997</v>
      </c>
      <c r="BA16" s="244">
        <v>5.1958464716000003</v>
      </c>
      <c r="BB16" s="244">
        <v>5.1764368014000004</v>
      </c>
      <c r="BC16" s="244">
        <v>5.1758499040999997</v>
      </c>
      <c r="BD16" s="244">
        <v>5.2262870491999998</v>
      </c>
      <c r="BE16" s="244">
        <v>5.1039931317000002</v>
      </c>
      <c r="BF16" s="368">
        <v>5.1424169458</v>
      </c>
      <c r="BG16" s="368">
        <v>5.1652861742000002</v>
      </c>
      <c r="BH16" s="368">
        <v>5.1847912529000002</v>
      </c>
      <c r="BI16" s="368">
        <v>5.2049755531999997</v>
      </c>
      <c r="BJ16" s="368">
        <v>5.1606807300000002</v>
      </c>
      <c r="BK16" s="368">
        <v>5.2288743254999996</v>
      </c>
      <c r="BL16" s="368">
        <v>5.2186081728999998</v>
      </c>
      <c r="BM16" s="368">
        <v>5.2138368831999999</v>
      </c>
      <c r="BN16" s="368">
        <v>5.2211054752999999</v>
      </c>
      <c r="BO16" s="368">
        <v>5.2434393556999996</v>
      </c>
      <c r="BP16" s="368">
        <v>5.2781849237999996</v>
      </c>
      <c r="BQ16" s="368">
        <v>5.2104089600999997</v>
      </c>
      <c r="BR16" s="368">
        <v>5.2466107444999999</v>
      </c>
      <c r="BS16" s="368">
        <v>5.2686322049000003</v>
      </c>
      <c r="BT16" s="368">
        <v>5.2867802020000001</v>
      </c>
      <c r="BU16" s="368">
        <v>5.3055076951000002</v>
      </c>
      <c r="BV16" s="368">
        <v>5.2613143211000004</v>
      </c>
    </row>
    <row r="17" spans="1:74" ht="11.15" customHeight="1" x14ac:dyDescent="0.25">
      <c r="A17" s="159" t="s">
        <v>298</v>
      </c>
      <c r="B17" s="170" t="s">
        <v>272</v>
      </c>
      <c r="C17" s="244">
        <v>14.003839667999999</v>
      </c>
      <c r="D17" s="244">
        <v>13.947136977</v>
      </c>
      <c r="E17" s="244">
        <v>14.116989963</v>
      </c>
      <c r="F17" s="244">
        <v>14.526932161</v>
      </c>
      <c r="G17" s="244">
        <v>14.775262324</v>
      </c>
      <c r="H17" s="244">
        <v>14.987421335000001</v>
      </c>
      <c r="I17" s="244">
        <v>14.978095637999999</v>
      </c>
      <c r="J17" s="244">
        <v>14.701800901</v>
      </c>
      <c r="K17" s="244">
        <v>14.702770506</v>
      </c>
      <c r="L17" s="244">
        <v>14.646336862</v>
      </c>
      <c r="M17" s="244">
        <v>14.45646271</v>
      </c>
      <c r="N17" s="244">
        <v>14.309121687999999</v>
      </c>
      <c r="O17" s="244">
        <v>14.014737590999999</v>
      </c>
      <c r="P17" s="244">
        <v>13.895021647</v>
      </c>
      <c r="Q17" s="244">
        <v>14.086922885</v>
      </c>
      <c r="R17" s="244">
        <v>14.414594446000001</v>
      </c>
      <c r="S17" s="244">
        <v>14.933496935999999</v>
      </c>
      <c r="T17" s="244">
        <v>14.870719197</v>
      </c>
      <c r="U17" s="244">
        <v>14.941846387</v>
      </c>
      <c r="V17" s="244">
        <v>15.315784263999999</v>
      </c>
      <c r="W17" s="244">
        <v>15.204976196</v>
      </c>
      <c r="X17" s="244">
        <v>15.154992093000001</v>
      </c>
      <c r="Y17" s="244">
        <v>14.974310451999999</v>
      </c>
      <c r="Z17" s="244">
        <v>14.530438158999999</v>
      </c>
      <c r="AA17" s="244">
        <v>14.500606524</v>
      </c>
      <c r="AB17" s="244">
        <v>14.315741526</v>
      </c>
      <c r="AC17" s="244">
        <v>14.450887415</v>
      </c>
      <c r="AD17" s="244">
        <v>14.144145413</v>
      </c>
      <c r="AE17" s="244">
        <v>13.821776262</v>
      </c>
      <c r="AF17" s="244">
        <v>14.472592715999999</v>
      </c>
      <c r="AG17" s="244">
        <v>14.728483427</v>
      </c>
      <c r="AH17" s="244">
        <v>14.763439266000001</v>
      </c>
      <c r="AI17" s="244">
        <v>14.533124713999999</v>
      </c>
      <c r="AJ17" s="244">
        <v>14.392840554999999</v>
      </c>
      <c r="AK17" s="244">
        <v>13.931147338000001</v>
      </c>
      <c r="AL17" s="244">
        <v>13.626660705999999</v>
      </c>
      <c r="AM17" s="244">
        <v>13.868749713</v>
      </c>
      <c r="AN17" s="244">
        <v>13.746344218000001</v>
      </c>
      <c r="AO17" s="244">
        <v>13.834731177</v>
      </c>
      <c r="AP17" s="244">
        <v>14.207382138</v>
      </c>
      <c r="AQ17" s="244">
        <v>14.512983297</v>
      </c>
      <c r="AR17" s="244">
        <v>14.544232542</v>
      </c>
      <c r="AS17" s="244">
        <v>14.755847621999999</v>
      </c>
      <c r="AT17" s="244">
        <v>14.663935493</v>
      </c>
      <c r="AU17" s="244">
        <v>14.676289402</v>
      </c>
      <c r="AV17" s="244">
        <v>14.047851655000001</v>
      </c>
      <c r="AW17" s="244">
        <v>13.889451189000001</v>
      </c>
      <c r="AX17" s="244">
        <v>13.517675036</v>
      </c>
      <c r="AY17" s="244">
        <v>13.793999486000001</v>
      </c>
      <c r="AZ17" s="244">
        <v>13.945719832</v>
      </c>
      <c r="BA17" s="244">
        <v>13.959247105999999</v>
      </c>
      <c r="BB17" s="244">
        <v>14.344785885</v>
      </c>
      <c r="BC17" s="244">
        <v>14.645086713</v>
      </c>
      <c r="BD17" s="244">
        <v>14.764191803999999</v>
      </c>
      <c r="BE17" s="244">
        <v>15.072842095</v>
      </c>
      <c r="BF17" s="368">
        <v>15.199676081</v>
      </c>
      <c r="BG17" s="368">
        <v>15.364696559</v>
      </c>
      <c r="BH17" s="368">
        <v>14.96568549</v>
      </c>
      <c r="BI17" s="368">
        <v>14.772954431</v>
      </c>
      <c r="BJ17" s="368">
        <v>14.612947362</v>
      </c>
      <c r="BK17" s="368">
        <v>14.428047388</v>
      </c>
      <c r="BL17" s="368">
        <v>14.453668201999999</v>
      </c>
      <c r="BM17" s="368">
        <v>14.458958831</v>
      </c>
      <c r="BN17" s="368">
        <v>14.871520415999999</v>
      </c>
      <c r="BO17" s="368">
        <v>15.401277984</v>
      </c>
      <c r="BP17" s="368">
        <v>15.381401538</v>
      </c>
      <c r="BQ17" s="368">
        <v>15.426266713</v>
      </c>
      <c r="BR17" s="368">
        <v>15.459204878</v>
      </c>
      <c r="BS17" s="368">
        <v>15.558391533</v>
      </c>
      <c r="BT17" s="368">
        <v>15.225138647</v>
      </c>
      <c r="BU17" s="368">
        <v>14.903985698</v>
      </c>
      <c r="BV17" s="368">
        <v>14.700313745000001</v>
      </c>
    </row>
    <row r="18" spans="1:74" ht="11.15" customHeight="1" x14ac:dyDescent="0.25">
      <c r="A18" s="159" t="s">
        <v>300</v>
      </c>
      <c r="B18" s="170" t="s">
        <v>1380</v>
      </c>
      <c r="C18" s="244">
        <v>98.705732998000002</v>
      </c>
      <c r="D18" s="244">
        <v>98.954199403000004</v>
      </c>
      <c r="E18" s="244">
        <v>99.275786488999998</v>
      </c>
      <c r="F18" s="244">
        <v>99.444852900000001</v>
      </c>
      <c r="G18" s="244">
        <v>99.438001889000006</v>
      </c>
      <c r="H18" s="244">
        <v>100.13911673</v>
      </c>
      <c r="I18" s="244">
        <v>100.94559069</v>
      </c>
      <c r="J18" s="244">
        <v>101.4780622</v>
      </c>
      <c r="K18" s="244">
        <v>101.1923214</v>
      </c>
      <c r="L18" s="244">
        <v>102.10079657</v>
      </c>
      <c r="M18" s="244">
        <v>102.19801921</v>
      </c>
      <c r="N18" s="244">
        <v>101.56088471</v>
      </c>
      <c r="O18" s="244">
        <v>99.849861399000005</v>
      </c>
      <c r="P18" s="244">
        <v>99.666128891</v>
      </c>
      <c r="Q18" s="244">
        <v>99.702715148999999</v>
      </c>
      <c r="R18" s="244">
        <v>100.02675884</v>
      </c>
      <c r="S18" s="244">
        <v>99.844987943999996</v>
      </c>
      <c r="T18" s="244">
        <v>100.2330188</v>
      </c>
      <c r="U18" s="244">
        <v>99.750425992999993</v>
      </c>
      <c r="V18" s="244">
        <v>100.87177942</v>
      </c>
      <c r="W18" s="244">
        <v>99.191993565999994</v>
      </c>
      <c r="X18" s="244">
        <v>101.02275530999999</v>
      </c>
      <c r="Y18" s="244">
        <v>101.71007055</v>
      </c>
      <c r="Z18" s="244">
        <v>101.36055521999999</v>
      </c>
      <c r="AA18" s="244">
        <v>101.0081904</v>
      </c>
      <c r="AB18" s="244">
        <v>99.823387490000002</v>
      </c>
      <c r="AC18" s="244">
        <v>100.07492015</v>
      </c>
      <c r="AD18" s="244">
        <v>99.455297958000003</v>
      </c>
      <c r="AE18" s="244">
        <v>88.149724888999998</v>
      </c>
      <c r="AF18" s="244">
        <v>88.288737071</v>
      </c>
      <c r="AG18" s="244">
        <v>90.146523607999995</v>
      </c>
      <c r="AH18" s="244">
        <v>91.088326023999997</v>
      </c>
      <c r="AI18" s="244">
        <v>91.175744076000001</v>
      </c>
      <c r="AJ18" s="244">
        <v>91.462002792999996</v>
      </c>
      <c r="AK18" s="244">
        <v>93.124549966000004</v>
      </c>
      <c r="AL18" s="244">
        <v>93.068458632000002</v>
      </c>
      <c r="AM18" s="244">
        <v>93.854661962999998</v>
      </c>
      <c r="AN18" s="244">
        <v>90.489383963999998</v>
      </c>
      <c r="AO18" s="244">
        <v>93.808817774999994</v>
      </c>
      <c r="AP18" s="244">
        <v>93.984542527000002</v>
      </c>
      <c r="AQ18" s="244">
        <v>94.916281792999996</v>
      </c>
      <c r="AR18" s="244">
        <v>95.453579644000001</v>
      </c>
      <c r="AS18" s="244">
        <v>97.009138367000006</v>
      </c>
      <c r="AT18" s="244">
        <v>96.517100327999998</v>
      </c>
      <c r="AU18" s="244">
        <v>96.670965408000001</v>
      </c>
      <c r="AV18" s="244">
        <v>98.070781459000003</v>
      </c>
      <c r="AW18" s="244">
        <v>98.689391920000006</v>
      </c>
      <c r="AX18" s="244">
        <v>98.287281871999994</v>
      </c>
      <c r="AY18" s="244">
        <v>98.147972151000005</v>
      </c>
      <c r="AZ18" s="244">
        <v>99.007546022</v>
      </c>
      <c r="BA18" s="244">
        <v>99.482244002000002</v>
      </c>
      <c r="BB18" s="244">
        <v>98.677751447000006</v>
      </c>
      <c r="BC18" s="244">
        <v>98.906181532999994</v>
      </c>
      <c r="BD18" s="244">
        <v>99.740520606999993</v>
      </c>
      <c r="BE18" s="244">
        <v>100.32060773000001</v>
      </c>
      <c r="BF18" s="368">
        <v>101.66145335</v>
      </c>
      <c r="BG18" s="368">
        <v>101.67135571</v>
      </c>
      <c r="BH18" s="368">
        <v>101.10782191</v>
      </c>
      <c r="BI18" s="368">
        <v>101.46761751</v>
      </c>
      <c r="BJ18" s="368">
        <v>101.14917776</v>
      </c>
      <c r="BK18" s="368">
        <v>100.92353025</v>
      </c>
      <c r="BL18" s="368">
        <v>100.69862555</v>
      </c>
      <c r="BM18" s="368">
        <v>100.5388133</v>
      </c>
      <c r="BN18" s="368">
        <v>100.96347944</v>
      </c>
      <c r="BO18" s="368">
        <v>101.31057086</v>
      </c>
      <c r="BP18" s="368">
        <v>101.50352779000001</v>
      </c>
      <c r="BQ18" s="368">
        <v>101.63786519999999</v>
      </c>
      <c r="BR18" s="368">
        <v>101.6513125</v>
      </c>
      <c r="BS18" s="368">
        <v>101.62052715999999</v>
      </c>
      <c r="BT18" s="368">
        <v>101.60544572000001</v>
      </c>
      <c r="BU18" s="368">
        <v>101.83706970999999</v>
      </c>
      <c r="BV18" s="368">
        <v>101.67718503</v>
      </c>
    </row>
    <row r="19" spans="1:74" ht="11.15" customHeight="1" x14ac:dyDescent="0.25">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4"/>
      <c r="BF19" s="368"/>
      <c r="BG19" s="368"/>
      <c r="BH19" s="368"/>
      <c r="BI19" s="368"/>
      <c r="BJ19" s="368"/>
      <c r="BK19" s="368"/>
      <c r="BL19" s="368"/>
      <c r="BM19" s="368"/>
      <c r="BN19" s="368"/>
      <c r="BO19" s="368"/>
      <c r="BP19" s="368"/>
      <c r="BQ19" s="368"/>
      <c r="BR19" s="368"/>
      <c r="BS19" s="368"/>
      <c r="BT19" s="368"/>
      <c r="BU19" s="368"/>
      <c r="BV19" s="368"/>
    </row>
    <row r="20" spans="1:74" ht="11.15" customHeight="1" x14ac:dyDescent="0.25">
      <c r="A20" s="159" t="s">
        <v>374</v>
      </c>
      <c r="B20" s="170" t="s">
        <v>1381</v>
      </c>
      <c r="C20" s="244">
        <v>61.688607646000001</v>
      </c>
      <c r="D20" s="244">
        <v>62.095034067</v>
      </c>
      <c r="E20" s="244">
        <v>62.585501246</v>
      </c>
      <c r="F20" s="244">
        <v>62.790161900000001</v>
      </c>
      <c r="G20" s="244">
        <v>62.901873541999997</v>
      </c>
      <c r="H20" s="244">
        <v>63.602235376000003</v>
      </c>
      <c r="I20" s="244">
        <v>64.362367718000002</v>
      </c>
      <c r="J20" s="244">
        <v>64.651945264000005</v>
      </c>
      <c r="K20" s="244">
        <v>64.233056046000002</v>
      </c>
      <c r="L20" s="244">
        <v>64.971814675999994</v>
      </c>
      <c r="M20" s="244">
        <v>65.313382856000004</v>
      </c>
      <c r="N20" s="244">
        <v>65.449920360999997</v>
      </c>
      <c r="O20" s="244">
        <v>64.405475010999993</v>
      </c>
      <c r="P20" s="244">
        <v>64.230223164999998</v>
      </c>
      <c r="Q20" s="244">
        <v>64.716811250000006</v>
      </c>
      <c r="R20" s="244">
        <v>64.981551644000007</v>
      </c>
      <c r="S20" s="244">
        <v>65.135993716000002</v>
      </c>
      <c r="T20" s="244">
        <v>65.435383302999995</v>
      </c>
      <c r="U20" s="244">
        <v>65.379590905000001</v>
      </c>
      <c r="V20" s="244">
        <v>66.275349014</v>
      </c>
      <c r="W20" s="244">
        <v>66.194573634999998</v>
      </c>
      <c r="X20" s="244">
        <v>66.606369443999995</v>
      </c>
      <c r="Y20" s="244">
        <v>67.425823887999996</v>
      </c>
      <c r="Z20" s="244">
        <v>67.150477879999997</v>
      </c>
      <c r="AA20" s="244">
        <v>67.209979103999999</v>
      </c>
      <c r="AB20" s="244">
        <v>66.774754001999995</v>
      </c>
      <c r="AC20" s="244">
        <v>66.817733967999999</v>
      </c>
      <c r="AD20" s="244">
        <v>64.184265256000003</v>
      </c>
      <c r="AE20" s="244">
        <v>58.822306118</v>
      </c>
      <c r="AF20" s="244">
        <v>60.916016071000001</v>
      </c>
      <c r="AG20" s="244">
        <v>62.137544546999997</v>
      </c>
      <c r="AH20" s="244">
        <v>62.075360688000004</v>
      </c>
      <c r="AI20" s="244">
        <v>62.044890381999998</v>
      </c>
      <c r="AJ20" s="244">
        <v>62.002719978000002</v>
      </c>
      <c r="AK20" s="244">
        <v>62.890305001999998</v>
      </c>
      <c r="AL20" s="244">
        <v>62.636771434000003</v>
      </c>
      <c r="AM20" s="244">
        <v>63.246261302999997</v>
      </c>
      <c r="AN20" s="244">
        <v>60.374225774999999</v>
      </c>
      <c r="AO20" s="244">
        <v>63.526892693000001</v>
      </c>
      <c r="AP20" s="244">
        <v>63.622583292000002</v>
      </c>
      <c r="AQ20" s="244">
        <v>64.056246764999997</v>
      </c>
      <c r="AR20" s="244">
        <v>64.040503577999999</v>
      </c>
      <c r="AS20" s="244">
        <v>64.8550623</v>
      </c>
      <c r="AT20" s="244">
        <v>64.368407934999993</v>
      </c>
      <c r="AU20" s="244">
        <v>64.115508977000005</v>
      </c>
      <c r="AV20" s="244">
        <v>65.236060989999999</v>
      </c>
      <c r="AW20" s="244">
        <v>65.560132093999997</v>
      </c>
      <c r="AX20" s="244">
        <v>64.937493978000006</v>
      </c>
      <c r="AY20" s="244">
        <v>64.706172557000002</v>
      </c>
      <c r="AZ20" s="244">
        <v>64.897628221999994</v>
      </c>
      <c r="BA20" s="244">
        <v>65.758320600999994</v>
      </c>
      <c r="BB20" s="244">
        <v>64.658417292999999</v>
      </c>
      <c r="BC20" s="244">
        <v>65.376101018</v>
      </c>
      <c r="BD20" s="244">
        <v>65.974898956000004</v>
      </c>
      <c r="BE20" s="244">
        <v>66.593147079000005</v>
      </c>
      <c r="BF20" s="368">
        <v>67.236787238000005</v>
      </c>
      <c r="BG20" s="368">
        <v>67.482614405999996</v>
      </c>
      <c r="BH20" s="368">
        <v>67.017457002</v>
      </c>
      <c r="BI20" s="368">
        <v>67.237608109999996</v>
      </c>
      <c r="BJ20" s="368">
        <v>66.776259117999999</v>
      </c>
      <c r="BK20" s="368">
        <v>66.320376487000004</v>
      </c>
      <c r="BL20" s="368">
        <v>66.122818316999997</v>
      </c>
      <c r="BM20" s="368">
        <v>65.980681124</v>
      </c>
      <c r="BN20" s="368">
        <v>66.452570941000005</v>
      </c>
      <c r="BO20" s="368">
        <v>66.775103435999995</v>
      </c>
      <c r="BP20" s="368">
        <v>66.959157275999999</v>
      </c>
      <c r="BQ20" s="368">
        <v>67.098029746999998</v>
      </c>
      <c r="BR20" s="368">
        <v>67.101831967999999</v>
      </c>
      <c r="BS20" s="368">
        <v>67.117124923999995</v>
      </c>
      <c r="BT20" s="368">
        <v>67.151843756000005</v>
      </c>
      <c r="BU20" s="368">
        <v>67.330499160000002</v>
      </c>
      <c r="BV20" s="368">
        <v>67.104196337000005</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B22" s="246" t="s">
        <v>1015</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4"/>
      <c r="BF22" s="368"/>
      <c r="BG22" s="368"/>
      <c r="BH22" s="368"/>
      <c r="BI22" s="368"/>
      <c r="BJ22" s="368"/>
      <c r="BK22" s="368"/>
      <c r="BL22" s="368"/>
      <c r="BM22" s="368"/>
      <c r="BN22" s="368"/>
      <c r="BO22" s="368"/>
      <c r="BP22" s="368"/>
      <c r="BQ22" s="368"/>
      <c r="BR22" s="368"/>
      <c r="BS22" s="368"/>
      <c r="BT22" s="368"/>
      <c r="BU22" s="368"/>
      <c r="BV22" s="368"/>
    </row>
    <row r="23" spans="1:74" ht="11.15" customHeight="1" x14ac:dyDescent="0.25">
      <c r="A23" s="159" t="s">
        <v>281</v>
      </c>
      <c r="B23" s="170" t="s">
        <v>242</v>
      </c>
      <c r="C23" s="244">
        <v>47.391382468000003</v>
      </c>
      <c r="D23" s="244">
        <v>48.234169217000002</v>
      </c>
      <c r="E23" s="244">
        <v>48.127320365000003</v>
      </c>
      <c r="F23" s="244">
        <v>46.972063839</v>
      </c>
      <c r="G23" s="244">
        <v>47.058419534999999</v>
      </c>
      <c r="H23" s="244">
        <v>47.681694110999999</v>
      </c>
      <c r="I23" s="244">
        <v>48.342946452</v>
      </c>
      <c r="J23" s="244">
        <v>48.993330864999997</v>
      </c>
      <c r="K23" s="244">
        <v>47.328573112999997</v>
      </c>
      <c r="L23" s="244">
        <v>48.145262387000002</v>
      </c>
      <c r="M23" s="244">
        <v>48.063748160000003</v>
      </c>
      <c r="N23" s="244">
        <v>47.105597606000003</v>
      </c>
      <c r="O23" s="244">
        <v>48.076149295</v>
      </c>
      <c r="P23" s="244">
        <v>48.443758942999999</v>
      </c>
      <c r="Q23" s="244">
        <v>46.938717068000003</v>
      </c>
      <c r="R23" s="244">
        <v>47.622604434000003</v>
      </c>
      <c r="S23" s="244">
        <v>46.798166858000002</v>
      </c>
      <c r="T23" s="244">
        <v>47.494658459999997</v>
      </c>
      <c r="U23" s="244">
        <v>48.645146773999997</v>
      </c>
      <c r="V23" s="244">
        <v>48.899873908000004</v>
      </c>
      <c r="W23" s="244">
        <v>47.523012545</v>
      </c>
      <c r="X23" s="244">
        <v>47.888533219000003</v>
      </c>
      <c r="Y23" s="244">
        <v>47.981585031999998</v>
      </c>
      <c r="Z23" s="244">
        <v>47.855862311999999</v>
      </c>
      <c r="AA23" s="244">
        <v>46.175938387999999</v>
      </c>
      <c r="AB23" s="244">
        <v>47.322343863999997</v>
      </c>
      <c r="AC23" s="244">
        <v>43.377461052999998</v>
      </c>
      <c r="AD23" s="244">
        <v>35.100024445000003</v>
      </c>
      <c r="AE23" s="244">
        <v>37.261765975000003</v>
      </c>
      <c r="AF23" s="244">
        <v>40.475577270000002</v>
      </c>
      <c r="AG23" s="244">
        <v>42.293423019999999</v>
      </c>
      <c r="AH23" s="244">
        <v>41.955247219</v>
      </c>
      <c r="AI23" s="244">
        <v>42.774582066000001</v>
      </c>
      <c r="AJ23" s="244">
        <v>42.881282788999997</v>
      </c>
      <c r="AK23" s="244">
        <v>42.905213916999998</v>
      </c>
      <c r="AL23" s="244">
        <v>43.217754077999999</v>
      </c>
      <c r="AM23" s="244">
        <v>41.645152336999999</v>
      </c>
      <c r="AN23" s="244">
        <v>41.756727085000001</v>
      </c>
      <c r="AO23" s="244">
        <v>43.891859848000003</v>
      </c>
      <c r="AP23" s="244">
        <v>43.119848091000001</v>
      </c>
      <c r="AQ23" s="244">
        <v>43.474388799000003</v>
      </c>
      <c r="AR23" s="244">
        <v>45.672477264999998</v>
      </c>
      <c r="AS23" s="244">
        <v>45.418138046999999</v>
      </c>
      <c r="AT23" s="244">
        <v>45.794909249</v>
      </c>
      <c r="AU23" s="244">
        <v>46.269082365000003</v>
      </c>
      <c r="AV23" s="244">
        <v>45.782537073</v>
      </c>
      <c r="AW23" s="244">
        <v>46.819146646999997</v>
      </c>
      <c r="AX23" s="244">
        <v>47.826761371000003</v>
      </c>
      <c r="AY23" s="244">
        <v>44.678555695</v>
      </c>
      <c r="AZ23" s="244">
        <v>46.835808018000002</v>
      </c>
      <c r="BA23" s="244">
        <v>46.250406095999999</v>
      </c>
      <c r="BB23" s="244">
        <v>44.932403544000003</v>
      </c>
      <c r="BC23" s="244">
        <v>44.813209338</v>
      </c>
      <c r="BD23" s="244">
        <v>45.414546686999998</v>
      </c>
      <c r="BE23" s="244">
        <v>45.135652262999997</v>
      </c>
      <c r="BF23" s="368">
        <v>46.152119581999997</v>
      </c>
      <c r="BG23" s="368">
        <v>46.058957624000001</v>
      </c>
      <c r="BH23" s="368">
        <v>46.256925381999999</v>
      </c>
      <c r="BI23" s="368">
        <v>46.605368734000002</v>
      </c>
      <c r="BJ23" s="368">
        <v>46.954426789000003</v>
      </c>
      <c r="BK23" s="368">
        <v>45.633587835999997</v>
      </c>
      <c r="BL23" s="368">
        <v>46.567474501</v>
      </c>
      <c r="BM23" s="368">
        <v>46.250506608000002</v>
      </c>
      <c r="BN23" s="368">
        <v>45.601895847000002</v>
      </c>
      <c r="BO23" s="368">
        <v>45.293732022</v>
      </c>
      <c r="BP23" s="368">
        <v>46.060974127000001</v>
      </c>
      <c r="BQ23" s="368">
        <v>46.218811559000002</v>
      </c>
      <c r="BR23" s="368">
        <v>46.506187113999999</v>
      </c>
      <c r="BS23" s="368">
        <v>46.259943743999997</v>
      </c>
      <c r="BT23" s="368">
        <v>46.472972622</v>
      </c>
      <c r="BU23" s="368">
        <v>46.542840292000001</v>
      </c>
      <c r="BV23" s="368">
        <v>47.093395518000001</v>
      </c>
    </row>
    <row r="24" spans="1:74" ht="11.15" customHeight="1" x14ac:dyDescent="0.25">
      <c r="A24" s="159" t="s">
        <v>275</v>
      </c>
      <c r="B24" s="170" t="s">
        <v>243</v>
      </c>
      <c r="C24" s="244">
        <v>20.564366</v>
      </c>
      <c r="D24" s="244">
        <v>19.693135000000002</v>
      </c>
      <c r="E24" s="244">
        <v>20.731231000000001</v>
      </c>
      <c r="F24" s="244">
        <v>20.038354000000002</v>
      </c>
      <c r="G24" s="244">
        <v>20.251204999999999</v>
      </c>
      <c r="H24" s="244">
        <v>20.770271000000001</v>
      </c>
      <c r="I24" s="244">
        <v>20.671374</v>
      </c>
      <c r="J24" s="244">
        <v>21.356102</v>
      </c>
      <c r="K24" s="244">
        <v>20.084109000000002</v>
      </c>
      <c r="L24" s="244">
        <v>20.785793000000002</v>
      </c>
      <c r="M24" s="244">
        <v>20.774214000000001</v>
      </c>
      <c r="N24" s="244">
        <v>20.327480999999999</v>
      </c>
      <c r="O24" s="244">
        <v>20.614982999999999</v>
      </c>
      <c r="P24" s="244">
        <v>20.283868999999999</v>
      </c>
      <c r="Q24" s="244">
        <v>20.176247</v>
      </c>
      <c r="R24" s="244">
        <v>20.332601</v>
      </c>
      <c r="S24" s="244">
        <v>20.387087999999999</v>
      </c>
      <c r="T24" s="244">
        <v>20.653979</v>
      </c>
      <c r="U24" s="244">
        <v>20.734573999999999</v>
      </c>
      <c r="V24" s="244">
        <v>21.157913000000001</v>
      </c>
      <c r="W24" s="244">
        <v>20.248483</v>
      </c>
      <c r="X24" s="244">
        <v>20.713985999999998</v>
      </c>
      <c r="Y24" s="244">
        <v>20.736152000000001</v>
      </c>
      <c r="Z24" s="244">
        <v>20.442869000000002</v>
      </c>
      <c r="AA24" s="244">
        <v>19.933385999999999</v>
      </c>
      <c r="AB24" s="244">
        <v>20.132245999999999</v>
      </c>
      <c r="AC24" s="244">
        <v>18.462838000000001</v>
      </c>
      <c r="AD24" s="244">
        <v>14.548503</v>
      </c>
      <c r="AE24" s="244">
        <v>16.078182999999999</v>
      </c>
      <c r="AF24" s="244">
        <v>17.578056</v>
      </c>
      <c r="AG24" s="244">
        <v>18.381069</v>
      </c>
      <c r="AH24" s="244">
        <v>18.557874000000002</v>
      </c>
      <c r="AI24" s="244">
        <v>18.414828</v>
      </c>
      <c r="AJ24" s="244">
        <v>18.613648000000001</v>
      </c>
      <c r="AK24" s="244">
        <v>18.742515999999998</v>
      </c>
      <c r="AL24" s="244">
        <v>18.801689</v>
      </c>
      <c r="AM24" s="244">
        <v>18.595396000000001</v>
      </c>
      <c r="AN24" s="244">
        <v>17.444196999999999</v>
      </c>
      <c r="AO24" s="244">
        <v>19.203827</v>
      </c>
      <c r="AP24" s="244">
        <v>19.45936</v>
      </c>
      <c r="AQ24" s="244">
        <v>20.093637999999999</v>
      </c>
      <c r="AR24" s="244">
        <v>20.537154000000001</v>
      </c>
      <c r="AS24" s="244">
        <v>19.894007999999999</v>
      </c>
      <c r="AT24" s="244">
        <v>20.510579</v>
      </c>
      <c r="AU24" s="244">
        <v>20.223534999999998</v>
      </c>
      <c r="AV24" s="244">
        <v>19.891587999999999</v>
      </c>
      <c r="AW24" s="244">
        <v>20.594615999999998</v>
      </c>
      <c r="AX24" s="244">
        <v>20.764402</v>
      </c>
      <c r="AY24" s="244">
        <v>19.731010000000001</v>
      </c>
      <c r="AZ24" s="244">
        <v>20.435638000000001</v>
      </c>
      <c r="BA24" s="244">
        <v>20.511873999999999</v>
      </c>
      <c r="BB24" s="244">
        <v>19.957376</v>
      </c>
      <c r="BC24" s="244">
        <v>20.076820000000001</v>
      </c>
      <c r="BD24" s="244">
        <v>20.15249485</v>
      </c>
      <c r="BE24" s="244">
        <v>19.655108262999999</v>
      </c>
      <c r="BF24" s="368">
        <v>20.582159999999998</v>
      </c>
      <c r="BG24" s="368">
        <v>20.389420000000001</v>
      </c>
      <c r="BH24" s="368">
        <v>20.669029999999999</v>
      </c>
      <c r="BI24" s="368">
        <v>20.94735</v>
      </c>
      <c r="BJ24" s="368">
        <v>20.925000000000001</v>
      </c>
      <c r="BK24" s="368">
        <v>20.181619999999999</v>
      </c>
      <c r="BL24" s="368">
        <v>20.167079999999999</v>
      </c>
      <c r="BM24" s="368">
        <v>20.676469999999998</v>
      </c>
      <c r="BN24" s="368">
        <v>20.607279999999999</v>
      </c>
      <c r="BO24" s="368">
        <v>20.72766</v>
      </c>
      <c r="BP24" s="368">
        <v>20.871089999999999</v>
      </c>
      <c r="BQ24" s="368">
        <v>20.850110000000001</v>
      </c>
      <c r="BR24" s="368">
        <v>21.041499999999999</v>
      </c>
      <c r="BS24" s="368">
        <v>20.677109999999999</v>
      </c>
      <c r="BT24" s="368">
        <v>20.963999999999999</v>
      </c>
      <c r="BU24" s="368">
        <v>21.048839999999998</v>
      </c>
      <c r="BV24" s="368">
        <v>21.080210000000001</v>
      </c>
    </row>
    <row r="25" spans="1:74" ht="11.15" customHeight="1" x14ac:dyDescent="0.25">
      <c r="A25" s="159" t="s">
        <v>276</v>
      </c>
      <c r="B25" s="170" t="s">
        <v>263</v>
      </c>
      <c r="C25" s="244">
        <v>0.12827453204</v>
      </c>
      <c r="D25" s="244">
        <v>0.12521278815</v>
      </c>
      <c r="E25" s="244">
        <v>0.13337968752000001</v>
      </c>
      <c r="F25" s="244">
        <v>0.13440983946999999</v>
      </c>
      <c r="G25" s="244">
        <v>0.14021453464</v>
      </c>
      <c r="H25" s="244">
        <v>0.14258977808000001</v>
      </c>
      <c r="I25" s="244">
        <v>0.15476600008999999</v>
      </c>
      <c r="J25" s="244">
        <v>0.15535789759999999</v>
      </c>
      <c r="K25" s="244">
        <v>0.15626411346999999</v>
      </c>
      <c r="L25" s="244">
        <v>0.14672745110999999</v>
      </c>
      <c r="M25" s="244">
        <v>0.14520082639000001</v>
      </c>
      <c r="N25" s="244">
        <v>0.147310154</v>
      </c>
      <c r="O25" s="244">
        <v>0.11026945589999999</v>
      </c>
      <c r="P25" s="244">
        <v>0.10793922869</v>
      </c>
      <c r="Q25" s="244">
        <v>0.11433190668</v>
      </c>
      <c r="R25" s="244">
        <v>0.11515276731</v>
      </c>
      <c r="S25" s="244">
        <v>0.11941695451000001</v>
      </c>
      <c r="T25" s="244">
        <v>0.12134012625</v>
      </c>
      <c r="U25" s="244">
        <v>0.13108009626</v>
      </c>
      <c r="V25" s="244">
        <v>0.13110781078</v>
      </c>
      <c r="W25" s="244">
        <v>0.13163321126999999</v>
      </c>
      <c r="X25" s="244">
        <v>0.12379660653000001</v>
      </c>
      <c r="Y25" s="244">
        <v>0.12253469822</v>
      </c>
      <c r="Z25" s="244">
        <v>0.12430669911</v>
      </c>
      <c r="AA25" s="244">
        <v>0.165073743</v>
      </c>
      <c r="AB25" s="244">
        <v>0.16210738099999999</v>
      </c>
      <c r="AC25" s="244">
        <v>0.208908021</v>
      </c>
      <c r="AD25" s="244">
        <v>0.13950811199999999</v>
      </c>
      <c r="AE25" s="244">
        <v>0.18051168500000001</v>
      </c>
      <c r="AF25" s="244">
        <v>0.17154927</v>
      </c>
      <c r="AG25" s="244">
        <v>0.166162633</v>
      </c>
      <c r="AH25" s="244">
        <v>0.18062341300000001</v>
      </c>
      <c r="AI25" s="244">
        <v>0.15751306600000001</v>
      </c>
      <c r="AJ25" s="244">
        <v>0.20170740200000001</v>
      </c>
      <c r="AK25" s="244">
        <v>0.17903725000000001</v>
      </c>
      <c r="AL25" s="244">
        <v>0.14822849699999999</v>
      </c>
      <c r="AM25" s="244">
        <v>0.19024511099999999</v>
      </c>
      <c r="AN25" s="244">
        <v>0.18942579900000001</v>
      </c>
      <c r="AO25" s="244">
        <v>0.24607549300000001</v>
      </c>
      <c r="AP25" s="244">
        <v>0.15745542400000001</v>
      </c>
      <c r="AQ25" s="244">
        <v>0.208902799</v>
      </c>
      <c r="AR25" s="244">
        <v>0.19707759799999999</v>
      </c>
      <c r="AS25" s="244">
        <v>0.19052340200000001</v>
      </c>
      <c r="AT25" s="244">
        <v>0.208814152</v>
      </c>
      <c r="AU25" s="244">
        <v>0.17961969799999999</v>
      </c>
      <c r="AV25" s="244">
        <v>0.23609707299999999</v>
      </c>
      <c r="AW25" s="244">
        <v>0.19299264699999999</v>
      </c>
      <c r="AX25" s="244">
        <v>0.16174624200000001</v>
      </c>
      <c r="AY25" s="244">
        <v>0.202215437</v>
      </c>
      <c r="AZ25" s="244">
        <v>0.20056658899999999</v>
      </c>
      <c r="BA25" s="244">
        <v>0.26379983800000001</v>
      </c>
      <c r="BB25" s="244">
        <v>0.164703971</v>
      </c>
      <c r="BC25" s="244">
        <v>0.221891325</v>
      </c>
      <c r="BD25" s="244">
        <v>0.209090156</v>
      </c>
      <c r="BE25" s="244">
        <v>0.20202592599999999</v>
      </c>
      <c r="BF25" s="368">
        <v>0.222370863</v>
      </c>
      <c r="BG25" s="368">
        <v>0.18980219600000001</v>
      </c>
      <c r="BH25" s="368">
        <v>0.25220260500000002</v>
      </c>
      <c r="BI25" s="368">
        <v>0.220734915</v>
      </c>
      <c r="BJ25" s="368">
        <v>0.17768492999999999</v>
      </c>
      <c r="BK25" s="368">
        <v>0.20163435299999999</v>
      </c>
      <c r="BL25" s="368">
        <v>0.19809891800000001</v>
      </c>
      <c r="BM25" s="368">
        <v>0.25356263099999998</v>
      </c>
      <c r="BN25" s="368">
        <v>0.17128732199999999</v>
      </c>
      <c r="BO25" s="368">
        <v>0.2199014</v>
      </c>
      <c r="BP25" s="368">
        <v>0.20929657099999999</v>
      </c>
      <c r="BQ25" s="368">
        <v>0.20293350900000001</v>
      </c>
      <c r="BR25" s="368">
        <v>0.22008434199999999</v>
      </c>
      <c r="BS25" s="368">
        <v>0.192720952</v>
      </c>
      <c r="BT25" s="368">
        <v>0.24516417700000001</v>
      </c>
      <c r="BU25" s="368">
        <v>0.218305419</v>
      </c>
      <c r="BV25" s="368">
        <v>0.181831404</v>
      </c>
    </row>
    <row r="26" spans="1:74" ht="11.15" customHeight="1" x14ac:dyDescent="0.25">
      <c r="A26" s="159" t="s">
        <v>277</v>
      </c>
      <c r="B26" s="170" t="s">
        <v>264</v>
      </c>
      <c r="C26" s="244">
        <v>2.4491290323000001</v>
      </c>
      <c r="D26" s="244">
        <v>2.4758571428999998</v>
      </c>
      <c r="E26" s="244">
        <v>2.3255161289999999</v>
      </c>
      <c r="F26" s="244">
        <v>2.3452999999999999</v>
      </c>
      <c r="G26" s="244">
        <v>2.4980645160999999</v>
      </c>
      <c r="H26" s="244">
        <v>2.4637666667000002</v>
      </c>
      <c r="I26" s="244">
        <v>2.6372258065</v>
      </c>
      <c r="J26" s="244">
        <v>2.6274838709999999</v>
      </c>
      <c r="K26" s="244">
        <v>2.6825999999999999</v>
      </c>
      <c r="L26" s="244">
        <v>2.7259677418999999</v>
      </c>
      <c r="M26" s="244">
        <v>2.6073666666999999</v>
      </c>
      <c r="N26" s="244">
        <v>2.3981935484000001</v>
      </c>
      <c r="O26" s="244">
        <v>2.6348029999999998</v>
      </c>
      <c r="P26" s="244">
        <v>2.6977530000000001</v>
      </c>
      <c r="Q26" s="244">
        <v>2.5169410000000001</v>
      </c>
      <c r="R26" s="244">
        <v>2.3422670000000001</v>
      </c>
      <c r="S26" s="244">
        <v>2.5472929999999998</v>
      </c>
      <c r="T26" s="244">
        <v>2.6244679999999998</v>
      </c>
      <c r="U26" s="244">
        <v>2.6890610000000001</v>
      </c>
      <c r="V26" s="244">
        <v>2.847248</v>
      </c>
      <c r="W26" s="244">
        <v>2.7249430000000001</v>
      </c>
      <c r="X26" s="244">
        <v>2.6739999999999999</v>
      </c>
      <c r="Y26" s="244">
        <v>2.6416080000000002</v>
      </c>
      <c r="Z26" s="244">
        <v>2.611872</v>
      </c>
      <c r="AA26" s="244">
        <v>2.5146950000000001</v>
      </c>
      <c r="AB26" s="244">
        <v>2.6685400000000001</v>
      </c>
      <c r="AC26" s="244">
        <v>2.3580920000000001</v>
      </c>
      <c r="AD26" s="244">
        <v>1.902633</v>
      </c>
      <c r="AE26" s="244">
        <v>2.0819450000000002</v>
      </c>
      <c r="AF26" s="244">
        <v>2.3124180000000001</v>
      </c>
      <c r="AG26" s="244">
        <v>2.2922220000000002</v>
      </c>
      <c r="AH26" s="244">
        <v>2.308297</v>
      </c>
      <c r="AI26" s="244">
        <v>2.3360569999999998</v>
      </c>
      <c r="AJ26" s="244">
        <v>2.2575409999999998</v>
      </c>
      <c r="AK26" s="244">
        <v>2.428299</v>
      </c>
      <c r="AL26" s="244">
        <v>2.196844</v>
      </c>
      <c r="AM26" s="244">
        <v>2.2412550000000002</v>
      </c>
      <c r="AN26" s="244">
        <v>2.2327129999999999</v>
      </c>
      <c r="AO26" s="244">
        <v>2.3137099999999999</v>
      </c>
      <c r="AP26" s="244">
        <v>2.1216719999999998</v>
      </c>
      <c r="AQ26" s="244">
        <v>2.1704639999999999</v>
      </c>
      <c r="AR26" s="244">
        <v>2.427241</v>
      </c>
      <c r="AS26" s="244">
        <v>2.537706</v>
      </c>
      <c r="AT26" s="244">
        <v>2.513401</v>
      </c>
      <c r="AU26" s="244">
        <v>2.4500489999999999</v>
      </c>
      <c r="AV26" s="244">
        <v>2.342578</v>
      </c>
      <c r="AW26" s="244">
        <v>2.4687730000000001</v>
      </c>
      <c r="AX26" s="244">
        <v>2.4055420000000001</v>
      </c>
      <c r="AY26" s="244">
        <v>2.3613360000000001</v>
      </c>
      <c r="AZ26" s="244">
        <v>2.4772650000000001</v>
      </c>
      <c r="BA26" s="244">
        <v>2.1799789999999999</v>
      </c>
      <c r="BB26" s="244">
        <v>2.3027594429999998</v>
      </c>
      <c r="BC26" s="244">
        <v>2.3510324979999999</v>
      </c>
      <c r="BD26" s="244">
        <v>2.4194503329999999</v>
      </c>
      <c r="BE26" s="244">
        <v>2.4489109149999999</v>
      </c>
      <c r="BF26" s="368">
        <v>2.5081720719999998</v>
      </c>
      <c r="BG26" s="368">
        <v>2.4705735849999999</v>
      </c>
      <c r="BH26" s="368">
        <v>2.4611859659999999</v>
      </c>
      <c r="BI26" s="368">
        <v>2.4858029300000002</v>
      </c>
      <c r="BJ26" s="368">
        <v>2.4884953639999998</v>
      </c>
      <c r="BK26" s="368">
        <v>2.4458569520000002</v>
      </c>
      <c r="BL26" s="368">
        <v>2.4924710380000001</v>
      </c>
      <c r="BM26" s="368">
        <v>2.3845369189999999</v>
      </c>
      <c r="BN26" s="368">
        <v>2.326326119</v>
      </c>
      <c r="BO26" s="368">
        <v>2.386290416</v>
      </c>
      <c r="BP26" s="368">
        <v>2.4465270669999999</v>
      </c>
      <c r="BQ26" s="368">
        <v>2.4673794259999999</v>
      </c>
      <c r="BR26" s="368">
        <v>2.5248127359999999</v>
      </c>
      <c r="BS26" s="368">
        <v>2.4762251380000002</v>
      </c>
      <c r="BT26" s="368">
        <v>2.449999188</v>
      </c>
      <c r="BU26" s="368">
        <v>2.4719481129999998</v>
      </c>
      <c r="BV26" s="368">
        <v>2.47732413</v>
      </c>
    </row>
    <row r="27" spans="1:74" ht="11.15" customHeight="1" x14ac:dyDescent="0.25">
      <c r="A27" s="159" t="s">
        <v>278</v>
      </c>
      <c r="B27" s="170" t="s">
        <v>265</v>
      </c>
      <c r="C27" s="244">
        <v>13.407741935000001</v>
      </c>
      <c r="D27" s="244">
        <v>14.648071429</v>
      </c>
      <c r="E27" s="244">
        <v>14.320096774</v>
      </c>
      <c r="F27" s="244">
        <v>14.279933333000001</v>
      </c>
      <c r="G27" s="244">
        <v>14.096967742</v>
      </c>
      <c r="H27" s="244">
        <v>14.436199999999999</v>
      </c>
      <c r="I27" s="244">
        <v>14.845612902999999</v>
      </c>
      <c r="J27" s="244">
        <v>14.743516129</v>
      </c>
      <c r="K27" s="244">
        <v>14.508966666999999</v>
      </c>
      <c r="L27" s="244">
        <v>14.607612903</v>
      </c>
      <c r="M27" s="244">
        <v>14.1912</v>
      </c>
      <c r="N27" s="244">
        <v>13.643290323</v>
      </c>
      <c r="O27" s="244">
        <v>14.005483870999999</v>
      </c>
      <c r="P27" s="244">
        <v>14.371107143</v>
      </c>
      <c r="Q27" s="244">
        <v>13.926580645</v>
      </c>
      <c r="R27" s="244">
        <v>14.510466666999999</v>
      </c>
      <c r="S27" s="244">
        <v>13.995838709999999</v>
      </c>
      <c r="T27" s="244">
        <v>14.241166667</v>
      </c>
      <c r="U27" s="244">
        <v>14.993612903000001</v>
      </c>
      <c r="V27" s="244">
        <v>14.582096774</v>
      </c>
      <c r="W27" s="244">
        <v>14.606466666999999</v>
      </c>
      <c r="X27" s="244">
        <v>14.575774193999999</v>
      </c>
      <c r="Y27" s="244">
        <v>14.042933333000001</v>
      </c>
      <c r="Z27" s="244">
        <v>13.748354838999999</v>
      </c>
      <c r="AA27" s="244">
        <v>13.374451613</v>
      </c>
      <c r="AB27" s="244">
        <v>13.914482759</v>
      </c>
      <c r="AC27" s="244">
        <v>12.726129031999999</v>
      </c>
      <c r="AD27" s="244">
        <v>10.3553</v>
      </c>
      <c r="AE27" s="244">
        <v>10.699935483999999</v>
      </c>
      <c r="AF27" s="244">
        <v>12.001033333000001</v>
      </c>
      <c r="AG27" s="244">
        <v>12.994709676999999</v>
      </c>
      <c r="AH27" s="244">
        <v>12.444258065</v>
      </c>
      <c r="AI27" s="244">
        <v>13.192633333</v>
      </c>
      <c r="AJ27" s="244">
        <v>12.945645161</v>
      </c>
      <c r="AK27" s="244">
        <v>12.330566666999999</v>
      </c>
      <c r="AL27" s="244">
        <v>12.245129031999999</v>
      </c>
      <c r="AM27" s="244">
        <v>11.219580645000001</v>
      </c>
      <c r="AN27" s="244">
        <v>12.018571429</v>
      </c>
      <c r="AO27" s="244">
        <v>12.511677419</v>
      </c>
      <c r="AP27" s="244">
        <v>12.3096</v>
      </c>
      <c r="AQ27" s="244">
        <v>12.154258065</v>
      </c>
      <c r="AR27" s="244">
        <v>13.4047</v>
      </c>
      <c r="AS27" s="244">
        <v>13.717516129</v>
      </c>
      <c r="AT27" s="244">
        <v>13.606612903</v>
      </c>
      <c r="AU27" s="244">
        <v>14.180933333</v>
      </c>
      <c r="AV27" s="244">
        <v>14.111612902999999</v>
      </c>
      <c r="AW27" s="244">
        <v>13.815666667</v>
      </c>
      <c r="AX27" s="244">
        <v>13.740225806</v>
      </c>
      <c r="AY27" s="244">
        <v>12.373258065</v>
      </c>
      <c r="AZ27" s="244">
        <v>13.546821429</v>
      </c>
      <c r="BA27" s="244">
        <v>13.374322580999999</v>
      </c>
      <c r="BB27" s="244">
        <v>13.368815007</v>
      </c>
      <c r="BC27" s="244">
        <v>13.122371022999999</v>
      </c>
      <c r="BD27" s="244">
        <v>13.559954349</v>
      </c>
      <c r="BE27" s="244">
        <v>13.652822859</v>
      </c>
      <c r="BF27" s="368">
        <v>13.493867889000001</v>
      </c>
      <c r="BG27" s="368">
        <v>13.872011585999999</v>
      </c>
      <c r="BH27" s="368">
        <v>13.650505352</v>
      </c>
      <c r="BI27" s="368">
        <v>13.314211183999999</v>
      </c>
      <c r="BJ27" s="368">
        <v>13.100361476</v>
      </c>
      <c r="BK27" s="368">
        <v>12.922353329</v>
      </c>
      <c r="BL27" s="368">
        <v>13.399211248</v>
      </c>
      <c r="BM27" s="368">
        <v>13.107762946999999</v>
      </c>
      <c r="BN27" s="368">
        <v>13.185290780000001</v>
      </c>
      <c r="BO27" s="368">
        <v>12.872895015999999</v>
      </c>
      <c r="BP27" s="368">
        <v>13.398476399</v>
      </c>
      <c r="BQ27" s="368">
        <v>13.514635574</v>
      </c>
      <c r="BR27" s="368">
        <v>13.382644664000001</v>
      </c>
      <c r="BS27" s="368">
        <v>13.755812339</v>
      </c>
      <c r="BT27" s="368">
        <v>13.620624100000001</v>
      </c>
      <c r="BU27" s="368">
        <v>13.197192224</v>
      </c>
      <c r="BV27" s="368">
        <v>13.126536519</v>
      </c>
    </row>
    <row r="28" spans="1:74" ht="11.15" customHeight="1" x14ac:dyDescent="0.25">
      <c r="A28" s="159" t="s">
        <v>279</v>
      </c>
      <c r="B28" s="170" t="s">
        <v>266</v>
      </c>
      <c r="C28" s="244">
        <v>4.3147419354999998</v>
      </c>
      <c r="D28" s="244">
        <v>4.6193928571000002</v>
      </c>
      <c r="E28" s="244">
        <v>4.0893548387000003</v>
      </c>
      <c r="F28" s="244">
        <v>3.6787666667000001</v>
      </c>
      <c r="G28" s="244">
        <v>3.5092580645</v>
      </c>
      <c r="H28" s="244">
        <v>3.3130999999999999</v>
      </c>
      <c r="I28" s="244">
        <v>3.5772580645000001</v>
      </c>
      <c r="J28" s="244">
        <v>3.6720322580999998</v>
      </c>
      <c r="K28" s="244">
        <v>3.5715333333000001</v>
      </c>
      <c r="L28" s="244">
        <v>3.6959677419000001</v>
      </c>
      <c r="M28" s="244">
        <v>3.9367000000000001</v>
      </c>
      <c r="N28" s="244">
        <v>4.2710322581</v>
      </c>
      <c r="O28" s="244">
        <v>4.1328064515999996</v>
      </c>
      <c r="P28" s="244">
        <v>4.3856428570999997</v>
      </c>
      <c r="Q28" s="244">
        <v>3.8961935483999999</v>
      </c>
      <c r="R28" s="244">
        <v>3.6628333333</v>
      </c>
      <c r="S28" s="244">
        <v>3.3946774193999998</v>
      </c>
      <c r="T28" s="244">
        <v>3.3889666667</v>
      </c>
      <c r="U28" s="244">
        <v>3.4789677419</v>
      </c>
      <c r="V28" s="244">
        <v>3.5126451613</v>
      </c>
      <c r="W28" s="244">
        <v>3.5642333332999998</v>
      </c>
      <c r="X28" s="244">
        <v>3.4368387096999999</v>
      </c>
      <c r="Y28" s="244">
        <v>3.8273999999999999</v>
      </c>
      <c r="Z28" s="244">
        <v>4.2364193547999998</v>
      </c>
      <c r="AA28" s="244">
        <v>3.7972903225999999</v>
      </c>
      <c r="AB28" s="244">
        <v>4.0369655171999996</v>
      </c>
      <c r="AC28" s="244">
        <v>3.5134516129</v>
      </c>
      <c r="AD28" s="244">
        <v>3.1180333333000001</v>
      </c>
      <c r="AE28" s="244">
        <v>2.7664516129000001</v>
      </c>
      <c r="AF28" s="244">
        <v>2.9001333332999999</v>
      </c>
      <c r="AG28" s="244">
        <v>3.0198387097000001</v>
      </c>
      <c r="AH28" s="244">
        <v>3.0756129032000001</v>
      </c>
      <c r="AI28" s="244">
        <v>3.0994000000000002</v>
      </c>
      <c r="AJ28" s="244">
        <v>3.1923870968000001</v>
      </c>
      <c r="AK28" s="244">
        <v>3.4763666667000002</v>
      </c>
      <c r="AL28" s="244">
        <v>3.9333225806000001</v>
      </c>
      <c r="AM28" s="244">
        <v>3.7788064515999999</v>
      </c>
      <c r="AN28" s="244">
        <v>3.8343928571000001</v>
      </c>
      <c r="AO28" s="244">
        <v>3.5816129031999999</v>
      </c>
      <c r="AP28" s="244">
        <v>3.2586333333000002</v>
      </c>
      <c r="AQ28" s="244">
        <v>2.9289354839000001</v>
      </c>
      <c r="AR28" s="244">
        <v>3.0648666667</v>
      </c>
      <c r="AS28" s="244">
        <v>3.1248387097000001</v>
      </c>
      <c r="AT28" s="244">
        <v>3.1122903225999998</v>
      </c>
      <c r="AU28" s="244">
        <v>3.3207333333000002</v>
      </c>
      <c r="AV28" s="244">
        <v>3.3458709676999998</v>
      </c>
      <c r="AW28" s="244">
        <v>3.5219999999999998</v>
      </c>
      <c r="AX28" s="244">
        <v>4.1403548387000004</v>
      </c>
      <c r="AY28" s="244">
        <v>3.8035161290000001</v>
      </c>
      <c r="AZ28" s="244">
        <v>3.8721071429</v>
      </c>
      <c r="BA28" s="244">
        <v>3.5374193547999999</v>
      </c>
      <c r="BB28" s="244">
        <v>3.2406464979999998</v>
      </c>
      <c r="BC28" s="244">
        <v>3.039627082</v>
      </c>
      <c r="BD28" s="244">
        <v>3.0585545380000001</v>
      </c>
      <c r="BE28" s="244">
        <v>3.1832653070000001</v>
      </c>
      <c r="BF28" s="368">
        <v>3.2652891309999998</v>
      </c>
      <c r="BG28" s="368">
        <v>3.1700095799999999</v>
      </c>
      <c r="BH28" s="368">
        <v>3.1985992830000001</v>
      </c>
      <c r="BI28" s="368">
        <v>3.4374127510000001</v>
      </c>
      <c r="BJ28" s="368">
        <v>3.942493281</v>
      </c>
      <c r="BK28" s="368">
        <v>3.7242939910000001</v>
      </c>
      <c r="BL28" s="368">
        <v>3.9631699189999998</v>
      </c>
      <c r="BM28" s="368">
        <v>3.64276731</v>
      </c>
      <c r="BN28" s="368">
        <v>3.2911257100000002</v>
      </c>
      <c r="BO28" s="368">
        <v>3.0159524860000002</v>
      </c>
      <c r="BP28" s="368">
        <v>3.0357540080000001</v>
      </c>
      <c r="BQ28" s="368">
        <v>3.1069599810000001</v>
      </c>
      <c r="BR28" s="368">
        <v>3.1970723959999998</v>
      </c>
      <c r="BS28" s="368">
        <v>3.109069844</v>
      </c>
      <c r="BT28" s="368">
        <v>3.1290890899999999</v>
      </c>
      <c r="BU28" s="368">
        <v>3.3611056690000001</v>
      </c>
      <c r="BV28" s="368">
        <v>3.8390289609999999</v>
      </c>
    </row>
    <row r="29" spans="1:74" ht="11.15" customHeight="1" x14ac:dyDescent="0.25">
      <c r="A29" s="159" t="s">
        <v>280</v>
      </c>
      <c r="B29" s="170" t="s">
        <v>267</v>
      </c>
      <c r="C29" s="244">
        <v>6.5271290323000004</v>
      </c>
      <c r="D29" s="244">
        <v>6.6725000000000003</v>
      </c>
      <c r="E29" s="244">
        <v>6.5277419354999999</v>
      </c>
      <c r="F29" s="244">
        <v>6.4953000000000003</v>
      </c>
      <c r="G29" s="244">
        <v>6.5627096774</v>
      </c>
      <c r="H29" s="244">
        <v>6.5557666667000003</v>
      </c>
      <c r="I29" s="244">
        <v>6.4567096774000001</v>
      </c>
      <c r="J29" s="244">
        <v>6.4388387096999997</v>
      </c>
      <c r="K29" s="244">
        <v>6.3250999999999999</v>
      </c>
      <c r="L29" s="244">
        <v>6.1831935484000002</v>
      </c>
      <c r="M29" s="244">
        <v>6.4090666667000002</v>
      </c>
      <c r="N29" s="244">
        <v>6.3182903226000002</v>
      </c>
      <c r="O29" s="244">
        <v>6.5778035161000004</v>
      </c>
      <c r="P29" s="244">
        <v>6.5974477143000003</v>
      </c>
      <c r="Q29" s="244">
        <v>6.3084229677000003</v>
      </c>
      <c r="R29" s="244">
        <v>6.6592836667000004</v>
      </c>
      <c r="S29" s="244">
        <v>6.3538527741999999</v>
      </c>
      <c r="T29" s="244">
        <v>6.4647379999999997</v>
      </c>
      <c r="U29" s="244">
        <v>6.6178510322999999</v>
      </c>
      <c r="V29" s="244">
        <v>6.6688631613</v>
      </c>
      <c r="W29" s="244">
        <v>6.2472533332999998</v>
      </c>
      <c r="X29" s="244">
        <v>6.3641377096999996</v>
      </c>
      <c r="Y29" s="244">
        <v>6.610957</v>
      </c>
      <c r="Z29" s="244">
        <v>6.6920404193999996</v>
      </c>
      <c r="AA29" s="244">
        <v>6.3910417096999996</v>
      </c>
      <c r="AB29" s="244">
        <v>6.4080022069</v>
      </c>
      <c r="AC29" s="244">
        <v>6.1080423871000002</v>
      </c>
      <c r="AD29" s="244">
        <v>5.0360469999999999</v>
      </c>
      <c r="AE29" s="244">
        <v>5.4547391935</v>
      </c>
      <c r="AF29" s="244">
        <v>5.5123873333000004</v>
      </c>
      <c r="AG29" s="244">
        <v>5.4394210000000003</v>
      </c>
      <c r="AH29" s="244">
        <v>5.3885818387000004</v>
      </c>
      <c r="AI29" s="244">
        <v>5.5741506666999996</v>
      </c>
      <c r="AJ29" s="244">
        <v>5.6703541289999997</v>
      </c>
      <c r="AK29" s="244">
        <v>5.7484283332999997</v>
      </c>
      <c r="AL29" s="244">
        <v>5.8925409676999996</v>
      </c>
      <c r="AM29" s="244">
        <v>5.6198691289999996</v>
      </c>
      <c r="AN29" s="244">
        <v>6.0374270000000001</v>
      </c>
      <c r="AO29" s="244">
        <v>6.0349570323000004</v>
      </c>
      <c r="AP29" s="244">
        <v>5.8131273332999998</v>
      </c>
      <c r="AQ29" s="244">
        <v>5.9181904516000001</v>
      </c>
      <c r="AR29" s="244">
        <v>6.0414380000000003</v>
      </c>
      <c r="AS29" s="244">
        <v>5.9535458065000002</v>
      </c>
      <c r="AT29" s="244">
        <v>5.8432118710000003</v>
      </c>
      <c r="AU29" s="244">
        <v>5.914212</v>
      </c>
      <c r="AV29" s="244">
        <v>5.8547901290000004</v>
      </c>
      <c r="AW29" s="244">
        <v>6.2250983333000001</v>
      </c>
      <c r="AX29" s="244">
        <v>6.6144904839000001</v>
      </c>
      <c r="AY29" s="244">
        <v>6.2072200645000004</v>
      </c>
      <c r="AZ29" s="244">
        <v>6.3034098571000001</v>
      </c>
      <c r="BA29" s="244">
        <v>6.3830113225999998</v>
      </c>
      <c r="BB29" s="244">
        <v>5.8981026249999999</v>
      </c>
      <c r="BC29" s="244">
        <v>6.0014674100000001</v>
      </c>
      <c r="BD29" s="244">
        <v>6.0150024609999999</v>
      </c>
      <c r="BE29" s="244">
        <v>5.9935189930000003</v>
      </c>
      <c r="BF29" s="368">
        <v>6.0802596270000002</v>
      </c>
      <c r="BG29" s="368">
        <v>5.9671406769999997</v>
      </c>
      <c r="BH29" s="368">
        <v>6.0254021760000001</v>
      </c>
      <c r="BI29" s="368">
        <v>6.1998569540000004</v>
      </c>
      <c r="BJ29" s="368">
        <v>6.3203917379999996</v>
      </c>
      <c r="BK29" s="368">
        <v>6.1578292110000001</v>
      </c>
      <c r="BL29" s="368">
        <v>6.3474433780000004</v>
      </c>
      <c r="BM29" s="368">
        <v>6.1854068010000001</v>
      </c>
      <c r="BN29" s="368">
        <v>6.0205859159999999</v>
      </c>
      <c r="BO29" s="368">
        <v>6.0710327040000003</v>
      </c>
      <c r="BP29" s="368">
        <v>6.0998300820000004</v>
      </c>
      <c r="BQ29" s="368">
        <v>6.0767930689999998</v>
      </c>
      <c r="BR29" s="368">
        <v>6.1400729759999999</v>
      </c>
      <c r="BS29" s="368">
        <v>6.0490054710000001</v>
      </c>
      <c r="BT29" s="368">
        <v>6.0640960670000004</v>
      </c>
      <c r="BU29" s="368">
        <v>6.2454488670000003</v>
      </c>
      <c r="BV29" s="368">
        <v>6.3884645039999999</v>
      </c>
    </row>
    <row r="30" spans="1:74" ht="11.15" customHeight="1" x14ac:dyDescent="0.25">
      <c r="A30" s="159" t="s">
        <v>287</v>
      </c>
      <c r="B30" s="170" t="s">
        <v>268</v>
      </c>
      <c r="C30" s="244">
        <v>50.762606413999997</v>
      </c>
      <c r="D30" s="244">
        <v>51.537823179</v>
      </c>
      <c r="E30" s="244">
        <v>51.834101488000002</v>
      </c>
      <c r="F30" s="244">
        <v>52.001872026999997</v>
      </c>
      <c r="G30" s="244">
        <v>52.627724925999999</v>
      </c>
      <c r="H30" s="244">
        <v>53.013725014000002</v>
      </c>
      <c r="I30" s="244">
        <v>52.769308913000003</v>
      </c>
      <c r="J30" s="244">
        <v>52.478448018000002</v>
      </c>
      <c r="K30" s="244">
        <v>52.856412485</v>
      </c>
      <c r="L30" s="244">
        <v>51.989329474000002</v>
      </c>
      <c r="M30" s="244">
        <v>52.430205872999998</v>
      </c>
      <c r="N30" s="244">
        <v>53.115375211</v>
      </c>
      <c r="O30" s="244">
        <v>51.439785651000001</v>
      </c>
      <c r="P30" s="244">
        <v>52.116163479999997</v>
      </c>
      <c r="Q30" s="244">
        <v>52.462737982999997</v>
      </c>
      <c r="R30" s="244">
        <v>52.702362366999999</v>
      </c>
      <c r="S30" s="244">
        <v>53.3273577</v>
      </c>
      <c r="T30" s="244">
        <v>53.612880769</v>
      </c>
      <c r="U30" s="244">
        <v>53.567813428000001</v>
      </c>
      <c r="V30" s="244">
        <v>53.257108967000001</v>
      </c>
      <c r="W30" s="244">
        <v>53.404918586000001</v>
      </c>
      <c r="X30" s="244">
        <v>52.574977556</v>
      </c>
      <c r="Y30" s="244">
        <v>53.277551865</v>
      </c>
      <c r="Z30" s="244">
        <v>53.819619762999999</v>
      </c>
      <c r="AA30" s="244">
        <v>49.316530948</v>
      </c>
      <c r="AB30" s="244">
        <v>50.371978487</v>
      </c>
      <c r="AC30" s="244">
        <v>48.864466960999998</v>
      </c>
      <c r="AD30" s="244">
        <v>46.817386032999998</v>
      </c>
      <c r="AE30" s="244">
        <v>48.678149824000002</v>
      </c>
      <c r="AF30" s="244">
        <v>50.131084561999998</v>
      </c>
      <c r="AG30" s="244">
        <v>49.862753114999997</v>
      </c>
      <c r="AH30" s="244">
        <v>49.380247029000003</v>
      </c>
      <c r="AI30" s="244">
        <v>50.431857440999998</v>
      </c>
      <c r="AJ30" s="244">
        <v>49.689701900999999</v>
      </c>
      <c r="AK30" s="244">
        <v>51.267077399999998</v>
      </c>
      <c r="AL30" s="244">
        <v>51.568305299999999</v>
      </c>
      <c r="AM30" s="244">
        <v>51.060733155000001</v>
      </c>
      <c r="AN30" s="244">
        <v>52.317340792000003</v>
      </c>
      <c r="AO30" s="244">
        <v>52.012063060999999</v>
      </c>
      <c r="AP30" s="244">
        <v>52.093268492999997</v>
      </c>
      <c r="AQ30" s="244">
        <v>51.807699933999999</v>
      </c>
      <c r="AR30" s="244">
        <v>52.728647142</v>
      </c>
      <c r="AS30" s="244">
        <v>52.526239246999999</v>
      </c>
      <c r="AT30" s="244">
        <v>52.005165857999998</v>
      </c>
      <c r="AU30" s="244">
        <v>53.084795221</v>
      </c>
      <c r="AV30" s="244">
        <v>52.704460621000003</v>
      </c>
      <c r="AW30" s="244">
        <v>53.584987058999999</v>
      </c>
      <c r="AX30" s="244">
        <v>54.625110820000003</v>
      </c>
      <c r="AY30" s="244">
        <v>52.900783486999998</v>
      </c>
      <c r="AZ30" s="244">
        <v>53.946406932000002</v>
      </c>
      <c r="BA30" s="244">
        <v>52.618878535999997</v>
      </c>
      <c r="BB30" s="244">
        <v>52.705138194</v>
      </c>
      <c r="BC30" s="244">
        <v>53.314573447999997</v>
      </c>
      <c r="BD30" s="244">
        <v>53.905668632000001</v>
      </c>
      <c r="BE30" s="244">
        <v>53.691530487000001</v>
      </c>
      <c r="BF30" s="368">
        <v>53.396865366999997</v>
      </c>
      <c r="BG30" s="368">
        <v>54.277686017999997</v>
      </c>
      <c r="BH30" s="368">
        <v>53.309751710999997</v>
      </c>
      <c r="BI30" s="368">
        <v>54.187263408</v>
      </c>
      <c r="BJ30" s="368">
        <v>54.979948165000003</v>
      </c>
      <c r="BK30" s="368">
        <v>54.632257484999997</v>
      </c>
      <c r="BL30" s="368">
        <v>55.849490142999997</v>
      </c>
      <c r="BM30" s="368">
        <v>55.272675511000003</v>
      </c>
      <c r="BN30" s="368">
        <v>55.257951943000002</v>
      </c>
      <c r="BO30" s="368">
        <v>55.580107814000002</v>
      </c>
      <c r="BP30" s="368">
        <v>56.133512375999999</v>
      </c>
      <c r="BQ30" s="368">
        <v>55.407787157999998</v>
      </c>
      <c r="BR30" s="368">
        <v>54.922346914999999</v>
      </c>
      <c r="BS30" s="368">
        <v>55.579518391000001</v>
      </c>
      <c r="BT30" s="368">
        <v>54.038353497999999</v>
      </c>
      <c r="BU30" s="368">
        <v>54.974203951</v>
      </c>
      <c r="BV30" s="368">
        <v>55.805399375</v>
      </c>
    </row>
    <row r="31" spans="1:74" ht="11.15" customHeight="1" x14ac:dyDescent="0.25">
      <c r="A31" s="159" t="s">
        <v>282</v>
      </c>
      <c r="B31" s="170" t="s">
        <v>914</v>
      </c>
      <c r="C31" s="244">
        <v>4.3535071494000004</v>
      </c>
      <c r="D31" s="244">
        <v>4.5790283111000001</v>
      </c>
      <c r="E31" s="244">
        <v>4.4749265949000003</v>
      </c>
      <c r="F31" s="244">
        <v>4.4048061725999998</v>
      </c>
      <c r="G31" s="244">
        <v>4.5358103864999997</v>
      </c>
      <c r="H31" s="244">
        <v>4.7270117885999996</v>
      </c>
      <c r="I31" s="244">
        <v>4.7884905850999999</v>
      </c>
      <c r="J31" s="244">
        <v>4.9027316737</v>
      </c>
      <c r="K31" s="244">
        <v>4.8137947691000003</v>
      </c>
      <c r="L31" s="244">
        <v>4.6444464872999998</v>
      </c>
      <c r="M31" s="244">
        <v>4.7086539064000004</v>
      </c>
      <c r="N31" s="244">
        <v>4.7513663665000001</v>
      </c>
      <c r="O31" s="244">
        <v>4.5786484302000003</v>
      </c>
      <c r="P31" s="244">
        <v>4.8195788091000002</v>
      </c>
      <c r="Q31" s="244">
        <v>4.7083709349999996</v>
      </c>
      <c r="R31" s="244">
        <v>4.6331211392</v>
      </c>
      <c r="S31" s="244">
        <v>4.7730783834999997</v>
      </c>
      <c r="T31" s="244">
        <v>4.9773403930000004</v>
      </c>
      <c r="U31" s="244">
        <v>5.0428944439999999</v>
      </c>
      <c r="V31" s="244">
        <v>5.1649399380999998</v>
      </c>
      <c r="W31" s="244">
        <v>5.0699349216999998</v>
      </c>
      <c r="X31" s="244">
        <v>4.8887872842000002</v>
      </c>
      <c r="Y31" s="244">
        <v>4.9573845537999999</v>
      </c>
      <c r="Z31" s="244">
        <v>5.0030319758999999</v>
      </c>
      <c r="AA31" s="244">
        <v>4.2212710838999996</v>
      </c>
      <c r="AB31" s="244">
        <v>4.4621690240999996</v>
      </c>
      <c r="AC31" s="244">
        <v>4.3546813627000001</v>
      </c>
      <c r="AD31" s="244">
        <v>4.3396585741999996</v>
      </c>
      <c r="AE31" s="244">
        <v>4.4663721010000001</v>
      </c>
      <c r="AF31" s="244">
        <v>4.6678928549999998</v>
      </c>
      <c r="AG31" s="244">
        <v>4.7401196615999996</v>
      </c>
      <c r="AH31" s="244">
        <v>4.8568882784999996</v>
      </c>
      <c r="AI31" s="244">
        <v>4.7772006002999996</v>
      </c>
      <c r="AJ31" s="244">
        <v>4.6792010597000004</v>
      </c>
      <c r="AK31" s="244">
        <v>4.7257513544999998</v>
      </c>
      <c r="AL31" s="244">
        <v>4.7268680239999998</v>
      </c>
      <c r="AM31" s="244">
        <v>4.5568664500000002</v>
      </c>
      <c r="AN31" s="244">
        <v>4.7794314819999997</v>
      </c>
      <c r="AO31" s="244">
        <v>4.6530357359999996</v>
      </c>
      <c r="AP31" s="244">
        <v>4.5784749749999998</v>
      </c>
      <c r="AQ31" s="244">
        <v>4.7131484329999997</v>
      </c>
      <c r="AR31" s="244">
        <v>4.9125855539999996</v>
      </c>
      <c r="AS31" s="244">
        <v>5.0561691189999998</v>
      </c>
      <c r="AT31" s="244">
        <v>5.1508788680000004</v>
      </c>
      <c r="AU31" s="244">
        <v>5.0690156909999997</v>
      </c>
      <c r="AV31" s="244">
        <v>4.8989627330000003</v>
      </c>
      <c r="AW31" s="244">
        <v>4.901628563</v>
      </c>
      <c r="AX31" s="244">
        <v>5.040671025</v>
      </c>
      <c r="AY31" s="244">
        <v>4.4674879250000004</v>
      </c>
      <c r="AZ31" s="244">
        <v>4.6815133209999997</v>
      </c>
      <c r="BA31" s="244">
        <v>4.3096758739999999</v>
      </c>
      <c r="BB31" s="244">
        <v>4.2037915779999997</v>
      </c>
      <c r="BC31" s="244">
        <v>4.3074283969999998</v>
      </c>
      <c r="BD31" s="244">
        <v>4.4899299470000003</v>
      </c>
      <c r="BE31" s="244">
        <v>4.643571358</v>
      </c>
      <c r="BF31" s="368">
        <v>4.7438418369999997</v>
      </c>
      <c r="BG31" s="368">
        <v>4.6779240560000002</v>
      </c>
      <c r="BH31" s="368">
        <v>4.5205731409999999</v>
      </c>
      <c r="BI31" s="368">
        <v>4.6390371740000003</v>
      </c>
      <c r="BJ31" s="368">
        <v>4.6959694509999999</v>
      </c>
      <c r="BK31" s="368">
        <v>4.1532785299999997</v>
      </c>
      <c r="BL31" s="368">
        <v>4.4032656430000001</v>
      </c>
      <c r="BM31" s="368">
        <v>4.2928249960000002</v>
      </c>
      <c r="BN31" s="368">
        <v>4.27520612</v>
      </c>
      <c r="BO31" s="368">
        <v>4.4077969550000002</v>
      </c>
      <c r="BP31" s="368">
        <v>4.6173078209999998</v>
      </c>
      <c r="BQ31" s="368">
        <v>4.6926325670000004</v>
      </c>
      <c r="BR31" s="368">
        <v>4.8146728200000002</v>
      </c>
      <c r="BS31" s="368">
        <v>4.7326612969999999</v>
      </c>
      <c r="BT31" s="368">
        <v>4.6283736419999997</v>
      </c>
      <c r="BU31" s="368">
        <v>4.6786467949999997</v>
      </c>
      <c r="BV31" s="368">
        <v>4.6829835879999999</v>
      </c>
    </row>
    <row r="32" spans="1:74" ht="11.15" customHeight="1" x14ac:dyDescent="0.25">
      <c r="A32" s="159" t="s">
        <v>283</v>
      </c>
      <c r="B32" s="170" t="s">
        <v>265</v>
      </c>
      <c r="C32" s="244">
        <v>0.70025753429000004</v>
      </c>
      <c r="D32" s="244">
        <v>0.72157524045999999</v>
      </c>
      <c r="E32" s="244">
        <v>0.72653103562999999</v>
      </c>
      <c r="F32" s="244">
        <v>0.73296951384999998</v>
      </c>
      <c r="G32" s="244">
        <v>0.75411352110999996</v>
      </c>
      <c r="H32" s="244">
        <v>0.75201428811000004</v>
      </c>
      <c r="I32" s="244">
        <v>0.75933004071999999</v>
      </c>
      <c r="J32" s="244">
        <v>0.76213840475000005</v>
      </c>
      <c r="K32" s="244">
        <v>0.75913442246999996</v>
      </c>
      <c r="L32" s="244">
        <v>0.78137653488000003</v>
      </c>
      <c r="M32" s="244">
        <v>0.76841774883000002</v>
      </c>
      <c r="N32" s="244">
        <v>0.73702476183999999</v>
      </c>
      <c r="O32" s="244">
        <v>0.72062870434000004</v>
      </c>
      <c r="P32" s="244">
        <v>0.74322347388999999</v>
      </c>
      <c r="Q32" s="244">
        <v>0.74923335153000004</v>
      </c>
      <c r="R32" s="244">
        <v>0.75765035536000003</v>
      </c>
      <c r="S32" s="244">
        <v>0.78027874460000002</v>
      </c>
      <c r="T32" s="244">
        <v>0.77769330636</v>
      </c>
      <c r="U32" s="244">
        <v>0.78738130735</v>
      </c>
      <c r="V32" s="244">
        <v>0.79072140917</v>
      </c>
      <c r="W32" s="244">
        <v>0.78823873895999996</v>
      </c>
      <c r="X32" s="244">
        <v>0.81042969259999997</v>
      </c>
      <c r="Y32" s="244">
        <v>0.79725454935999995</v>
      </c>
      <c r="Z32" s="244">
        <v>0.76396724814000005</v>
      </c>
      <c r="AA32" s="244">
        <v>0.67669727700000004</v>
      </c>
      <c r="AB32" s="244">
        <v>0.69418502800000004</v>
      </c>
      <c r="AC32" s="244">
        <v>0.70579252100000001</v>
      </c>
      <c r="AD32" s="244">
        <v>0.69897660100000003</v>
      </c>
      <c r="AE32" s="244">
        <v>0.71309436900000001</v>
      </c>
      <c r="AF32" s="244">
        <v>0.71972001200000002</v>
      </c>
      <c r="AG32" s="244">
        <v>0.71057055599999996</v>
      </c>
      <c r="AH32" s="244">
        <v>0.713678174</v>
      </c>
      <c r="AI32" s="244">
        <v>0.72097954399999997</v>
      </c>
      <c r="AJ32" s="244">
        <v>0.73230373500000001</v>
      </c>
      <c r="AK32" s="244">
        <v>0.72424613599999998</v>
      </c>
      <c r="AL32" s="244">
        <v>0.70131374499999999</v>
      </c>
      <c r="AM32" s="244">
        <v>0.73440872099999999</v>
      </c>
      <c r="AN32" s="244">
        <v>0.74076497299999999</v>
      </c>
      <c r="AO32" s="244">
        <v>0.74281681799999999</v>
      </c>
      <c r="AP32" s="244">
        <v>0.73617632700000002</v>
      </c>
      <c r="AQ32" s="244">
        <v>0.74517656499999996</v>
      </c>
      <c r="AR32" s="244">
        <v>0.75265004300000005</v>
      </c>
      <c r="AS32" s="244">
        <v>0.74829115800000001</v>
      </c>
      <c r="AT32" s="244">
        <v>0.75315588600000005</v>
      </c>
      <c r="AU32" s="244">
        <v>0.71990227100000004</v>
      </c>
      <c r="AV32" s="244">
        <v>0.76886459500000004</v>
      </c>
      <c r="AW32" s="244">
        <v>0.75510418400000001</v>
      </c>
      <c r="AX32" s="244">
        <v>0.75194082699999998</v>
      </c>
      <c r="AY32" s="244">
        <v>0.74860649000000001</v>
      </c>
      <c r="AZ32" s="244">
        <v>0.74455560799999998</v>
      </c>
      <c r="BA32" s="244">
        <v>0.75908124300000002</v>
      </c>
      <c r="BB32" s="244">
        <v>0.74190774500000001</v>
      </c>
      <c r="BC32" s="244">
        <v>0.75081041699999995</v>
      </c>
      <c r="BD32" s="244">
        <v>0.76454682699999998</v>
      </c>
      <c r="BE32" s="244">
        <v>0.75668590800000002</v>
      </c>
      <c r="BF32" s="368">
        <v>0.75508721199999995</v>
      </c>
      <c r="BG32" s="368">
        <v>0.75865396100000004</v>
      </c>
      <c r="BH32" s="368">
        <v>0.77949579099999999</v>
      </c>
      <c r="BI32" s="368">
        <v>0.76560734399999997</v>
      </c>
      <c r="BJ32" s="368">
        <v>0.74891020600000002</v>
      </c>
      <c r="BK32" s="368">
        <v>0.73094650999999999</v>
      </c>
      <c r="BL32" s="368">
        <v>0.74938720299999995</v>
      </c>
      <c r="BM32" s="368">
        <v>0.76150801400000001</v>
      </c>
      <c r="BN32" s="368">
        <v>0.75378765700000006</v>
      </c>
      <c r="BO32" s="368">
        <v>0.76865234999999998</v>
      </c>
      <c r="BP32" s="368">
        <v>0.77545960400000002</v>
      </c>
      <c r="BQ32" s="368">
        <v>0.76528052700000004</v>
      </c>
      <c r="BR32" s="368">
        <v>0.76833326899999999</v>
      </c>
      <c r="BS32" s="368">
        <v>0.77592572299999996</v>
      </c>
      <c r="BT32" s="368">
        <v>0.78787363499999996</v>
      </c>
      <c r="BU32" s="368">
        <v>0.77894726599999997</v>
      </c>
      <c r="BV32" s="368">
        <v>0.75400507999999999</v>
      </c>
    </row>
    <row r="33" spans="1:74" ht="11.15" customHeight="1" x14ac:dyDescent="0.25">
      <c r="A33" s="159" t="s">
        <v>284</v>
      </c>
      <c r="B33" s="170" t="s">
        <v>270</v>
      </c>
      <c r="C33" s="244">
        <v>13.304669275</v>
      </c>
      <c r="D33" s="244">
        <v>13.709808061</v>
      </c>
      <c r="E33" s="244">
        <v>13.628812722999999</v>
      </c>
      <c r="F33" s="244">
        <v>13.914890753</v>
      </c>
      <c r="G33" s="244">
        <v>13.716845307</v>
      </c>
      <c r="H33" s="244">
        <v>13.564693568999999</v>
      </c>
      <c r="I33" s="244">
        <v>13.514036000999999</v>
      </c>
      <c r="J33" s="244">
        <v>13.102617687</v>
      </c>
      <c r="K33" s="244">
        <v>13.81715434</v>
      </c>
      <c r="L33" s="244">
        <v>13.011278959</v>
      </c>
      <c r="M33" s="244">
        <v>13.831271048</v>
      </c>
      <c r="N33" s="244">
        <v>14.221636654999999</v>
      </c>
      <c r="O33" s="244">
        <v>13.704991006</v>
      </c>
      <c r="P33" s="244">
        <v>14.120673123</v>
      </c>
      <c r="Q33" s="244">
        <v>14.035805472</v>
      </c>
      <c r="R33" s="244">
        <v>14.328593092</v>
      </c>
      <c r="S33" s="244">
        <v>14.122900502</v>
      </c>
      <c r="T33" s="244">
        <v>13.964273497000001</v>
      </c>
      <c r="U33" s="244">
        <v>13.909941541</v>
      </c>
      <c r="V33" s="244">
        <v>13.484106424</v>
      </c>
      <c r="W33" s="244">
        <v>14.217042127999999</v>
      </c>
      <c r="X33" s="244">
        <v>13.384847556</v>
      </c>
      <c r="Y33" s="244">
        <v>14.225982901</v>
      </c>
      <c r="Z33" s="244">
        <v>14.6247317</v>
      </c>
      <c r="AA33" s="244">
        <v>14.123592500000001</v>
      </c>
      <c r="AB33" s="244">
        <v>14.54933686</v>
      </c>
      <c r="AC33" s="244">
        <v>14.4599881</v>
      </c>
      <c r="AD33" s="244">
        <v>14.76031465</v>
      </c>
      <c r="AE33" s="244">
        <v>14.547680250000001</v>
      </c>
      <c r="AF33" s="244">
        <v>14.384131979999999</v>
      </c>
      <c r="AG33" s="244">
        <v>14.32863038</v>
      </c>
      <c r="AH33" s="244">
        <v>13.89098559</v>
      </c>
      <c r="AI33" s="244">
        <v>14.647758319999999</v>
      </c>
      <c r="AJ33" s="244">
        <v>13.792656689999999</v>
      </c>
      <c r="AK33" s="244">
        <v>14.66209574</v>
      </c>
      <c r="AL33" s="244">
        <v>15.076364180000001</v>
      </c>
      <c r="AM33" s="244">
        <v>15.008369460000001</v>
      </c>
      <c r="AN33" s="244">
        <v>15.45765213</v>
      </c>
      <c r="AO33" s="244">
        <v>15.366317840000001</v>
      </c>
      <c r="AP33" s="244">
        <v>15.682498710000001</v>
      </c>
      <c r="AQ33" s="244">
        <v>15.460296960000001</v>
      </c>
      <c r="AR33" s="244">
        <v>15.288697470000001</v>
      </c>
      <c r="AS33" s="244">
        <v>15.079133000000001</v>
      </c>
      <c r="AT33" s="244">
        <v>14.542068710000001</v>
      </c>
      <c r="AU33" s="244">
        <v>15.35926591</v>
      </c>
      <c r="AV33" s="244">
        <v>14.54076871</v>
      </c>
      <c r="AW33" s="244">
        <v>15.43034581</v>
      </c>
      <c r="AX33" s="244">
        <v>16.021974950000001</v>
      </c>
      <c r="AY33" s="244">
        <v>15.34933346</v>
      </c>
      <c r="AZ33" s="244">
        <v>15.541495169999999</v>
      </c>
      <c r="BA33" s="244">
        <v>14.88198596</v>
      </c>
      <c r="BB33" s="244">
        <v>15.181352110000001</v>
      </c>
      <c r="BC33" s="244">
        <v>15.311391410000001</v>
      </c>
      <c r="BD33" s="244">
        <v>15.21553918</v>
      </c>
      <c r="BE33" s="244">
        <v>15.198266520000001</v>
      </c>
      <c r="BF33" s="368">
        <v>14.82644138</v>
      </c>
      <c r="BG33" s="368">
        <v>15.72548686</v>
      </c>
      <c r="BH33" s="368">
        <v>14.95128272</v>
      </c>
      <c r="BI33" s="368">
        <v>15.948614510000001</v>
      </c>
      <c r="BJ33" s="368">
        <v>16.440789680000002</v>
      </c>
      <c r="BK33" s="368">
        <v>16.34574799</v>
      </c>
      <c r="BL33" s="368">
        <v>16.711759180000001</v>
      </c>
      <c r="BM33" s="368">
        <v>16.507899909999999</v>
      </c>
      <c r="BN33" s="368">
        <v>16.733997049999999</v>
      </c>
      <c r="BO33" s="368">
        <v>16.39257988</v>
      </c>
      <c r="BP33" s="368">
        <v>16.104746370000001</v>
      </c>
      <c r="BQ33" s="368">
        <v>15.93565164</v>
      </c>
      <c r="BR33" s="368">
        <v>15.34360459</v>
      </c>
      <c r="BS33" s="368">
        <v>16.07080556</v>
      </c>
      <c r="BT33" s="368">
        <v>15.01612268</v>
      </c>
      <c r="BU33" s="368">
        <v>15.86650777</v>
      </c>
      <c r="BV33" s="368">
        <v>16.21324057</v>
      </c>
    </row>
    <row r="34" spans="1:74" ht="11.15" customHeight="1" x14ac:dyDescent="0.25">
      <c r="A34" s="159" t="s">
        <v>285</v>
      </c>
      <c r="B34" s="170" t="s">
        <v>271</v>
      </c>
      <c r="C34" s="244">
        <v>13.518965055000001</v>
      </c>
      <c r="D34" s="244">
        <v>13.401845384</v>
      </c>
      <c r="E34" s="244">
        <v>13.850551119</v>
      </c>
      <c r="F34" s="244">
        <v>13.639609381</v>
      </c>
      <c r="G34" s="244">
        <v>13.864237931</v>
      </c>
      <c r="H34" s="244">
        <v>13.627349533</v>
      </c>
      <c r="I34" s="244">
        <v>13.523741974</v>
      </c>
      <c r="J34" s="244">
        <v>13.416265913</v>
      </c>
      <c r="K34" s="244">
        <v>13.346249648000001</v>
      </c>
      <c r="L34" s="244">
        <v>13.640569869</v>
      </c>
      <c r="M34" s="244">
        <v>13.688291634</v>
      </c>
      <c r="N34" s="244">
        <v>13.902116516</v>
      </c>
      <c r="O34" s="244">
        <v>13.649098261000001</v>
      </c>
      <c r="P34" s="244">
        <v>13.398483775000001</v>
      </c>
      <c r="Q34" s="244">
        <v>13.884812451</v>
      </c>
      <c r="R34" s="244">
        <v>13.739709044</v>
      </c>
      <c r="S34" s="244">
        <v>13.961036473</v>
      </c>
      <c r="T34" s="244">
        <v>13.620291834</v>
      </c>
      <c r="U34" s="244">
        <v>13.713396856999999</v>
      </c>
      <c r="V34" s="244">
        <v>13.586822768999999</v>
      </c>
      <c r="W34" s="244">
        <v>13.264036450000001</v>
      </c>
      <c r="X34" s="244">
        <v>13.625961248999999</v>
      </c>
      <c r="Y34" s="244">
        <v>13.907520904</v>
      </c>
      <c r="Z34" s="244">
        <v>13.97338203</v>
      </c>
      <c r="AA34" s="244">
        <v>13.205922891</v>
      </c>
      <c r="AB34" s="244">
        <v>13.293762804</v>
      </c>
      <c r="AC34" s="244">
        <v>12.260767388</v>
      </c>
      <c r="AD34" s="244">
        <v>10.431827243000001</v>
      </c>
      <c r="AE34" s="244">
        <v>11.835821221</v>
      </c>
      <c r="AF34" s="244">
        <v>12.406621738</v>
      </c>
      <c r="AG34" s="244">
        <v>12.220026145</v>
      </c>
      <c r="AH34" s="244">
        <v>11.918584762</v>
      </c>
      <c r="AI34" s="244">
        <v>12.302030037</v>
      </c>
      <c r="AJ34" s="244">
        <v>12.801623797</v>
      </c>
      <c r="AK34" s="244">
        <v>13.504786055</v>
      </c>
      <c r="AL34" s="244">
        <v>13.154931932</v>
      </c>
      <c r="AM34" s="244">
        <v>13.193815011</v>
      </c>
      <c r="AN34" s="244">
        <v>13.551731884000001</v>
      </c>
      <c r="AO34" s="244">
        <v>13.5533603</v>
      </c>
      <c r="AP34" s="244">
        <v>13.309310419999999</v>
      </c>
      <c r="AQ34" s="244">
        <v>12.709202753</v>
      </c>
      <c r="AR34" s="244">
        <v>12.924877604000001</v>
      </c>
      <c r="AS34" s="244">
        <v>12.918501963000001</v>
      </c>
      <c r="AT34" s="244">
        <v>12.646941947</v>
      </c>
      <c r="AU34" s="244">
        <v>12.951976547999999</v>
      </c>
      <c r="AV34" s="244">
        <v>13.513146903999999</v>
      </c>
      <c r="AW34" s="244">
        <v>13.647131419000001</v>
      </c>
      <c r="AX34" s="244">
        <v>13.901579967</v>
      </c>
      <c r="AY34" s="244">
        <v>13.558452029</v>
      </c>
      <c r="AZ34" s="244">
        <v>14.010081704999999</v>
      </c>
      <c r="BA34" s="244">
        <v>13.905168904</v>
      </c>
      <c r="BB34" s="244">
        <v>13.823458586999999</v>
      </c>
      <c r="BC34" s="244">
        <v>13.734853196</v>
      </c>
      <c r="BD34" s="244">
        <v>13.820541184</v>
      </c>
      <c r="BE34" s="244">
        <v>13.540707671</v>
      </c>
      <c r="BF34" s="368">
        <v>13.424228635</v>
      </c>
      <c r="BG34" s="368">
        <v>13.493607055</v>
      </c>
      <c r="BH34" s="368">
        <v>13.705429902000001</v>
      </c>
      <c r="BI34" s="368">
        <v>13.962362346000001</v>
      </c>
      <c r="BJ34" s="368">
        <v>14.062720905999999</v>
      </c>
      <c r="BK34" s="368">
        <v>14.208070471999999</v>
      </c>
      <c r="BL34" s="368">
        <v>14.613462812</v>
      </c>
      <c r="BM34" s="368">
        <v>14.635444751</v>
      </c>
      <c r="BN34" s="368">
        <v>14.423285892000001</v>
      </c>
      <c r="BO34" s="368">
        <v>14.5431366</v>
      </c>
      <c r="BP34" s="368">
        <v>14.390827377000001</v>
      </c>
      <c r="BQ34" s="368">
        <v>13.954209528</v>
      </c>
      <c r="BR34" s="368">
        <v>13.806192797</v>
      </c>
      <c r="BS34" s="368">
        <v>13.857739097</v>
      </c>
      <c r="BT34" s="368">
        <v>13.925827341</v>
      </c>
      <c r="BU34" s="368">
        <v>14.22877083</v>
      </c>
      <c r="BV34" s="368">
        <v>14.353607608000001</v>
      </c>
    </row>
    <row r="35" spans="1:74" ht="11.15" customHeight="1" x14ac:dyDescent="0.25">
      <c r="A35" s="159" t="s">
        <v>286</v>
      </c>
      <c r="B35" s="170" t="s">
        <v>272</v>
      </c>
      <c r="C35" s="244">
        <v>18.885207399999999</v>
      </c>
      <c r="D35" s="244">
        <v>19.125566182</v>
      </c>
      <c r="E35" s="244">
        <v>19.153280016</v>
      </c>
      <c r="F35" s="244">
        <v>19.309596205999998</v>
      </c>
      <c r="G35" s="244">
        <v>19.756717779999999</v>
      </c>
      <c r="H35" s="244">
        <v>20.342655834999999</v>
      </c>
      <c r="I35" s="244">
        <v>20.183710311999999</v>
      </c>
      <c r="J35" s="244">
        <v>20.294694338999999</v>
      </c>
      <c r="K35" s="244">
        <v>20.120079305000001</v>
      </c>
      <c r="L35" s="244">
        <v>19.911657624</v>
      </c>
      <c r="M35" s="244">
        <v>19.433571534999999</v>
      </c>
      <c r="N35" s="244">
        <v>19.503230911999999</v>
      </c>
      <c r="O35" s="244">
        <v>18.786419250000002</v>
      </c>
      <c r="P35" s="244">
        <v>19.034204299999999</v>
      </c>
      <c r="Q35" s="244">
        <v>19.084515773</v>
      </c>
      <c r="R35" s="244">
        <v>19.243288737</v>
      </c>
      <c r="S35" s="244">
        <v>19.690063597000002</v>
      </c>
      <c r="T35" s="244">
        <v>20.273281739000002</v>
      </c>
      <c r="U35" s="244">
        <v>20.114199279000001</v>
      </c>
      <c r="V35" s="244">
        <v>20.230518427</v>
      </c>
      <c r="W35" s="244">
        <v>20.065666348000001</v>
      </c>
      <c r="X35" s="244">
        <v>19.864951774000001</v>
      </c>
      <c r="Y35" s="244">
        <v>19.389408957000001</v>
      </c>
      <c r="Z35" s="244">
        <v>19.454506809000002</v>
      </c>
      <c r="AA35" s="244">
        <v>17.089047195999999</v>
      </c>
      <c r="AB35" s="244">
        <v>17.372524770999998</v>
      </c>
      <c r="AC35" s="244">
        <v>17.08323759</v>
      </c>
      <c r="AD35" s="244">
        <v>16.586608965</v>
      </c>
      <c r="AE35" s="244">
        <v>17.115181883000002</v>
      </c>
      <c r="AF35" s="244">
        <v>17.952717976999999</v>
      </c>
      <c r="AG35" s="244">
        <v>17.863406372</v>
      </c>
      <c r="AH35" s="244">
        <v>18.000110225</v>
      </c>
      <c r="AI35" s="244">
        <v>17.98388894</v>
      </c>
      <c r="AJ35" s="244">
        <v>17.683916620000002</v>
      </c>
      <c r="AK35" s="244">
        <v>17.650198113999998</v>
      </c>
      <c r="AL35" s="244">
        <v>17.908827419000001</v>
      </c>
      <c r="AM35" s="244">
        <v>17.567273513</v>
      </c>
      <c r="AN35" s="244">
        <v>17.787760323000001</v>
      </c>
      <c r="AO35" s="244">
        <v>17.696532367</v>
      </c>
      <c r="AP35" s="244">
        <v>17.786808060999999</v>
      </c>
      <c r="AQ35" s="244">
        <v>18.179875223</v>
      </c>
      <c r="AR35" s="244">
        <v>18.849836471</v>
      </c>
      <c r="AS35" s="244">
        <v>18.724144007</v>
      </c>
      <c r="AT35" s="244">
        <v>18.912120447</v>
      </c>
      <c r="AU35" s="244">
        <v>18.984634800999999</v>
      </c>
      <c r="AV35" s="244">
        <v>18.982717679</v>
      </c>
      <c r="AW35" s="244">
        <v>18.850777083000001</v>
      </c>
      <c r="AX35" s="244">
        <v>18.908944050999999</v>
      </c>
      <c r="AY35" s="244">
        <v>18.776903582999999</v>
      </c>
      <c r="AZ35" s="244">
        <v>18.968761128000001</v>
      </c>
      <c r="BA35" s="244">
        <v>18.762966554999998</v>
      </c>
      <c r="BB35" s="244">
        <v>18.754628174</v>
      </c>
      <c r="BC35" s="244">
        <v>19.210090028</v>
      </c>
      <c r="BD35" s="244">
        <v>19.615111494000001</v>
      </c>
      <c r="BE35" s="244">
        <v>19.55229903</v>
      </c>
      <c r="BF35" s="368">
        <v>19.647266302999999</v>
      </c>
      <c r="BG35" s="368">
        <v>19.622014086</v>
      </c>
      <c r="BH35" s="368">
        <v>19.352970157000001</v>
      </c>
      <c r="BI35" s="368">
        <v>18.871642034000001</v>
      </c>
      <c r="BJ35" s="368">
        <v>19.031557922000001</v>
      </c>
      <c r="BK35" s="368">
        <v>19.194213983000001</v>
      </c>
      <c r="BL35" s="368">
        <v>19.371615304999999</v>
      </c>
      <c r="BM35" s="368">
        <v>19.074997840000002</v>
      </c>
      <c r="BN35" s="368">
        <v>19.071675224</v>
      </c>
      <c r="BO35" s="368">
        <v>19.467942029</v>
      </c>
      <c r="BP35" s="368">
        <v>20.245171203999998</v>
      </c>
      <c r="BQ35" s="368">
        <v>20.060012896</v>
      </c>
      <c r="BR35" s="368">
        <v>20.189543439000001</v>
      </c>
      <c r="BS35" s="368">
        <v>20.142386714000001</v>
      </c>
      <c r="BT35" s="368">
        <v>19.680156199999999</v>
      </c>
      <c r="BU35" s="368">
        <v>19.421331290000001</v>
      </c>
      <c r="BV35" s="368">
        <v>19.801562529000002</v>
      </c>
    </row>
    <row r="36" spans="1:74" ht="11.15" customHeight="1" x14ac:dyDescent="0.25">
      <c r="A36" s="159" t="s">
        <v>288</v>
      </c>
      <c r="B36" s="170" t="s">
        <v>219</v>
      </c>
      <c r="C36" s="244">
        <v>98.153988881000004</v>
      </c>
      <c r="D36" s="244">
        <v>99.771992396000002</v>
      </c>
      <c r="E36" s="244">
        <v>99.961421853000004</v>
      </c>
      <c r="F36" s="244">
        <v>98.973935866000005</v>
      </c>
      <c r="G36" s="244">
        <v>99.686144460999998</v>
      </c>
      <c r="H36" s="244">
        <v>100.69541913</v>
      </c>
      <c r="I36" s="244">
        <v>101.11225537</v>
      </c>
      <c r="J36" s="244">
        <v>101.47177888</v>
      </c>
      <c r="K36" s="244">
        <v>100.1849856</v>
      </c>
      <c r="L36" s="244">
        <v>100.13459186</v>
      </c>
      <c r="M36" s="244">
        <v>100.49395403</v>
      </c>
      <c r="N36" s="244">
        <v>100.22097282</v>
      </c>
      <c r="O36" s="244">
        <v>99.515934946000002</v>
      </c>
      <c r="P36" s="244">
        <v>100.55992242000001</v>
      </c>
      <c r="Q36" s="244">
        <v>99.401455050999999</v>
      </c>
      <c r="R36" s="244">
        <v>100.3249668</v>
      </c>
      <c r="S36" s="244">
        <v>100.12552456</v>
      </c>
      <c r="T36" s="244">
        <v>101.10753923</v>
      </c>
      <c r="U36" s="244">
        <v>102.2129602</v>
      </c>
      <c r="V36" s="244">
        <v>102.15698286999999</v>
      </c>
      <c r="W36" s="244">
        <v>100.92793113</v>
      </c>
      <c r="X36" s="244">
        <v>100.46351077999999</v>
      </c>
      <c r="Y36" s="244">
        <v>101.2591369</v>
      </c>
      <c r="Z36" s="244">
        <v>101.67548207</v>
      </c>
      <c r="AA36" s="244">
        <v>95.492469335999999</v>
      </c>
      <c r="AB36" s="244">
        <v>97.694322349999993</v>
      </c>
      <c r="AC36" s="244">
        <v>92.241928014999999</v>
      </c>
      <c r="AD36" s="244">
        <v>81.917410477999994</v>
      </c>
      <c r="AE36" s="244">
        <v>85.939915799000005</v>
      </c>
      <c r="AF36" s="244">
        <v>90.606661832</v>
      </c>
      <c r="AG36" s="244">
        <v>92.156176134999995</v>
      </c>
      <c r="AH36" s="244">
        <v>91.335494248000003</v>
      </c>
      <c r="AI36" s="244">
        <v>93.206439506999999</v>
      </c>
      <c r="AJ36" s="244">
        <v>92.570984690000003</v>
      </c>
      <c r="AK36" s="244">
        <v>94.172291315999999</v>
      </c>
      <c r="AL36" s="244">
        <v>94.786059378000004</v>
      </c>
      <c r="AM36" s="244">
        <v>92.705885491999993</v>
      </c>
      <c r="AN36" s="244">
        <v>94.074067877000005</v>
      </c>
      <c r="AO36" s="244">
        <v>95.903922909000002</v>
      </c>
      <c r="AP36" s="244">
        <v>95.213116584000005</v>
      </c>
      <c r="AQ36" s="244">
        <v>95.282088732999995</v>
      </c>
      <c r="AR36" s="244">
        <v>98.401124406999998</v>
      </c>
      <c r="AS36" s="244">
        <v>97.944377294000006</v>
      </c>
      <c r="AT36" s="244">
        <v>97.800075106999998</v>
      </c>
      <c r="AU36" s="244">
        <v>99.353877585999996</v>
      </c>
      <c r="AV36" s="244">
        <v>98.486997693999996</v>
      </c>
      <c r="AW36" s="244">
        <v>100.40413371</v>
      </c>
      <c r="AX36" s="244">
        <v>102.45187219</v>
      </c>
      <c r="AY36" s="244">
        <v>97.579339181999998</v>
      </c>
      <c r="AZ36" s="244">
        <v>100.78221495</v>
      </c>
      <c r="BA36" s="244">
        <v>98.869284632000003</v>
      </c>
      <c r="BB36" s="244">
        <v>97.637541737999996</v>
      </c>
      <c r="BC36" s="244">
        <v>98.127782785999997</v>
      </c>
      <c r="BD36" s="244">
        <v>99.320215318999999</v>
      </c>
      <c r="BE36" s="244">
        <v>98.827182750000006</v>
      </c>
      <c r="BF36" s="368">
        <v>99.548984949000001</v>
      </c>
      <c r="BG36" s="368">
        <v>100.33664364000001</v>
      </c>
      <c r="BH36" s="368">
        <v>99.566677092999996</v>
      </c>
      <c r="BI36" s="368">
        <v>100.79263213999999</v>
      </c>
      <c r="BJ36" s="368">
        <v>101.93437495000001</v>
      </c>
      <c r="BK36" s="368">
        <v>100.26584532</v>
      </c>
      <c r="BL36" s="368">
        <v>102.41696464</v>
      </c>
      <c r="BM36" s="368">
        <v>101.52318212</v>
      </c>
      <c r="BN36" s="368">
        <v>100.85984779</v>
      </c>
      <c r="BO36" s="368">
        <v>100.87383984</v>
      </c>
      <c r="BP36" s="368">
        <v>102.1944865</v>
      </c>
      <c r="BQ36" s="368">
        <v>101.62659872</v>
      </c>
      <c r="BR36" s="368">
        <v>101.42853402999999</v>
      </c>
      <c r="BS36" s="368">
        <v>101.83946213999999</v>
      </c>
      <c r="BT36" s="368">
        <v>100.51132612000001</v>
      </c>
      <c r="BU36" s="368">
        <v>101.51704424</v>
      </c>
      <c r="BV36" s="368">
        <v>102.89879489</v>
      </c>
    </row>
    <row r="37" spans="1:74" ht="11.15" customHeight="1" x14ac:dyDescent="0.25">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4"/>
      <c r="BF37" s="368"/>
      <c r="BG37" s="368"/>
      <c r="BH37" s="368"/>
      <c r="BI37" s="368"/>
      <c r="BJ37" s="368"/>
      <c r="BK37" s="368"/>
      <c r="BL37" s="368"/>
      <c r="BM37" s="368"/>
      <c r="BN37" s="368"/>
      <c r="BO37" s="368"/>
      <c r="BP37" s="368"/>
      <c r="BQ37" s="368"/>
      <c r="BR37" s="368"/>
      <c r="BS37" s="368"/>
      <c r="BT37" s="368"/>
      <c r="BU37" s="368"/>
      <c r="BV37" s="368"/>
    </row>
    <row r="38" spans="1:74" ht="11.15" customHeight="1" x14ac:dyDescent="0.25">
      <c r="B38" s="246" t="s">
        <v>977</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4"/>
      <c r="BF38" s="368"/>
      <c r="BG38" s="368"/>
      <c r="BH38" s="368"/>
      <c r="BI38" s="368"/>
      <c r="BJ38" s="368"/>
      <c r="BK38" s="368"/>
      <c r="BL38" s="368"/>
      <c r="BM38" s="368"/>
      <c r="BN38" s="368"/>
      <c r="BO38" s="368"/>
      <c r="BP38" s="368"/>
      <c r="BQ38" s="368"/>
      <c r="BR38" s="368"/>
      <c r="BS38" s="368"/>
      <c r="BT38" s="368"/>
      <c r="BU38" s="368"/>
      <c r="BV38" s="368"/>
    </row>
    <row r="39" spans="1:74" ht="11.15" customHeight="1" x14ac:dyDescent="0.25">
      <c r="A39" s="159" t="s">
        <v>304</v>
      </c>
      <c r="B39" s="170" t="s">
        <v>561</v>
      </c>
      <c r="C39" s="244">
        <v>0.40515580644999999</v>
      </c>
      <c r="D39" s="244">
        <v>0.14243903570999999</v>
      </c>
      <c r="E39" s="244">
        <v>0.45674777419000001</v>
      </c>
      <c r="F39" s="244">
        <v>-0.11857196667</v>
      </c>
      <c r="G39" s="244">
        <v>-0.16948183871</v>
      </c>
      <c r="H39" s="244">
        <v>0.1087611</v>
      </c>
      <c r="I39" s="244">
        <v>-0.18572848386999999</v>
      </c>
      <c r="J39" s="244">
        <v>-0.62159338710000001</v>
      </c>
      <c r="K39" s="244">
        <v>-1.3109489333</v>
      </c>
      <c r="L39" s="244">
        <v>0.52049416129000003</v>
      </c>
      <c r="M39" s="244">
        <v>0.25742366667</v>
      </c>
      <c r="N39" s="244">
        <v>-2.3802967742000001E-2</v>
      </c>
      <c r="O39" s="244">
        <v>-0.19597212903</v>
      </c>
      <c r="P39" s="244">
        <v>0.59685264285999995</v>
      </c>
      <c r="Q39" s="244">
        <v>0.10014383871</v>
      </c>
      <c r="R39" s="244">
        <v>-0.59614259999999997</v>
      </c>
      <c r="S39" s="244">
        <v>-1.2813444839000001</v>
      </c>
      <c r="T39" s="244">
        <v>9.8582600000000006E-2</v>
      </c>
      <c r="U39" s="244">
        <v>-0.15832625806</v>
      </c>
      <c r="V39" s="244">
        <v>0.27064506451999998</v>
      </c>
      <c r="W39" s="244">
        <v>7.6594599999999999E-2</v>
      </c>
      <c r="X39" s="244">
        <v>0.53171080645000002</v>
      </c>
      <c r="Y39" s="244">
        <v>0.28390029999999999</v>
      </c>
      <c r="Z39" s="244">
        <v>4.3810096774000003E-2</v>
      </c>
      <c r="AA39" s="244">
        <v>-0.58108270967999998</v>
      </c>
      <c r="AB39" s="244">
        <v>0.59243124138000003</v>
      </c>
      <c r="AC39" s="244">
        <v>-1.4196558065</v>
      </c>
      <c r="AD39" s="244">
        <v>-2.6578777332999999</v>
      </c>
      <c r="AE39" s="244">
        <v>-1.2625525484</v>
      </c>
      <c r="AF39" s="244">
        <v>-1.1053888999999999</v>
      </c>
      <c r="AG39" s="244">
        <v>0.11606909677</v>
      </c>
      <c r="AH39" s="244">
        <v>0.80709600000000004</v>
      </c>
      <c r="AI39" s="244">
        <v>0.65802563332999997</v>
      </c>
      <c r="AJ39" s="244">
        <v>1.3058708387</v>
      </c>
      <c r="AK39" s="244">
        <v>-6.4125199999999993E-2</v>
      </c>
      <c r="AL39" s="244">
        <v>1.4637193226</v>
      </c>
      <c r="AM39" s="244">
        <v>0.42857132258000002</v>
      </c>
      <c r="AN39" s="244">
        <v>1.2722857142999999</v>
      </c>
      <c r="AO39" s="244">
        <v>-0.22509025805999999</v>
      </c>
      <c r="AP39" s="244">
        <v>0.55736949999999996</v>
      </c>
      <c r="AQ39" s="244">
        <v>4.8531838709999997E-2</v>
      </c>
      <c r="AR39" s="244">
        <v>0.94912426667000005</v>
      </c>
      <c r="AS39" s="244">
        <v>8.4307290322999995E-2</v>
      </c>
      <c r="AT39" s="244">
        <v>0.89133761290000002</v>
      </c>
      <c r="AU39" s="244">
        <v>0.13608033333</v>
      </c>
      <c r="AV39" s="244">
        <v>1.5127645161E-2</v>
      </c>
      <c r="AW39" s="244">
        <v>0.92844423333000003</v>
      </c>
      <c r="AX39" s="244">
        <v>1.3755562581</v>
      </c>
      <c r="AY39" s="244">
        <v>0.29698587097000001</v>
      </c>
      <c r="AZ39" s="244">
        <v>1.2136417500000001</v>
      </c>
      <c r="BA39" s="244">
        <v>0.79459358064999996</v>
      </c>
      <c r="BB39" s="244">
        <v>0.6108053</v>
      </c>
      <c r="BC39" s="244">
        <v>0.18730190323000001</v>
      </c>
      <c r="BD39" s="244">
        <v>0.36343262999999998</v>
      </c>
      <c r="BE39" s="244">
        <v>0.17143040464000001</v>
      </c>
      <c r="BF39" s="368">
        <v>0.71549343730000003</v>
      </c>
      <c r="BG39" s="368">
        <v>0.46663333333000001</v>
      </c>
      <c r="BH39" s="368">
        <v>1.1059677419</v>
      </c>
      <c r="BI39" s="368">
        <v>-3.95E-2</v>
      </c>
      <c r="BJ39" s="368">
        <v>0.84312903226000002</v>
      </c>
      <c r="BK39" s="368">
        <v>-0.25619354839000003</v>
      </c>
      <c r="BL39" s="368">
        <v>0.14303571429</v>
      </c>
      <c r="BM39" s="368">
        <v>0.1045483871</v>
      </c>
      <c r="BN39" s="368">
        <v>-0.72140000000000004</v>
      </c>
      <c r="BO39" s="368">
        <v>-0.64470967741999996</v>
      </c>
      <c r="BP39" s="368">
        <v>5.7133333332999997E-2</v>
      </c>
      <c r="BQ39" s="368">
        <v>-0.16603225805999999</v>
      </c>
      <c r="BR39" s="368">
        <v>2.3903225806E-2</v>
      </c>
      <c r="BS39" s="368">
        <v>-0.18940000000000001</v>
      </c>
      <c r="BT39" s="368">
        <v>8.4516129031999995E-2</v>
      </c>
      <c r="BU39" s="368">
        <v>0.19173333333000001</v>
      </c>
      <c r="BV39" s="368">
        <v>0.9224516129</v>
      </c>
    </row>
    <row r="40" spans="1:74" ht="11.15" customHeight="1" x14ac:dyDescent="0.25">
      <c r="A40" s="159" t="s">
        <v>305</v>
      </c>
      <c r="B40" s="170" t="s">
        <v>562</v>
      </c>
      <c r="C40" s="244">
        <v>-1.0103548387000001</v>
      </c>
      <c r="D40" s="244">
        <v>0.44274999999999998</v>
      </c>
      <c r="E40" s="244">
        <v>0.95087096774000002</v>
      </c>
      <c r="F40" s="244">
        <v>6.5299999999999997E-2</v>
      </c>
      <c r="G40" s="244">
        <v>0.12306451613</v>
      </c>
      <c r="H40" s="244">
        <v>0.27776666667</v>
      </c>
      <c r="I40" s="244">
        <v>-0.57325806452000005</v>
      </c>
      <c r="J40" s="244">
        <v>-0.25638709676999999</v>
      </c>
      <c r="K40" s="244">
        <v>1.2202333332999999</v>
      </c>
      <c r="L40" s="244">
        <v>-0.12977419355</v>
      </c>
      <c r="M40" s="244">
        <v>-3.5866666667000002E-2</v>
      </c>
      <c r="N40" s="244">
        <v>-0.37403225806000001</v>
      </c>
      <c r="O40" s="244">
        <v>-2.4225806451999999E-2</v>
      </c>
      <c r="P40" s="244">
        <v>-0.46692857142999999</v>
      </c>
      <c r="Q40" s="244">
        <v>1.0999999999999999E-2</v>
      </c>
      <c r="R40" s="244">
        <v>0.45803333333000001</v>
      </c>
      <c r="S40" s="244">
        <v>-9.3645161290000001E-2</v>
      </c>
      <c r="T40" s="244">
        <v>-0.33833333332999999</v>
      </c>
      <c r="U40" s="244">
        <v>-0.50712903225999995</v>
      </c>
      <c r="V40" s="244">
        <v>-1.1028064516</v>
      </c>
      <c r="W40" s="244">
        <v>1.1488</v>
      </c>
      <c r="X40" s="244">
        <v>1.2142903225999999</v>
      </c>
      <c r="Y40" s="244">
        <v>-0.34499999999999997</v>
      </c>
      <c r="Z40" s="244">
        <v>0.23761290323000001</v>
      </c>
      <c r="AA40" s="244">
        <v>-0.22109677419000001</v>
      </c>
      <c r="AB40" s="244">
        <v>0.29775862068999998</v>
      </c>
      <c r="AC40" s="244">
        <v>-1.6855806451999999</v>
      </c>
      <c r="AD40" s="244">
        <v>-2.3677333332999999</v>
      </c>
      <c r="AE40" s="244">
        <v>-1.8788064516</v>
      </c>
      <c r="AF40" s="244">
        <v>0.82316666667000005</v>
      </c>
      <c r="AG40" s="244">
        <v>-0.27374193547999998</v>
      </c>
      <c r="AH40" s="244">
        <v>-0.43158064516</v>
      </c>
      <c r="AI40" s="244">
        <v>0.76133333332999997</v>
      </c>
      <c r="AJ40" s="244">
        <v>0.49525806451999999</v>
      </c>
      <c r="AK40" s="244">
        <v>0.70023333333000004</v>
      </c>
      <c r="AL40" s="244">
        <v>0.88958064516000002</v>
      </c>
      <c r="AM40" s="244">
        <v>-0.44641935484</v>
      </c>
      <c r="AN40" s="244">
        <v>1.1171785714</v>
      </c>
      <c r="AO40" s="244">
        <v>1.9545161289999999</v>
      </c>
      <c r="AP40" s="244">
        <v>-0.2727</v>
      </c>
      <c r="AQ40" s="244">
        <v>-0.46616129031999998</v>
      </c>
      <c r="AR40" s="244">
        <v>1.1992</v>
      </c>
      <c r="AS40" s="244">
        <v>0.81764516128999998</v>
      </c>
      <c r="AT40" s="244">
        <v>0.11841935484</v>
      </c>
      <c r="AU40" s="244">
        <v>1.9926333332999999</v>
      </c>
      <c r="AV40" s="244">
        <v>9.7516129032000007E-2</v>
      </c>
      <c r="AW40" s="244">
        <v>5.3366666666999997E-2</v>
      </c>
      <c r="AX40" s="244">
        <v>1.8417741935</v>
      </c>
      <c r="AY40" s="244">
        <v>-0.35719354839</v>
      </c>
      <c r="AZ40" s="244">
        <v>0.16557142857000001</v>
      </c>
      <c r="BA40" s="244">
        <v>-0.44670967742000001</v>
      </c>
      <c r="BB40" s="244">
        <v>-0.53081948188000005</v>
      </c>
      <c r="BC40" s="244">
        <v>-0.30605576678000002</v>
      </c>
      <c r="BD40" s="244">
        <v>-0.25008712897000002</v>
      </c>
      <c r="BE40" s="244">
        <v>-0.53581292671000003</v>
      </c>
      <c r="BF40" s="368">
        <v>-0.91571200774999995</v>
      </c>
      <c r="BG40" s="368">
        <v>-0.57837785242999995</v>
      </c>
      <c r="BH40" s="368">
        <v>-0.85850518637999995</v>
      </c>
      <c r="BI40" s="368">
        <v>-0.20421113122000001</v>
      </c>
      <c r="BJ40" s="368">
        <v>-1.8614296119E-2</v>
      </c>
      <c r="BK40" s="368">
        <v>-0.12759998339</v>
      </c>
      <c r="BL40" s="368">
        <v>0.50563755670999999</v>
      </c>
      <c r="BM40" s="368">
        <v>0.27831137916999998</v>
      </c>
      <c r="BN40" s="368">
        <v>0.19240359633000001</v>
      </c>
      <c r="BO40" s="368">
        <v>6.3748746928999997E-2</v>
      </c>
      <c r="BP40" s="368">
        <v>0.19632711487000001</v>
      </c>
      <c r="BQ40" s="368">
        <v>4.8605811782999997E-2</v>
      </c>
      <c r="BR40" s="368">
        <v>-7.8142852016999997E-2</v>
      </c>
      <c r="BS40" s="368">
        <v>0.12870950043000001</v>
      </c>
      <c r="BT40" s="368">
        <v>-0.3779609967</v>
      </c>
      <c r="BU40" s="368">
        <v>-0.16213582966000001</v>
      </c>
      <c r="BV40" s="368">
        <v>9.5113587777999997E-2</v>
      </c>
    </row>
    <row r="41" spans="1:74" ht="11.15" customHeight="1" x14ac:dyDescent="0.25">
      <c r="A41" s="159" t="s">
        <v>306</v>
      </c>
      <c r="B41" s="170" t="s">
        <v>563</v>
      </c>
      <c r="C41" s="244">
        <v>5.3454915095E-2</v>
      </c>
      <c r="D41" s="244">
        <v>0.23260395689999999</v>
      </c>
      <c r="E41" s="244">
        <v>-0.72198337807000001</v>
      </c>
      <c r="F41" s="244">
        <v>-0.41764506748000002</v>
      </c>
      <c r="G41" s="244">
        <v>0.29455989397999999</v>
      </c>
      <c r="H41" s="244">
        <v>0.16977463252</v>
      </c>
      <c r="I41" s="244">
        <v>0.92565121931000005</v>
      </c>
      <c r="J41" s="244">
        <v>0.87169716915999995</v>
      </c>
      <c r="K41" s="244">
        <v>-0.91662019913000004</v>
      </c>
      <c r="L41" s="244">
        <v>-2.3569246732</v>
      </c>
      <c r="M41" s="244">
        <v>-1.9256221819999999</v>
      </c>
      <c r="N41" s="244">
        <v>-0.94207667006999996</v>
      </c>
      <c r="O41" s="244">
        <v>-0.11372851729</v>
      </c>
      <c r="P41" s="244">
        <v>0.76386946088999996</v>
      </c>
      <c r="Q41" s="244">
        <v>-0.412403937</v>
      </c>
      <c r="R41" s="244">
        <v>0.43631722789999999</v>
      </c>
      <c r="S41" s="244">
        <v>1.6555262592</v>
      </c>
      <c r="T41" s="244">
        <v>1.1142711631</v>
      </c>
      <c r="U41" s="244">
        <v>3.1279894989999999</v>
      </c>
      <c r="V41" s="244">
        <v>2.1173648433999999</v>
      </c>
      <c r="W41" s="244">
        <v>0.51054296451000003</v>
      </c>
      <c r="X41" s="244">
        <v>-2.3052456648000001</v>
      </c>
      <c r="Y41" s="244">
        <v>-0.38983395181000002</v>
      </c>
      <c r="Z41" s="244">
        <v>3.3503857743E-2</v>
      </c>
      <c r="AA41" s="244">
        <v>-4.7135415815000004</v>
      </c>
      <c r="AB41" s="244">
        <v>-3.0192550021</v>
      </c>
      <c r="AC41" s="244">
        <v>-4.7277556835999999</v>
      </c>
      <c r="AD41" s="244">
        <v>-12.512276413</v>
      </c>
      <c r="AE41" s="244">
        <v>0.93154990988999997</v>
      </c>
      <c r="AF41" s="244">
        <v>2.6001469934000001</v>
      </c>
      <c r="AG41" s="244">
        <v>2.1673253652</v>
      </c>
      <c r="AH41" s="244">
        <v>-0.12834713028</v>
      </c>
      <c r="AI41" s="244">
        <v>0.61133646439</v>
      </c>
      <c r="AJ41" s="244">
        <v>-0.69214700635000004</v>
      </c>
      <c r="AK41" s="244">
        <v>0.41163321659000002</v>
      </c>
      <c r="AL41" s="244">
        <v>-0.63569922269000001</v>
      </c>
      <c r="AM41" s="244">
        <v>-1.1309284388</v>
      </c>
      <c r="AN41" s="244">
        <v>1.1952196271</v>
      </c>
      <c r="AO41" s="244">
        <v>0.36567926264</v>
      </c>
      <c r="AP41" s="244">
        <v>0.94390455660000006</v>
      </c>
      <c r="AQ41" s="244">
        <v>0.78343639157</v>
      </c>
      <c r="AR41" s="244">
        <v>0.79922049566999998</v>
      </c>
      <c r="AS41" s="244">
        <v>3.3286475899000002E-2</v>
      </c>
      <c r="AT41" s="244">
        <v>0.27321781089000002</v>
      </c>
      <c r="AU41" s="244">
        <v>0.55419851067000003</v>
      </c>
      <c r="AV41" s="244">
        <v>0.30357246109000002</v>
      </c>
      <c r="AW41" s="244">
        <v>0.73293088597</v>
      </c>
      <c r="AX41" s="244">
        <v>0.94725986721</v>
      </c>
      <c r="AY41" s="244">
        <v>-0.50842529175999995</v>
      </c>
      <c r="AZ41" s="244">
        <v>0.39545574946000001</v>
      </c>
      <c r="BA41" s="244">
        <v>-0.96084327307999995</v>
      </c>
      <c r="BB41" s="244">
        <v>-1.1201955272999999</v>
      </c>
      <c r="BC41" s="244">
        <v>-0.65964488325000004</v>
      </c>
      <c r="BD41" s="244">
        <v>-0.53365078934999999</v>
      </c>
      <c r="BE41" s="244">
        <v>-1.1290424604</v>
      </c>
      <c r="BF41" s="368">
        <v>-1.9122498271999999</v>
      </c>
      <c r="BG41" s="368">
        <v>-1.2229675474999999</v>
      </c>
      <c r="BH41" s="368">
        <v>-1.7886073726</v>
      </c>
      <c r="BI41" s="368">
        <v>-0.43127423332999998</v>
      </c>
      <c r="BJ41" s="368">
        <v>-3.9317540260999997E-2</v>
      </c>
      <c r="BK41" s="368">
        <v>-0.27389140174999999</v>
      </c>
      <c r="BL41" s="368">
        <v>1.0696658240000001</v>
      </c>
      <c r="BM41" s="368">
        <v>0.60150905340000005</v>
      </c>
      <c r="BN41" s="368">
        <v>0.42536475632999998</v>
      </c>
      <c r="BO41" s="368">
        <v>0.14422990473</v>
      </c>
      <c r="BP41" s="368">
        <v>0.43749826225999999</v>
      </c>
      <c r="BQ41" s="368">
        <v>0.10615996517</v>
      </c>
      <c r="BR41" s="368">
        <v>-0.16853884001</v>
      </c>
      <c r="BS41" s="368">
        <v>0.27962547533999998</v>
      </c>
      <c r="BT41" s="368">
        <v>-0.80067473710000003</v>
      </c>
      <c r="BU41" s="368">
        <v>-0.34962297268999998</v>
      </c>
      <c r="BV41" s="368">
        <v>0.20404466604999999</v>
      </c>
    </row>
    <row r="42" spans="1:74" ht="11.15" customHeight="1" x14ac:dyDescent="0.25">
      <c r="A42" s="159" t="s">
        <v>307</v>
      </c>
      <c r="B42" s="170" t="s">
        <v>564</v>
      </c>
      <c r="C42" s="244">
        <v>-0.55174411716000005</v>
      </c>
      <c r="D42" s="244">
        <v>0.81779299262000005</v>
      </c>
      <c r="E42" s="244">
        <v>0.68563536386000001</v>
      </c>
      <c r="F42" s="244">
        <v>-0.47091703414000002</v>
      </c>
      <c r="G42" s="244">
        <v>0.24814257140000001</v>
      </c>
      <c r="H42" s="244">
        <v>0.55630239918000002</v>
      </c>
      <c r="I42" s="244">
        <v>0.16666467092000001</v>
      </c>
      <c r="J42" s="244">
        <v>-6.2833147139999997E-3</v>
      </c>
      <c r="K42" s="244">
        <v>-1.0073357991</v>
      </c>
      <c r="L42" s="244">
        <v>-1.9662047055</v>
      </c>
      <c r="M42" s="244">
        <v>-1.7040651819999999</v>
      </c>
      <c r="N42" s="244">
        <v>-1.3399118959</v>
      </c>
      <c r="O42" s="244">
        <v>-0.33392645277999999</v>
      </c>
      <c r="P42" s="244">
        <v>0.89379353232000003</v>
      </c>
      <c r="Q42" s="244">
        <v>-0.30126009829</v>
      </c>
      <c r="R42" s="244">
        <v>0.29820796122999998</v>
      </c>
      <c r="S42" s="244">
        <v>0.28053661401000002</v>
      </c>
      <c r="T42" s="244">
        <v>0.87452042981</v>
      </c>
      <c r="U42" s="244">
        <v>2.4625342087000002</v>
      </c>
      <c r="V42" s="244">
        <v>1.2852034563000001</v>
      </c>
      <c r="W42" s="244">
        <v>1.7359375644999999</v>
      </c>
      <c r="X42" s="244">
        <v>-0.55924453571999999</v>
      </c>
      <c r="Y42" s="244">
        <v>-0.45093365181</v>
      </c>
      <c r="Z42" s="244">
        <v>0.31492685774000001</v>
      </c>
      <c r="AA42" s="244">
        <v>-5.5157210653000002</v>
      </c>
      <c r="AB42" s="244">
        <v>-2.1290651399999998</v>
      </c>
      <c r="AC42" s="244">
        <v>-7.8329921352999996</v>
      </c>
      <c r="AD42" s="244">
        <v>-17.537887478999998</v>
      </c>
      <c r="AE42" s="244">
        <v>-2.2098090900999998</v>
      </c>
      <c r="AF42" s="244">
        <v>2.3179247600999999</v>
      </c>
      <c r="AG42" s="244">
        <v>2.0096525265</v>
      </c>
      <c r="AH42" s="244">
        <v>0.24716822456000001</v>
      </c>
      <c r="AI42" s="244">
        <v>2.0306954310999998</v>
      </c>
      <c r="AJ42" s="244">
        <v>1.1089818969</v>
      </c>
      <c r="AK42" s="244">
        <v>1.0477413498999999</v>
      </c>
      <c r="AL42" s="244">
        <v>1.7176007450999999</v>
      </c>
      <c r="AM42" s="244">
        <v>-1.1487764710999999</v>
      </c>
      <c r="AN42" s="244">
        <v>3.5846839128000001</v>
      </c>
      <c r="AO42" s="244">
        <v>2.0951051336000002</v>
      </c>
      <c r="AP42" s="244">
        <v>1.2285740566000001</v>
      </c>
      <c r="AQ42" s="244">
        <v>0.36580693996000002</v>
      </c>
      <c r="AR42" s="244">
        <v>2.9475447623000002</v>
      </c>
      <c r="AS42" s="244">
        <v>0.93523892751000004</v>
      </c>
      <c r="AT42" s="244">
        <v>1.2829747786000001</v>
      </c>
      <c r="AU42" s="244">
        <v>2.6829121773</v>
      </c>
      <c r="AV42" s="244">
        <v>0.41621623528000001</v>
      </c>
      <c r="AW42" s="244">
        <v>1.714741786</v>
      </c>
      <c r="AX42" s="244">
        <v>4.1645903188000002</v>
      </c>
      <c r="AY42" s="244">
        <v>-0.56863296917999995</v>
      </c>
      <c r="AZ42" s="244">
        <v>1.7746689280000001</v>
      </c>
      <c r="BA42" s="244">
        <v>-0.61295936985999999</v>
      </c>
      <c r="BB42" s="244">
        <v>-1.0402097092</v>
      </c>
      <c r="BC42" s="244">
        <v>-0.77839874680999999</v>
      </c>
      <c r="BD42" s="244">
        <v>-0.42030528831000002</v>
      </c>
      <c r="BE42" s="244">
        <v>-1.4934249825000001</v>
      </c>
      <c r="BF42" s="368">
        <v>-2.1124683976999998</v>
      </c>
      <c r="BG42" s="368">
        <v>-1.3347120666000001</v>
      </c>
      <c r="BH42" s="368">
        <v>-1.5411448169999999</v>
      </c>
      <c r="BI42" s="368">
        <v>-0.67498536454000002</v>
      </c>
      <c r="BJ42" s="368">
        <v>0.78519719588000003</v>
      </c>
      <c r="BK42" s="368">
        <v>-0.65768493353000002</v>
      </c>
      <c r="BL42" s="368">
        <v>1.7183390949999999</v>
      </c>
      <c r="BM42" s="368">
        <v>0.98436881967000001</v>
      </c>
      <c r="BN42" s="368">
        <v>-0.10363164733999999</v>
      </c>
      <c r="BO42" s="368">
        <v>-0.43673102576</v>
      </c>
      <c r="BP42" s="368">
        <v>0.69095871047000001</v>
      </c>
      <c r="BQ42" s="368">
        <v>-1.1266481112E-2</v>
      </c>
      <c r="BR42" s="368">
        <v>-0.22277846622</v>
      </c>
      <c r="BS42" s="368">
        <v>0.21893497577000001</v>
      </c>
      <c r="BT42" s="368">
        <v>-1.0941196047999999</v>
      </c>
      <c r="BU42" s="368">
        <v>-0.32002546902000001</v>
      </c>
      <c r="BV42" s="368">
        <v>1.2216098666999999</v>
      </c>
    </row>
    <row r="43" spans="1:74" ht="11.15" customHeight="1" x14ac:dyDescent="0.25">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4"/>
      <c r="BF43" s="368"/>
      <c r="BG43" s="368"/>
      <c r="BH43" s="368"/>
      <c r="BI43" s="368"/>
      <c r="BJ43" s="368"/>
      <c r="BK43" s="368"/>
      <c r="BL43" s="368"/>
      <c r="BM43" s="368"/>
      <c r="BN43" s="368"/>
      <c r="BO43" s="368"/>
      <c r="BP43" s="368"/>
      <c r="BQ43" s="368"/>
      <c r="BR43" s="368"/>
      <c r="BS43" s="368"/>
      <c r="BT43" s="368"/>
      <c r="BU43" s="368"/>
      <c r="BV43" s="368"/>
    </row>
    <row r="44" spans="1:74" ht="11.15" customHeight="1" x14ac:dyDescent="0.25">
      <c r="B44" s="65" t="s">
        <v>1089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368"/>
      <c r="BG44" s="368"/>
      <c r="BH44" s="368"/>
      <c r="BI44" s="368"/>
      <c r="BJ44" s="368"/>
      <c r="BK44" s="368"/>
      <c r="BL44" s="368"/>
      <c r="BM44" s="368"/>
      <c r="BN44" s="368"/>
      <c r="BO44" s="368"/>
      <c r="BP44" s="368"/>
      <c r="BQ44" s="368"/>
      <c r="BR44" s="368"/>
      <c r="BS44" s="368"/>
      <c r="BT44" s="368"/>
      <c r="BU44" s="368"/>
      <c r="BV44" s="368"/>
    </row>
    <row r="45" spans="1:74" ht="11.15" customHeight="1" x14ac:dyDescent="0.25">
      <c r="A45" s="159" t="s">
        <v>560</v>
      </c>
      <c r="B45" s="170" t="s">
        <v>301</v>
      </c>
      <c r="C45" s="249">
        <v>1215.2071189999999</v>
      </c>
      <c r="D45" s="249">
        <v>1209.9948260000001</v>
      </c>
      <c r="E45" s="249">
        <v>1195.8376450000001</v>
      </c>
      <c r="F45" s="249">
        <v>1200.884804</v>
      </c>
      <c r="G45" s="249">
        <v>1209.937741</v>
      </c>
      <c r="H45" s="249">
        <v>1206.826908</v>
      </c>
      <c r="I45" s="249">
        <v>1212.586491</v>
      </c>
      <c r="J45" s="249">
        <v>1231.857886</v>
      </c>
      <c r="K45" s="249">
        <v>1271.1883539999999</v>
      </c>
      <c r="L45" s="249">
        <v>1260.222035</v>
      </c>
      <c r="M45" s="249">
        <v>1257.7723249999999</v>
      </c>
      <c r="N45" s="249">
        <v>1258.9382169999999</v>
      </c>
      <c r="O45" s="249">
        <v>1265.0133530000001</v>
      </c>
      <c r="P45" s="249">
        <v>1248.3144789999999</v>
      </c>
      <c r="Q45" s="249">
        <v>1245.21002</v>
      </c>
      <c r="R45" s="249">
        <v>1263.632298</v>
      </c>
      <c r="S45" s="249">
        <v>1307.123977</v>
      </c>
      <c r="T45" s="249">
        <v>1304.1664989999999</v>
      </c>
      <c r="U45" s="249">
        <v>1309.074613</v>
      </c>
      <c r="V45" s="249">
        <v>1300.684616</v>
      </c>
      <c r="W45" s="249">
        <v>1298.386778</v>
      </c>
      <c r="X45" s="249">
        <v>1285.568743</v>
      </c>
      <c r="Y45" s="249">
        <v>1283.237734</v>
      </c>
      <c r="Z45" s="249">
        <v>1281.879621</v>
      </c>
      <c r="AA45" s="249">
        <v>1299.8931849999999</v>
      </c>
      <c r="AB45" s="249">
        <v>1282.712679</v>
      </c>
      <c r="AC45" s="249">
        <v>1326.7220090000001</v>
      </c>
      <c r="AD45" s="249">
        <v>1403.5993410000001</v>
      </c>
      <c r="AE45" s="249">
        <v>1432.23847</v>
      </c>
      <c r="AF45" s="249">
        <v>1457.703137</v>
      </c>
      <c r="AG45" s="249">
        <v>1453.987995</v>
      </c>
      <c r="AH45" s="249">
        <v>1437.578019</v>
      </c>
      <c r="AI45" s="249">
        <v>1423.1812500000001</v>
      </c>
      <c r="AJ45" s="249">
        <v>1386.329254</v>
      </c>
      <c r="AK45" s="249">
        <v>1388.7240099999999</v>
      </c>
      <c r="AL45" s="249">
        <v>1343.3477109999999</v>
      </c>
      <c r="AM45" s="249">
        <v>1330.0630000000001</v>
      </c>
      <c r="AN45" s="249">
        <v>1294.751</v>
      </c>
      <c r="AO45" s="249">
        <v>1301.7277979999999</v>
      </c>
      <c r="AP45" s="249">
        <v>1289.352713</v>
      </c>
      <c r="AQ45" s="249">
        <v>1293.6912259999999</v>
      </c>
      <c r="AR45" s="249">
        <v>1271.4984979999999</v>
      </c>
      <c r="AS45" s="249">
        <v>1268.886972</v>
      </c>
      <c r="AT45" s="249">
        <v>1241.255506</v>
      </c>
      <c r="AU45" s="249">
        <v>1240.7070960000001</v>
      </c>
      <c r="AV45" s="249">
        <v>1247.3601389999999</v>
      </c>
      <c r="AW45" s="249">
        <v>1228.6858119999999</v>
      </c>
      <c r="AX45" s="249">
        <v>1193.8285679999999</v>
      </c>
      <c r="AY45" s="249">
        <v>1189.9870060000001</v>
      </c>
      <c r="AZ45" s="249">
        <v>1165.4500370000001</v>
      </c>
      <c r="BA45" s="249">
        <v>1153.6286359999999</v>
      </c>
      <c r="BB45" s="249">
        <v>1153.4994770000001</v>
      </c>
      <c r="BC45" s="249">
        <v>1172.450118</v>
      </c>
      <c r="BD45" s="249">
        <v>1192.6281391</v>
      </c>
      <c r="BE45" s="249">
        <v>1216.0232596000001</v>
      </c>
      <c r="BF45" s="312">
        <v>1223.8430000000001</v>
      </c>
      <c r="BG45" s="312">
        <v>1239.8440000000001</v>
      </c>
      <c r="BH45" s="312">
        <v>1238.1590000000001</v>
      </c>
      <c r="BI45" s="312">
        <v>1241.944</v>
      </c>
      <c r="BJ45" s="312">
        <v>1218.4069999999999</v>
      </c>
      <c r="BK45" s="312">
        <v>1227.8489999999999</v>
      </c>
      <c r="BL45" s="312">
        <v>1225.3440000000001</v>
      </c>
      <c r="BM45" s="312">
        <v>1222.903</v>
      </c>
      <c r="BN45" s="312">
        <v>1247.145</v>
      </c>
      <c r="BO45" s="312">
        <v>1269.731</v>
      </c>
      <c r="BP45" s="312">
        <v>1270.617</v>
      </c>
      <c r="BQ45" s="312">
        <v>1278.364</v>
      </c>
      <c r="BR45" s="312">
        <v>1277.623</v>
      </c>
      <c r="BS45" s="312">
        <v>1283.3050000000001</v>
      </c>
      <c r="BT45" s="312">
        <v>1284.1849999999999</v>
      </c>
      <c r="BU45" s="312">
        <v>1281.933</v>
      </c>
      <c r="BV45" s="312">
        <v>1256.837</v>
      </c>
    </row>
    <row r="46" spans="1:74" ht="11.15" customHeight="1" x14ac:dyDescent="0.25">
      <c r="A46" s="159" t="s">
        <v>303</v>
      </c>
      <c r="B46" s="248" t="s">
        <v>302</v>
      </c>
      <c r="C46" s="247">
        <v>2865.9041189999998</v>
      </c>
      <c r="D46" s="247">
        <v>2848.2948259999998</v>
      </c>
      <c r="E46" s="247">
        <v>2804.6606449999999</v>
      </c>
      <c r="F46" s="247">
        <v>2807.7488039999998</v>
      </c>
      <c r="G46" s="247">
        <v>2812.9867410000002</v>
      </c>
      <c r="H46" s="247">
        <v>2801.5429079999999</v>
      </c>
      <c r="I46" s="247">
        <v>2825.0734910000001</v>
      </c>
      <c r="J46" s="247">
        <v>2852.2928860000002</v>
      </c>
      <c r="K46" s="247">
        <v>2855.0163539999999</v>
      </c>
      <c r="L46" s="247">
        <v>2848.0730349999999</v>
      </c>
      <c r="M46" s="247">
        <v>2846.699325</v>
      </c>
      <c r="N46" s="247">
        <v>2859.4602169999998</v>
      </c>
      <c r="O46" s="247">
        <v>2866.286353</v>
      </c>
      <c r="P46" s="247">
        <v>2862.6614789999999</v>
      </c>
      <c r="Q46" s="247">
        <v>2859.2160199999998</v>
      </c>
      <c r="R46" s="247">
        <v>2863.8972979999999</v>
      </c>
      <c r="S46" s="247">
        <v>2910.2919769999999</v>
      </c>
      <c r="T46" s="247">
        <v>2917.4844990000001</v>
      </c>
      <c r="U46" s="247">
        <v>2938.113613</v>
      </c>
      <c r="V46" s="247">
        <v>2963.9106160000001</v>
      </c>
      <c r="W46" s="247">
        <v>2927.1487780000002</v>
      </c>
      <c r="X46" s="247">
        <v>2876.687743</v>
      </c>
      <c r="Y46" s="247">
        <v>2884.7067339999999</v>
      </c>
      <c r="Z46" s="247">
        <v>2875.9826210000001</v>
      </c>
      <c r="AA46" s="247">
        <v>2900.8501849999998</v>
      </c>
      <c r="AB46" s="247">
        <v>2875.0346789999999</v>
      </c>
      <c r="AC46" s="247">
        <v>2971.2970089999999</v>
      </c>
      <c r="AD46" s="247">
        <v>3119.2063410000001</v>
      </c>
      <c r="AE46" s="247">
        <v>3206.0884700000001</v>
      </c>
      <c r="AF46" s="247">
        <v>3206.8581370000002</v>
      </c>
      <c r="AG46" s="247">
        <v>3211.628995</v>
      </c>
      <c r="AH46" s="247">
        <v>3208.598019</v>
      </c>
      <c r="AI46" s="247">
        <v>3171.3612499999999</v>
      </c>
      <c r="AJ46" s="247">
        <v>3119.156254</v>
      </c>
      <c r="AK46" s="247">
        <v>3100.5440100000001</v>
      </c>
      <c r="AL46" s="247">
        <v>3027.5907109999998</v>
      </c>
      <c r="AM46" s="247">
        <v>3028.145</v>
      </c>
      <c r="AN46" s="247">
        <v>2961.5520000000001</v>
      </c>
      <c r="AO46" s="247">
        <v>2907.9387980000001</v>
      </c>
      <c r="AP46" s="247">
        <v>2903.744713</v>
      </c>
      <c r="AQ46" s="247">
        <v>2922.5342260000002</v>
      </c>
      <c r="AR46" s="247">
        <v>2864.3654980000001</v>
      </c>
      <c r="AS46" s="247">
        <v>2836.4069720000002</v>
      </c>
      <c r="AT46" s="247">
        <v>2805.1045060000001</v>
      </c>
      <c r="AU46" s="247">
        <v>2744.7770959999998</v>
      </c>
      <c r="AV46" s="247">
        <v>2748.4071389999999</v>
      </c>
      <c r="AW46" s="247">
        <v>2728.1318120000001</v>
      </c>
      <c r="AX46" s="247">
        <v>2636.179568</v>
      </c>
      <c r="AY46" s="247">
        <v>2643.4110059999998</v>
      </c>
      <c r="AZ46" s="247">
        <v>2614.2380370000001</v>
      </c>
      <c r="BA46" s="247">
        <v>2616.2646359999999</v>
      </c>
      <c r="BB46" s="247">
        <v>2632.0600614999998</v>
      </c>
      <c r="BC46" s="247">
        <v>2660.4984312000001</v>
      </c>
      <c r="BD46" s="247">
        <v>2688.1790661999999</v>
      </c>
      <c r="BE46" s="247">
        <v>2728.1843874000001</v>
      </c>
      <c r="BF46" s="313">
        <v>2764.3912000999999</v>
      </c>
      <c r="BG46" s="313">
        <v>2797.7435356000001</v>
      </c>
      <c r="BH46" s="313">
        <v>2822.6721963999998</v>
      </c>
      <c r="BI46" s="313">
        <v>2832.5835304000002</v>
      </c>
      <c r="BJ46" s="313">
        <v>2809.6235735</v>
      </c>
      <c r="BK46" s="313">
        <v>2823.0211730000001</v>
      </c>
      <c r="BL46" s="313">
        <v>2806.3583214</v>
      </c>
      <c r="BM46" s="313">
        <v>2795.2896687000002</v>
      </c>
      <c r="BN46" s="313">
        <v>2813.7595608000001</v>
      </c>
      <c r="BO46" s="313">
        <v>2834.3693496000001</v>
      </c>
      <c r="BP46" s="313">
        <v>2829.3655362</v>
      </c>
      <c r="BQ46" s="313">
        <v>2835.6057559999999</v>
      </c>
      <c r="BR46" s="313">
        <v>2837.2871844000001</v>
      </c>
      <c r="BS46" s="313">
        <v>2839.1078994</v>
      </c>
      <c r="BT46" s="313">
        <v>2851.7046903</v>
      </c>
      <c r="BU46" s="313">
        <v>2854.3167652000002</v>
      </c>
      <c r="BV46" s="313">
        <v>2826.2722439999998</v>
      </c>
    </row>
    <row r="47" spans="1:74" s="636" customFormat="1" ht="12" customHeight="1" x14ac:dyDescent="0.25">
      <c r="A47" s="395"/>
      <c r="B47" s="773" t="s">
        <v>795</v>
      </c>
      <c r="C47" s="773"/>
      <c r="D47" s="773"/>
      <c r="E47" s="773"/>
      <c r="F47" s="773"/>
      <c r="G47" s="773"/>
      <c r="H47" s="773"/>
      <c r="I47" s="773"/>
      <c r="J47" s="773"/>
      <c r="K47" s="773"/>
      <c r="L47" s="773"/>
      <c r="M47" s="773"/>
      <c r="N47" s="773"/>
      <c r="O47" s="773"/>
      <c r="P47" s="773"/>
      <c r="Q47" s="735"/>
      <c r="R47" s="676"/>
      <c r="AY47" s="484"/>
      <c r="AZ47" s="484"/>
      <c r="BA47" s="484"/>
      <c r="BB47" s="484"/>
      <c r="BC47" s="484"/>
      <c r="BD47" s="578"/>
      <c r="BE47" s="578"/>
      <c r="BF47" s="578"/>
      <c r="BG47" s="484"/>
      <c r="BH47" s="484"/>
      <c r="BI47" s="484"/>
      <c r="BJ47" s="484"/>
    </row>
    <row r="48" spans="1:74" s="396" customFormat="1" ht="12" customHeight="1" x14ac:dyDescent="0.25">
      <c r="A48" s="395"/>
      <c r="B48" s="778" t="s">
        <v>1101</v>
      </c>
      <c r="C48" s="735"/>
      <c r="D48" s="735"/>
      <c r="E48" s="735"/>
      <c r="F48" s="735"/>
      <c r="G48" s="735"/>
      <c r="H48" s="735"/>
      <c r="I48" s="735"/>
      <c r="J48" s="735"/>
      <c r="K48" s="735"/>
      <c r="L48" s="735"/>
      <c r="M48" s="735"/>
      <c r="N48" s="735"/>
      <c r="O48" s="735"/>
      <c r="P48" s="735"/>
      <c r="Q48" s="735"/>
      <c r="R48" s="676"/>
      <c r="AY48" s="484"/>
      <c r="AZ48" s="484"/>
      <c r="BA48" s="484"/>
      <c r="BB48" s="484"/>
      <c r="BC48" s="484"/>
      <c r="BD48" s="578"/>
      <c r="BE48" s="578"/>
      <c r="BF48" s="578"/>
      <c r="BG48" s="484"/>
      <c r="BH48" s="484"/>
      <c r="BI48" s="484"/>
      <c r="BJ48" s="484"/>
    </row>
    <row r="49" spans="1:74" s="396" customFormat="1" ht="12" customHeight="1" x14ac:dyDescent="0.25">
      <c r="A49" s="395"/>
      <c r="B49" s="773" t="s">
        <v>1102</v>
      </c>
      <c r="C49" s="741"/>
      <c r="D49" s="741"/>
      <c r="E49" s="741"/>
      <c r="F49" s="741"/>
      <c r="G49" s="741"/>
      <c r="H49" s="741"/>
      <c r="I49" s="741"/>
      <c r="J49" s="741"/>
      <c r="K49" s="741"/>
      <c r="L49" s="741"/>
      <c r="M49" s="741"/>
      <c r="N49" s="741"/>
      <c r="O49" s="741"/>
      <c r="P49" s="741"/>
      <c r="Q49" s="735"/>
      <c r="R49" s="676"/>
      <c r="AY49" s="484"/>
      <c r="AZ49" s="484"/>
      <c r="BA49" s="484"/>
      <c r="BB49" s="484"/>
      <c r="BC49" s="484"/>
      <c r="BD49" s="578"/>
      <c r="BE49" s="578"/>
      <c r="BF49" s="578"/>
      <c r="BG49" s="484"/>
      <c r="BH49" s="484"/>
      <c r="BI49" s="484"/>
      <c r="BJ49" s="484"/>
    </row>
    <row r="50" spans="1:74" s="396" customFormat="1" ht="12" customHeight="1" x14ac:dyDescent="0.25">
      <c r="A50" s="395"/>
      <c r="B50" s="779" t="s">
        <v>1103</v>
      </c>
      <c r="C50" s="779"/>
      <c r="D50" s="779"/>
      <c r="E50" s="779"/>
      <c r="F50" s="779"/>
      <c r="G50" s="779"/>
      <c r="H50" s="779"/>
      <c r="I50" s="779"/>
      <c r="J50" s="779"/>
      <c r="K50" s="779"/>
      <c r="L50" s="779"/>
      <c r="M50" s="779"/>
      <c r="N50" s="779"/>
      <c r="O50" s="779"/>
      <c r="P50" s="779"/>
      <c r="Q50" s="779"/>
      <c r="R50" s="676"/>
      <c r="AY50" s="484"/>
      <c r="AZ50" s="484"/>
      <c r="BA50" s="484"/>
      <c r="BB50" s="484"/>
      <c r="BC50" s="484"/>
      <c r="BD50" s="578"/>
      <c r="BE50" s="578"/>
      <c r="BF50" s="578"/>
      <c r="BG50" s="484"/>
      <c r="BH50" s="484"/>
      <c r="BI50" s="484"/>
      <c r="BJ50" s="484"/>
    </row>
    <row r="51" spans="1:74" s="718" customFormat="1" ht="12" customHeight="1" x14ac:dyDescent="0.25">
      <c r="A51" s="395"/>
      <c r="B51" s="772" t="s">
        <v>806</v>
      </c>
      <c r="C51" s="756"/>
      <c r="D51" s="756"/>
      <c r="E51" s="756"/>
      <c r="F51" s="756"/>
      <c r="G51" s="756"/>
      <c r="H51" s="756"/>
      <c r="I51" s="756"/>
      <c r="J51" s="756"/>
      <c r="K51" s="756"/>
      <c r="L51" s="756"/>
      <c r="M51" s="756"/>
      <c r="N51" s="756"/>
      <c r="O51" s="756"/>
      <c r="P51" s="756"/>
      <c r="Q51" s="756"/>
      <c r="R51" s="152"/>
      <c r="AY51" s="484"/>
      <c r="AZ51" s="484"/>
      <c r="BA51" s="484"/>
      <c r="BB51" s="484"/>
      <c r="BC51" s="484"/>
      <c r="BD51" s="578"/>
      <c r="BE51" s="578"/>
      <c r="BF51" s="578"/>
      <c r="BG51" s="484"/>
      <c r="BH51" s="484"/>
      <c r="BI51" s="484"/>
      <c r="BJ51" s="484"/>
    </row>
    <row r="52" spans="1:74" s="718" customFormat="1" ht="12" customHeight="1" x14ac:dyDescent="0.2">
      <c r="A52" s="395"/>
      <c r="B52" s="773" t="s">
        <v>643</v>
      </c>
      <c r="C52" s="741"/>
      <c r="D52" s="741"/>
      <c r="E52" s="741"/>
      <c r="F52" s="741"/>
      <c r="G52" s="741"/>
      <c r="H52" s="741"/>
      <c r="I52" s="741"/>
      <c r="J52" s="741"/>
      <c r="K52" s="741"/>
      <c r="L52" s="741"/>
      <c r="M52" s="741"/>
      <c r="N52" s="741"/>
      <c r="O52" s="741"/>
      <c r="P52" s="741"/>
      <c r="Q52" s="735"/>
      <c r="R52" s="152"/>
      <c r="AY52" s="484"/>
      <c r="AZ52" s="484"/>
      <c r="BA52" s="484"/>
      <c r="BB52" s="484"/>
      <c r="BC52" s="484"/>
      <c r="BD52" s="578"/>
      <c r="BE52" s="578"/>
      <c r="BF52" s="578"/>
      <c r="BG52" s="484"/>
      <c r="BH52" s="484"/>
      <c r="BI52" s="484"/>
      <c r="BJ52" s="484"/>
    </row>
    <row r="53" spans="1:74" s="718" customFormat="1" ht="12" customHeight="1" x14ac:dyDescent="0.2">
      <c r="A53" s="395"/>
      <c r="B53" s="773" t="s">
        <v>1325</v>
      </c>
      <c r="C53" s="735"/>
      <c r="D53" s="735"/>
      <c r="E53" s="735"/>
      <c r="F53" s="735"/>
      <c r="G53" s="735"/>
      <c r="H53" s="735"/>
      <c r="I53" s="735"/>
      <c r="J53" s="735"/>
      <c r="K53" s="735"/>
      <c r="L53" s="735"/>
      <c r="M53" s="735"/>
      <c r="N53" s="735"/>
      <c r="O53" s="735"/>
      <c r="P53" s="735"/>
      <c r="Q53" s="735"/>
      <c r="R53" s="152"/>
      <c r="AY53" s="484"/>
      <c r="AZ53" s="484"/>
      <c r="BA53" s="484"/>
      <c r="BB53" s="484"/>
      <c r="BC53" s="484"/>
      <c r="BD53" s="578"/>
      <c r="BE53" s="578"/>
      <c r="BF53" s="578"/>
      <c r="BG53" s="484"/>
      <c r="BH53" s="484"/>
      <c r="BI53" s="484"/>
      <c r="BJ53" s="484"/>
    </row>
    <row r="54" spans="1:74" s="718" customFormat="1" ht="12" customHeight="1" x14ac:dyDescent="0.2">
      <c r="A54" s="395"/>
      <c r="B54" s="773" t="s">
        <v>1324</v>
      </c>
      <c r="C54" s="735"/>
      <c r="D54" s="735"/>
      <c r="E54" s="735"/>
      <c r="F54" s="735"/>
      <c r="G54" s="735"/>
      <c r="H54" s="735"/>
      <c r="I54" s="735"/>
      <c r="J54" s="735"/>
      <c r="K54" s="735"/>
      <c r="L54" s="735"/>
      <c r="M54" s="735"/>
      <c r="N54" s="735"/>
      <c r="O54" s="735"/>
      <c r="P54" s="735"/>
      <c r="Q54" s="735"/>
      <c r="R54" s="152"/>
      <c r="AY54" s="484"/>
      <c r="AZ54" s="484"/>
      <c r="BA54" s="484"/>
      <c r="BB54" s="484"/>
      <c r="BC54" s="484"/>
      <c r="BD54" s="578"/>
      <c r="BE54" s="578"/>
      <c r="BF54" s="578"/>
      <c r="BG54" s="484"/>
      <c r="BH54" s="484"/>
      <c r="BI54" s="484"/>
      <c r="BJ54" s="484"/>
    </row>
    <row r="55" spans="1:74" s="718" customFormat="1" ht="12" customHeight="1" x14ac:dyDescent="0.25">
      <c r="A55" s="395"/>
      <c r="B55" s="779" t="s">
        <v>1326</v>
      </c>
      <c r="C55" s="779"/>
      <c r="D55" s="779"/>
      <c r="E55" s="779"/>
      <c r="F55" s="779"/>
      <c r="G55" s="779"/>
      <c r="H55" s="779"/>
      <c r="I55" s="779"/>
      <c r="J55" s="779"/>
      <c r="K55" s="779"/>
      <c r="L55" s="779"/>
      <c r="M55" s="779"/>
      <c r="N55" s="779"/>
      <c r="O55" s="779"/>
      <c r="P55" s="779"/>
      <c r="Q55" s="779"/>
      <c r="R55" s="779"/>
      <c r="AY55" s="484"/>
      <c r="AZ55" s="484"/>
      <c r="BA55" s="484"/>
      <c r="BB55" s="484"/>
      <c r="BC55" s="484"/>
      <c r="BD55" s="578"/>
      <c r="BE55" s="578"/>
      <c r="BF55" s="578"/>
      <c r="BG55" s="484"/>
      <c r="BH55" s="484"/>
      <c r="BI55" s="484"/>
      <c r="BJ55" s="484"/>
    </row>
    <row r="56" spans="1:74" s="718" customFormat="1" ht="12" customHeight="1" x14ac:dyDescent="0.25">
      <c r="A56" s="395"/>
      <c r="B56" s="779" t="s">
        <v>1331</v>
      </c>
      <c r="C56" s="779"/>
      <c r="D56" s="779"/>
      <c r="E56" s="779"/>
      <c r="F56" s="779"/>
      <c r="G56" s="779"/>
      <c r="H56" s="779"/>
      <c r="I56" s="779"/>
      <c r="J56" s="779"/>
      <c r="K56" s="779"/>
      <c r="L56" s="779"/>
      <c r="M56" s="779"/>
      <c r="N56" s="779"/>
      <c r="O56" s="779"/>
      <c r="P56" s="779"/>
      <c r="Q56" s="779"/>
      <c r="R56" s="677"/>
      <c r="AY56" s="484"/>
      <c r="AZ56" s="484"/>
      <c r="BA56" s="484"/>
      <c r="BB56" s="484"/>
      <c r="BC56" s="484"/>
      <c r="BD56" s="578"/>
      <c r="BE56" s="578"/>
      <c r="BF56" s="578"/>
      <c r="BG56" s="484"/>
      <c r="BH56" s="484"/>
      <c r="BI56" s="484"/>
      <c r="BJ56" s="484"/>
    </row>
    <row r="57" spans="1:74" s="396" customFormat="1" ht="12" customHeight="1" x14ac:dyDescent="0.25">
      <c r="A57" s="395"/>
      <c r="B57" s="780" t="str">
        <f>"Notes: "&amp;"EIA completed modeling and analysis for this report on " &amp;Dates!D2&amp;"."</f>
        <v>Notes: EIA completed modeling and analysis for this report on Thursday August 4, 2022.</v>
      </c>
      <c r="C57" s="748"/>
      <c r="D57" s="748"/>
      <c r="E57" s="748"/>
      <c r="F57" s="748"/>
      <c r="G57" s="748"/>
      <c r="H57" s="748"/>
      <c r="I57" s="748"/>
      <c r="J57" s="748"/>
      <c r="K57" s="748"/>
      <c r="L57" s="748"/>
      <c r="M57" s="748"/>
      <c r="N57" s="748"/>
      <c r="O57" s="748"/>
      <c r="P57" s="748"/>
      <c r="Q57" s="748"/>
      <c r="R57" s="676"/>
      <c r="AY57" s="484"/>
      <c r="AZ57" s="484"/>
      <c r="BA57" s="484"/>
      <c r="BB57" s="484"/>
      <c r="BC57" s="484"/>
      <c r="BD57" s="578"/>
      <c r="BE57" s="578"/>
      <c r="BF57" s="578"/>
      <c r="BG57" s="484"/>
      <c r="BH57" s="484"/>
      <c r="BI57" s="484"/>
      <c r="BJ57" s="484"/>
    </row>
    <row r="58" spans="1:74" s="714" customFormat="1" ht="12" customHeight="1" x14ac:dyDescent="0.25">
      <c r="A58" s="395"/>
      <c r="B58" s="776" t="s">
        <v>350</v>
      </c>
      <c r="C58" s="741"/>
      <c r="D58" s="741"/>
      <c r="E58" s="741"/>
      <c r="F58" s="741"/>
      <c r="G58" s="741"/>
      <c r="H58" s="741"/>
      <c r="I58" s="741"/>
      <c r="J58" s="741"/>
      <c r="K58" s="741"/>
      <c r="L58" s="741"/>
      <c r="M58" s="741"/>
      <c r="N58" s="741"/>
      <c r="O58" s="741"/>
      <c r="P58" s="741"/>
      <c r="Q58" s="735"/>
      <c r="AY58" s="484"/>
      <c r="AZ58" s="484"/>
      <c r="BA58" s="484"/>
      <c r="BB58" s="484"/>
      <c r="BC58" s="484"/>
      <c r="BD58" s="578"/>
      <c r="BE58" s="578"/>
      <c r="BF58" s="578"/>
      <c r="BG58" s="484"/>
      <c r="BH58" s="484"/>
      <c r="BI58" s="484"/>
      <c r="BJ58" s="484"/>
    </row>
    <row r="59" spans="1:74" s="396" customFormat="1" ht="12" customHeight="1" x14ac:dyDescent="0.25">
      <c r="A59" s="395"/>
      <c r="B59" s="775" t="s">
        <v>845</v>
      </c>
      <c r="C59" s="735"/>
      <c r="D59" s="735"/>
      <c r="E59" s="735"/>
      <c r="F59" s="735"/>
      <c r="G59" s="735"/>
      <c r="H59" s="735"/>
      <c r="I59" s="735"/>
      <c r="J59" s="735"/>
      <c r="K59" s="735"/>
      <c r="L59" s="735"/>
      <c r="M59" s="735"/>
      <c r="N59" s="735"/>
      <c r="O59" s="735"/>
      <c r="P59" s="735"/>
      <c r="Q59" s="735"/>
      <c r="R59" s="676"/>
      <c r="AY59" s="484"/>
      <c r="AZ59" s="484"/>
      <c r="BA59" s="484"/>
      <c r="BB59" s="484"/>
      <c r="BC59" s="484"/>
      <c r="BD59" s="578"/>
      <c r="BE59" s="578"/>
      <c r="BF59" s="578"/>
      <c r="BG59" s="484"/>
      <c r="BH59" s="484"/>
      <c r="BI59" s="484"/>
      <c r="BJ59" s="484"/>
    </row>
    <row r="60" spans="1:74" s="397" customFormat="1" ht="12" customHeight="1" x14ac:dyDescent="0.25">
      <c r="A60" s="393"/>
      <c r="B60" s="776" t="s">
        <v>829</v>
      </c>
      <c r="C60" s="777"/>
      <c r="D60" s="777"/>
      <c r="E60" s="777"/>
      <c r="F60" s="777"/>
      <c r="G60" s="777"/>
      <c r="H60" s="777"/>
      <c r="I60" s="777"/>
      <c r="J60" s="777"/>
      <c r="K60" s="777"/>
      <c r="L60" s="777"/>
      <c r="M60" s="777"/>
      <c r="N60" s="777"/>
      <c r="O60" s="777"/>
      <c r="P60" s="777"/>
      <c r="Q60" s="735"/>
      <c r="R60" s="676"/>
      <c r="AY60" s="483"/>
      <c r="AZ60" s="483"/>
      <c r="BA60" s="483"/>
      <c r="BB60" s="483"/>
      <c r="BC60" s="483"/>
      <c r="BD60" s="577"/>
      <c r="BE60" s="577"/>
      <c r="BF60" s="577"/>
      <c r="BG60" s="483"/>
      <c r="BH60" s="483"/>
      <c r="BI60" s="483"/>
      <c r="BJ60" s="483"/>
    </row>
    <row r="61" spans="1:74" ht="12" customHeight="1" x14ac:dyDescent="0.25">
      <c r="B61" s="764" t="s">
        <v>1356</v>
      </c>
      <c r="C61" s="735"/>
      <c r="D61" s="735"/>
      <c r="E61" s="735"/>
      <c r="F61" s="735"/>
      <c r="G61" s="735"/>
      <c r="H61" s="735"/>
      <c r="I61" s="735"/>
      <c r="J61" s="735"/>
      <c r="K61" s="735"/>
      <c r="L61" s="735"/>
      <c r="M61" s="735"/>
      <c r="N61" s="735"/>
      <c r="O61" s="735"/>
      <c r="P61" s="735"/>
      <c r="Q61" s="735"/>
      <c r="R61" s="397"/>
      <c r="BK61" s="370"/>
      <c r="BL61" s="370"/>
      <c r="BM61" s="370"/>
      <c r="BN61" s="370"/>
      <c r="BO61" s="370"/>
      <c r="BP61" s="370"/>
      <c r="BQ61" s="370"/>
      <c r="BR61" s="370"/>
      <c r="BS61" s="370"/>
      <c r="BT61" s="370"/>
      <c r="BU61" s="370"/>
      <c r="BV61" s="370"/>
    </row>
    <row r="62" spans="1:74" x14ac:dyDescent="0.25">
      <c r="BK62" s="370"/>
      <c r="BL62" s="370"/>
      <c r="BM62" s="370"/>
      <c r="BN62" s="370"/>
      <c r="BO62" s="370"/>
      <c r="BP62" s="370"/>
      <c r="BQ62" s="370"/>
      <c r="BR62" s="370"/>
      <c r="BS62" s="370"/>
      <c r="BT62" s="370"/>
      <c r="BU62" s="370"/>
      <c r="BV62" s="370"/>
    </row>
    <row r="63" spans="1:74" x14ac:dyDescent="0.25">
      <c r="BK63" s="370"/>
      <c r="BL63" s="370"/>
      <c r="BM63" s="370"/>
      <c r="BN63" s="370"/>
      <c r="BO63" s="370"/>
      <c r="BP63" s="370"/>
      <c r="BQ63" s="370"/>
      <c r="BR63" s="370"/>
      <c r="BS63" s="370"/>
      <c r="BT63" s="370"/>
      <c r="BU63" s="370"/>
      <c r="BV63" s="370"/>
    </row>
    <row r="64" spans="1: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xr:uid="{00000000-0004-0000-0400-000000000000}"/>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pageSetUpPr fitToPage="1"/>
  </sheetPr>
  <dimension ref="A1:BV144"/>
  <sheetViews>
    <sheetView workbookViewId="0">
      <pane xSplit="2" ySplit="4" topLeftCell="AZ46" activePane="bottomRight" state="frozen"/>
      <selection activeCell="BF63" sqref="BF63"/>
      <selection pane="topRight" activeCell="BF63" sqref="BF63"/>
      <selection pane="bottomLeft" activeCell="BF63" sqref="BF63"/>
      <selection pane="bottomRight" activeCell="BE6" sqref="BE6:BE50"/>
    </sheetView>
  </sheetViews>
  <sheetFormatPr defaultColWidth="8.54296875" defaultRowHeight="10.5" x14ac:dyDescent="0.25"/>
  <cols>
    <col min="1" max="1" width="11.54296875" style="159" customWidth="1"/>
    <col min="2" max="2" width="31.8164062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3.4" customHeight="1" x14ac:dyDescent="0.3">
      <c r="A1" s="759" t="s">
        <v>790</v>
      </c>
      <c r="B1" s="774" t="s">
        <v>1336</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5" x14ac:dyDescent="0.25">
      <c r="A2" s="760"/>
      <c r="B2" s="486" t="str">
        <f>"U.S. Energy Information Administration  |  Short-Term Energy Outlook  - "&amp;Dates!D1</f>
        <v>U.S. Energy Information Administration  |  Short-Term Energy Outlook  - August 2022</v>
      </c>
      <c r="C2" s="487"/>
      <c r="D2" s="487"/>
      <c r="E2" s="487"/>
      <c r="F2" s="487"/>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487"/>
      <c r="AL2" s="487"/>
    </row>
    <row r="3" spans="1:74" s="12" customFormat="1" ht="13" x14ac:dyDescent="0.3">
      <c r="A3" s="14"/>
      <c r="B3" s="70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BG5" s="572"/>
      <c r="BK5" s="370"/>
      <c r="BL5" s="370"/>
      <c r="BM5" s="370"/>
      <c r="BN5" s="370"/>
      <c r="BO5" s="370"/>
      <c r="BP5" s="370"/>
      <c r="BQ5" s="370"/>
      <c r="BR5" s="370"/>
      <c r="BS5" s="370"/>
      <c r="BT5" s="370"/>
      <c r="BU5" s="370"/>
      <c r="BV5" s="370"/>
    </row>
    <row r="6" spans="1:74" ht="11.15" customHeight="1" x14ac:dyDescent="0.25">
      <c r="A6" s="159" t="s">
        <v>362</v>
      </c>
      <c r="B6" s="169" t="s">
        <v>376</v>
      </c>
      <c r="C6" s="244">
        <v>23.773958397000001</v>
      </c>
      <c r="D6" s="244">
        <v>24.342343443000001</v>
      </c>
      <c r="E6" s="244">
        <v>24.724136429000001</v>
      </c>
      <c r="F6" s="244">
        <v>24.492325966999999</v>
      </c>
      <c r="G6" s="244">
        <v>24.639919170999999</v>
      </c>
      <c r="H6" s="244">
        <v>24.785977299999999</v>
      </c>
      <c r="I6" s="244">
        <v>25.392922461000001</v>
      </c>
      <c r="J6" s="244">
        <v>26.334067719</v>
      </c>
      <c r="K6" s="244">
        <v>25.8921773</v>
      </c>
      <c r="L6" s="244">
        <v>26.101916428999999</v>
      </c>
      <c r="M6" s="244">
        <v>26.558421967000001</v>
      </c>
      <c r="N6" s="244">
        <v>26.645017202999998</v>
      </c>
      <c r="O6" s="244">
        <v>26.072114076999998</v>
      </c>
      <c r="P6" s="244">
        <v>26.028297543000001</v>
      </c>
      <c r="Q6" s="244">
        <v>26.363514465000002</v>
      </c>
      <c r="R6" s="244">
        <v>26.741242733</v>
      </c>
      <c r="S6" s="244">
        <v>26.624462657999999</v>
      </c>
      <c r="T6" s="244">
        <v>26.798859400000001</v>
      </c>
      <c r="U6" s="244">
        <v>26.406188076999999</v>
      </c>
      <c r="V6" s="244">
        <v>27.103212818999999</v>
      </c>
      <c r="W6" s="244">
        <v>27.153850732999999</v>
      </c>
      <c r="X6" s="244">
        <v>27.416669755000001</v>
      </c>
      <c r="Y6" s="244">
        <v>27.993661733</v>
      </c>
      <c r="Z6" s="244">
        <v>28.127731594</v>
      </c>
      <c r="AA6" s="244">
        <v>28.131435319000001</v>
      </c>
      <c r="AB6" s="244">
        <v>27.863835797</v>
      </c>
      <c r="AC6" s="244">
        <v>27.896680157999999</v>
      </c>
      <c r="AD6" s="244">
        <v>25.440802232999999</v>
      </c>
      <c r="AE6" s="244">
        <v>22.868959415999999</v>
      </c>
      <c r="AF6" s="244">
        <v>24.527828567</v>
      </c>
      <c r="AG6" s="244">
        <v>25.363570835000001</v>
      </c>
      <c r="AH6" s="244">
        <v>24.826841319</v>
      </c>
      <c r="AI6" s="244">
        <v>25.285187567000001</v>
      </c>
      <c r="AJ6" s="244">
        <v>25.070339964999999</v>
      </c>
      <c r="AK6" s="244">
        <v>26.218995199999998</v>
      </c>
      <c r="AL6" s="244">
        <v>26.040900513</v>
      </c>
      <c r="AM6" s="244">
        <v>26.08807011</v>
      </c>
      <c r="AN6" s="244">
        <v>23.457227113999998</v>
      </c>
      <c r="AO6" s="244">
        <v>26.151580431999999</v>
      </c>
      <c r="AP6" s="244">
        <v>26.165776867000002</v>
      </c>
      <c r="AQ6" s="244">
        <v>26.49202369</v>
      </c>
      <c r="AR6" s="244">
        <v>26.598213566999998</v>
      </c>
      <c r="AS6" s="244">
        <v>26.724456142000001</v>
      </c>
      <c r="AT6" s="244">
        <v>26.486690307</v>
      </c>
      <c r="AU6" s="244">
        <v>25.914043378999999</v>
      </c>
      <c r="AV6" s="244">
        <v>27.329407145000001</v>
      </c>
      <c r="AW6" s="244">
        <v>27.759369978999999</v>
      </c>
      <c r="AX6" s="244">
        <v>27.443588640000002</v>
      </c>
      <c r="AY6" s="244">
        <v>26.650129112999998</v>
      </c>
      <c r="AZ6" s="244">
        <v>26.711432318</v>
      </c>
      <c r="BA6" s="244">
        <v>27.646905929999999</v>
      </c>
      <c r="BB6" s="244">
        <v>27.449640179999999</v>
      </c>
      <c r="BC6" s="244">
        <v>27.650773808</v>
      </c>
      <c r="BD6" s="244">
        <v>28.261188743999998</v>
      </c>
      <c r="BE6" s="244">
        <v>27.951337048999999</v>
      </c>
      <c r="BF6" s="368">
        <v>28.247393479999999</v>
      </c>
      <c r="BG6" s="368">
        <v>28.351861389</v>
      </c>
      <c r="BH6" s="368">
        <v>28.353846475000001</v>
      </c>
      <c r="BI6" s="368">
        <v>28.920767418000001</v>
      </c>
      <c r="BJ6" s="368">
        <v>29.027280013999999</v>
      </c>
      <c r="BK6" s="368">
        <v>28.901484766999999</v>
      </c>
      <c r="BL6" s="368">
        <v>28.957378901999999</v>
      </c>
      <c r="BM6" s="368">
        <v>28.937798732000001</v>
      </c>
      <c r="BN6" s="368">
        <v>28.992096349000001</v>
      </c>
      <c r="BO6" s="368">
        <v>29.035683032000001</v>
      </c>
      <c r="BP6" s="368">
        <v>29.008065345999999</v>
      </c>
      <c r="BQ6" s="368">
        <v>29.164968623</v>
      </c>
      <c r="BR6" s="368">
        <v>29.339599103000001</v>
      </c>
      <c r="BS6" s="368">
        <v>29.330619768999998</v>
      </c>
      <c r="BT6" s="368">
        <v>29.384245653000001</v>
      </c>
      <c r="BU6" s="368">
        <v>29.811696298000001</v>
      </c>
      <c r="BV6" s="368">
        <v>29.849119443999999</v>
      </c>
    </row>
    <row r="7" spans="1:74" ht="11.15" customHeight="1" x14ac:dyDescent="0.25">
      <c r="A7" s="159" t="s">
        <v>244</v>
      </c>
      <c r="B7" s="170" t="s">
        <v>335</v>
      </c>
      <c r="C7" s="244">
        <v>5.1999483</v>
      </c>
      <c r="D7" s="244">
        <v>5.3609483000000004</v>
      </c>
      <c r="E7" s="244">
        <v>5.3999483000000001</v>
      </c>
      <c r="F7" s="244">
        <v>5.0339482999999996</v>
      </c>
      <c r="G7" s="244">
        <v>5.1849483000000003</v>
      </c>
      <c r="H7" s="244">
        <v>5.1129483000000002</v>
      </c>
      <c r="I7" s="244">
        <v>5.3269482999999997</v>
      </c>
      <c r="J7" s="244">
        <v>5.6129483000000002</v>
      </c>
      <c r="K7" s="244">
        <v>5.1899483000000002</v>
      </c>
      <c r="L7" s="244">
        <v>5.5059483</v>
      </c>
      <c r="M7" s="244">
        <v>5.6029483000000004</v>
      </c>
      <c r="N7" s="244">
        <v>5.6329482999999998</v>
      </c>
      <c r="O7" s="244">
        <v>5.3671309999999997</v>
      </c>
      <c r="P7" s="244">
        <v>5.3881309999999996</v>
      </c>
      <c r="Q7" s="244">
        <v>5.4731310000000004</v>
      </c>
      <c r="R7" s="244">
        <v>5.517131</v>
      </c>
      <c r="S7" s="244">
        <v>5.3421310000000002</v>
      </c>
      <c r="T7" s="244">
        <v>5.4791309999999998</v>
      </c>
      <c r="U7" s="244">
        <v>5.4751310000000002</v>
      </c>
      <c r="V7" s="244">
        <v>5.5021310000000003</v>
      </c>
      <c r="W7" s="244">
        <v>5.3591309999999996</v>
      </c>
      <c r="X7" s="244">
        <v>5.4301310000000003</v>
      </c>
      <c r="Y7" s="244">
        <v>5.6231309999999999</v>
      </c>
      <c r="Z7" s="244">
        <v>5.7681310000000003</v>
      </c>
      <c r="AA7" s="244">
        <v>5.5714041999999999</v>
      </c>
      <c r="AB7" s="244">
        <v>5.6874041999999996</v>
      </c>
      <c r="AC7" s="244">
        <v>5.5974041999999997</v>
      </c>
      <c r="AD7" s="244">
        <v>4.9664042000000004</v>
      </c>
      <c r="AE7" s="244">
        <v>4.7114041999999996</v>
      </c>
      <c r="AF7" s="244">
        <v>4.9804041999999997</v>
      </c>
      <c r="AG7" s="244">
        <v>4.9444042000000001</v>
      </c>
      <c r="AH7" s="244">
        <v>4.8364041999999996</v>
      </c>
      <c r="AI7" s="244">
        <v>4.9684042000000002</v>
      </c>
      <c r="AJ7" s="244">
        <v>5.2554042000000001</v>
      </c>
      <c r="AK7" s="244">
        <v>5.5844041999999998</v>
      </c>
      <c r="AL7" s="244">
        <v>5.7274041999999996</v>
      </c>
      <c r="AM7" s="244">
        <v>5.7197851000000002</v>
      </c>
      <c r="AN7" s="244">
        <v>5.5137850999999998</v>
      </c>
      <c r="AO7" s="244">
        <v>5.6177850999999999</v>
      </c>
      <c r="AP7" s="244">
        <v>5.2427850999999999</v>
      </c>
      <c r="AQ7" s="244">
        <v>5.3347851000000004</v>
      </c>
      <c r="AR7" s="244">
        <v>5.5237850999999996</v>
      </c>
      <c r="AS7" s="244">
        <v>5.6507851000000002</v>
      </c>
      <c r="AT7" s="244">
        <v>5.4665697707999996</v>
      </c>
      <c r="AU7" s="244">
        <v>5.3385697708000004</v>
      </c>
      <c r="AV7" s="244">
        <v>5.7025697708000003</v>
      </c>
      <c r="AW7" s="244">
        <v>5.7785697707999999</v>
      </c>
      <c r="AX7" s="244">
        <v>5.5615697708000003</v>
      </c>
      <c r="AY7" s="244">
        <v>5.4904584741000004</v>
      </c>
      <c r="AZ7" s="244">
        <v>5.7324584741000004</v>
      </c>
      <c r="BA7" s="244">
        <v>5.7574584740999999</v>
      </c>
      <c r="BB7" s="244">
        <v>5.6236744786999999</v>
      </c>
      <c r="BC7" s="244">
        <v>5.7480947092000001</v>
      </c>
      <c r="BD7" s="244">
        <v>5.7658275644000003</v>
      </c>
      <c r="BE7" s="244">
        <v>5.7278487084999998</v>
      </c>
      <c r="BF7" s="368">
        <v>5.7592537257999998</v>
      </c>
      <c r="BG7" s="368">
        <v>5.7302493440999998</v>
      </c>
      <c r="BH7" s="368">
        <v>5.7636775470000003</v>
      </c>
      <c r="BI7" s="368">
        <v>5.8884548310999998</v>
      </c>
      <c r="BJ7" s="368">
        <v>5.8991862290999997</v>
      </c>
      <c r="BK7" s="368">
        <v>5.9510842342999997</v>
      </c>
      <c r="BL7" s="368">
        <v>5.9247961195999999</v>
      </c>
      <c r="BM7" s="368">
        <v>5.8805151949000001</v>
      </c>
      <c r="BN7" s="368">
        <v>5.8959654871999998</v>
      </c>
      <c r="BO7" s="368">
        <v>5.8658162174999999</v>
      </c>
      <c r="BP7" s="368">
        <v>5.8832592779999997</v>
      </c>
      <c r="BQ7" s="368">
        <v>5.8660797913999998</v>
      </c>
      <c r="BR7" s="368">
        <v>5.8963926604000001</v>
      </c>
      <c r="BS7" s="368">
        <v>5.9287918889000002</v>
      </c>
      <c r="BT7" s="368">
        <v>5.9203272724999998</v>
      </c>
      <c r="BU7" s="368">
        <v>5.9310325568</v>
      </c>
      <c r="BV7" s="368">
        <v>5.8875601907000004</v>
      </c>
    </row>
    <row r="8" spans="1:74" ht="11.15" customHeight="1" x14ac:dyDescent="0.25">
      <c r="A8" s="159" t="s">
        <v>245</v>
      </c>
      <c r="B8" s="170" t="s">
        <v>336</v>
      </c>
      <c r="C8" s="244">
        <v>2.1976059999999999</v>
      </c>
      <c r="D8" s="244">
        <v>2.1607059999999998</v>
      </c>
      <c r="E8" s="244">
        <v>2.1236060000000001</v>
      </c>
      <c r="F8" s="244">
        <v>2.1561059999999999</v>
      </c>
      <c r="G8" s="244">
        <v>2.1217060000000001</v>
      </c>
      <c r="H8" s="244">
        <v>2.1030060000000002</v>
      </c>
      <c r="I8" s="244">
        <v>2.1009060000000002</v>
      </c>
      <c r="J8" s="244">
        <v>2.066106</v>
      </c>
      <c r="K8" s="244">
        <v>2.0751059999999999</v>
      </c>
      <c r="L8" s="244">
        <v>1.999306</v>
      </c>
      <c r="M8" s="244">
        <v>1.9264060000000001</v>
      </c>
      <c r="N8" s="244">
        <v>1.9236979999999999</v>
      </c>
      <c r="O8" s="244">
        <v>1.8580444</v>
      </c>
      <c r="P8" s="244">
        <v>1.9388444</v>
      </c>
      <c r="Q8" s="244">
        <v>1.9323444000000001</v>
      </c>
      <c r="R8" s="244">
        <v>1.9123444000000001</v>
      </c>
      <c r="S8" s="244">
        <v>1.8960444000000001</v>
      </c>
      <c r="T8" s="244">
        <v>1.9000444000000001</v>
      </c>
      <c r="U8" s="244">
        <v>1.8969444</v>
      </c>
      <c r="V8" s="244">
        <v>1.9252444</v>
      </c>
      <c r="W8" s="244">
        <v>1.9531444</v>
      </c>
      <c r="X8" s="244">
        <v>1.8985444</v>
      </c>
      <c r="Y8" s="244">
        <v>1.9360444000000001</v>
      </c>
      <c r="Z8" s="244">
        <v>1.9518443999999999</v>
      </c>
      <c r="AA8" s="244">
        <v>1.9912847</v>
      </c>
      <c r="AB8" s="244">
        <v>1.9943846999999999</v>
      </c>
      <c r="AC8" s="244">
        <v>2.0108847000000001</v>
      </c>
      <c r="AD8" s="244">
        <v>1.9956847</v>
      </c>
      <c r="AE8" s="244">
        <v>1.9110847</v>
      </c>
      <c r="AF8" s="244">
        <v>1.8951846999999999</v>
      </c>
      <c r="AG8" s="244">
        <v>1.8790846999999999</v>
      </c>
      <c r="AH8" s="244">
        <v>1.9207847</v>
      </c>
      <c r="AI8" s="244">
        <v>1.9221847000000001</v>
      </c>
      <c r="AJ8" s="244">
        <v>1.8871846999999999</v>
      </c>
      <c r="AK8" s="244">
        <v>1.8867847</v>
      </c>
      <c r="AL8" s="244">
        <v>1.9119847000000001</v>
      </c>
      <c r="AM8" s="244">
        <v>1.9014853</v>
      </c>
      <c r="AN8" s="244">
        <v>1.9274853000000001</v>
      </c>
      <c r="AO8" s="244">
        <v>1.9521853</v>
      </c>
      <c r="AP8" s="244">
        <v>1.9481853</v>
      </c>
      <c r="AQ8" s="244">
        <v>1.9467852999999999</v>
      </c>
      <c r="AR8" s="244">
        <v>1.9409852999999999</v>
      </c>
      <c r="AS8" s="244">
        <v>1.9313853000000001</v>
      </c>
      <c r="AT8" s="244">
        <v>1.8633573745000001</v>
      </c>
      <c r="AU8" s="244">
        <v>1.8997573745</v>
      </c>
      <c r="AV8" s="244">
        <v>1.9128573744999999</v>
      </c>
      <c r="AW8" s="244">
        <v>1.9317573745000001</v>
      </c>
      <c r="AX8" s="244">
        <v>1.9288726111000001</v>
      </c>
      <c r="AY8" s="244">
        <v>1.9293205094999999</v>
      </c>
      <c r="AZ8" s="244">
        <v>1.9101271657000001</v>
      </c>
      <c r="BA8" s="244">
        <v>1.9013271656999999</v>
      </c>
      <c r="BB8" s="244">
        <v>1.8836402678999999</v>
      </c>
      <c r="BC8" s="244">
        <v>1.8928316472</v>
      </c>
      <c r="BD8" s="244">
        <v>1.9024467299000001</v>
      </c>
      <c r="BE8" s="244">
        <v>1.8981790301999999</v>
      </c>
      <c r="BF8" s="368">
        <v>1.8984080538999999</v>
      </c>
      <c r="BG8" s="368">
        <v>1.8871534445</v>
      </c>
      <c r="BH8" s="368">
        <v>1.8733885282</v>
      </c>
      <c r="BI8" s="368">
        <v>1.8612535872</v>
      </c>
      <c r="BJ8" s="368">
        <v>1.8492003852000001</v>
      </c>
      <c r="BK8" s="368">
        <v>1.9171760331000001</v>
      </c>
      <c r="BL8" s="368">
        <v>1.9047959826</v>
      </c>
      <c r="BM8" s="368">
        <v>1.8919522369999999</v>
      </c>
      <c r="BN8" s="368">
        <v>1.8792543617999999</v>
      </c>
      <c r="BO8" s="368">
        <v>1.866784714</v>
      </c>
      <c r="BP8" s="368">
        <v>1.8546596684000001</v>
      </c>
      <c r="BQ8" s="368">
        <v>1.8422827313000001</v>
      </c>
      <c r="BR8" s="368">
        <v>1.8300739422000001</v>
      </c>
      <c r="BS8" s="368">
        <v>1.8180769797</v>
      </c>
      <c r="BT8" s="368">
        <v>1.8058532808000001</v>
      </c>
      <c r="BU8" s="368">
        <v>1.7941611409</v>
      </c>
      <c r="BV8" s="368">
        <v>1.7826347537</v>
      </c>
    </row>
    <row r="9" spans="1:74" ht="11.15" customHeight="1" x14ac:dyDescent="0.25">
      <c r="A9" s="159" t="s">
        <v>246</v>
      </c>
      <c r="B9" s="170" t="s">
        <v>337</v>
      </c>
      <c r="C9" s="244">
        <v>16.376404097000002</v>
      </c>
      <c r="D9" s="244">
        <v>16.820689142999999</v>
      </c>
      <c r="E9" s="244">
        <v>17.200582129000001</v>
      </c>
      <c r="F9" s="244">
        <v>17.302271666999999</v>
      </c>
      <c r="G9" s="244">
        <v>17.333264871000001</v>
      </c>
      <c r="H9" s="244">
        <v>17.570022999999999</v>
      </c>
      <c r="I9" s="244">
        <v>17.965068161000001</v>
      </c>
      <c r="J9" s="244">
        <v>18.655013418999999</v>
      </c>
      <c r="K9" s="244">
        <v>18.627123000000001</v>
      </c>
      <c r="L9" s="244">
        <v>18.596662128999998</v>
      </c>
      <c r="M9" s="244">
        <v>19.029067667</v>
      </c>
      <c r="N9" s="244">
        <v>19.088370903000001</v>
      </c>
      <c r="O9" s="244">
        <v>18.846938677000001</v>
      </c>
      <c r="P9" s="244">
        <v>18.701322142999999</v>
      </c>
      <c r="Q9" s="244">
        <v>18.958039065000001</v>
      </c>
      <c r="R9" s="244">
        <v>19.311767332999999</v>
      </c>
      <c r="S9" s="244">
        <v>19.386287257999999</v>
      </c>
      <c r="T9" s="244">
        <v>19.419684</v>
      </c>
      <c r="U9" s="244">
        <v>19.034112677</v>
      </c>
      <c r="V9" s="244">
        <v>19.675837419</v>
      </c>
      <c r="W9" s="244">
        <v>19.841575333000002</v>
      </c>
      <c r="X9" s="244">
        <v>20.087994354999999</v>
      </c>
      <c r="Y9" s="244">
        <v>20.434486332999999</v>
      </c>
      <c r="Z9" s="244">
        <v>20.407756194000001</v>
      </c>
      <c r="AA9" s="244">
        <v>20.568746419</v>
      </c>
      <c r="AB9" s="244">
        <v>20.182046896999999</v>
      </c>
      <c r="AC9" s="244">
        <v>20.288391258000001</v>
      </c>
      <c r="AD9" s="244">
        <v>18.478713333000002</v>
      </c>
      <c r="AE9" s="244">
        <v>16.246470515999999</v>
      </c>
      <c r="AF9" s="244">
        <v>17.652239667</v>
      </c>
      <c r="AG9" s="244">
        <v>18.540081935</v>
      </c>
      <c r="AH9" s="244">
        <v>18.069652419000001</v>
      </c>
      <c r="AI9" s="244">
        <v>18.394598667</v>
      </c>
      <c r="AJ9" s="244">
        <v>17.927751064999999</v>
      </c>
      <c r="AK9" s="244">
        <v>18.747806300000001</v>
      </c>
      <c r="AL9" s="244">
        <v>18.401511613</v>
      </c>
      <c r="AM9" s="244">
        <v>18.46679971</v>
      </c>
      <c r="AN9" s="244">
        <v>16.015956714000001</v>
      </c>
      <c r="AO9" s="244">
        <v>18.581610032</v>
      </c>
      <c r="AP9" s="244">
        <v>18.974806467000001</v>
      </c>
      <c r="AQ9" s="244">
        <v>19.21045329</v>
      </c>
      <c r="AR9" s="244">
        <v>19.133443166999999</v>
      </c>
      <c r="AS9" s="244">
        <v>19.142285741999999</v>
      </c>
      <c r="AT9" s="244">
        <v>19.156763161000001</v>
      </c>
      <c r="AU9" s="244">
        <v>18.675716232999999</v>
      </c>
      <c r="AV9" s="244">
        <v>19.713979999999999</v>
      </c>
      <c r="AW9" s="244">
        <v>20.049042833000001</v>
      </c>
      <c r="AX9" s="244">
        <v>19.953146258</v>
      </c>
      <c r="AY9" s="244">
        <v>19.230350129000001</v>
      </c>
      <c r="AZ9" s="244">
        <v>19.068846679</v>
      </c>
      <c r="BA9" s="244">
        <v>19.988120290000001</v>
      </c>
      <c r="BB9" s="244">
        <v>19.942325433000001</v>
      </c>
      <c r="BC9" s="244">
        <v>20.009847451999999</v>
      </c>
      <c r="BD9" s="244">
        <v>20.592914449999999</v>
      </c>
      <c r="BE9" s="244">
        <v>20.325309310000002</v>
      </c>
      <c r="BF9" s="368">
        <v>20.589731700000002</v>
      </c>
      <c r="BG9" s="368">
        <v>20.7344586</v>
      </c>
      <c r="BH9" s="368">
        <v>20.716780400000001</v>
      </c>
      <c r="BI9" s="368">
        <v>21.171059</v>
      </c>
      <c r="BJ9" s="368">
        <v>21.278893400000001</v>
      </c>
      <c r="BK9" s="368">
        <v>21.033224499999999</v>
      </c>
      <c r="BL9" s="368">
        <v>21.127786799999999</v>
      </c>
      <c r="BM9" s="368">
        <v>21.165331299999998</v>
      </c>
      <c r="BN9" s="368">
        <v>21.216876500000001</v>
      </c>
      <c r="BO9" s="368">
        <v>21.303082100000001</v>
      </c>
      <c r="BP9" s="368">
        <v>21.270146400000002</v>
      </c>
      <c r="BQ9" s="368">
        <v>21.456606099999998</v>
      </c>
      <c r="BR9" s="368">
        <v>21.613132499999999</v>
      </c>
      <c r="BS9" s="368">
        <v>21.583750899999998</v>
      </c>
      <c r="BT9" s="368">
        <v>21.658065100000002</v>
      </c>
      <c r="BU9" s="368">
        <v>22.086502599999999</v>
      </c>
      <c r="BV9" s="368">
        <v>22.178924500000001</v>
      </c>
    </row>
    <row r="10" spans="1:74" ht="11.15"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443"/>
      <c r="BG10" s="443"/>
      <c r="BH10" s="443"/>
      <c r="BI10" s="443"/>
      <c r="BJ10" s="369"/>
      <c r="BK10" s="369"/>
      <c r="BL10" s="369"/>
      <c r="BM10" s="369"/>
      <c r="BN10" s="369"/>
      <c r="BO10" s="369"/>
      <c r="BP10" s="369"/>
      <c r="BQ10" s="369"/>
      <c r="BR10" s="369"/>
      <c r="BS10" s="369"/>
      <c r="BT10" s="369"/>
      <c r="BU10" s="369"/>
      <c r="BV10" s="369"/>
    </row>
    <row r="11" spans="1:74" ht="11.15" customHeight="1" x14ac:dyDescent="0.25">
      <c r="A11" s="159" t="s">
        <v>361</v>
      </c>
      <c r="B11" s="169" t="s">
        <v>377</v>
      </c>
      <c r="C11" s="244">
        <v>5.4410880379000002</v>
      </c>
      <c r="D11" s="244">
        <v>5.3572235564000001</v>
      </c>
      <c r="E11" s="244">
        <v>5.4692918320999997</v>
      </c>
      <c r="F11" s="244">
        <v>5.9709902362999996</v>
      </c>
      <c r="G11" s="244">
        <v>6.1829236703000001</v>
      </c>
      <c r="H11" s="244">
        <v>6.3622020885000001</v>
      </c>
      <c r="I11" s="244">
        <v>6.4064782561999998</v>
      </c>
      <c r="J11" s="244">
        <v>6.1966098571000003</v>
      </c>
      <c r="K11" s="244">
        <v>6.1513610336999998</v>
      </c>
      <c r="L11" s="244">
        <v>6.0636907099000004</v>
      </c>
      <c r="M11" s="244">
        <v>5.8534319694999999</v>
      </c>
      <c r="N11" s="244">
        <v>5.7135723154000004</v>
      </c>
      <c r="O11" s="244">
        <v>5.4823696738000001</v>
      </c>
      <c r="P11" s="244">
        <v>5.3271861610000002</v>
      </c>
      <c r="Q11" s="244">
        <v>5.4838649823000001</v>
      </c>
      <c r="R11" s="244">
        <v>5.9036679800999998</v>
      </c>
      <c r="S11" s="244">
        <v>6.3969238591000002</v>
      </c>
      <c r="T11" s="244">
        <v>6.3377216933999998</v>
      </c>
      <c r="U11" s="244">
        <v>6.5952658680000003</v>
      </c>
      <c r="V11" s="244">
        <v>6.9544642383999999</v>
      </c>
      <c r="W11" s="244">
        <v>6.8500909226999998</v>
      </c>
      <c r="X11" s="244">
        <v>6.7258773859999996</v>
      </c>
      <c r="Y11" s="244">
        <v>6.4909955244999997</v>
      </c>
      <c r="Z11" s="244">
        <v>6.1226285386999999</v>
      </c>
      <c r="AA11" s="244">
        <v>6.1315731597000003</v>
      </c>
      <c r="AB11" s="244">
        <v>5.9543636556999999</v>
      </c>
      <c r="AC11" s="244">
        <v>5.9835320335000004</v>
      </c>
      <c r="AD11" s="244">
        <v>5.8390093633999998</v>
      </c>
      <c r="AE11" s="244">
        <v>5.8987706898000001</v>
      </c>
      <c r="AF11" s="244">
        <v>6.4214448677</v>
      </c>
      <c r="AG11" s="244">
        <v>6.6799132567999999</v>
      </c>
      <c r="AH11" s="244">
        <v>6.6875854830000003</v>
      </c>
      <c r="AI11" s="244">
        <v>6.5563885519999996</v>
      </c>
      <c r="AJ11" s="244">
        <v>6.3147068280000003</v>
      </c>
      <c r="AK11" s="244">
        <v>5.8630142385999999</v>
      </c>
      <c r="AL11" s="244">
        <v>5.5330284080999999</v>
      </c>
      <c r="AM11" s="244">
        <v>5.6556251166999996</v>
      </c>
      <c r="AN11" s="244">
        <v>5.5763780196999999</v>
      </c>
      <c r="AO11" s="244">
        <v>5.6743891976</v>
      </c>
      <c r="AP11" s="244">
        <v>6.0670885953000004</v>
      </c>
      <c r="AQ11" s="244">
        <v>6.3992176176999997</v>
      </c>
      <c r="AR11" s="244">
        <v>6.3893765416999999</v>
      </c>
      <c r="AS11" s="244">
        <v>6.7174546858999999</v>
      </c>
      <c r="AT11" s="244">
        <v>6.6674832998999998</v>
      </c>
      <c r="AU11" s="244">
        <v>6.6836884021999996</v>
      </c>
      <c r="AV11" s="244">
        <v>6.0734338930999998</v>
      </c>
      <c r="AW11" s="244">
        <v>5.8305485612999997</v>
      </c>
      <c r="AX11" s="244">
        <v>5.4776959364</v>
      </c>
      <c r="AY11" s="244">
        <v>5.8517062172000003</v>
      </c>
      <c r="AZ11" s="244">
        <v>5.7941085465000004</v>
      </c>
      <c r="BA11" s="244">
        <v>5.8515441068999996</v>
      </c>
      <c r="BB11" s="244">
        <v>6.1981662108000002</v>
      </c>
      <c r="BC11" s="244">
        <v>6.5127606929999997</v>
      </c>
      <c r="BD11" s="244">
        <v>6.5635026349999999</v>
      </c>
      <c r="BE11" s="244">
        <v>6.8308386867999999</v>
      </c>
      <c r="BF11" s="368">
        <v>7.0378601295000003</v>
      </c>
      <c r="BG11" s="368">
        <v>7.2106329363999997</v>
      </c>
      <c r="BH11" s="368">
        <v>6.8201764278999999</v>
      </c>
      <c r="BI11" s="368">
        <v>6.5945057147000004</v>
      </c>
      <c r="BJ11" s="368">
        <v>6.4372481004999997</v>
      </c>
      <c r="BK11" s="368">
        <v>6.2451065299000001</v>
      </c>
      <c r="BL11" s="368">
        <v>6.2751870143000001</v>
      </c>
      <c r="BM11" s="368">
        <v>6.2920394916999998</v>
      </c>
      <c r="BN11" s="368">
        <v>6.6933843439</v>
      </c>
      <c r="BO11" s="368">
        <v>7.2365248085999996</v>
      </c>
      <c r="BP11" s="368">
        <v>7.2234497312999997</v>
      </c>
      <c r="BQ11" s="368">
        <v>7.3086746307999997</v>
      </c>
      <c r="BR11" s="368">
        <v>7.3560883236999999</v>
      </c>
      <c r="BS11" s="368">
        <v>7.4621449834</v>
      </c>
      <c r="BT11" s="368">
        <v>7.1317359024</v>
      </c>
      <c r="BU11" s="368">
        <v>6.8146902741000002</v>
      </c>
      <c r="BV11" s="368">
        <v>6.6104576332000002</v>
      </c>
    </row>
    <row r="12" spans="1:74" ht="11.15" customHeight="1" x14ac:dyDescent="0.25">
      <c r="A12" s="159" t="s">
        <v>247</v>
      </c>
      <c r="B12" s="170" t="s">
        <v>338</v>
      </c>
      <c r="C12" s="244">
        <v>0.70187363363999999</v>
      </c>
      <c r="D12" s="244">
        <v>0.68915829385000005</v>
      </c>
      <c r="E12" s="244">
        <v>0.68901466538</v>
      </c>
      <c r="F12" s="244">
        <v>0.70370859808999997</v>
      </c>
      <c r="G12" s="244">
        <v>0.71791504011999996</v>
      </c>
      <c r="H12" s="244">
        <v>0.71954063038000005</v>
      </c>
      <c r="I12" s="244">
        <v>0.71420286916999998</v>
      </c>
      <c r="J12" s="244">
        <v>0.69294414415000005</v>
      </c>
      <c r="K12" s="244">
        <v>0.71139937276999998</v>
      </c>
      <c r="L12" s="244">
        <v>0.69849362287000005</v>
      </c>
      <c r="M12" s="244">
        <v>0.72728360390000002</v>
      </c>
      <c r="N12" s="244">
        <v>0.68979892876000004</v>
      </c>
      <c r="O12" s="244">
        <v>0.69144861132000002</v>
      </c>
      <c r="P12" s="244">
        <v>0.67670199473000003</v>
      </c>
      <c r="Q12" s="244">
        <v>0.71873756494999996</v>
      </c>
      <c r="R12" s="244">
        <v>0.74164714416999999</v>
      </c>
      <c r="S12" s="244">
        <v>0.74153159788</v>
      </c>
      <c r="T12" s="244">
        <v>0.71596804232</v>
      </c>
      <c r="U12" s="244">
        <v>0.71183033225000003</v>
      </c>
      <c r="V12" s="244">
        <v>0.74526899417000003</v>
      </c>
      <c r="W12" s="244">
        <v>0.74646830601000003</v>
      </c>
      <c r="X12" s="244">
        <v>0.73094765113000004</v>
      </c>
      <c r="Y12" s="244">
        <v>0.73101285309999997</v>
      </c>
      <c r="Z12" s="244">
        <v>0.72771305278999998</v>
      </c>
      <c r="AA12" s="244">
        <v>0.69616054705999997</v>
      </c>
      <c r="AB12" s="244">
        <v>0.72119799214000002</v>
      </c>
      <c r="AC12" s="244">
        <v>0.71544326784000001</v>
      </c>
      <c r="AD12" s="244">
        <v>0.61496925461999996</v>
      </c>
      <c r="AE12" s="244">
        <v>0.60952850993999996</v>
      </c>
      <c r="AF12" s="244">
        <v>0.63076933359999998</v>
      </c>
      <c r="AG12" s="244">
        <v>0.66133737539000004</v>
      </c>
      <c r="AH12" s="244">
        <v>0.65106809907999996</v>
      </c>
      <c r="AI12" s="244">
        <v>0.65607379978000002</v>
      </c>
      <c r="AJ12" s="244">
        <v>0.63381265392999997</v>
      </c>
      <c r="AK12" s="244">
        <v>0.64302426273000002</v>
      </c>
      <c r="AL12" s="244">
        <v>0.64164195208999997</v>
      </c>
      <c r="AM12" s="244">
        <v>0.65270601274999995</v>
      </c>
      <c r="AN12" s="244">
        <v>0.63281379954999994</v>
      </c>
      <c r="AO12" s="244">
        <v>0.66415268813999995</v>
      </c>
      <c r="AP12" s="244">
        <v>0.65852065570999996</v>
      </c>
      <c r="AQ12" s="244">
        <v>0.70844095099000004</v>
      </c>
      <c r="AR12" s="244">
        <v>0.70483092617999998</v>
      </c>
      <c r="AS12" s="244">
        <v>0.72944692466000005</v>
      </c>
      <c r="AT12" s="244">
        <v>0.71845783694999998</v>
      </c>
      <c r="AU12" s="244">
        <v>0.73352474497999998</v>
      </c>
      <c r="AV12" s="244">
        <v>0.73415376302000002</v>
      </c>
      <c r="AW12" s="244">
        <v>0.73923760959999996</v>
      </c>
      <c r="AX12" s="244">
        <v>0.74581140251</v>
      </c>
      <c r="AY12" s="244">
        <v>0.76571132747000004</v>
      </c>
      <c r="AZ12" s="244">
        <v>0.76807113763000001</v>
      </c>
      <c r="BA12" s="244">
        <v>0.76183554215000004</v>
      </c>
      <c r="BB12" s="244">
        <v>0.77718068111000005</v>
      </c>
      <c r="BC12" s="244">
        <v>0.77505381216000002</v>
      </c>
      <c r="BD12" s="244">
        <v>0.74792863032000001</v>
      </c>
      <c r="BE12" s="244">
        <v>0.77316227637000001</v>
      </c>
      <c r="BF12" s="368">
        <v>0.76257796196000005</v>
      </c>
      <c r="BG12" s="368">
        <v>0.77914729758000001</v>
      </c>
      <c r="BH12" s="368">
        <v>0.78065685554999997</v>
      </c>
      <c r="BI12" s="368">
        <v>0.78730539101999997</v>
      </c>
      <c r="BJ12" s="368">
        <v>0.79417369913000002</v>
      </c>
      <c r="BK12" s="368">
        <v>0.8097112971</v>
      </c>
      <c r="BL12" s="368">
        <v>0.81240198274999997</v>
      </c>
      <c r="BM12" s="368">
        <v>0.80632988298999997</v>
      </c>
      <c r="BN12" s="368">
        <v>0.82190099745</v>
      </c>
      <c r="BO12" s="368">
        <v>0.81989983096999997</v>
      </c>
      <c r="BP12" s="368">
        <v>0.79026174941000005</v>
      </c>
      <c r="BQ12" s="368">
        <v>0.81630922056999999</v>
      </c>
      <c r="BR12" s="368">
        <v>0.80520141059000006</v>
      </c>
      <c r="BS12" s="368">
        <v>0.82307893614000005</v>
      </c>
      <c r="BT12" s="368">
        <v>0.82535796685999996</v>
      </c>
      <c r="BU12" s="368">
        <v>0.83315326042000004</v>
      </c>
      <c r="BV12" s="368">
        <v>0.84039768049999997</v>
      </c>
    </row>
    <row r="13" spans="1:74" ht="11.15" customHeight="1" x14ac:dyDescent="0.25">
      <c r="A13" s="159" t="s">
        <v>248</v>
      </c>
      <c r="B13" s="170" t="s">
        <v>339</v>
      </c>
      <c r="C13" s="244">
        <v>2.9176066964</v>
      </c>
      <c r="D13" s="244">
        <v>2.9209192610999999</v>
      </c>
      <c r="E13" s="244">
        <v>2.9617736174</v>
      </c>
      <c r="F13" s="244">
        <v>3.4350647402000001</v>
      </c>
      <c r="G13" s="244">
        <v>3.6314207216000001</v>
      </c>
      <c r="H13" s="244">
        <v>3.8178919224999999</v>
      </c>
      <c r="I13" s="244">
        <v>3.8800939343</v>
      </c>
      <c r="J13" s="244">
        <v>3.6995488753000001</v>
      </c>
      <c r="K13" s="244">
        <v>3.6160968408</v>
      </c>
      <c r="L13" s="244">
        <v>3.5440109944999998</v>
      </c>
      <c r="M13" s="244">
        <v>3.3025902954999999</v>
      </c>
      <c r="N13" s="244">
        <v>3.1943774217000001</v>
      </c>
      <c r="O13" s="244">
        <v>2.9518427640999998</v>
      </c>
      <c r="P13" s="244">
        <v>2.7850690002</v>
      </c>
      <c r="Q13" s="244">
        <v>2.9254258537000002</v>
      </c>
      <c r="R13" s="244">
        <v>3.3303906525999998</v>
      </c>
      <c r="S13" s="244">
        <v>3.8052267544</v>
      </c>
      <c r="T13" s="244">
        <v>3.7734121924999999</v>
      </c>
      <c r="U13" s="244">
        <v>4.0469938307</v>
      </c>
      <c r="V13" s="244">
        <v>4.3491678758000001</v>
      </c>
      <c r="W13" s="244">
        <v>4.2419706335000003</v>
      </c>
      <c r="X13" s="244">
        <v>4.2173200173999996</v>
      </c>
      <c r="Y13" s="244">
        <v>3.8924632947000002</v>
      </c>
      <c r="Z13" s="244">
        <v>3.5290343374000002</v>
      </c>
      <c r="AA13" s="244">
        <v>3.5299053508</v>
      </c>
      <c r="AB13" s="244">
        <v>3.3208141380999998</v>
      </c>
      <c r="AC13" s="244">
        <v>3.3969458593000001</v>
      </c>
      <c r="AD13" s="244">
        <v>3.7573997567999999</v>
      </c>
      <c r="AE13" s="244">
        <v>3.7712778158</v>
      </c>
      <c r="AF13" s="244">
        <v>4.1060969084999996</v>
      </c>
      <c r="AG13" s="244">
        <v>4.3100096747999999</v>
      </c>
      <c r="AH13" s="244">
        <v>4.3175134829999999</v>
      </c>
      <c r="AI13" s="244">
        <v>4.1930494792999999</v>
      </c>
      <c r="AJ13" s="244">
        <v>3.9399494750000001</v>
      </c>
      <c r="AK13" s="244">
        <v>3.4534111907999998</v>
      </c>
      <c r="AL13" s="244">
        <v>3.1202614895999998</v>
      </c>
      <c r="AM13" s="244">
        <v>3.2265276546999999</v>
      </c>
      <c r="AN13" s="244">
        <v>3.1791545174000002</v>
      </c>
      <c r="AO13" s="244">
        <v>3.2591999766000002</v>
      </c>
      <c r="AP13" s="244">
        <v>3.6987338417000002</v>
      </c>
      <c r="AQ13" s="244">
        <v>3.9924730455000002</v>
      </c>
      <c r="AR13" s="244">
        <v>3.9880694888999999</v>
      </c>
      <c r="AS13" s="244">
        <v>4.2512297181000003</v>
      </c>
      <c r="AT13" s="244">
        <v>4.2002005820999999</v>
      </c>
      <c r="AU13" s="244">
        <v>4.1912576816999998</v>
      </c>
      <c r="AV13" s="244">
        <v>3.5974892231000002</v>
      </c>
      <c r="AW13" s="244">
        <v>3.4309598095</v>
      </c>
      <c r="AX13" s="244">
        <v>3.2261130825</v>
      </c>
      <c r="AY13" s="244">
        <v>3.3840714711</v>
      </c>
      <c r="AZ13" s="244">
        <v>3.2685345932000001</v>
      </c>
      <c r="BA13" s="244">
        <v>3.3366983743</v>
      </c>
      <c r="BB13" s="244">
        <v>3.5784779108999998</v>
      </c>
      <c r="BC13" s="244">
        <v>3.8725081531000001</v>
      </c>
      <c r="BD13" s="244">
        <v>4.0246582899999996</v>
      </c>
      <c r="BE13" s="244">
        <v>4.1908165360999998</v>
      </c>
      <c r="BF13" s="368">
        <v>4.3698112651000001</v>
      </c>
      <c r="BG13" s="368">
        <v>4.5055267516999997</v>
      </c>
      <c r="BH13" s="368">
        <v>4.1095325898999997</v>
      </c>
      <c r="BI13" s="368">
        <v>3.8684177516</v>
      </c>
      <c r="BJ13" s="368">
        <v>3.6801457952000001</v>
      </c>
      <c r="BK13" s="368">
        <v>3.4616925139000001</v>
      </c>
      <c r="BL13" s="368">
        <v>3.4820709915000001</v>
      </c>
      <c r="BM13" s="368">
        <v>3.5206810843</v>
      </c>
      <c r="BN13" s="368">
        <v>3.8865025639000002</v>
      </c>
      <c r="BO13" s="368">
        <v>4.4258336044000002</v>
      </c>
      <c r="BP13" s="368">
        <v>4.4364697381999996</v>
      </c>
      <c r="BQ13" s="368">
        <v>4.5038115325000003</v>
      </c>
      <c r="BR13" s="368">
        <v>4.5587919530000001</v>
      </c>
      <c r="BS13" s="368">
        <v>4.6475255601000001</v>
      </c>
      <c r="BT13" s="368">
        <v>4.3130268165999999</v>
      </c>
      <c r="BU13" s="368">
        <v>3.991072934</v>
      </c>
      <c r="BV13" s="368">
        <v>3.7730452664</v>
      </c>
    </row>
    <row r="14" spans="1:74" ht="11.15" customHeight="1" x14ac:dyDescent="0.25">
      <c r="A14" s="159" t="s">
        <v>249</v>
      </c>
      <c r="B14" s="170" t="s">
        <v>340</v>
      </c>
      <c r="C14" s="244">
        <v>0.88747290000000001</v>
      </c>
      <c r="D14" s="244">
        <v>0.85052289999999997</v>
      </c>
      <c r="E14" s="244">
        <v>0.88347290000000001</v>
      </c>
      <c r="F14" s="244">
        <v>0.89247290000000001</v>
      </c>
      <c r="G14" s="244">
        <v>0.89347290000000001</v>
      </c>
      <c r="H14" s="244">
        <v>0.89147290000000001</v>
      </c>
      <c r="I14" s="244">
        <v>0.88787389999999999</v>
      </c>
      <c r="J14" s="244">
        <v>0.89347290000000001</v>
      </c>
      <c r="K14" s="244">
        <v>0.89547290000000002</v>
      </c>
      <c r="L14" s="244">
        <v>0.90632690000000005</v>
      </c>
      <c r="M14" s="244">
        <v>0.91071190000000002</v>
      </c>
      <c r="N14" s="244">
        <v>0.91682490000000005</v>
      </c>
      <c r="O14" s="244">
        <v>0.92655184999999995</v>
      </c>
      <c r="P14" s="244">
        <v>0.92026843999999997</v>
      </c>
      <c r="Q14" s="244">
        <v>0.91245514000000005</v>
      </c>
      <c r="R14" s="244">
        <v>0.91859042999999996</v>
      </c>
      <c r="S14" s="244">
        <v>0.92209757999999997</v>
      </c>
      <c r="T14" s="244">
        <v>0.919767</v>
      </c>
      <c r="U14" s="244">
        <v>0.89632887999999999</v>
      </c>
      <c r="V14" s="244">
        <v>0.91044258</v>
      </c>
      <c r="W14" s="244">
        <v>0.90707641999999999</v>
      </c>
      <c r="X14" s="244">
        <v>0.91026401999999995</v>
      </c>
      <c r="Y14" s="244">
        <v>0.90779626999999996</v>
      </c>
      <c r="Z14" s="244">
        <v>0.90980099999999997</v>
      </c>
      <c r="AA14" s="244">
        <v>0.91103639999999997</v>
      </c>
      <c r="AB14" s="244">
        <v>0.90555339999999995</v>
      </c>
      <c r="AC14" s="244">
        <v>0.88427739999999999</v>
      </c>
      <c r="AD14" s="244">
        <v>0.82332839999999996</v>
      </c>
      <c r="AE14" s="244">
        <v>0.75944040000000002</v>
      </c>
      <c r="AF14" s="244">
        <v>0.7570694</v>
      </c>
      <c r="AG14" s="244">
        <v>0.76215140000000003</v>
      </c>
      <c r="AH14" s="244">
        <v>0.76925540000000003</v>
      </c>
      <c r="AI14" s="244">
        <v>0.7764084</v>
      </c>
      <c r="AJ14" s="244">
        <v>0.77853939999999999</v>
      </c>
      <c r="AK14" s="244">
        <v>0.78810539999999996</v>
      </c>
      <c r="AL14" s="244">
        <v>0.78718239999999995</v>
      </c>
      <c r="AM14" s="244">
        <v>0.77338839999999998</v>
      </c>
      <c r="AN14" s="244">
        <v>0.77375439999999995</v>
      </c>
      <c r="AO14" s="244">
        <v>0.77341340000000003</v>
      </c>
      <c r="AP14" s="244">
        <v>0.77347339999999998</v>
      </c>
      <c r="AQ14" s="244">
        <v>0.73146639999999996</v>
      </c>
      <c r="AR14" s="244">
        <v>0.72213939999999999</v>
      </c>
      <c r="AS14" s="244">
        <v>0.75898540000000003</v>
      </c>
      <c r="AT14" s="244">
        <v>0.77562778306000002</v>
      </c>
      <c r="AU14" s="244">
        <v>0.77217278306000003</v>
      </c>
      <c r="AV14" s="244">
        <v>0.76794778306</v>
      </c>
      <c r="AW14" s="244">
        <v>0.77539978306000001</v>
      </c>
      <c r="AX14" s="244">
        <v>0.77295278306000004</v>
      </c>
      <c r="AY14" s="244">
        <v>0.77072664347999997</v>
      </c>
      <c r="AZ14" s="244">
        <v>0.76972664347999997</v>
      </c>
      <c r="BA14" s="244">
        <v>0.77072664347999997</v>
      </c>
      <c r="BB14" s="244">
        <v>0.77186187824999997</v>
      </c>
      <c r="BC14" s="244">
        <v>0.77090135296999995</v>
      </c>
      <c r="BD14" s="244">
        <v>0.76799736890000003</v>
      </c>
      <c r="BE14" s="244">
        <v>0.76295766939999998</v>
      </c>
      <c r="BF14" s="368">
        <v>0.75801578968000005</v>
      </c>
      <c r="BG14" s="368">
        <v>0.73307921278999999</v>
      </c>
      <c r="BH14" s="368">
        <v>0.73001721426999999</v>
      </c>
      <c r="BI14" s="368">
        <v>0.72711592947000003</v>
      </c>
      <c r="BJ14" s="368">
        <v>0.72420786381000002</v>
      </c>
      <c r="BK14" s="368">
        <v>0.68934351202999999</v>
      </c>
      <c r="BL14" s="368">
        <v>0.68862672244000001</v>
      </c>
      <c r="BM14" s="368">
        <v>0.68944475411999995</v>
      </c>
      <c r="BN14" s="368">
        <v>0.69028134174</v>
      </c>
      <c r="BO14" s="368">
        <v>0.68939246840000001</v>
      </c>
      <c r="BP14" s="368">
        <v>0.68682880826000003</v>
      </c>
      <c r="BQ14" s="368">
        <v>0.68233308134000004</v>
      </c>
      <c r="BR14" s="368">
        <v>0.67786713296000001</v>
      </c>
      <c r="BS14" s="368">
        <v>0.65565022132999995</v>
      </c>
      <c r="BT14" s="368">
        <v>0.65287327840999998</v>
      </c>
      <c r="BU14" s="368">
        <v>0.65028425990000005</v>
      </c>
      <c r="BV14" s="368">
        <v>0.64772551992000005</v>
      </c>
    </row>
    <row r="15" spans="1:74" ht="11.15" customHeight="1" x14ac:dyDescent="0.25">
      <c r="A15" s="159" t="s">
        <v>1327</v>
      </c>
      <c r="B15" s="170" t="s">
        <v>1328</v>
      </c>
      <c r="C15" s="244">
        <v>0.51681545712999999</v>
      </c>
      <c r="D15" s="244">
        <v>0.51656532263999999</v>
      </c>
      <c r="E15" s="244">
        <v>0.51513026623000002</v>
      </c>
      <c r="F15" s="244">
        <v>0.52047464799999998</v>
      </c>
      <c r="G15" s="244">
        <v>0.51951274139000003</v>
      </c>
      <c r="H15" s="244">
        <v>0.52097245400000003</v>
      </c>
      <c r="I15" s="244">
        <v>0.52721705022999998</v>
      </c>
      <c r="J15" s="244">
        <v>0.53387600000000002</v>
      </c>
      <c r="K15" s="244">
        <v>0.52237598500000004</v>
      </c>
      <c r="L15" s="244">
        <v>0.51736694387000004</v>
      </c>
      <c r="M15" s="244">
        <v>0.51884882902999996</v>
      </c>
      <c r="N15" s="244">
        <v>0.52332914306</v>
      </c>
      <c r="O15" s="244">
        <v>0.52672786368000002</v>
      </c>
      <c r="P15" s="244">
        <v>0.53620484543000002</v>
      </c>
      <c r="Q15" s="244">
        <v>0.53299155225999995</v>
      </c>
      <c r="R15" s="244">
        <v>0.53179745499999997</v>
      </c>
      <c r="S15" s="244">
        <v>0.5347082071</v>
      </c>
      <c r="T15" s="244">
        <v>0.53373493162999996</v>
      </c>
      <c r="U15" s="244">
        <v>0.54419621610000002</v>
      </c>
      <c r="V15" s="244">
        <v>0.55308144299999995</v>
      </c>
      <c r="W15" s="244">
        <v>0.54975260420000005</v>
      </c>
      <c r="X15" s="244">
        <v>0.47014215761</v>
      </c>
      <c r="Y15" s="244">
        <v>0.54920385299999996</v>
      </c>
      <c r="Z15" s="244">
        <v>0.54484500000000002</v>
      </c>
      <c r="AA15" s="244">
        <v>0.53763299161</v>
      </c>
      <c r="AB15" s="244">
        <v>0.53954014655000004</v>
      </c>
      <c r="AC15" s="244">
        <v>0.54361852128999999</v>
      </c>
      <c r="AD15" s="244">
        <v>0.212871749</v>
      </c>
      <c r="AE15" s="244">
        <v>0.33813522000000001</v>
      </c>
      <c r="AF15" s="244">
        <v>0.51747807866999995</v>
      </c>
      <c r="AG15" s="244">
        <v>0.52437729323000004</v>
      </c>
      <c r="AH15" s="244">
        <v>0.51843510355</v>
      </c>
      <c r="AI15" s="244">
        <v>0.51455256299999996</v>
      </c>
      <c r="AJ15" s="244">
        <v>0.51125273387000003</v>
      </c>
      <c r="AK15" s="244">
        <v>0.51361987232999995</v>
      </c>
      <c r="AL15" s="244">
        <v>0.51473127871000002</v>
      </c>
      <c r="AM15" s="244">
        <v>0.51130897839</v>
      </c>
      <c r="AN15" s="244">
        <v>0.50465228786000005</v>
      </c>
      <c r="AO15" s="244">
        <v>0.50520480225999997</v>
      </c>
      <c r="AP15" s="244">
        <v>0.50197464933000002</v>
      </c>
      <c r="AQ15" s="244">
        <v>0.50109030161000001</v>
      </c>
      <c r="AR15" s="244">
        <v>0.49654764699999998</v>
      </c>
      <c r="AS15" s="244">
        <v>0.49559284097</v>
      </c>
      <c r="AT15" s="244">
        <v>0.48768389908999998</v>
      </c>
      <c r="AU15" s="244">
        <v>0.48785539365000002</v>
      </c>
      <c r="AV15" s="244">
        <v>0.48403191627999997</v>
      </c>
      <c r="AW15" s="244">
        <v>0.48772214065000002</v>
      </c>
      <c r="AX15" s="244">
        <v>0.24914567564000001</v>
      </c>
      <c r="AY15" s="244">
        <v>0.45880068617999997</v>
      </c>
      <c r="AZ15" s="244">
        <v>0.48080068617999999</v>
      </c>
      <c r="BA15" s="244">
        <v>0.49780068618000001</v>
      </c>
      <c r="BB15" s="244">
        <v>0.49976062639000002</v>
      </c>
      <c r="BC15" s="244">
        <v>0.49774888032999998</v>
      </c>
      <c r="BD15" s="244">
        <v>0.40272030991000002</v>
      </c>
      <c r="BE15" s="244">
        <v>0.47273212285999999</v>
      </c>
      <c r="BF15" s="368">
        <v>0.49271482863999999</v>
      </c>
      <c r="BG15" s="368">
        <v>0.50269595651999999</v>
      </c>
      <c r="BH15" s="368">
        <v>0.52771440473999998</v>
      </c>
      <c r="BI15" s="368">
        <v>0.53268503112999999</v>
      </c>
      <c r="BJ15" s="368">
        <v>0.53765767522999997</v>
      </c>
      <c r="BK15" s="368">
        <v>0.54411765283000002</v>
      </c>
      <c r="BL15" s="368">
        <v>0.55056315248999999</v>
      </c>
      <c r="BM15" s="368">
        <v>0.55715957179999998</v>
      </c>
      <c r="BN15" s="368">
        <v>0.56382936967999997</v>
      </c>
      <c r="BO15" s="368">
        <v>0.57056278581999997</v>
      </c>
      <c r="BP15" s="368">
        <v>0.57734569981999995</v>
      </c>
      <c r="BQ15" s="368">
        <v>0.58425563736999997</v>
      </c>
      <c r="BR15" s="368">
        <v>0.59123947000999999</v>
      </c>
      <c r="BS15" s="368">
        <v>0.59829246035999994</v>
      </c>
      <c r="BT15" s="368">
        <v>0.60547187233999999</v>
      </c>
      <c r="BU15" s="368">
        <v>0.61268113677000002</v>
      </c>
      <c r="BV15" s="368">
        <v>0.61996819187999996</v>
      </c>
    </row>
    <row r="16" spans="1:74" ht="11.15" customHeight="1" x14ac:dyDescent="0.25">
      <c r="A16" s="159" t="s">
        <v>250</v>
      </c>
      <c r="B16" s="170" t="s">
        <v>341</v>
      </c>
      <c r="C16" s="244">
        <v>0.41731935072999998</v>
      </c>
      <c r="D16" s="244">
        <v>0.38005777886999997</v>
      </c>
      <c r="E16" s="244">
        <v>0.41990038309</v>
      </c>
      <c r="F16" s="244">
        <v>0.41926935002999999</v>
      </c>
      <c r="G16" s="244">
        <v>0.42060226722999999</v>
      </c>
      <c r="H16" s="244">
        <v>0.41232418154</v>
      </c>
      <c r="I16" s="244">
        <v>0.39709050243999999</v>
      </c>
      <c r="J16" s="244">
        <v>0.37676793762999999</v>
      </c>
      <c r="K16" s="244">
        <v>0.40601593513000001</v>
      </c>
      <c r="L16" s="244">
        <v>0.39749224865999999</v>
      </c>
      <c r="M16" s="244">
        <v>0.39399734106000001</v>
      </c>
      <c r="N16" s="244">
        <v>0.38924192186000001</v>
      </c>
      <c r="O16" s="244">
        <v>0.38579858469</v>
      </c>
      <c r="P16" s="244">
        <v>0.40894188065999998</v>
      </c>
      <c r="Q16" s="244">
        <v>0.39425487139999998</v>
      </c>
      <c r="R16" s="244">
        <v>0.3812422983</v>
      </c>
      <c r="S16" s="244">
        <v>0.39335971967</v>
      </c>
      <c r="T16" s="244">
        <v>0.39483952695000002</v>
      </c>
      <c r="U16" s="244">
        <v>0.39591660890000002</v>
      </c>
      <c r="V16" s="244">
        <v>0.39650334547999999</v>
      </c>
      <c r="W16" s="244">
        <v>0.40482295899999998</v>
      </c>
      <c r="X16" s="244">
        <v>0.39720353990000001</v>
      </c>
      <c r="Y16" s="244">
        <v>0.41051925364000003</v>
      </c>
      <c r="Z16" s="244">
        <v>0.41123514849999998</v>
      </c>
      <c r="AA16" s="244">
        <v>0.45683787023</v>
      </c>
      <c r="AB16" s="244">
        <v>0.46725797898999999</v>
      </c>
      <c r="AC16" s="244">
        <v>0.44324698506999999</v>
      </c>
      <c r="AD16" s="244">
        <v>0.43044020296000002</v>
      </c>
      <c r="AE16" s="244">
        <v>0.42038874409999999</v>
      </c>
      <c r="AF16" s="244">
        <v>0.41003114695999998</v>
      </c>
      <c r="AG16" s="244">
        <v>0.42203751346000001</v>
      </c>
      <c r="AH16" s="244">
        <v>0.43131339733000001</v>
      </c>
      <c r="AI16" s="244">
        <v>0.4163043099</v>
      </c>
      <c r="AJ16" s="244">
        <v>0.45115256518000002</v>
      </c>
      <c r="AK16" s="244">
        <v>0.46485351278999998</v>
      </c>
      <c r="AL16" s="244">
        <v>0.46921128769999998</v>
      </c>
      <c r="AM16" s="244">
        <v>0.4916940709</v>
      </c>
      <c r="AN16" s="244">
        <v>0.48600301489999997</v>
      </c>
      <c r="AO16" s="244">
        <v>0.47241833063999999</v>
      </c>
      <c r="AP16" s="244">
        <v>0.43438604855000001</v>
      </c>
      <c r="AQ16" s="244">
        <v>0.46574691955000003</v>
      </c>
      <c r="AR16" s="244">
        <v>0.47778907959</v>
      </c>
      <c r="AS16" s="244">
        <v>0.48219980214000002</v>
      </c>
      <c r="AT16" s="244">
        <v>0.48551319866999998</v>
      </c>
      <c r="AU16" s="244">
        <v>0.49887779886</v>
      </c>
      <c r="AV16" s="244">
        <v>0.48981120762000002</v>
      </c>
      <c r="AW16" s="244">
        <v>0.39722921846999998</v>
      </c>
      <c r="AX16" s="244">
        <v>0.48367299271999997</v>
      </c>
      <c r="AY16" s="244">
        <v>0.47239608893000001</v>
      </c>
      <c r="AZ16" s="244">
        <v>0.50697548602999998</v>
      </c>
      <c r="BA16" s="244">
        <v>0.48448286082000003</v>
      </c>
      <c r="BB16" s="244">
        <v>0.57088511424999999</v>
      </c>
      <c r="BC16" s="244">
        <v>0.59654849450000003</v>
      </c>
      <c r="BD16" s="244">
        <v>0.62019803582999999</v>
      </c>
      <c r="BE16" s="244">
        <v>0.63117008210000003</v>
      </c>
      <c r="BF16" s="368">
        <v>0.65474028411999996</v>
      </c>
      <c r="BG16" s="368">
        <v>0.69018371775999998</v>
      </c>
      <c r="BH16" s="368">
        <v>0.67225536346000003</v>
      </c>
      <c r="BI16" s="368">
        <v>0.67898161149000003</v>
      </c>
      <c r="BJ16" s="368">
        <v>0.70106306708999999</v>
      </c>
      <c r="BK16" s="368">
        <v>0.74024155409000003</v>
      </c>
      <c r="BL16" s="368">
        <v>0.74152416512999997</v>
      </c>
      <c r="BM16" s="368">
        <v>0.71842419856999995</v>
      </c>
      <c r="BN16" s="368">
        <v>0.73087007114000002</v>
      </c>
      <c r="BO16" s="368">
        <v>0.73083611899000001</v>
      </c>
      <c r="BP16" s="368">
        <v>0.73254373553999996</v>
      </c>
      <c r="BQ16" s="368">
        <v>0.72196515898000002</v>
      </c>
      <c r="BR16" s="368">
        <v>0.72298835718999999</v>
      </c>
      <c r="BS16" s="368">
        <v>0.73759780554999999</v>
      </c>
      <c r="BT16" s="368">
        <v>0.73500596819999997</v>
      </c>
      <c r="BU16" s="368">
        <v>0.72749868306999999</v>
      </c>
      <c r="BV16" s="368">
        <v>0.72932097446999999</v>
      </c>
    </row>
    <row r="17" spans="1:74" ht="11.15"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443"/>
      <c r="BG17" s="443"/>
      <c r="BH17" s="443"/>
      <c r="BI17" s="443"/>
      <c r="BJ17" s="369"/>
      <c r="BK17" s="369"/>
      <c r="BL17" s="369"/>
      <c r="BM17" s="369"/>
      <c r="BN17" s="369"/>
      <c r="BO17" s="369"/>
      <c r="BP17" s="369"/>
      <c r="BQ17" s="369"/>
      <c r="BR17" s="369"/>
      <c r="BS17" s="369"/>
      <c r="BT17" s="369"/>
      <c r="BU17" s="369"/>
      <c r="BV17" s="369"/>
    </row>
    <row r="18" spans="1:74" ht="11.15" customHeight="1" x14ac:dyDescent="0.25">
      <c r="A18" s="159" t="s">
        <v>343</v>
      </c>
      <c r="B18" s="169" t="s">
        <v>378</v>
      </c>
      <c r="C18" s="244">
        <v>4.3594540892999998</v>
      </c>
      <c r="D18" s="244">
        <v>4.2522697877000004</v>
      </c>
      <c r="E18" s="244">
        <v>4.1564449853000003</v>
      </c>
      <c r="F18" s="244">
        <v>4.2615943325999996</v>
      </c>
      <c r="G18" s="244">
        <v>3.9608792991000001</v>
      </c>
      <c r="H18" s="244">
        <v>4.0790372350000004</v>
      </c>
      <c r="I18" s="244">
        <v>4.2230860278</v>
      </c>
      <c r="J18" s="244">
        <v>4.0137240406999997</v>
      </c>
      <c r="K18" s="244">
        <v>3.7773915576000001</v>
      </c>
      <c r="L18" s="244">
        <v>4.2015577113000004</v>
      </c>
      <c r="M18" s="244">
        <v>4.2336059491000002</v>
      </c>
      <c r="N18" s="244">
        <v>4.2404651102999997</v>
      </c>
      <c r="O18" s="244">
        <v>4.1544819427000004</v>
      </c>
      <c r="P18" s="244">
        <v>4.1585684912999996</v>
      </c>
      <c r="Q18" s="244">
        <v>4.1385080508999996</v>
      </c>
      <c r="R18" s="244">
        <v>4.0562644234</v>
      </c>
      <c r="S18" s="244">
        <v>3.9115765110999998</v>
      </c>
      <c r="T18" s="244">
        <v>3.6410047243000001</v>
      </c>
      <c r="U18" s="244">
        <v>3.9683941636000002</v>
      </c>
      <c r="V18" s="244">
        <v>3.7804017803000001</v>
      </c>
      <c r="W18" s="244">
        <v>3.8433872088999999</v>
      </c>
      <c r="X18" s="244">
        <v>4.0062233090000001</v>
      </c>
      <c r="Y18" s="244">
        <v>4.2837802089999997</v>
      </c>
      <c r="Z18" s="244">
        <v>4.3409586708000001</v>
      </c>
      <c r="AA18" s="244">
        <v>4.3406887954000002</v>
      </c>
      <c r="AB18" s="244">
        <v>4.4665987813000001</v>
      </c>
      <c r="AC18" s="244">
        <v>4.2954984651999997</v>
      </c>
      <c r="AD18" s="244">
        <v>4.4272114437000001</v>
      </c>
      <c r="AE18" s="244">
        <v>4.2677373018000004</v>
      </c>
      <c r="AF18" s="244">
        <v>4.1324316201000002</v>
      </c>
      <c r="AG18" s="244">
        <v>4.3022075568</v>
      </c>
      <c r="AH18" s="244">
        <v>4.0927140502999997</v>
      </c>
      <c r="AI18" s="244">
        <v>3.8468998621999999</v>
      </c>
      <c r="AJ18" s="244">
        <v>4.0769940451000002</v>
      </c>
      <c r="AK18" s="244">
        <v>4.1787179536999997</v>
      </c>
      <c r="AL18" s="244">
        <v>4.4236945878</v>
      </c>
      <c r="AM18" s="244">
        <v>4.3646140227999997</v>
      </c>
      <c r="AN18" s="244">
        <v>4.2849589382</v>
      </c>
      <c r="AO18" s="244">
        <v>4.3637709735000003</v>
      </c>
      <c r="AP18" s="244">
        <v>3.9848437054999999</v>
      </c>
      <c r="AQ18" s="244">
        <v>3.8157986545</v>
      </c>
      <c r="AR18" s="244">
        <v>3.7070246479</v>
      </c>
      <c r="AS18" s="244">
        <v>4.0774580868000001</v>
      </c>
      <c r="AT18" s="244">
        <v>4.1770020558000001</v>
      </c>
      <c r="AU18" s="244">
        <v>4.1160061739999998</v>
      </c>
      <c r="AV18" s="244">
        <v>4.1489168158999998</v>
      </c>
      <c r="AW18" s="244">
        <v>4.0180413488999998</v>
      </c>
      <c r="AX18" s="244">
        <v>4.1886706830999998</v>
      </c>
      <c r="AY18" s="244">
        <v>4.0591036319000002</v>
      </c>
      <c r="AZ18" s="244">
        <v>4.1231823060000004</v>
      </c>
      <c r="BA18" s="244">
        <v>4.0557482127000002</v>
      </c>
      <c r="BB18" s="244">
        <v>3.9256892862999999</v>
      </c>
      <c r="BC18" s="244">
        <v>3.8258690208999999</v>
      </c>
      <c r="BD18" s="244">
        <v>3.5825798361999999</v>
      </c>
      <c r="BE18" s="244">
        <v>4.0464410178000003</v>
      </c>
      <c r="BF18" s="368">
        <v>4.0559982398000001</v>
      </c>
      <c r="BG18" s="368">
        <v>4.1095425138000001</v>
      </c>
      <c r="BH18" s="368">
        <v>4.1507576735000002</v>
      </c>
      <c r="BI18" s="368">
        <v>4.2073844719000002</v>
      </c>
      <c r="BJ18" s="368">
        <v>4.2481420479000001</v>
      </c>
      <c r="BK18" s="368">
        <v>4.2603671067000004</v>
      </c>
      <c r="BL18" s="368">
        <v>4.2949211699000003</v>
      </c>
      <c r="BM18" s="368">
        <v>4.3251226259999997</v>
      </c>
      <c r="BN18" s="368">
        <v>4.3592247830000002</v>
      </c>
      <c r="BO18" s="368">
        <v>4.3049646806000004</v>
      </c>
      <c r="BP18" s="368">
        <v>4.3257143011999997</v>
      </c>
      <c r="BQ18" s="368">
        <v>4.3625581593999998</v>
      </c>
      <c r="BR18" s="368">
        <v>4.2635238319999997</v>
      </c>
      <c r="BS18" s="368">
        <v>4.1445589918000003</v>
      </c>
      <c r="BT18" s="368">
        <v>4.442255533</v>
      </c>
      <c r="BU18" s="368">
        <v>4.4472870417000001</v>
      </c>
      <c r="BV18" s="368">
        <v>4.4465470134</v>
      </c>
    </row>
    <row r="19" spans="1:74" ht="11.15" customHeight="1" x14ac:dyDescent="0.25">
      <c r="A19" s="159" t="s">
        <v>251</v>
      </c>
      <c r="B19" s="170" t="s">
        <v>342</v>
      </c>
      <c r="C19" s="244">
        <v>2.0311920902999998</v>
      </c>
      <c r="D19" s="244">
        <v>1.9549729429</v>
      </c>
      <c r="E19" s="244">
        <v>1.9086385419</v>
      </c>
      <c r="F19" s="244">
        <v>1.8753894667</v>
      </c>
      <c r="G19" s="244">
        <v>1.6637343484</v>
      </c>
      <c r="H19" s="244">
        <v>1.8537938</v>
      </c>
      <c r="I19" s="244">
        <v>1.9195953160999999</v>
      </c>
      <c r="J19" s="244">
        <v>1.8769856386999999</v>
      </c>
      <c r="K19" s="244">
        <v>1.6162414667</v>
      </c>
      <c r="L19" s="244">
        <v>1.863796929</v>
      </c>
      <c r="M19" s="244">
        <v>1.8818891333000001</v>
      </c>
      <c r="N19" s="244">
        <v>1.8587243484</v>
      </c>
      <c r="O19" s="244">
        <v>1.8260446322999999</v>
      </c>
      <c r="P19" s="244">
        <v>1.7523545286</v>
      </c>
      <c r="Q19" s="244">
        <v>1.7617243096999999</v>
      </c>
      <c r="R19" s="244">
        <v>1.7252626</v>
      </c>
      <c r="S19" s="244">
        <v>1.5947349548</v>
      </c>
      <c r="T19" s="244">
        <v>1.4044726000000001</v>
      </c>
      <c r="U19" s="244">
        <v>1.7213465676999999</v>
      </c>
      <c r="V19" s="244">
        <v>1.6687946323</v>
      </c>
      <c r="W19" s="244">
        <v>1.5812215999999999</v>
      </c>
      <c r="X19" s="244">
        <v>1.7962178580999999</v>
      </c>
      <c r="Y19" s="244">
        <v>1.9934262667</v>
      </c>
      <c r="Z19" s="244">
        <v>2.0798765677</v>
      </c>
      <c r="AA19" s="244">
        <v>1.9832422354999999</v>
      </c>
      <c r="AB19" s="244">
        <v>2.1074609896999998</v>
      </c>
      <c r="AC19" s="244">
        <v>2.0633890096999998</v>
      </c>
      <c r="AD19" s="244">
        <v>2.0980042999999999</v>
      </c>
      <c r="AE19" s="244">
        <v>2.0422870741999999</v>
      </c>
      <c r="AF19" s="244">
        <v>1.8631776333000001</v>
      </c>
      <c r="AG19" s="244">
        <v>2.0670412677000001</v>
      </c>
      <c r="AH19" s="244">
        <v>2.0274751386999998</v>
      </c>
      <c r="AI19" s="244">
        <v>1.7765853</v>
      </c>
      <c r="AJ19" s="244">
        <v>1.8840225581000001</v>
      </c>
      <c r="AK19" s="244">
        <v>2.0367816332999999</v>
      </c>
      <c r="AL19" s="244">
        <v>2.1348109451999999</v>
      </c>
      <c r="AM19" s="244">
        <v>2.1282150323</v>
      </c>
      <c r="AN19" s="244">
        <v>2.1097870714</v>
      </c>
      <c r="AO19" s="244">
        <v>2.0987940644999998</v>
      </c>
      <c r="AP19" s="244">
        <v>2.0020633333000002</v>
      </c>
      <c r="AQ19" s="244">
        <v>1.8522666452000001</v>
      </c>
      <c r="AR19" s="244">
        <v>1.850684</v>
      </c>
      <c r="AS19" s="244">
        <v>2.0409666452000002</v>
      </c>
      <c r="AT19" s="244">
        <v>2.0975592295999999</v>
      </c>
      <c r="AU19" s="244">
        <v>2.0418893479000002</v>
      </c>
      <c r="AV19" s="244">
        <v>2.0713847135000001</v>
      </c>
      <c r="AW19" s="244">
        <v>1.9785700145</v>
      </c>
      <c r="AX19" s="244">
        <v>2.0975592295999999</v>
      </c>
      <c r="AY19" s="244">
        <v>1.9714143077999999</v>
      </c>
      <c r="AZ19" s="244">
        <v>2.0022483515</v>
      </c>
      <c r="BA19" s="244">
        <v>1.9525443078</v>
      </c>
      <c r="BB19" s="244">
        <v>1.8651835959</v>
      </c>
      <c r="BC19" s="244">
        <v>1.8092527904</v>
      </c>
      <c r="BD19" s="244">
        <v>1.5347771356</v>
      </c>
      <c r="BE19" s="244">
        <v>2.0007418709999998</v>
      </c>
      <c r="BF19" s="368">
        <v>2.0981912029999998</v>
      </c>
      <c r="BG19" s="368">
        <v>2.1006747137000001</v>
      </c>
      <c r="BH19" s="368">
        <v>2.1122782958999999</v>
      </c>
      <c r="BI19" s="368">
        <v>2.1652636063999999</v>
      </c>
      <c r="BJ19" s="368">
        <v>2.2053181397000001</v>
      </c>
      <c r="BK19" s="368">
        <v>2.2357635139999998</v>
      </c>
      <c r="BL19" s="368">
        <v>2.2713121963999998</v>
      </c>
      <c r="BM19" s="368">
        <v>2.3087444108000001</v>
      </c>
      <c r="BN19" s="368">
        <v>2.3553889719000001</v>
      </c>
      <c r="BO19" s="368">
        <v>2.2756725281999999</v>
      </c>
      <c r="BP19" s="368">
        <v>2.2885545893999999</v>
      </c>
      <c r="BQ19" s="368">
        <v>2.3924894122000002</v>
      </c>
      <c r="BR19" s="368">
        <v>2.3914766993000001</v>
      </c>
      <c r="BS19" s="368">
        <v>2.1251044967000001</v>
      </c>
      <c r="BT19" s="368">
        <v>2.3885734748999998</v>
      </c>
      <c r="BU19" s="368">
        <v>2.3871939952000001</v>
      </c>
      <c r="BV19" s="368">
        <v>2.3854745454000001</v>
      </c>
    </row>
    <row r="20" spans="1:74" ht="11.15" customHeight="1" x14ac:dyDescent="0.25">
      <c r="A20" s="159" t="s">
        <v>1016</v>
      </c>
      <c r="B20" s="170" t="s">
        <v>1017</v>
      </c>
      <c r="C20" s="244">
        <v>1.1846501916000001</v>
      </c>
      <c r="D20" s="244">
        <v>1.1613752793000001</v>
      </c>
      <c r="E20" s="244">
        <v>1.116787288</v>
      </c>
      <c r="F20" s="244">
        <v>1.2476229436999999</v>
      </c>
      <c r="G20" s="244">
        <v>1.1523214721999999</v>
      </c>
      <c r="H20" s="244">
        <v>1.0955684244999999</v>
      </c>
      <c r="I20" s="244">
        <v>1.1727364922000001</v>
      </c>
      <c r="J20" s="244">
        <v>1.0621403297000001</v>
      </c>
      <c r="K20" s="244">
        <v>1.0324990434000001</v>
      </c>
      <c r="L20" s="244">
        <v>1.1938395497000001</v>
      </c>
      <c r="M20" s="244">
        <v>1.2026252556000001</v>
      </c>
      <c r="N20" s="244">
        <v>1.2391764494999999</v>
      </c>
      <c r="O20" s="244">
        <v>1.2094307374</v>
      </c>
      <c r="P20" s="244">
        <v>1.2845511889000001</v>
      </c>
      <c r="Q20" s="244">
        <v>1.256189193</v>
      </c>
      <c r="R20" s="244">
        <v>1.2119546792</v>
      </c>
      <c r="S20" s="244">
        <v>1.2098667722000001</v>
      </c>
      <c r="T20" s="244">
        <v>1.1448950336999999</v>
      </c>
      <c r="U20" s="244">
        <v>1.1503549037</v>
      </c>
      <c r="V20" s="244">
        <v>1.0180698614999999</v>
      </c>
      <c r="W20" s="244">
        <v>1.1955696485</v>
      </c>
      <c r="X20" s="244">
        <v>1.1220534196</v>
      </c>
      <c r="Y20" s="244">
        <v>1.205286852</v>
      </c>
      <c r="Z20" s="244">
        <v>1.1643503649</v>
      </c>
      <c r="AA20" s="244">
        <v>1.2167770348</v>
      </c>
      <c r="AB20" s="244">
        <v>1.2090833258</v>
      </c>
      <c r="AC20" s="244">
        <v>1.1017234479</v>
      </c>
      <c r="AD20" s="244">
        <v>1.2196857346000001</v>
      </c>
      <c r="AE20" s="244">
        <v>1.1040015939000001</v>
      </c>
      <c r="AF20" s="244">
        <v>1.1586325652</v>
      </c>
      <c r="AG20" s="244">
        <v>1.1020824737999999</v>
      </c>
      <c r="AH20" s="244">
        <v>0.92493023921999995</v>
      </c>
      <c r="AI20" s="244">
        <v>0.94569455765999999</v>
      </c>
      <c r="AJ20" s="244">
        <v>1.0534408208999999</v>
      </c>
      <c r="AK20" s="244">
        <v>1.0150831879</v>
      </c>
      <c r="AL20" s="244">
        <v>1.1528308355000001</v>
      </c>
      <c r="AM20" s="244">
        <v>1.090964467</v>
      </c>
      <c r="AN20" s="244">
        <v>1.0343277253000001</v>
      </c>
      <c r="AO20" s="244">
        <v>1.1025893213</v>
      </c>
      <c r="AP20" s="244">
        <v>0.83477143534999998</v>
      </c>
      <c r="AQ20" s="244">
        <v>0.86495117705000002</v>
      </c>
      <c r="AR20" s="244">
        <v>0.73471309880000002</v>
      </c>
      <c r="AS20" s="244">
        <v>0.88554492927999995</v>
      </c>
      <c r="AT20" s="244">
        <v>0.94300445557000001</v>
      </c>
      <c r="AU20" s="244">
        <v>0.95032750496999996</v>
      </c>
      <c r="AV20" s="244">
        <v>0.96088962185000004</v>
      </c>
      <c r="AW20" s="244">
        <v>0.89309550099000001</v>
      </c>
      <c r="AX20" s="244">
        <v>0.92489552689999999</v>
      </c>
      <c r="AY20" s="244">
        <v>0.95410443153000002</v>
      </c>
      <c r="AZ20" s="244">
        <v>0.96833885168</v>
      </c>
      <c r="BA20" s="244">
        <v>0.94814559114999997</v>
      </c>
      <c r="BB20" s="244">
        <v>0.93344214891999999</v>
      </c>
      <c r="BC20" s="244">
        <v>0.90545399629000001</v>
      </c>
      <c r="BD20" s="244">
        <v>0.92730994911999998</v>
      </c>
      <c r="BE20" s="244">
        <v>0.92633914949999996</v>
      </c>
      <c r="BF20" s="368">
        <v>0.83249721712000002</v>
      </c>
      <c r="BG20" s="368">
        <v>0.88122258063000003</v>
      </c>
      <c r="BH20" s="368">
        <v>0.91033222307999995</v>
      </c>
      <c r="BI20" s="368">
        <v>0.91026568185000001</v>
      </c>
      <c r="BJ20" s="368">
        <v>0.91022648932000005</v>
      </c>
      <c r="BK20" s="368">
        <v>0.90518380013999999</v>
      </c>
      <c r="BL20" s="368">
        <v>0.90113256518999996</v>
      </c>
      <c r="BM20" s="368">
        <v>0.89574549645000001</v>
      </c>
      <c r="BN20" s="368">
        <v>0.89252486827999999</v>
      </c>
      <c r="BO20" s="368">
        <v>0.89167481771000001</v>
      </c>
      <c r="BP20" s="368">
        <v>0.89348323634000004</v>
      </c>
      <c r="BQ20" s="368">
        <v>0.82648273290999996</v>
      </c>
      <c r="BR20" s="368">
        <v>0.74323937228000003</v>
      </c>
      <c r="BS20" s="368">
        <v>0.86976312676</v>
      </c>
      <c r="BT20" s="368">
        <v>0.90470181044999998</v>
      </c>
      <c r="BU20" s="368">
        <v>0.90796124355999996</v>
      </c>
      <c r="BV20" s="368">
        <v>0.90745266097999999</v>
      </c>
    </row>
    <row r="21" spans="1:74" ht="11.15"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443"/>
      <c r="BG21" s="443"/>
      <c r="BH21" s="443"/>
      <c r="BI21" s="443"/>
      <c r="BJ21" s="369"/>
      <c r="BK21" s="369"/>
      <c r="BL21" s="369"/>
      <c r="BM21" s="369"/>
      <c r="BN21" s="369"/>
      <c r="BO21" s="369"/>
      <c r="BP21" s="369"/>
      <c r="BQ21" s="369"/>
      <c r="BR21" s="369"/>
      <c r="BS21" s="369"/>
      <c r="BT21" s="369"/>
      <c r="BU21" s="369"/>
      <c r="BV21" s="369"/>
    </row>
    <row r="22" spans="1:74" ht="11.15" customHeight="1" x14ac:dyDescent="0.25">
      <c r="A22" s="159" t="s">
        <v>367</v>
      </c>
      <c r="B22" s="169" t="s">
        <v>915</v>
      </c>
      <c r="C22" s="244">
        <v>14.351183789</v>
      </c>
      <c r="D22" s="244">
        <v>14.398633670000001</v>
      </c>
      <c r="E22" s="244">
        <v>14.375411915999999</v>
      </c>
      <c r="F22" s="244">
        <v>14.313587477</v>
      </c>
      <c r="G22" s="244">
        <v>14.377081338</v>
      </c>
      <c r="H22" s="244">
        <v>14.463930559</v>
      </c>
      <c r="I22" s="244">
        <v>14.615824393</v>
      </c>
      <c r="J22" s="244">
        <v>14.401597805</v>
      </c>
      <c r="K22" s="244">
        <v>14.716985151999999</v>
      </c>
      <c r="L22" s="244">
        <v>14.766633096</v>
      </c>
      <c r="M22" s="244">
        <v>14.814260911</v>
      </c>
      <c r="N22" s="244">
        <v>14.934321363</v>
      </c>
      <c r="O22" s="244">
        <v>14.829870548000001</v>
      </c>
      <c r="P22" s="244">
        <v>14.815033477</v>
      </c>
      <c r="Q22" s="244">
        <v>14.693531292999999</v>
      </c>
      <c r="R22" s="244">
        <v>14.349472436999999</v>
      </c>
      <c r="S22" s="244">
        <v>14.282381358</v>
      </c>
      <c r="T22" s="244">
        <v>14.589059644000001</v>
      </c>
      <c r="U22" s="244">
        <v>14.588473972999999</v>
      </c>
      <c r="V22" s="244">
        <v>14.599671807</v>
      </c>
      <c r="W22" s="244">
        <v>14.534911048</v>
      </c>
      <c r="X22" s="244">
        <v>14.553467694</v>
      </c>
      <c r="Y22" s="244">
        <v>14.695878446</v>
      </c>
      <c r="Z22" s="244">
        <v>14.721453788</v>
      </c>
      <c r="AA22" s="244">
        <v>14.738608672</v>
      </c>
      <c r="AB22" s="244">
        <v>14.733611961999999</v>
      </c>
      <c r="AC22" s="244">
        <v>14.707459472</v>
      </c>
      <c r="AD22" s="244">
        <v>14.757960262999999</v>
      </c>
      <c r="AE22" s="244">
        <v>12.49521715</v>
      </c>
      <c r="AF22" s="244">
        <v>12.289604869</v>
      </c>
      <c r="AG22" s="244">
        <v>12.340020763</v>
      </c>
      <c r="AH22" s="244">
        <v>12.888551335000001</v>
      </c>
      <c r="AI22" s="244">
        <v>12.912187316000001</v>
      </c>
      <c r="AJ22" s="244">
        <v>13.05257784</v>
      </c>
      <c r="AK22" s="244">
        <v>13.149003149</v>
      </c>
      <c r="AL22" s="244">
        <v>13.184562123999999</v>
      </c>
      <c r="AM22" s="244">
        <v>13.347597341</v>
      </c>
      <c r="AN22" s="244">
        <v>13.402992818</v>
      </c>
      <c r="AO22" s="244">
        <v>13.519537638999999</v>
      </c>
      <c r="AP22" s="244">
        <v>13.667470424999999</v>
      </c>
      <c r="AQ22" s="244">
        <v>13.671321584999999</v>
      </c>
      <c r="AR22" s="244">
        <v>13.639576561</v>
      </c>
      <c r="AS22" s="244">
        <v>13.704276689</v>
      </c>
      <c r="AT22" s="244">
        <v>13.41327965</v>
      </c>
      <c r="AU22" s="244">
        <v>13.773050593000001</v>
      </c>
      <c r="AV22" s="244">
        <v>14.170042944</v>
      </c>
      <c r="AW22" s="244">
        <v>14.318257148000001</v>
      </c>
      <c r="AX22" s="244">
        <v>14.330182189</v>
      </c>
      <c r="AY22" s="244">
        <v>14.396540631000001</v>
      </c>
      <c r="AZ22" s="244">
        <v>14.441549070000001</v>
      </c>
      <c r="BA22" s="244">
        <v>14.339211656</v>
      </c>
      <c r="BB22" s="244">
        <v>13.213193458999999</v>
      </c>
      <c r="BC22" s="244">
        <v>13.498182072000001</v>
      </c>
      <c r="BD22" s="244">
        <v>13.579327662000001</v>
      </c>
      <c r="BE22" s="244">
        <v>13.853395976</v>
      </c>
      <c r="BF22" s="368">
        <v>13.994983836999999</v>
      </c>
      <c r="BG22" s="368">
        <v>13.896782748</v>
      </c>
      <c r="BH22" s="368">
        <v>13.772472246</v>
      </c>
      <c r="BI22" s="368">
        <v>13.542605826999999</v>
      </c>
      <c r="BJ22" s="368">
        <v>13.135370511</v>
      </c>
      <c r="BK22" s="368">
        <v>12.911278315000001</v>
      </c>
      <c r="BL22" s="368">
        <v>12.605233368</v>
      </c>
      <c r="BM22" s="368">
        <v>12.456734816000001</v>
      </c>
      <c r="BN22" s="368">
        <v>12.422361277</v>
      </c>
      <c r="BO22" s="368">
        <v>12.204246905</v>
      </c>
      <c r="BP22" s="368">
        <v>12.380306506</v>
      </c>
      <c r="BQ22" s="368">
        <v>12.351846218</v>
      </c>
      <c r="BR22" s="368">
        <v>12.210681395</v>
      </c>
      <c r="BS22" s="368">
        <v>12.235474933000001</v>
      </c>
      <c r="BT22" s="368">
        <v>12.239734843999999</v>
      </c>
      <c r="BU22" s="368">
        <v>12.289869757</v>
      </c>
      <c r="BV22" s="368">
        <v>12.271486471999999</v>
      </c>
    </row>
    <row r="23" spans="1:74" ht="11.15" customHeight="1" x14ac:dyDescent="0.25">
      <c r="A23" s="159" t="s">
        <v>252</v>
      </c>
      <c r="B23" s="170" t="s">
        <v>363</v>
      </c>
      <c r="C23" s="244">
        <v>0.81720447753000003</v>
      </c>
      <c r="D23" s="244">
        <v>0.80860447752999998</v>
      </c>
      <c r="E23" s="244">
        <v>0.79660447752999997</v>
      </c>
      <c r="F23" s="244">
        <v>0.78830447752999999</v>
      </c>
      <c r="G23" s="244">
        <v>0.80360447752999997</v>
      </c>
      <c r="H23" s="244">
        <v>0.79460447752999996</v>
      </c>
      <c r="I23" s="244">
        <v>0.77560447752999995</v>
      </c>
      <c r="J23" s="244">
        <v>0.77660447752999995</v>
      </c>
      <c r="K23" s="244">
        <v>0.79860447752999997</v>
      </c>
      <c r="L23" s="244">
        <v>0.78560447752999996</v>
      </c>
      <c r="M23" s="244">
        <v>0.80360447752999997</v>
      </c>
      <c r="N23" s="244">
        <v>0.79260447752999996</v>
      </c>
      <c r="O23" s="244">
        <v>0.79568507642999997</v>
      </c>
      <c r="P23" s="244">
        <v>0.80868507642999998</v>
      </c>
      <c r="Q23" s="244">
        <v>0.80068507642999998</v>
      </c>
      <c r="R23" s="244">
        <v>0.76368507643000005</v>
      </c>
      <c r="S23" s="244">
        <v>0.77868507642999996</v>
      </c>
      <c r="T23" s="244">
        <v>0.77068507642999995</v>
      </c>
      <c r="U23" s="244">
        <v>0.78068507642999996</v>
      </c>
      <c r="V23" s="244">
        <v>0.75168507643000004</v>
      </c>
      <c r="W23" s="244">
        <v>0.75768507643000005</v>
      </c>
      <c r="X23" s="244">
        <v>0.72068507643000002</v>
      </c>
      <c r="Y23" s="244">
        <v>0.77868507642999996</v>
      </c>
      <c r="Z23" s="244">
        <v>0.77368507642999995</v>
      </c>
      <c r="AA23" s="244">
        <v>0.77150084593000001</v>
      </c>
      <c r="AB23" s="244">
        <v>0.75310084593000004</v>
      </c>
      <c r="AC23" s="244">
        <v>0.76640084593000002</v>
      </c>
      <c r="AD23" s="244">
        <v>0.77390084592999997</v>
      </c>
      <c r="AE23" s="244">
        <v>0.65250084593000002</v>
      </c>
      <c r="AF23" s="244">
        <v>0.65150084593000002</v>
      </c>
      <c r="AG23" s="244">
        <v>0.65260084593000001</v>
      </c>
      <c r="AH23" s="244">
        <v>0.67160084593000002</v>
      </c>
      <c r="AI23" s="244">
        <v>0.65600084592999997</v>
      </c>
      <c r="AJ23" s="244">
        <v>0.67770084593000002</v>
      </c>
      <c r="AK23" s="244">
        <v>0.68870084593000003</v>
      </c>
      <c r="AL23" s="244">
        <v>0.69130084592999996</v>
      </c>
      <c r="AM23" s="244">
        <v>0.75502404593000005</v>
      </c>
      <c r="AN23" s="244">
        <v>0.74402404593000004</v>
      </c>
      <c r="AO23" s="244">
        <v>0.73782404592999995</v>
      </c>
      <c r="AP23" s="244">
        <v>0.70102404593000001</v>
      </c>
      <c r="AQ23" s="244">
        <v>0.67702404592999998</v>
      </c>
      <c r="AR23" s="244">
        <v>0.70812404593</v>
      </c>
      <c r="AS23" s="244">
        <v>0.72002404593000002</v>
      </c>
      <c r="AT23" s="244">
        <v>0.71439610355000005</v>
      </c>
      <c r="AU23" s="244">
        <v>0.70589610354999999</v>
      </c>
      <c r="AV23" s="244">
        <v>0.70719610354999995</v>
      </c>
      <c r="AW23" s="244">
        <v>0.71119610354999996</v>
      </c>
      <c r="AX23" s="244">
        <v>0.72039610355000006</v>
      </c>
      <c r="AY23" s="244">
        <v>0.70365909526000003</v>
      </c>
      <c r="AZ23" s="244">
        <v>0.68695909525999999</v>
      </c>
      <c r="BA23" s="244">
        <v>0.69925909525999996</v>
      </c>
      <c r="BB23" s="244">
        <v>0.69604530858000002</v>
      </c>
      <c r="BC23" s="244">
        <v>0.68287046123999995</v>
      </c>
      <c r="BD23" s="244">
        <v>0.63543164105000005</v>
      </c>
      <c r="BE23" s="244">
        <v>0.63207406563000001</v>
      </c>
      <c r="BF23" s="368">
        <v>0.62880451878999999</v>
      </c>
      <c r="BG23" s="368">
        <v>0.62556383485</v>
      </c>
      <c r="BH23" s="368">
        <v>0.62926850477999996</v>
      </c>
      <c r="BI23" s="368">
        <v>0.62610063776000002</v>
      </c>
      <c r="BJ23" s="368">
        <v>0.62295329909999997</v>
      </c>
      <c r="BK23" s="368">
        <v>0.62179817518000002</v>
      </c>
      <c r="BL23" s="368">
        <v>0.61877004721999995</v>
      </c>
      <c r="BM23" s="368">
        <v>0.61561298411999998</v>
      </c>
      <c r="BN23" s="368">
        <v>0.60729534042</v>
      </c>
      <c r="BO23" s="368">
        <v>0.60424043772000002</v>
      </c>
      <c r="BP23" s="368">
        <v>0.60128105936999998</v>
      </c>
      <c r="BQ23" s="368">
        <v>0.59825388264000001</v>
      </c>
      <c r="BR23" s="368">
        <v>0.59925689841999996</v>
      </c>
      <c r="BS23" s="368">
        <v>0.60031574965000001</v>
      </c>
      <c r="BT23" s="368">
        <v>0.60850952136000003</v>
      </c>
      <c r="BU23" s="368">
        <v>0.60964661256999997</v>
      </c>
      <c r="BV23" s="368">
        <v>0.61082584427999997</v>
      </c>
    </row>
    <row r="24" spans="1:74" ht="11.15" customHeight="1" x14ac:dyDescent="0.25">
      <c r="A24" s="159" t="s">
        <v>253</v>
      </c>
      <c r="B24" s="170" t="s">
        <v>364</v>
      </c>
      <c r="C24" s="244">
        <v>1.9497282027</v>
      </c>
      <c r="D24" s="244">
        <v>2.0031007021999998</v>
      </c>
      <c r="E24" s="244">
        <v>1.9801323937999999</v>
      </c>
      <c r="F24" s="244">
        <v>1.9315269503000001</v>
      </c>
      <c r="G24" s="244">
        <v>1.971759687</v>
      </c>
      <c r="H24" s="244">
        <v>1.9738625651999999</v>
      </c>
      <c r="I24" s="244">
        <v>1.9941328066999999</v>
      </c>
      <c r="J24" s="244">
        <v>1.7823588963000001</v>
      </c>
      <c r="K24" s="244">
        <v>1.9215044911000001</v>
      </c>
      <c r="L24" s="244">
        <v>1.9339683484000001</v>
      </c>
      <c r="M24" s="244">
        <v>2.0059817842999998</v>
      </c>
      <c r="N24" s="244">
        <v>2.0583757121000001</v>
      </c>
      <c r="O24" s="244">
        <v>2.0479610226</v>
      </c>
      <c r="P24" s="244">
        <v>2.0608621999999999</v>
      </c>
      <c r="Q24" s="244">
        <v>1.9804880806</v>
      </c>
      <c r="R24" s="244">
        <v>1.7368296933</v>
      </c>
      <c r="S24" s="244">
        <v>1.7812478870999999</v>
      </c>
      <c r="T24" s="244">
        <v>2.0489451333000002</v>
      </c>
      <c r="U24" s="244">
        <v>2.0423790226</v>
      </c>
      <c r="V24" s="244">
        <v>1.9323302161</v>
      </c>
      <c r="W24" s="244">
        <v>1.8986889467000001</v>
      </c>
      <c r="X24" s="244">
        <v>1.9745324355</v>
      </c>
      <c r="Y24" s="244">
        <v>2.0397480733000002</v>
      </c>
      <c r="Z24" s="244">
        <v>2.0512174419</v>
      </c>
      <c r="AA24" s="244">
        <v>2.0473572710000001</v>
      </c>
      <c r="AB24" s="244">
        <v>2.0787306276000002</v>
      </c>
      <c r="AC24" s="244">
        <v>2.0429186839</v>
      </c>
      <c r="AD24" s="244">
        <v>2.0439404933</v>
      </c>
      <c r="AE24" s="244">
        <v>1.8406886194000001</v>
      </c>
      <c r="AF24" s="244">
        <v>1.704477</v>
      </c>
      <c r="AG24" s="244">
        <v>1.7014261032</v>
      </c>
      <c r="AH24" s="244">
        <v>1.7407880305000001</v>
      </c>
      <c r="AI24" s="244">
        <v>1.6859510799999999</v>
      </c>
      <c r="AJ24" s="244">
        <v>1.7734167613</v>
      </c>
      <c r="AK24" s="244">
        <v>1.8307742467000001</v>
      </c>
      <c r="AL24" s="244">
        <v>1.8312633677000001</v>
      </c>
      <c r="AM24" s="244">
        <v>1.8013956525000001</v>
      </c>
      <c r="AN24" s="244">
        <v>1.9186329838</v>
      </c>
      <c r="AO24" s="244">
        <v>1.8860012978</v>
      </c>
      <c r="AP24" s="244">
        <v>1.8519923778</v>
      </c>
      <c r="AQ24" s="244">
        <v>1.8818128175</v>
      </c>
      <c r="AR24" s="244">
        <v>1.8594485595000001</v>
      </c>
      <c r="AS24" s="244">
        <v>1.8658343328</v>
      </c>
      <c r="AT24" s="244">
        <v>1.6146734541000001</v>
      </c>
      <c r="AU24" s="244">
        <v>1.6906004906000001</v>
      </c>
      <c r="AV24" s="244">
        <v>1.9579973289999999</v>
      </c>
      <c r="AW24" s="244">
        <v>2.0402124124999999</v>
      </c>
      <c r="AX24" s="244">
        <v>2.0447104125000002</v>
      </c>
      <c r="AY24" s="244">
        <v>2.0215209217000001</v>
      </c>
      <c r="AZ24" s="244">
        <v>2.0243518616</v>
      </c>
      <c r="BA24" s="244">
        <v>1.9733222158999999</v>
      </c>
      <c r="BB24" s="244">
        <v>1.7978329818000001</v>
      </c>
      <c r="BC24" s="244">
        <v>1.9454527070000001</v>
      </c>
      <c r="BD24" s="244">
        <v>1.5646038892</v>
      </c>
      <c r="BE24" s="244">
        <v>1.7890358493</v>
      </c>
      <c r="BF24" s="368">
        <v>1.967906846</v>
      </c>
      <c r="BG24" s="368">
        <v>1.9066280065000001</v>
      </c>
      <c r="BH24" s="368">
        <v>1.9049900263999999</v>
      </c>
      <c r="BI24" s="368">
        <v>1.9786403586000001</v>
      </c>
      <c r="BJ24" s="368">
        <v>1.9754716677999999</v>
      </c>
      <c r="BK24" s="368">
        <v>2.0343965115999998</v>
      </c>
      <c r="BL24" s="368">
        <v>2.0313178929000002</v>
      </c>
      <c r="BM24" s="368">
        <v>2.0121352977</v>
      </c>
      <c r="BN24" s="368">
        <v>2.0090824587</v>
      </c>
      <c r="BO24" s="368">
        <v>1.8168135724000001</v>
      </c>
      <c r="BP24" s="368">
        <v>2.0181288123000001</v>
      </c>
      <c r="BQ24" s="368">
        <v>2.0151364461000001</v>
      </c>
      <c r="BR24" s="368">
        <v>1.8955791668999999</v>
      </c>
      <c r="BS24" s="368">
        <v>1.9413434069</v>
      </c>
      <c r="BT24" s="368">
        <v>1.9605569985</v>
      </c>
      <c r="BU24" s="368">
        <v>2.0314995587000002</v>
      </c>
      <c r="BV24" s="368">
        <v>2.0342334912000002</v>
      </c>
    </row>
    <row r="25" spans="1:74" ht="11.15" customHeight="1" x14ac:dyDescent="0.25">
      <c r="A25" s="159" t="s">
        <v>254</v>
      </c>
      <c r="B25" s="170" t="s">
        <v>365</v>
      </c>
      <c r="C25" s="244">
        <v>11.175493583</v>
      </c>
      <c r="D25" s="244">
        <v>11.177809964</v>
      </c>
      <c r="E25" s="244">
        <v>11.191690518</v>
      </c>
      <c r="F25" s="244">
        <v>11.187958523000001</v>
      </c>
      <c r="G25" s="244">
        <v>11.195213646999999</v>
      </c>
      <c r="H25" s="244">
        <v>11.288574990000001</v>
      </c>
      <c r="I25" s="244">
        <v>11.440106583</v>
      </c>
      <c r="J25" s="244">
        <v>11.436819905</v>
      </c>
      <c r="K25" s="244">
        <v>11.590326657</v>
      </c>
      <c r="L25" s="244">
        <v>11.639671743999999</v>
      </c>
      <c r="M25" s="244">
        <v>11.597852122999999</v>
      </c>
      <c r="N25" s="244">
        <v>11.676794646999999</v>
      </c>
      <c r="O25" s="244">
        <v>11.599108104999999</v>
      </c>
      <c r="P25" s="244">
        <v>11.556903857</v>
      </c>
      <c r="Q25" s="244">
        <v>11.525455792000001</v>
      </c>
      <c r="R25" s="244">
        <v>11.461809323000001</v>
      </c>
      <c r="S25" s="244">
        <v>11.33532505</v>
      </c>
      <c r="T25" s="244">
        <v>11.38218109</v>
      </c>
      <c r="U25" s="244">
        <v>11.376893244</v>
      </c>
      <c r="V25" s="244">
        <v>11.526401599</v>
      </c>
      <c r="W25" s="244">
        <v>11.486364823000001</v>
      </c>
      <c r="X25" s="244">
        <v>11.462157696</v>
      </c>
      <c r="Y25" s="244">
        <v>11.479694522999999</v>
      </c>
      <c r="Z25" s="244">
        <v>11.497507212</v>
      </c>
      <c r="AA25" s="244">
        <v>11.541134488999999</v>
      </c>
      <c r="AB25" s="244">
        <v>11.522200421999999</v>
      </c>
      <c r="AC25" s="244">
        <v>11.518718875999999</v>
      </c>
      <c r="AD25" s="244">
        <v>11.563714857000001</v>
      </c>
      <c r="AE25" s="244">
        <v>9.6256006181</v>
      </c>
      <c r="AF25" s="244">
        <v>9.5583419567999997</v>
      </c>
      <c r="AG25" s="244">
        <v>9.6107987471000005</v>
      </c>
      <c r="AH25" s="244">
        <v>10.100466392</v>
      </c>
      <c r="AI25" s="244">
        <v>10.195001323</v>
      </c>
      <c r="AJ25" s="244">
        <v>10.226424165999999</v>
      </c>
      <c r="AK25" s="244">
        <v>10.254862989999999</v>
      </c>
      <c r="AL25" s="244">
        <v>10.287617844</v>
      </c>
      <c r="AM25" s="244">
        <v>10.404126547000001</v>
      </c>
      <c r="AN25" s="244">
        <v>10.352994693999999</v>
      </c>
      <c r="AO25" s="244">
        <v>10.5086972</v>
      </c>
      <c r="AP25" s="244">
        <v>10.728067906</v>
      </c>
      <c r="AQ25" s="244">
        <v>10.724565627</v>
      </c>
      <c r="AR25" s="244">
        <v>10.682126861</v>
      </c>
      <c r="AS25" s="244">
        <v>10.730252215</v>
      </c>
      <c r="AT25" s="244">
        <v>10.696325433</v>
      </c>
      <c r="AU25" s="244">
        <v>10.989086339</v>
      </c>
      <c r="AV25" s="244">
        <v>11.118307851999999</v>
      </c>
      <c r="AW25" s="244">
        <v>11.181750972</v>
      </c>
      <c r="AX25" s="244">
        <v>11.178603013</v>
      </c>
      <c r="AY25" s="244">
        <v>11.277783275999999</v>
      </c>
      <c r="AZ25" s="244">
        <v>11.330900442000001</v>
      </c>
      <c r="BA25" s="244">
        <v>11.287241341</v>
      </c>
      <c r="BB25" s="244">
        <v>10.32314641</v>
      </c>
      <c r="BC25" s="244">
        <v>10.468283565</v>
      </c>
      <c r="BD25" s="244">
        <v>10.978617173</v>
      </c>
      <c r="BE25" s="244">
        <v>11.032162942999999</v>
      </c>
      <c r="BF25" s="368">
        <v>10.998956495</v>
      </c>
      <c r="BG25" s="368">
        <v>10.965768472000001</v>
      </c>
      <c r="BH25" s="368">
        <v>10.840553057999999</v>
      </c>
      <c r="BI25" s="368">
        <v>10.540896044</v>
      </c>
      <c r="BJ25" s="368">
        <v>10.141215471000001</v>
      </c>
      <c r="BK25" s="368">
        <v>9.8407486648999996</v>
      </c>
      <c r="BL25" s="368">
        <v>9.5413504851000006</v>
      </c>
      <c r="BM25" s="368">
        <v>9.4161004309000003</v>
      </c>
      <c r="BN25" s="368">
        <v>9.3939569030999994</v>
      </c>
      <c r="BO25" s="368">
        <v>9.3720577661999993</v>
      </c>
      <c r="BP25" s="368">
        <v>9.3505789505999992</v>
      </c>
      <c r="BQ25" s="368">
        <v>9.3286263991999991</v>
      </c>
      <c r="BR25" s="368">
        <v>9.3068317975999992</v>
      </c>
      <c r="BS25" s="368">
        <v>9.2852619223000001</v>
      </c>
      <c r="BT25" s="368">
        <v>9.2632597200000006</v>
      </c>
      <c r="BU25" s="368">
        <v>9.2419645381999995</v>
      </c>
      <c r="BV25" s="368">
        <v>9.2208285005999997</v>
      </c>
    </row>
    <row r="26" spans="1:74" ht="11.15" customHeight="1" x14ac:dyDescent="0.25">
      <c r="A26" s="159" t="s">
        <v>851</v>
      </c>
      <c r="B26" s="170" t="s">
        <v>852</v>
      </c>
      <c r="C26" s="244">
        <v>0.26915593621</v>
      </c>
      <c r="D26" s="244">
        <v>0.26915593621</v>
      </c>
      <c r="E26" s="244">
        <v>0.26915593621</v>
      </c>
      <c r="F26" s="244">
        <v>0.26915593621</v>
      </c>
      <c r="G26" s="244">
        <v>0.26915593621</v>
      </c>
      <c r="H26" s="244">
        <v>0.26915593621</v>
      </c>
      <c r="I26" s="244">
        <v>0.26915593621</v>
      </c>
      <c r="J26" s="244">
        <v>0.26915593621</v>
      </c>
      <c r="K26" s="244">
        <v>0.26915593621</v>
      </c>
      <c r="L26" s="244">
        <v>0.26915593621</v>
      </c>
      <c r="M26" s="244">
        <v>0.26915593621</v>
      </c>
      <c r="N26" s="244">
        <v>0.26915593621</v>
      </c>
      <c r="O26" s="244">
        <v>0.24761459389000001</v>
      </c>
      <c r="P26" s="244">
        <v>0.24761459389000001</v>
      </c>
      <c r="Q26" s="244">
        <v>0.24761459389000001</v>
      </c>
      <c r="R26" s="244">
        <v>0.24761459389000001</v>
      </c>
      <c r="S26" s="244">
        <v>0.24761459389000001</v>
      </c>
      <c r="T26" s="244">
        <v>0.24761459389000001</v>
      </c>
      <c r="U26" s="244">
        <v>0.2498288796</v>
      </c>
      <c r="V26" s="244">
        <v>0.25204316531999998</v>
      </c>
      <c r="W26" s="244">
        <v>0.25425745103000003</v>
      </c>
      <c r="X26" s="244">
        <v>0.25647173674000001</v>
      </c>
      <c r="Y26" s="244">
        <v>0.25868602246</v>
      </c>
      <c r="Z26" s="244">
        <v>0.26090030816999998</v>
      </c>
      <c r="AA26" s="244">
        <v>0.24001084645000001</v>
      </c>
      <c r="AB26" s="244">
        <v>0.24001084645000001</v>
      </c>
      <c r="AC26" s="244">
        <v>0.24001084645000001</v>
      </c>
      <c r="AD26" s="244">
        <v>0.24001084645000001</v>
      </c>
      <c r="AE26" s="244">
        <v>0.24001084645000001</v>
      </c>
      <c r="AF26" s="244">
        <v>0.24001084645000001</v>
      </c>
      <c r="AG26" s="244">
        <v>0.24001084645000001</v>
      </c>
      <c r="AH26" s="244">
        <v>0.24001084645000001</v>
      </c>
      <c r="AI26" s="244">
        <v>0.24001084645000001</v>
      </c>
      <c r="AJ26" s="244">
        <v>0.24001084645000001</v>
      </c>
      <c r="AK26" s="244">
        <v>0.24001084645000001</v>
      </c>
      <c r="AL26" s="244">
        <v>0.24001084645000001</v>
      </c>
      <c r="AM26" s="244">
        <v>0.25278800499999998</v>
      </c>
      <c r="AN26" s="244">
        <v>0.25278800499999998</v>
      </c>
      <c r="AO26" s="244">
        <v>0.25278800499999998</v>
      </c>
      <c r="AP26" s="244">
        <v>0.25278800499999998</v>
      </c>
      <c r="AQ26" s="244">
        <v>0.25278800499999998</v>
      </c>
      <c r="AR26" s="244">
        <v>0.25278800499999998</v>
      </c>
      <c r="AS26" s="244">
        <v>0.25278800499999998</v>
      </c>
      <c r="AT26" s="244">
        <v>0.25264958103000001</v>
      </c>
      <c r="AU26" s="244">
        <v>0.25264958103000001</v>
      </c>
      <c r="AV26" s="244">
        <v>0.25264958103000001</v>
      </c>
      <c r="AW26" s="244">
        <v>0.25264958103000001</v>
      </c>
      <c r="AX26" s="244">
        <v>0.25264958103000001</v>
      </c>
      <c r="AY26" s="244">
        <v>0.25501837865999999</v>
      </c>
      <c r="AZ26" s="244">
        <v>0.25501837865999999</v>
      </c>
      <c r="BA26" s="244">
        <v>0.25501837865999999</v>
      </c>
      <c r="BB26" s="244">
        <v>0.25507073818999998</v>
      </c>
      <c r="BC26" s="244">
        <v>0.25508601058000002</v>
      </c>
      <c r="BD26" s="244">
        <v>0.25512315818999998</v>
      </c>
      <c r="BE26" s="244">
        <v>0.25510779885000001</v>
      </c>
      <c r="BF26" s="368">
        <v>0.25513028501000001</v>
      </c>
      <c r="BG26" s="368">
        <v>0.25515482279000001</v>
      </c>
      <c r="BH26" s="368">
        <v>0.25513083616999999</v>
      </c>
      <c r="BI26" s="368">
        <v>0.25516902810999997</v>
      </c>
      <c r="BJ26" s="368">
        <v>0.2552045966</v>
      </c>
      <c r="BK26" s="368">
        <v>0.27473985834999998</v>
      </c>
      <c r="BL26" s="368">
        <v>0.27480687175000001</v>
      </c>
      <c r="BM26" s="368">
        <v>0.27477902790999997</v>
      </c>
      <c r="BN26" s="368">
        <v>0.27475836319000002</v>
      </c>
      <c r="BO26" s="368">
        <v>0.27475879908</v>
      </c>
      <c r="BP26" s="368">
        <v>0.27479994092999999</v>
      </c>
      <c r="BQ26" s="368">
        <v>0.27478224962999998</v>
      </c>
      <c r="BR26" s="368">
        <v>0.27477607935999998</v>
      </c>
      <c r="BS26" s="368">
        <v>0.27478888091999998</v>
      </c>
      <c r="BT26" s="368">
        <v>0.27474750576000001</v>
      </c>
      <c r="BU26" s="368">
        <v>0.27477883669999997</v>
      </c>
      <c r="BV26" s="368">
        <v>0.27482188211000003</v>
      </c>
    </row>
    <row r="27" spans="1:74" ht="11.15" customHeight="1" x14ac:dyDescent="0.25">
      <c r="A27" s="159" t="s">
        <v>366</v>
      </c>
      <c r="B27" s="170" t="s">
        <v>916</v>
      </c>
      <c r="C27" s="244">
        <v>0.13960159</v>
      </c>
      <c r="D27" s="244">
        <v>0.13996259</v>
      </c>
      <c r="E27" s="244">
        <v>0.13782859</v>
      </c>
      <c r="F27" s="244">
        <v>0.13664159000000001</v>
      </c>
      <c r="G27" s="244">
        <v>0.13734758999999999</v>
      </c>
      <c r="H27" s="244">
        <v>0.13773258999999999</v>
      </c>
      <c r="I27" s="244">
        <v>0.13682459</v>
      </c>
      <c r="J27" s="244">
        <v>0.13665859</v>
      </c>
      <c r="K27" s="244">
        <v>0.13739359000000001</v>
      </c>
      <c r="L27" s="244">
        <v>0.13823258999999999</v>
      </c>
      <c r="M27" s="244">
        <v>0.13766659000000001</v>
      </c>
      <c r="N27" s="244">
        <v>0.13739059000000001</v>
      </c>
      <c r="O27" s="244">
        <v>0.13950175000000001</v>
      </c>
      <c r="P27" s="244">
        <v>0.14096775</v>
      </c>
      <c r="Q27" s="244">
        <v>0.13928774999999999</v>
      </c>
      <c r="R27" s="244">
        <v>0.13953375000000001</v>
      </c>
      <c r="S27" s="244">
        <v>0.13950874999999999</v>
      </c>
      <c r="T27" s="244">
        <v>0.13963375</v>
      </c>
      <c r="U27" s="244">
        <v>0.13868775</v>
      </c>
      <c r="V27" s="244">
        <v>0.13721174999999999</v>
      </c>
      <c r="W27" s="244">
        <v>0.13791475</v>
      </c>
      <c r="X27" s="244">
        <v>0.13962074999999999</v>
      </c>
      <c r="Y27" s="244">
        <v>0.13906474999999999</v>
      </c>
      <c r="Z27" s="244">
        <v>0.13814375000000001</v>
      </c>
      <c r="AA27" s="244">
        <v>0.13860522</v>
      </c>
      <c r="AB27" s="244">
        <v>0.13956921999999999</v>
      </c>
      <c r="AC27" s="244">
        <v>0.13941022</v>
      </c>
      <c r="AD27" s="244">
        <v>0.13639322000000001</v>
      </c>
      <c r="AE27" s="244">
        <v>0.13641622</v>
      </c>
      <c r="AF27" s="244">
        <v>0.13527422</v>
      </c>
      <c r="AG27" s="244">
        <v>0.13518421999999999</v>
      </c>
      <c r="AH27" s="244">
        <v>0.13568522</v>
      </c>
      <c r="AI27" s="244">
        <v>0.13522322000000001</v>
      </c>
      <c r="AJ27" s="244">
        <v>0.13502522</v>
      </c>
      <c r="AK27" s="244">
        <v>0.13465421999999999</v>
      </c>
      <c r="AL27" s="244">
        <v>0.13436922000000001</v>
      </c>
      <c r="AM27" s="244">
        <v>0.13426309</v>
      </c>
      <c r="AN27" s="244">
        <v>0.13455308999999999</v>
      </c>
      <c r="AO27" s="244">
        <v>0.13422708999999999</v>
      </c>
      <c r="AP27" s="244">
        <v>0.13359809</v>
      </c>
      <c r="AQ27" s="244">
        <v>0.13513109000000001</v>
      </c>
      <c r="AR27" s="244">
        <v>0.13708909</v>
      </c>
      <c r="AS27" s="244">
        <v>0.13537809000000001</v>
      </c>
      <c r="AT27" s="244">
        <v>0.13523507899000001</v>
      </c>
      <c r="AU27" s="244">
        <v>0.13481807899000001</v>
      </c>
      <c r="AV27" s="244">
        <v>0.13389207899</v>
      </c>
      <c r="AW27" s="244">
        <v>0.13244807899</v>
      </c>
      <c r="AX27" s="244">
        <v>0.13382307899000001</v>
      </c>
      <c r="AY27" s="244">
        <v>0.13855895902000001</v>
      </c>
      <c r="AZ27" s="244">
        <v>0.14431929235999999</v>
      </c>
      <c r="BA27" s="244">
        <v>0.12437062569</v>
      </c>
      <c r="BB27" s="244">
        <v>0.14109802023000001</v>
      </c>
      <c r="BC27" s="244">
        <v>0.14648932834</v>
      </c>
      <c r="BD27" s="244">
        <v>0.14555180063000001</v>
      </c>
      <c r="BE27" s="244">
        <v>0.14501531950999999</v>
      </c>
      <c r="BF27" s="368">
        <v>0.14418569219999999</v>
      </c>
      <c r="BG27" s="368">
        <v>0.14366761206000001</v>
      </c>
      <c r="BH27" s="368">
        <v>0.14252982066</v>
      </c>
      <c r="BI27" s="368">
        <v>0.14179975832</v>
      </c>
      <c r="BJ27" s="368">
        <v>0.14052547702000001</v>
      </c>
      <c r="BK27" s="368">
        <v>0.13959510521999999</v>
      </c>
      <c r="BL27" s="368">
        <v>0.13898807061999999</v>
      </c>
      <c r="BM27" s="368">
        <v>0.13810707502</v>
      </c>
      <c r="BN27" s="368">
        <v>0.13726821114000001</v>
      </c>
      <c r="BO27" s="368">
        <v>0.13637632971999999</v>
      </c>
      <c r="BP27" s="368">
        <v>0.13551774245000001</v>
      </c>
      <c r="BQ27" s="368">
        <v>0.13504724055</v>
      </c>
      <c r="BR27" s="368">
        <v>0.13423745219</v>
      </c>
      <c r="BS27" s="368">
        <v>0.1337649732</v>
      </c>
      <c r="BT27" s="368">
        <v>0.13266109877999999</v>
      </c>
      <c r="BU27" s="368">
        <v>0.13198021113</v>
      </c>
      <c r="BV27" s="368">
        <v>0.13077675415000001</v>
      </c>
    </row>
    <row r="28" spans="1:74" ht="11.15"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443"/>
      <c r="BG28" s="443"/>
      <c r="BH28" s="443"/>
      <c r="BI28" s="443"/>
      <c r="BJ28" s="369"/>
      <c r="BK28" s="369"/>
      <c r="BL28" s="369"/>
      <c r="BM28" s="369"/>
      <c r="BN28" s="369"/>
      <c r="BO28" s="369"/>
      <c r="BP28" s="369"/>
      <c r="BQ28" s="369"/>
      <c r="BR28" s="369"/>
      <c r="BS28" s="369"/>
      <c r="BT28" s="369"/>
      <c r="BU28" s="369"/>
      <c r="BV28" s="369"/>
    </row>
    <row r="29" spans="1:74" ht="11.15" customHeight="1" x14ac:dyDescent="0.25">
      <c r="A29" s="159" t="s">
        <v>369</v>
      </c>
      <c r="B29" s="169" t="s">
        <v>379</v>
      </c>
      <c r="C29" s="244">
        <v>3.0422840129000002</v>
      </c>
      <c r="D29" s="244">
        <v>3.0277111143000002</v>
      </c>
      <c r="E29" s="244">
        <v>3.0953663355000001</v>
      </c>
      <c r="F29" s="244">
        <v>3.0966604000000002</v>
      </c>
      <c r="G29" s="244">
        <v>3.1080374000000002</v>
      </c>
      <c r="H29" s="244">
        <v>3.1192174000000001</v>
      </c>
      <c r="I29" s="244">
        <v>3.1235864000000002</v>
      </c>
      <c r="J29" s="244">
        <v>3.1097334000000001</v>
      </c>
      <c r="K29" s="244">
        <v>3.1029694000000001</v>
      </c>
      <c r="L29" s="244">
        <v>3.1302954000000001</v>
      </c>
      <c r="M29" s="244">
        <v>3.1316983999999999</v>
      </c>
      <c r="N29" s="244">
        <v>3.1217289483999999</v>
      </c>
      <c r="O29" s="244">
        <v>3.0563581677</v>
      </c>
      <c r="P29" s="244">
        <v>3.0515313429000002</v>
      </c>
      <c r="Q29" s="244">
        <v>3.0275840065000001</v>
      </c>
      <c r="R29" s="244">
        <v>3.0391228667000001</v>
      </c>
      <c r="S29" s="244">
        <v>3.0299465226</v>
      </c>
      <c r="T29" s="244">
        <v>3.0364532</v>
      </c>
      <c r="U29" s="244">
        <v>3.0327150710000002</v>
      </c>
      <c r="V29" s="244">
        <v>3.0360926516000002</v>
      </c>
      <c r="W29" s="244">
        <v>3.0420495333000002</v>
      </c>
      <c r="X29" s="244">
        <v>3.0429371999999999</v>
      </c>
      <c r="Y29" s="244">
        <v>3.0425762000000001</v>
      </c>
      <c r="Z29" s="244">
        <v>3.0339651999999999</v>
      </c>
      <c r="AA29" s="244">
        <v>2.9836613000000001</v>
      </c>
      <c r="AB29" s="244">
        <v>3.0295722999999999</v>
      </c>
      <c r="AC29" s="244">
        <v>3.1678105902999998</v>
      </c>
      <c r="AD29" s="244">
        <v>3.2323837000000002</v>
      </c>
      <c r="AE29" s="244">
        <v>2.8919703000000001</v>
      </c>
      <c r="AF29" s="244">
        <v>2.9749433000000001</v>
      </c>
      <c r="AG29" s="244">
        <v>2.9729163000000001</v>
      </c>
      <c r="AH29" s="244">
        <v>3.0028893000000001</v>
      </c>
      <c r="AI29" s="244">
        <v>3.0118632999999999</v>
      </c>
      <c r="AJ29" s="244">
        <v>3.0458362999999999</v>
      </c>
      <c r="AK29" s="244">
        <v>3.0428093000000001</v>
      </c>
      <c r="AL29" s="244">
        <v>3.0597832999999999</v>
      </c>
      <c r="AM29" s="244">
        <v>3.0977934999999999</v>
      </c>
      <c r="AN29" s="244">
        <v>3.0954674999999998</v>
      </c>
      <c r="AO29" s="244">
        <v>3.1034405</v>
      </c>
      <c r="AP29" s="244">
        <v>3.1194145</v>
      </c>
      <c r="AQ29" s="244">
        <v>3.1293885000000001</v>
      </c>
      <c r="AR29" s="244">
        <v>3.1463625</v>
      </c>
      <c r="AS29" s="244">
        <v>3.1593365000000002</v>
      </c>
      <c r="AT29" s="244">
        <v>3.1701987816999999</v>
      </c>
      <c r="AU29" s="244">
        <v>3.1852977817000001</v>
      </c>
      <c r="AV29" s="244">
        <v>3.1870077817000002</v>
      </c>
      <c r="AW29" s="244">
        <v>3.2031947817000002</v>
      </c>
      <c r="AX29" s="244">
        <v>3.1612527817</v>
      </c>
      <c r="AY29" s="244">
        <v>3.1697079624</v>
      </c>
      <c r="AZ29" s="244">
        <v>3.2713559623999999</v>
      </c>
      <c r="BA29" s="244">
        <v>3.3078409623999998</v>
      </c>
      <c r="BB29" s="244">
        <v>3.2578264380999999</v>
      </c>
      <c r="BC29" s="244">
        <v>3.2599888939000001</v>
      </c>
      <c r="BD29" s="244">
        <v>3.2746213557999999</v>
      </c>
      <c r="BE29" s="244">
        <v>3.2878689979</v>
      </c>
      <c r="BF29" s="368">
        <v>3.2252473459000002</v>
      </c>
      <c r="BG29" s="368">
        <v>3.2238520397000001</v>
      </c>
      <c r="BH29" s="368">
        <v>3.2219049366000001</v>
      </c>
      <c r="BI29" s="368">
        <v>3.2206778166999999</v>
      </c>
      <c r="BJ29" s="368">
        <v>3.2195632125000002</v>
      </c>
      <c r="BK29" s="368">
        <v>3.2378427942000001</v>
      </c>
      <c r="BL29" s="368">
        <v>3.2361744664000001</v>
      </c>
      <c r="BM29" s="368">
        <v>3.2345415463</v>
      </c>
      <c r="BN29" s="368">
        <v>3.2327599021000002</v>
      </c>
      <c r="BO29" s="368">
        <v>3.2314067677999998</v>
      </c>
      <c r="BP29" s="368">
        <v>3.2306196890000001</v>
      </c>
      <c r="BQ29" s="368">
        <v>3.2296001222999999</v>
      </c>
      <c r="BR29" s="368">
        <v>3.2286226870000001</v>
      </c>
      <c r="BS29" s="368">
        <v>3.2278260751999999</v>
      </c>
      <c r="BT29" s="368">
        <v>3.2266883793000001</v>
      </c>
      <c r="BU29" s="368">
        <v>3.2259599312999998</v>
      </c>
      <c r="BV29" s="368">
        <v>3.2254157389999998</v>
      </c>
    </row>
    <row r="30" spans="1:74" ht="11.15" customHeight="1" x14ac:dyDescent="0.25">
      <c r="A30" s="159" t="s">
        <v>255</v>
      </c>
      <c r="B30" s="170" t="s">
        <v>368</v>
      </c>
      <c r="C30" s="244">
        <v>0.97597391290000002</v>
      </c>
      <c r="D30" s="244">
        <v>0.97590801428999996</v>
      </c>
      <c r="E30" s="244">
        <v>0.97596423548</v>
      </c>
      <c r="F30" s="244">
        <v>0.97667230000000005</v>
      </c>
      <c r="G30" s="244">
        <v>0.97792230000000002</v>
      </c>
      <c r="H30" s="244">
        <v>0.98242229999999997</v>
      </c>
      <c r="I30" s="244">
        <v>0.98442229999999997</v>
      </c>
      <c r="J30" s="244">
        <v>0.98342229999999997</v>
      </c>
      <c r="K30" s="244">
        <v>0.99912230000000002</v>
      </c>
      <c r="L30" s="244">
        <v>1.0042222999999999</v>
      </c>
      <c r="M30" s="244">
        <v>1.0100623</v>
      </c>
      <c r="N30" s="244">
        <v>1.0011158484</v>
      </c>
      <c r="O30" s="244">
        <v>0.97921206774000003</v>
      </c>
      <c r="P30" s="244">
        <v>0.98029824286</v>
      </c>
      <c r="Q30" s="244">
        <v>0.97896690644999995</v>
      </c>
      <c r="R30" s="244">
        <v>0.97940776666999996</v>
      </c>
      <c r="S30" s="244">
        <v>0.97923142257999995</v>
      </c>
      <c r="T30" s="244">
        <v>0.98001110000000002</v>
      </c>
      <c r="U30" s="244">
        <v>0.97962497097000001</v>
      </c>
      <c r="V30" s="244">
        <v>0.97924755160999999</v>
      </c>
      <c r="W30" s="244">
        <v>0.98169443332999995</v>
      </c>
      <c r="X30" s="244">
        <v>0.98133809999999999</v>
      </c>
      <c r="Y30" s="244">
        <v>0.98104709999999995</v>
      </c>
      <c r="Z30" s="244">
        <v>0.97980909999999999</v>
      </c>
      <c r="AA30" s="244">
        <v>0.9675397</v>
      </c>
      <c r="AB30" s="244">
        <v>0.96476969999999995</v>
      </c>
      <c r="AC30" s="244">
        <v>1.0877449903</v>
      </c>
      <c r="AD30" s="244">
        <v>1.1176801000000001</v>
      </c>
      <c r="AE30" s="244">
        <v>0.84726970000000001</v>
      </c>
      <c r="AF30" s="244">
        <v>0.90226969999999995</v>
      </c>
      <c r="AG30" s="244">
        <v>0.90126969999999995</v>
      </c>
      <c r="AH30" s="244">
        <v>0.93026969999999998</v>
      </c>
      <c r="AI30" s="244">
        <v>0.92626969999999997</v>
      </c>
      <c r="AJ30" s="244">
        <v>0.9532697</v>
      </c>
      <c r="AK30" s="244">
        <v>0.94926969999999999</v>
      </c>
      <c r="AL30" s="244">
        <v>0.9542697</v>
      </c>
      <c r="AM30" s="244">
        <v>0.96741520000000003</v>
      </c>
      <c r="AN30" s="244">
        <v>0.95841520000000002</v>
      </c>
      <c r="AO30" s="244">
        <v>0.96141520000000003</v>
      </c>
      <c r="AP30" s="244">
        <v>0.95941520000000002</v>
      </c>
      <c r="AQ30" s="244">
        <v>0.96441520000000003</v>
      </c>
      <c r="AR30" s="244">
        <v>0.97141520000000003</v>
      </c>
      <c r="AS30" s="244">
        <v>0.97541520000000004</v>
      </c>
      <c r="AT30" s="244">
        <v>0.98235182236999996</v>
      </c>
      <c r="AU30" s="244">
        <v>0.99235182236999997</v>
      </c>
      <c r="AV30" s="244">
        <v>1.0013518224</v>
      </c>
      <c r="AW30" s="244">
        <v>1.0073518224</v>
      </c>
      <c r="AX30" s="244">
        <v>1.0193518224</v>
      </c>
      <c r="AY30" s="244">
        <v>1.0373693427999999</v>
      </c>
      <c r="AZ30" s="244">
        <v>1.0463693428</v>
      </c>
      <c r="BA30" s="244">
        <v>1.0533693427999999</v>
      </c>
      <c r="BB30" s="244">
        <v>1.0571745109999999</v>
      </c>
      <c r="BC30" s="244">
        <v>1.0611261968000001</v>
      </c>
      <c r="BD30" s="244">
        <v>1.0770726683</v>
      </c>
      <c r="BE30" s="244">
        <v>1.0920102036999999</v>
      </c>
      <c r="BF30" s="368">
        <v>1.0305234369</v>
      </c>
      <c r="BG30" s="368">
        <v>1.0305396754</v>
      </c>
      <c r="BH30" s="368">
        <v>1.0304790038</v>
      </c>
      <c r="BI30" s="368">
        <v>1.0304485821</v>
      </c>
      <c r="BJ30" s="368">
        <v>1.0305273530000001</v>
      </c>
      <c r="BK30" s="368">
        <v>1.0424354852</v>
      </c>
      <c r="BL30" s="368">
        <v>1.0423544807</v>
      </c>
      <c r="BM30" s="368">
        <v>1.0422925372</v>
      </c>
      <c r="BN30" s="368">
        <v>1.0422050263</v>
      </c>
      <c r="BO30" s="368">
        <v>1.0421678286</v>
      </c>
      <c r="BP30" s="368">
        <v>1.042133344</v>
      </c>
      <c r="BQ30" s="368">
        <v>1.0420863543000001</v>
      </c>
      <c r="BR30" s="368">
        <v>1.0420372929999999</v>
      </c>
      <c r="BS30" s="368">
        <v>1.0420634337000001</v>
      </c>
      <c r="BT30" s="368">
        <v>1.0420094794999999</v>
      </c>
      <c r="BU30" s="368">
        <v>1.0419900251000001</v>
      </c>
      <c r="BV30" s="368">
        <v>1.0420857808999999</v>
      </c>
    </row>
    <row r="31" spans="1:74" ht="11.15" customHeight="1" x14ac:dyDescent="0.25">
      <c r="A31" s="159" t="s">
        <v>1099</v>
      </c>
      <c r="B31" s="170" t="s">
        <v>1098</v>
      </c>
      <c r="C31" s="244">
        <v>1.8339783000000001</v>
      </c>
      <c r="D31" s="244">
        <v>1.7939783</v>
      </c>
      <c r="E31" s="244">
        <v>1.8139783</v>
      </c>
      <c r="F31" s="244">
        <v>1.8139783</v>
      </c>
      <c r="G31" s="244">
        <v>1.8239783000000001</v>
      </c>
      <c r="H31" s="244">
        <v>1.8339783000000001</v>
      </c>
      <c r="I31" s="244">
        <v>1.8339783000000001</v>
      </c>
      <c r="J31" s="244">
        <v>1.8239783000000001</v>
      </c>
      <c r="K31" s="244">
        <v>1.8039783</v>
      </c>
      <c r="L31" s="244">
        <v>1.8239783000000001</v>
      </c>
      <c r="M31" s="244">
        <v>1.8239783000000001</v>
      </c>
      <c r="N31" s="244">
        <v>1.8289782999999999</v>
      </c>
      <c r="O31" s="244">
        <v>1.7690774</v>
      </c>
      <c r="P31" s="244">
        <v>1.7490774</v>
      </c>
      <c r="Q31" s="244">
        <v>1.7690774</v>
      </c>
      <c r="R31" s="244">
        <v>1.7390774</v>
      </c>
      <c r="S31" s="244">
        <v>1.7390774</v>
      </c>
      <c r="T31" s="244">
        <v>1.7390774</v>
      </c>
      <c r="U31" s="244">
        <v>1.7390774</v>
      </c>
      <c r="V31" s="244">
        <v>1.7380774000000001</v>
      </c>
      <c r="W31" s="244">
        <v>1.7380774000000001</v>
      </c>
      <c r="X31" s="244">
        <v>1.7380774000000001</v>
      </c>
      <c r="Y31" s="244">
        <v>1.7380774000000001</v>
      </c>
      <c r="Z31" s="244">
        <v>1.7380774000000001</v>
      </c>
      <c r="AA31" s="244">
        <v>1.7436902000000001</v>
      </c>
      <c r="AB31" s="244">
        <v>1.7336902000000001</v>
      </c>
      <c r="AC31" s="244">
        <v>1.7406902</v>
      </c>
      <c r="AD31" s="244">
        <v>1.7666902</v>
      </c>
      <c r="AE31" s="244">
        <v>1.7636902000000001</v>
      </c>
      <c r="AF31" s="244">
        <v>1.7766902</v>
      </c>
      <c r="AG31" s="244">
        <v>1.7786902</v>
      </c>
      <c r="AH31" s="244">
        <v>1.7766902</v>
      </c>
      <c r="AI31" s="244">
        <v>1.7766902</v>
      </c>
      <c r="AJ31" s="244">
        <v>1.7766902</v>
      </c>
      <c r="AK31" s="244">
        <v>1.7756902000000001</v>
      </c>
      <c r="AL31" s="244">
        <v>1.7856901999999999</v>
      </c>
      <c r="AM31" s="244">
        <v>1.800457</v>
      </c>
      <c r="AN31" s="244">
        <v>1.8054570000000001</v>
      </c>
      <c r="AO31" s="244">
        <v>1.8074570000000001</v>
      </c>
      <c r="AP31" s="244">
        <v>1.822457</v>
      </c>
      <c r="AQ31" s="244">
        <v>1.822457</v>
      </c>
      <c r="AR31" s="244">
        <v>1.8274570000000001</v>
      </c>
      <c r="AS31" s="244">
        <v>1.830457</v>
      </c>
      <c r="AT31" s="244">
        <v>1.8301229125</v>
      </c>
      <c r="AU31" s="244">
        <v>1.8301229125</v>
      </c>
      <c r="AV31" s="244">
        <v>1.8331229124999999</v>
      </c>
      <c r="AW31" s="244">
        <v>1.8231229124999999</v>
      </c>
      <c r="AX31" s="244">
        <v>1.8351229124999999</v>
      </c>
      <c r="AY31" s="244">
        <v>1.8532152294999999</v>
      </c>
      <c r="AZ31" s="244">
        <v>1.8532152294999999</v>
      </c>
      <c r="BA31" s="244">
        <v>1.8582152295000001</v>
      </c>
      <c r="BB31" s="244">
        <v>1.8583415953</v>
      </c>
      <c r="BC31" s="244">
        <v>1.8583784576</v>
      </c>
      <c r="BD31" s="244">
        <v>1.8584681193999999</v>
      </c>
      <c r="BE31" s="244">
        <v>1.8584310472000001</v>
      </c>
      <c r="BF31" s="368">
        <v>1.8584853212000001</v>
      </c>
      <c r="BG31" s="368">
        <v>1.8585445470999999</v>
      </c>
      <c r="BH31" s="368">
        <v>1.8584866515</v>
      </c>
      <c r="BI31" s="368">
        <v>1.8585788339</v>
      </c>
      <c r="BJ31" s="368">
        <v>1.8586646842000001</v>
      </c>
      <c r="BK31" s="368">
        <v>1.8585392236</v>
      </c>
      <c r="BL31" s="368">
        <v>1.8587009713</v>
      </c>
      <c r="BM31" s="368">
        <v>1.8586337657000001</v>
      </c>
      <c r="BN31" s="368">
        <v>1.8585838880000001</v>
      </c>
      <c r="BO31" s="368">
        <v>1.8585849401000001</v>
      </c>
      <c r="BP31" s="368">
        <v>1.8586842426000001</v>
      </c>
      <c r="BQ31" s="368">
        <v>1.8586415418</v>
      </c>
      <c r="BR31" s="368">
        <v>1.8586266488000001</v>
      </c>
      <c r="BS31" s="368">
        <v>1.8586575475</v>
      </c>
      <c r="BT31" s="368">
        <v>1.8585576818</v>
      </c>
      <c r="BU31" s="368">
        <v>1.8586333041</v>
      </c>
      <c r="BV31" s="368">
        <v>1.8587372012000001</v>
      </c>
    </row>
    <row r="32" spans="1:74" ht="11.15"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443"/>
      <c r="BG32" s="443"/>
      <c r="BH32" s="443"/>
      <c r="BI32" s="443"/>
      <c r="BJ32" s="369"/>
      <c r="BK32" s="369"/>
      <c r="BL32" s="369"/>
      <c r="BM32" s="369"/>
      <c r="BN32" s="369"/>
      <c r="BO32" s="369"/>
      <c r="BP32" s="369"/>
      <c r="BQ32" s="369"/>
      <c r="BR32" s="369"/>
      <c r="BS32" s="369"/>
      <c r="BT32" s="369"/>
      <c r="BU32" s="369"/>
      <c r="BV32" s="369"/>
    </row>
    <row r="33" spans="1:74" ht="11.15" customHeight="1" x14ac:dyDescent="0.25">
      <c r="A33" s="159" t="s">
        <v>370</v>
      </c>
      <c r="B33" s="169" t="s">
        <v>380</v>
      </c>
      <c r="C33" s="244">
        <v>9.2004707667000005</v>
      </c>
      <c r="D33" s="244">
        <v>9.1758829885999997</v>
      </c>
      <c r="E33" s="244">
        <v>9.2121720889999992</v>
      </c>
      <c r="F33" s="244">
        <v>9.0840114841999995</v>
      </c>
      <c r="G33" s="244">
        <v>9.0604607011000002</v>
      </c>
      <c r="H33" s="244">
        <v>9.2346210179000003</v>
      </c>
      <c r="I33" s="244">
        <v>9.0312222313999992</v>
      </c>
      <c r="J33" s="244">
        <v>9.0237453457000001</v>
      </c>
      <c r="K33" s="244">
        <v>9.0232685130999997</v>
      </c>
      <c r="L33" s="244">
        <v>9.1484030233000002</v>
      </c>
      <c r="M33" s="244">
        <v>9.1578864461999991</v>
      </c>
      <c r="N33" s="244">
        <v>9.2207710396000007</v>
      </c>
      <c r="O33" s="244">
        <v>9.2480265362999994</v>
      </c>
      <c r="P33" s="244">
        <v>9.2917413277000005</v>
      </c>
      <c r="Q33" s="244">
        <v>9.4316638426000008</v>
      </c>
      <c r="R33" s="244">
        <v>9.3199780419000007</v>
      </c>
      <c r="S33" s="244">
        <v>9.2970532869000007</v>
      </c>
      <c r="T33" s="244">
        <v>9.4289932532999998</v>
      </c>
      <c r="U33" s="244">
        <v>9.2005970940000008</v>
      </c>
      <c r="V33" s="244">
        <v>9.2268167467000008</v>
      </c>
      <c r="W33" s="244">
        <v>9.1936820891999993</v>
      </c>
      <c r="X33" s="244">
        <v>9.3046528447999997</v>
      </c>
      <c r="Y33" s="244">
        <v>9.3443723559999992</v>
      </c>
      <c r="Z33" s="244">
        <v>9.2293833185</v>
      </c>
      <c r="AA33" s="244">
        <v>9.3210146878</v>
      </c>
      <c r="AB33" s="244">
        <v>9.1691910571000008</v>
      </c>
      <c r="AC33" s="244">
        <v>9.2249615597000005</v>
      </c>
      <c r="AD33" s="244">
        <v>8.9720336316000004</v>
      </c>
      <c r="AE33" s="244">
        <v>8.8924434803000008</v>
      </c>
      <c r="AF33" s="244">
        <v>9.0630096494999997</v>
      </c>
      <c r="AG33" s="244">
        <v>8.9803775537000003</v>
      </c>
      <c r="AH33" s="244">
        <v>9.0827392499999995</v>
      </c>
      <c r="AI33" s="244">
        <v>8.9508806805999992</v>
      </c>
      <c r="AJ33" s="244">
        <v>8.9744081027</v>
      </c>
      <c r="AK33" s="244">
        <v>8.9682033704999995</v>
      </c>
      <c r="AL33" s="244">
        <v>8.9216585652999996</v>
      </c>
      <c r="AM33" s="244">
        <v>9.2083241729999994</v>
      </c>
      <c r="AN33" s="244">
        <v>9.0791831794999993</v>
      </c>
      <c r="AO33" s="244">
        <v>9.2465294426</v>
      </c>
      <c r="AP33" s="244">
        <v>9.1394305877999997</v>
      </c>
      <c r="AQ33" s="244">
        <v>9.0745945184999997</v>
      </c>
      <c r="AR33" s="244">
        <v>9.0881750500000003</v>
      </c>
      <c r="AS33" s="244">
        <v>9.0520158215999995</v>
      </c>
      <c r="AT33" s="244">
        <v>9.0524208065000007</v>
      </c>
      <c r="AU33" s="244">
        <v>9.0345409006999997</v>
      </c>
      <c r="AV33" s="244">
        <v>8.9129136645999996</v>
      </c>
      <c r="AW33" s="244">
        <v>9.0190469541000002</v>
      </c>
      <c r="AX33" s="244">
        <v>8.9291026420000001</v>
      </c>
      <c r="AY33" s="244">
        <v>9.1868044185999995</v>
      </c>
      <c r="AZ33" s="244">
        <v>9.1559991733999997</v>
      </c>
      <c r="BA33" s="244">
        <v>9.1557811991999998</v>
      </c>
      <c r="BB33" s="244">
        <v>9.2311087505000007</v>
      </c>
      <c r="BC33" s="244">
        <v>9.2116296423000001</v>
      </c>
      <c r="BD33" s="244">
        <v>9.2905049035000005</v>
      </c>
      <c r="BE33" s="244">
        <v>9.1999467447000001</v>
      </c>
      <c r="BF33" s="368">
        <v>9.2587007380999999</v>
      </c>
      <c r="BG33" s="368">
        <v>9.2735252211999999</v>
      </c>
      <c r="BH33" s="368">
        <v>9.2798803348999996</v>
      </c>
      <c r="BI33" s="368">
        <v>9.3345295802999999</v>
      </c>
      <c r="BJ33" s="368">
        <v>9.2889528915999993</v>
      </c>
      <c r="BK33" s="368">
        <v>9.3525748910999997</v>
      </c>
      <c r="BL33" s="368">
        <v>9.3433586384999998</v>
      </c>
      <c r="BM33" s="368">
        <v>9.3216950508000007</v>
      </c>
      <c r="BN33" s="368">
        <v>9.3427320149999993</v>
      </c>
      <c r="BO33" s="368">
        <v>9.3528618433999995</v>
      </c>
      <c r="BP33" s="368">
        <v>9.3858257822999995</v>
      </c>
      <c r="BQ33" s="368">
        <v>9.2819197949000003</v>
      </c>
      <c r="BR33" s="368">
        <v>9.3083190377000005</v>
      </c>
      <c r="BS33" s="368">
        <v>9.3243932169000008</v>
      </c>
      <c r="BT33" s="368">
        <v>9.3307796387999993</v>
      </c>
      <c r="BU33" s="368">
        <v>9.3486399742999993</v>
      </c>
      <c r="BV33" s="368">
        <v>9.3098507182999999</v>
      </c>
    </row>
    <row r="34" spans="1:74" ht="11.15" customHeight="1" x14ac:dyDescent="0.25">
      <c r="A34" s="159" t="s">
        <v>256</v>
      </c>
      <c r="B34" s="170" t="s">
        <v>330</v>
      </c>
      <c r="C34" s="244">
        <v>0.35232959305</v>
      </c>
      <c r="D34" s="244">
        <v>0.35526507953000003</v>
      </c>
      <c r="E34" s="244">
        <v>0.35294984314</v>
      </c>
      <c r="F34" s="244">
        <v>0.34307185246999999</v>
      </c>
      <c r="G34" s="244">
        <v>0.30686030001999998</v>
      </c>
      <c r="H34" s="244">
        <v>0.34546383744999998</v>
      </c>
      <c r="I34" s="244">
        <v>0.35211508765999999</v>
      </c>
      <c r="J34" s="244">
        <v>0.36318468777000001</v>
      </c>
      <c r="K34" s="244">
        <v>0.38285742004000001</v>
      </c>
      <c r="L34" s="244">
        <v>0.40249746724000002</v>
      </c>
      <c r="M34" s="244">
        <v>0.40944420968</v>
      </c>
      <c r="N34" s="244">
        <v>0.40979888607999998</v>
      </c>
      <c r="O34" s="244">
        <v>0.40053051138000001</v>
      </c>
      <c r="P34" s="244">
        <v>0.42870566727999998</v>
      </c>
      <c r="Q34" s="244">
        <v>0.41153621645999999</v>
      </c>
      <c r="R34" s="244">
        <v>0.45685626349000003</v>
      </c>
      <c r="S34" s="244">
        <v>0.42459991338000003</v>
      </c>
      <c r="T34" s="244">
        <v>0.48066199829</v>
      </c>
      <c r="U34" s="244">
        <v>0.49439096448999997</v>
      </c>
      <c r="V34" s="244">
        <v>0.51344300359999995</v>
      </c>
      <c r="W34" s="244">
        <v>0.50555610996</v>
      </c>
      <c r="X34" s="244">
        <v>0.54771525318000003</v>
      </c>
      <c r="Y34" s="244">
        <v>0.52755770756999998</v>
      </c>
      <c r="Z34" s="244">
        <v>0.50988932772999995</v>
      </c>
      <c r="AA34" s="244">
        <v>0.47134102325999999</v>
      </c>
      <c r="AB34" s="244">
        <v>0.43843616614000003</v>
      </c>
      <c r="AC34" s="244">
        <v>0.50014948678000004</v>
      </c>
      <c r="AD34" s="244">
        <v>0.51089023326000005</v>
      </c>
      <c r="AE34" s="244">
        <v>0.44578461866000002</v>
      </c>
      <c r="AF34" s="244">
        <v>0.48191702952999999</v>
      </c>
      <c r="AG34" s="244">
        <v>0.46133819547999999</v>
      </c>
      <c r="AH34" s="244">
        <v>0.50188874641000003</v>
      </c>
      <c r="AI34" s="244">
        <v>0.47505025359000003</v>
      </c>
      <c r="AJ34" s="244">
        <v>0.48107140334999998</v>
      </c>
      <c r="AK34" s="244">
        <v>0.46757069054</v>
      </c>
      <c r="AL34" s="244">
        <v>0.46539033364999999</v>
      </c>
      <c r="AM34" s="244">
        <v>0.46217275721000001</v>
      </c>
      <c r="AN34" s="244">
        <v>0.42130702649000001</v>
      </c>
      <c r="AO34" s="244">
        <v>0.50276091120999999</v>
      </c>
      <c r="AP34" s="244">
        <v>0.46800389782000001</v>
      </c>
      <c r="AQ34" s="244">
        <v>0.42472077752999998</v>
      </c>
      <c r="AR34" s="244">
        <v>0.35967949999999999</v>
      </c>
      <c r="AS34" s="244">
        <v>0.47167900000000001</v>
      </c>
      <c r="AT34" s="244">
        <v>0.50482727592999999</v>
      </c>
      <c r="AU34" s="244">
        <v>0.47982727593000002</v>
      </c>
      <c r="AV34" s="244">
        <v>0.47182727593000001</v>
      </c>
      <c r="AW34" s="244">
        <v>0.49782727592999998</v>
      </c>
      <c r="AX34" s="244">
        <v>0.46382727593</v>
      </c>
      <c r="AY34" s="244">
        <v>0.47606282491000002</v>
      </c>
      <c r="AZ34" s="244">
        <v>0.43406282490999998</v>
      </c>
      <c r="BA34" s="244">
        <v>0.43806282490999998</v>
      </c>
      <c r="BB34" s="244">
        <v>0.45198670291999998</v>
      </c>
      <c r="BC34" s="244">
        <v>0.48114319078000001</v>
      </c>
      <c r="BD34" s="244">
        <v>0.46016612859</v>
      </c>
      <c r="BE34" s="244">
        <v>0.46386414323000003</v>
      </c>
      <c r="BF34" s="368">
        <v>0.49079370813000001</v>
      </c>
      <c r="BG34" s="368">
        <v>0.48873442649999999</v>
      </c>
      <c r="BH34" s="368">
        <v>0.48637486527000001</v>
      </c>
      <c r="BI34" s="368">
        <v>0.48439682277000001</v>
      </c>
      <c r="BJ34" s="368">
        <v>0.48240125357000002</v>
      </c>
      <c r="BK34" s="368">
        <v>0.47723686629000001</v>
      </c>
      <c r="BL34" s="368">
        <v>0.47563719693000001</v>
      </c>
      <c r="BM34" s="368">
        <v>0.47345195895999997</v>
      </c>
      <c r="BN34" s="368">
        <v>0.47130957632999998</v>
      </c>
      <c r="BO34" s="368">
        <v>0.46929581908000001</v>
      </c>
      <c r="BP34" s="368">
        <v>0.46753146014000002</v>
      </c>
      <c r="BQ34" s="368">
        <v>0.46440352351000003</v>
      </c>
      <c r="BR34" s="368">
        <v>0.46234531577999999</v>
      </c>
      <c r="BS34" s="368">
        <v>0.46040275393000002</v>
      </c>
      <c r="BT34" s="368">
        <v>0.45812538496999999</v>
      </c>
      <c r="BU34" s="368">
        <v>0.45629464335999997</v>
      </c>
      <c r="BV34" s="368">
        <v>0.45453494269</v>
      </c>
    </row>
    <row r="35" spans="1:74" ht="11.15" customHeight="1" x14ac:dyDescent="0.25">
      <c r="A35" s="159" t="s">
        <v>257</v>
      </c>
      <c r="B35" s="170" t="s">
        <v>331</v>
      </c>
      <c r="C35" s="244">
        <v>4.7535229000000001</v>
      </c>
      <c r="D35" s="244">
        <v>4.7085229000000002</v>
      </c>
      <c r="E35" s="244">
        <v>4.7725229000000002</v>
      </c>
      <c r="F35" s="244">
        <v>4.7595229000000003</v>
      </c>
      <c r="G35" s="244">
        <v>4.7465229000000004</v>
      </c>
      <c r="H35" s="244">
        <v>4.8435229</v>
      </c>
      <c r="I35" s="244">
        <v>4.7015228999999996</v>
      </c>
      <c r="J35" s="244">
        <v>4.7365228999999998</v>
      </c>
      <c r="K35" s="244">
        <v>4.6665229000000004</v>
      </c>
      <c r="L35" s="244">
        <v>4.7635228999999999</v>
      </c>
      <c r="M35" s="244">
        <v>4.7565229000000002</v>
      </c>
      <c r="N35" s="244">
        <v>4.8245228999999998</v>
      </c>
      <c r="O35" s="244">
        <v>4.8443651000000001</v>
      </c>
      <c r="P35" s="244">
        <v>4.8133651000000004</v>
      </c>
      <c r="Q35" s="244">
        <v>4.9293651000000001</v>
      </c>
      <c r="R35" s="244">
        <v>4.8583651000000003</v>
      </c>
      <c r="S35" s="244">
        <v>4.8583651000000003</v>
      </c>
      <c r="T35" s="244">
        <v>4.9553650999999999</v>
      </c>
      <c r="U35" s="244">
        <v>4.8733651</v>
      </c>
      <c r="V35" s="244">
        <v>4.8503651000000003</v>
      </c>
      <c r="W35" s="244">
        <v>4.8463650999999999</v>
      </c>
      <c r="X35" s="244">
        <v>4.8353650999999997</v>
      </c>
      <c r="Y35" s="244">
        <v>4.8623650999999999</v>
      </c>
      <c r="Z35" s="244">
        <v>4.8253651</v>
      </c>
      <c r="AA35" s="244">
        <v>4.9279381999999998</v>
      </c>
      <c r="AB35" s="244">
        <v>4.8629382000000003</v>
      </c>
      <c r="AC35" s="244">
        <v>4.8769033999999998</v>
      </c>
      <c r="AD35" s="244">
        <v>4.8070301000000004</v>
      </c>
      <c r="AE35" s="244">
        <v>4.8279078000000002</v>
      </c>
      <c r="AF35" s="244">
        <v>4.9183836999999997</v>
      </c>
      <c r="AG35" s="244">
        <v>4.8500211999999996</v>
      </c>
      <c r="AH35" s="244">
        <v>4.8958203999999999</v>
      </c>
      <c r="AI35" s="244">
        <v>4.8951390999999997</v>
      </c>
      <c r="AJ35" s="244">
        <v>4.8358596</v>
      </c>
      <c r="AK35" s="244">
        <v>4.8551390999999997</v>
      </c>
      <c r="AL35" s="244">
        <v>4.7987906000000002</v>
      </c>
      <c r="AM35" s="244">
        <v>4.9963031000000004</v>
      </c>
      <c r="AN35" s="244">
        <v>4.9489343999999997</v>
      </c>
      <c r="AO35" s="244">
        <v>5.0344392999999998</v>
      </c>
      <c r="AP35" s="244">
        <v>5.0040579999999997</v>
      </c>
      <c r="AQ35" s="244">
        <v>5.0242775000000002</v>
      </c>
      <c r="AR35" s="244">
        <v>5.0712774999999999</v>
      </c>
      <c r="AS35" s="244">
        <v>4.9943404999999998</v>
      </c>
      <c r="AT35" s="244">
        <v>5.0033810605999998</v>
      </c>
      <c r="AU35" s="244">
        <v>5.0363810606000001</v>
      </c>
      <c r="AV35" s="244">
        <v>4.9573810606000004</v>
      </c>
      <c r="AW35" s="244">
        <v>4.9653810606000004</v>
      </c>
      <c r="AX35" s="244">
        <v>4.8753810605999996</v>
      </c>
      <c r="AY35" s="244">
        <v>5.2078464715999999</v>
      </c>
      <c r="AZ35" s="244">
        <v>5.1168464715999997</v>
      </c>
      <c r="BA35" s="244">
        <v>5.1958464716000003</v>
      </c>
      <c r="BB35" s="244">
        <v>5.1764368014000004</v>
      </c>
      <c r="BC35" s="244">
        <v>5.1758499040999997</v>
      </c>
      <c r="BD35" s="244">
        <v>5.2262870491999998</v>
      </c>
      <c r="BE35" s="244">
        <v>5.1039931317000002</v>
      </c>
      <c r="BF35" s="368">
        <v>5.1424169458</v>
      </c>
      <c r="BG35" s="368">
        <v>5.1652861742000002</v>
      </c>
      <c r="BH35" s="368">
        <v>5.1847912529000002</v>
      </c>
      <c r="BI35" s="368">
        <v>5.2049755531999997</v>
      </c>
      <c r="BJ35" s="368">
        <v>5.1606807300000002</v>
      </c>
      <c r="BK35" s="368">
        <v>5.2288743254999996</v>
      </c>
      <c r="BL35" s="368">
        <v>5.2186081728999998</v>
      </c>
      <c r="BM35" s="368">
        <v>5.2138368831999999</v>
      </c>
      <c r="BN35" s="368">
        <v>5.2211054752999999</v>
      </c>
      <c r="BO35" s="368">
        <v>5.2434393556999996</v>
      </c>
      <c r="BP35" s="368">
        <v>5.2781849237999996</v>
      </c>
      <c r="BQ35" s="368">
        <v>5.2104089600999997</v>
      </c>
      <c r="BR35" s="368">
        <v>5.2466107444999999</v>
      </c>
      <c r="BS35" s="368">
        <v>5.2686322049000003</v>
      </c>
      <c r="BT35" s="368">
        <v>5.2867802020000001</v>
      </c>
      <c r="BU35" s="368">
        <v>5.3055076951000002</v>
      </c>
      <c r="BV35" s="368">
        <v>5.2613143211000004</v>
      </c>
    </row>
    <row r="36" spans="1:74" ht="11.15" customHeight="1" x14ac:dyDescent="0.25">
      <c r="A36" s="159" t="s">
        <v>258</v>
      </c>
      <c r="B36" s="170" t="s">
        <v>332</v>
      </c>
      <c r="C36" s="244">
        <v>0.98358330709999997</v>
      </c>
      <c r="D36" s="244">
        <v>0.99924195713999997</v>
      </c>
      <c r="E36" s="244">
        <v>1.0176566</v>
      </c>
      <c r="F36" s="244">
        <v>0.99744131999999996</v>
      </c>
      <c r="G36" s="244">
        <v>0.99128194193999997</v>
      </c>
      <c r="H36" s="244">
        <v>0.99380356000000003</v>
      </c>
      <c r="I36" s="244">
        <v>0.97337799354999999</v>
      </c>
      <c r="J36" s="244">
        <v>0.98235600644999999</v>
      </c>
      <c r="K36" s="244">
        <v>0.97920172000000005</v>
      </c>
      <c r="L36" s="244">
        <v>0.97684400645000002</v>
      </c>
      <c r="M36" s="244">
        <v>0.96399550667</v>
      </c>
      <c r="N36" s="244">
        <v>0.97048519354999996</v>
      </c>
      <c r="O36" s="244">
        <v>0.97447490000000003</v>
      </c>
      <c r="P36" s="244">
        <v>0.97323378570999997</v>
      </c>
      <c r="Q36" s="244">
        <v>0.98495714515999999</v>
      </c>
      <c r="R36" s="244">
        <v>0.96799858000000005</v>
      </c>
      <c r="S36" s="244">
        <v>0.95810305484000002</v>
      </c>
      <c r="T36" s="244">
        <v>0.94866194000000004</v>
      </c>
      <c r="U36" s="244">
        <v>0.95752868064999996</v>
      </c>
      <c r="V36" s="244">
        <v>0.94091993226000004</v>
      </c>
      <c r="W36" s="244">
        <v>0.92714268666999999</v>
      </c>
      <c r="X36" s="244">
        <v>0.96001635160999998</v>
      </c>
      <c r="Y36" s="244">
        <v>0.95322885999999996</v>
      </c>
      <c r="Z36" s="244">
        <v>0.93913544838999996</v>
      </c>
      <c r="AA36" s="244">
        <v>0.93405992580999997</v>
      </c>
      <c r="AB36" s="244">
        <v>0.90762690000000001</v>
      </c>
      <c r="AC36" s="244">
        <v>0.91151210322999998</v>
      </c>
      <c r="AD36" s="244">
        <v>0.85369189332999995</v>
      </c>
      <c r="AE36" s="244">
        <v>0.85613146128999995</v>
      </c>
      <c r="AF36" s="244">
        <v>0.88334288667000005</v>
      </c>
      <c r="AG36" s="244">
        <v>0.89682204839000002</v>
      </c>
      <c r="AH36" s="244">
        <v>0.88443891289999998</v>
      </c>
      <c r="AI36" s="244">
        <v>0.86964160000000001</v>
      </c>
      <c r="AJ36" s="244">
        <v>0.87418222902999998</v>
      </c>
      <c r="AK36" s="244">
        <v>0.88423123332999998</v>
      </c>
      <c r="AL36" s="244">
        <v>0.87513039031999995</v>
      </c>
      <c r="AM36" s="244">
        <v>0.89183598065000003</v>
      </c>
      <c r="AN36" s="244">
        <v>0.89077061429000004</v>
      </c>
      <c r="AO36" s="244">
        <v>0.91862618065000001</v>
      </c>
      <c r="AP36" s="244">
        <v>0.91629765333000002</v>
      </c>
      <c r="AQ36" s="244">
        <v>0.86863661290000005</v>
      </c>
      <c r="AR36" s="244">
        <v>0.89886568</v>
      </c>
      <c r="AS36" s="244">
        <v>0.90649991934999996</v>
      </c>
      <c r="AT36" s="244">
        <v>0.87758635001999996</v>
      </c>
      <c r="AU36" s="244">
        <v>0.88649986999999997</v>
      </c>
      <c r="AV36" s="244">
        <v>0.88050482097000005</v>
      </c>
      <c r="AW36" s="244">
        <v>0.88382932332999997</v>
      </c>
      <c r="AX36" s="244">
        <v>0.87383307257999998</v>
      </c>
      <c r="AY36" s="244">
        <v>0.88138230871000001</v>
      </c>
      <c r="AZ36" s="244">
        <v>0.87909738612999999</v>
      </c>
      <c r="BA36" s="244">
        <v>0.89014341193000002</v>
      </c>
      <c r="BB36" s="244">
        <v>0.91262361658000002</v>
      </c>
      <c r="BC36" s="244">
        <v>0.93390401441000004</v>
      </c>
      <c r="BD36" s="244">
        <v>0.92833801655000003</v>
      </c>
      <c r="BE36" s="244">
        <v>0.89959798585999995</v>
      </c>
      <c r="BF36" s="368">
        <v>0.89701340929999995</v>
      </c>
      <c r="BG36" s="368">
        <v>0.89850603046999999</v>
      </c>
      <c r="BH36" s="368">
        <v>0.89500981777999999</v>
      </c>
      <c r="BI36" s="368">
        <v>0.89711952074000001</v>
      </c>
      <c r="BJ36" s="368">
        <v>0.90152255589999997</v>
      </c>
      <c r="BK36" s="368">
        <v>0.90087237976000001</v>
      </c>
      <c r="BL36" s="368">
        <v>0.90545429587000004</v>
      </c>
      <c r="BM36" s="368">
        <v>0.89961133925000003</v>
      </c>
      <c r="BN36" s="368">
        <v>0.91863379188000005</v>
      </c>
      <c r="BO36" s="368">
        <v>0.91710084777</v>
      </c>
      <c r="BP36" s="368">
        <v>0.91277125218999999</v>
      </c>
      <c r="BQ36" s="368">
        <v>0.88710965903000005</v>
      </c>
      <c r="BR36" s="368">
        <v>0.88359905226000002</v>
      </c>
      <c r="BS36" s="368">
        <v>0.88455101149000004</v>
      </c>
      <c r="BT36" s="368">
        <v>0.88050891194000003</v>
      </c>
      <c r="BU36" s="368">
        <v>0.88231928348999999</v>
      </c>
      <c r="BV36" s="368">
        <v>0.88688148808</v>
      </c>
    </row>
    <row r="37" spans="1:74" ht="11.15" customHeight="1" x14ac:dyDescent="0.25">
      <c r="A37" s="159" t="s">
        <v>1013</v>
      </c>
      <c r="B37" s="170" t="s">
        <v>1012</v>
      </c>
      <c r="C37" s="244">
        <v>0.90755830000000004</v>
      </c>
      <c r="D37" s="244">
        <v>0.92655829999999995</v>
      </c>
      <c r="E37" s="244">
        <v>0.91955830000000005</v>
      </c>
      <c r="F37" s="244">
        <v>0.91555830000000005</v>
      </c>
      <c r="G37" s="244">
        <v>0.91855830000000005</v>
      </c>
      <c r="H37" s="244">
        <v>0.92155830000000005</v>
      </c>
      <c r="I37" s="244">
        <v>0.87255830000000001</v>
      </c>
      <c r="J37" s="244">
        <v>0.89255830000000003</v>
      </c>
      <c r="K37" s="244">
        <v>0.94455829999999996</v>
      </c>
      <c r="L37" s="244">
        <v>0.88655830000000002</v>
      </c>
      <c r="M37" s="244">
        <v>0.90155830000000003</v>
      </c>
      <c r="N37" s="244">
        <v>0.90955830000000004</v>
      </c>
      <c r="O37" s="244">
        <v>0.902972</v>
      </c>
      <c r="P37" s="244">
        <v>0.94097200000000003</v>
      </c>
      <c r="Q37" s="244">
        <v>0.93397200000000002</v>
      </c>
      <c r="R37" s="244">
        <v>0.92797200000000002</v>
      </c>
      <c r="S37" s="244">
        <v>0.92797200000000002</v>
      </c>
      <c r="T37" s="244">
        <v>0.92997200000000002</v>
      </c>
      <c r="U37" s="244">
        <v>0.92097200000000001</v>
      </c>
      <c r="V37" s="244">
        <v>0.904972</v>
      </c>
      <c r="W37" s="244">
        <v>0.902972</v>
      </c>
      <c r="X37" s="244">
        <v>0.89497199999999999</v>
      </c>
      <c r="Y37" s="244">
        <v>0.905972</v>
      </c>
      <c r="Z37" s="244">
        <v>0.909972</v>
      </c>
      <c r="AA37" s="244">
        <v>0.91393659999999999</v>
      </c>
      <c r="AB37" s="244">
        <v>0.91593659999999999</v>
      </c>
      <c r="AC37" s="244">
        <v>0.91593659999999999</v>
      </c>
      <c r="AD37" s="244">
        <v>0.90493659999999998</v>
      </c>
      <c r="AE37" s="244">
        <v>0.89493659999999997</v>
      </c>
      <c r="AF37" s="244">
        <v>0.89593659999999997</v>
      </c>
      <c r="AG37" s="244">
        <v>0.89093659999999997</v>
      </c>
      <c r="AH37" s="244">
        <v>0.89393659999999997</v>
      </c>
      <c r="AI37" s="244">
        <v>0.84293660000000004</v>
      </c>
      <c r="AJ37" s="244">
        <v>0.89293659999999997</v>
      </c>
      <c r="AK37" s="244">
        <v>0.89093659999999997</v>
      </c>
      <c r="AL37" s="244">
        <v>0.88293659999999996</v>
      </c>
      <c r="AM37" s="244">
        <v>0.88749109999999998</v>
      </c>
      <c r="AN37" s="244">
        <v>0.87849109999999997</v>
      </c>
      <c r="AO37" s="244">
        <v>0.87649109999999997</v>
      </c>
      <c r="AP37" s="244">
        <v>0.85749109999999995</v>
      </c>
      <c r="AQ37" s="244">
        <v>0.84749110000000005</v>
      </c>
      <c r="AR37" s="244">
        <v>0.85349109999999995</v>
      </c>
      <c r="AS37" s="244">
        <v>0.85749109999999995</v>
      </c>
      <c r="AT37" s="244">
        <v>0.85958283848000006</v>
      </c>
      <c r="AU37" s="244">
        <v>0.84277033848000005</v>
      </c>
      <c r="AV37" s="244">
        <v>0.84230283847999998</v>
      </c>
      <c r="AW37" s="244">
        <v>0.84377033848000005</v>
      </c>
      <c r="AX37" s="244">
        <v>0.85077033848000005</v>
      </c>
      <c r="AY37" s="244">
        <v>0.82456954683000006</v>
      </c>
      <c r="AZ37" s="244">
        <v>0.87756954682999999</v>
      </c>
      <c r="BA37" s="244">
        <v>0.80956954683000004</v>
      </c>
      <c r="BB37" s="244">
        <v>0.83584213668999996</v>
      </c>
      <c r="BC37" s="244">
        <v>0.81392168054000003</v>
      </c>
      <c r="BD37" s="244">
        <v>0.84766919661999995</v>
      </c>
      <c r="BE37" s="244">
        <v>0.84640169983000002</v>
      </c>
      <c r="BF37" s="368">
        <v>0.84533131553999996</v>
      </c>
      <c r="BG37" s="368">
        <v>0.84327161674999995</v>
      </c>
      <c r="BH37" s="368">
        <v>0.84195918616999998</v>
      </c>
      <c r="BI37" s="368">
        <v>0.83897060297000003</v>
      </c>
      <c r="BJ37" s="368">
        <v>0.83596835594999996</v>
      </c>
      <c r="BK37" s="368">
        <v>0.84014346273999996</v>
      </c>
      <c r="BL37" s="368">
        <v>0.83763832499000002</v>
      </c>
      <c r="BM37" s="368">
        <v>0.83463913803000001</v>
      </c>
      <c r="BN37" s="368">
        <v>0.83167734235000002</v>
      </c>
      <c r="BO37" s="368">
        <v>0.82882544594999996</v>
      </c>
      <c r="BP37" s="368">
        <v>0.82618556023</v>
      </c>
      <c r="BQ37" s="368">
        <v>0.82323925117999996</v>
      </c>
      <c r="BR37" s="368">
        <v>0.82035294761999999</v>
      </c>
      <c r="BS37" s="368">
        <v>0.81756545590999996</v>
      </c>
      <c r="BT37" s="368">
        <v>0.81449579311999998</v>
      </c>
      <c r="BU37" s="368">
        <v>0.81180480880000006</v>
      </c>
      <c r="BV37" s="368">
        <v>0.80917483747999996</v>
      </c>
    </row>
    <row r="38" spans="1:74" ht="11.15" customHeight="1" x14ac:dyDescent="0.25">
      <c r="A38" s="159" t="s">
        <v>259</v>
      </c>
      <c r="B38" s="170" t="s">
        <v>333</v>
      </c>
      <c r="C38" s="244">
        <v>0.78833638903000003</v>
      </c>
      <c r="D38" s="244">
        <v>0.77540862674</v>
      </c>
      <c r="E38" s="244">
        <v>0.78147899386999997</v>
      </c>
      <c r="F38" s="244">
        <v>0.75517463233000004</v>
      </c>
      <c r="G38" s="244">
        <v>0.74500749978000003</v>
      </c>
      <c r="H38" s="244">
        <v>0.77404325660999995</v>
      </c>
      <c r="I38" s="244">
        <v>0.76484934909000002</v>
      </c>
      <c r="J38" s="244">
        <v>0.69852612963000005</v>
      </c>
      <c r="K38" s="244">
        <v>0.70516533858999997</v>
      </c>
      <c r="L38" s="244">
        <v>0.74697253244999995</v>
      </c>
      <c r="M38" s="244">
        <v>0.75206198081999998</v>
      </c>
      <c r="N38" s="244">
        <v>0.75033142951999998</v>
      </c>
      <c r="O38" s="244">
        <v>0.75922705746999997</v>
      </c>
      <c r="P38" s="244">
        <v>0.75531716437999996</v>
      </c>
      <c r="Q38" s="244">
        <v>0.75778660729000002</v>
      </c>
      <c r="R38" s="244">
        <v>0.72706624166</v>
      </c>
      <c r="S38" s="244">
        <v>0.7391804515</v>
      </c>
      <c r="T38" s="244">
        <v>0.72953911907000002</v>
      </c>
      <c r="U38" s="244">
        <v>0.60058349616999995</v>
      </c>
      <c r="V38" s="244">
        <v>0.65254947357000004</v>
      </c>
      <c r="W38" s="244">
        <v>0.67453969993999996</v>
      </c>
      <c r="X38" s="244">
        <v>0.70398033244000002</v>
      </c>
      <c r="Y38" s="244">
        <v>0.74193288585999995</v>
      </c>
      <c r="Z38" s="244">
        <v>0.70831596212000003</v>
      </c>
      <c r="AA38" s="244">
        <v>0.74268820746999997</v>
      </c>
      <c r="AB38" s="244">
        <v>0.72402803477</v>
      </c>
      <c r="AC38" s="244">
        <v>0.71630688352000005</v>
      </c>
      <c r="AD38" s="244">
        <v>0.61936720169000004</v>
      </c>
      <c r="AE38" s="244">
        <v>0.59912133356999997</v>
      </c>
      <c r="AF38" s="244">
        <v>0.62745486333</v>
      </c>
      <c r="AG38" s="244">
        <v>0.64461688168999998</v>
      </c>
      <c r="AH38" s="244">
        <v>0.63408550458000001</v>
      </c>
      <c r="AI38" s="244">
        <v>0.63034922368000001</v>
      </c>
      <c r="AJ38" s="244">
        <v>0.63639002292000002</v>
      </c>
      <c r="AK38" s="244">
        <v>0.64341850998000005</v>
      </c>
      <c r="AL38" s="244">
        <v>0.64753232940000005</v>
      </c>
      <c r="AM38" s="244">
        <v>0.67838653408000005</v>
      </c>
      <c r="AN38" s="244">
        <v>0.66396841351000002</v>
      </c>
      <c r="AO38" s="244">
        <v>0.64236370659999997</v>
      </c>
      <c r="AP38" s="244">
        <v>0.60960179999999997</v>
      </c>
      <c r="AQ38" s="244">
        <v>0.6296718</v>
      </c>
      <c r="AR38" s="244">
        <v>0.62766180000000005</v>
      </c>
      <c r="AS38" s="244">
        <v>0.59063180000000004</v>
      </c>
      <c r="AT38" s="244">
        <v>0.55898139219999998</v>
      </c>
      <c r="AU38" s="244">
        <v>0.56799139219999994</v>
      </c>
      <c r="AV38" s="244">
        <v>0.55798139219999998</v>
      </c>
      <c r="AW38" s="244">
        <v>0.59798139220000002</v>
      </c>
      <c r="AX38" s="244">
        <v>0.60998139220000003</v>
      </c>
      <c r="AY38" s="244">
        <v>0.58517555958</v>
      </c>
      <c r="AZ38" s="244">
        <v>0.63817555958000005</v>
      </c>
      <c r="BA38" s="244">
        <v>0.60717555958000002</v>
      </c>
      <c r="BB38" s="244">
        <v>0.60949005286000002</v>
      </c>
      <c r="BC38" s="244">
        <v>0.58436288615999998</v>
      </c>
      <c r="BD38" s="244">
        <v>0.58206047702999997</v>
      </c>
      <c r="BE38" s="244">
        <v>0.62946316995999996</v>
      </c>
      <c r="BF38" s="368">
        <v>0.62708063725999996</v>
      </c>
      <c r="BG38" s="368">
        <v>0.62471091596999995</v>
      </c>
      <c r="BH38" s="368">
        <v>0.62206865304000003</v>
      </c>
      <c r="BI38" s="368">
        <v>0.65977832824000004</v>
      </c>
      <c r="BJ38" s="368">
        <v>0.65747433668999999</v>
      </c>
      <c r="BK38" s="368">
        <v>0.65647349470000005</v>
      </c>
      <c r="BL38" s="368">
        <v>0.65411536073999998</v>
      </c>
      <c r="BM38" s="368">
        <v>0.65157055788999996</v>
      </c>
      <c r="BN38" s="368">
        <v>0.64854512586000002</v>
      </c>
      <c r="BO38" s="368">
        <v>0.64616106140999996</v>
      </c>
      <c r="BP38" s="368">
        <v>0.64400720892999996</v>
      </c>
      <c r="BQ38" s="368">
        <v>0.64252201638999995</v>
      </c>
      <c r="BR38" s="368">
        <v>0.64110236045000002</v>
      </c>
      <c r="BS38" s="368">
        <v>0.63979025801</v>
      </c>
      <c r="BT38" s="368">
        <v>0.63817303690000005</v>
      </c>
      <c r="BU38" s="368">
        <v>0.63696647327</v>
      </c>
      <c r="BV38" s="368">
        <v>0.63582647732999997</v>
      </c>
    </row>
    <row r="39" spans="1:74" ht="11.15" customHeight="1" x14ac:dyDescent="0.25">
      <c r="A39" s="159" t="s">
        <v>260</v>
      </c>
      <c r="B39" s="170" t="s">
        <v>334</v>
      </c>
      <c r="C39" s="244">
        <v>0.27884529754999998</v>
      </c>
      <c r="D39" s="244">
        <v>0.27560314518000001</v>
      </c>
      <c r="E39" s="244">
        <v>0.26587047195000002</v>
      </c>
      <c r="F39" s="244">
        <v>0.26232449944000003</v>
      </c>
      <c r="G39" s="244">
        <v>0.26226677932999998</v>
      </c>
      <c r="H39" s="244">
        <v>0.25345918382999999</v>
      </c>
      <c r="I39" s="244">
        <v>0.25755662104999999</v>
      </c>
      <c r="J39" s="244">
        <v>0.23894334185999999</v>
      </c>
      <c r="K39" s="244">
        <v>0.25050285451999998</v>
      </c>
      <c r="L39" s="244">
        <v>0.24824383719000001</v>
      </c>
      <c r="M39" s="244">
        <v>0.25095456905000002</v>
      </c>
      <c r="N39" s="244">
        <v>0.24310835044000001</v>
      </c>
      <c r="O39" s="244">
        <v>0.24553505743000001</v>
      </c>
      <c r="P39" s="244">
        <v>0.25150770033999997</v>
      </c>
      <c r="Q39" s="244">
        <v>0.26022386373</v>
      </c>
      <c r="R39" s="244">
        <v>0.25110994669999998</v>
      </c>
      <c r="S39" s="244">
        <v>0.25423085714999999</v>
      </c>
      <c r="T39" s="244">
        <v>0.24787318592999999</v>
      </c>
      <c r="U39" s="244">
        <v>0.2323759427</v>
      </c>
      <c r="V39" s="244">
        <v>0.23669332730000001</v>
      </c>
      <c r="W39" s="244">
        <v>0.22878558265000001</v>
      </c>
      <c r="X39" s="244">
        <v>0.23009889760999999</v>
      </c>
      <c r="Y39" s="244">
        <v>0.22451189259000001</v>
      </c>
      <c r="Z39" s="244">
        <v>0.22033857028000001</v>
      </c>
      <c r="AA39" s="244">
        <v>0.22926061935</v>
      </c>
      <c r="AB39" s="244">
        <v>0.22844526897</v>
      </c>
      <c r="AC39" s="244">
        <v>0.21980255484</v>
      </c>
      <c r="AD39" s="244">
        <v>0.22244056667000001</v>
      </c>
      <c r="AE39" s="244">
        <v>0.21507352258000001</v>
      </c>
      <c r="AF39" s="244">
        <v>0.20931986666999999</v>
      </c>
      <c r="AG39" s="244">
        <v>0.21015067753</v>
      </c>
      <c r="AH39" s="244">
        <v>0.20325094194000001</v>
      </c>
      <c r="AI39" s="244">
        <v>0.20345586667000001</v>
      </c>
      <c r="AJ39" s="244">
        <v>0.20734155484</v>
      </c>
      <c r="AK39" s="244">
        <v>0.20931986666999999</v>
      </c>
      <c r="AL39" s="244">
        <v>0.21665774838999999</v>
      </c>
      <c r="AM39" s="244">
        <v>0.21121529032</v>
      </c>
      <c r="AN39" s="244">
        <v>0.2108015</v>
      </c>
      <c r="AO39" s="244">
        <v>0.20152077419</v>
      </c>
      <c r="AP39" s="244">
        <v>0.21019066667</v>
      </c>
      <c r="AQ39" s="244">
        <v>0.20648625806000001</v>
      </c>
      <c r="AR39" s="244">
        <v>0.20530399999999999</v>
      </c>
      <c r="AS39" s="244">
        <v>0.20270303226</v>
      </c>
      <c r="AT39" s="244">
        <v>0.20137786643</v>
      </c>
      <c r="AU39" s="244">
        <v>0.18887194062000001</v>
      </c>
      <c r="AV39" s="244">
        <v>0.18995725353000001</v>
      </c>
      <c r="AW39" s="244">
        <v>0.21174154062</v>
      </c>
      <c r="AX39" s="244">
        <v>0.23258947932999999</v>
      </c>
      <c r="AY39" s="244">
        <v>0.20467480956</v>
      </c>
      <c r="AZ39" s="244">
        <v>0.20477948698000001</v>
      </c>
      <c r="BA39" s="244">
        <v>0.21277948697999999</v>
      </c>
      <c r="BB39" s="244">
        <v>0.20356981061000001</v>
      </c>
      <c r="BC39" s="244">
        <v>0.20135411219999999</v>
      </c>
      <c r="BD39" s="244">
        <v>0.20486392297</v>
      </c>
      <c r="BE39" s="244">
        <v>0.20241087064999999</v>
      </c>
      <c r="BF39" s="368">
        <v>0.2000617204</v>
      </c>
      <c r="BG39" s="368">
        <v>0.19771835052</v>
      </c>
      <c r="BH39" s="368">
        <v>0.19524211812</v>
      </c>
      <c r="BI39" s="368">
        <v>0.19293648354000001</v>
      </c>
      <c r="BJ39" s="368">
        <v>0.19062380717999999</v>
      </c>
      <c r="BK39" s="368">
        <v>0.18965019707</v>
      </c>
      <c r="BL39" s="368">
        <v>0.18895786366</v>
      </c>
      <c r="BM39" s="368">
        <v>0.18800564026</v>
      </c>
      <c r="BN39" s="368">
        <v>0.18707323027</v>
      </c>
      <c r="BO39" s="368">
        <v>0.18619879383999999</v>
      </c>
      <c r="BP39" s="368">
        <v>0.18543607187</v>
      </c>
      <c r="BQ39" s="368">
        <v>0.18451220263000001</v>
      </c>
      <c r="BR39" s="368">
        <v>0.18362004140999999</v>
      </c>
      <c r="BS39" s="368">
        <v>0.1827800108</v>
      </c>
      <c r="BT39" s="368">
        <v>0.18279159174000001</v>
      </c>
      <c r="BU39" s="368">
        <v>0.18300259784</v>
      </c>
      <c r="BV39" s="368">
        <v>0.18324583508</v>
      </c>
    </row>
    <row r="40" spans="1:74" ht="11.15"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443"/>
      <c r="BG40" s="443"/>
      <c r="BH40" s="443"/>
      <c r="BI40" s="443"/>
      <c r="BJ40" s="369"/>
      <c r="BK40" s="369"/>
      <c r="BL40" s="369"/>
      <c r="BM40" s="369"/>
      <c r="BN40" s="369"/>
      <c r="BO40" s="369"/>
      <c r="BP40" s="369"/>
      <c r="BQ40" s="369"/>
      <c r="BR40" s="369"/>
      <c r="BS40" s="369"/>
      <c r="BT40" s="369"/>
      <c r="BU40" s="369"/>
      <c r="BV40" s="369"/>
    </row>
    <row r="41" spans="1:74" ht="11.15" customHeight="1" x14ac:dyDescent="0.25">
      <c r="A41" s="159" t="s">
        <v>372</v>
      </c>
      <c r="B41" s="169" t="s">
        <v>381</v>
      </c>
      <c r="C41" s="244">
        <v>1.5201685532</v>
      </c>
      <c r="D41" s="244">
        <v>1.540969507</v>
      </c>
      <c r="E41" s="244">
        <v>1.5526776595</v>
      </c>
      <c r="F41" s="244">
        <v>1.5709920031</v>
      </c>
      <c r="G41" s="244">
        <v>1.5725719622000001</v>
      </c>
      <c r="H41" s="244">
        <v>1.5572497757999999</v>
      </c>
      <c r="I41" s="244">
        <v>1.5692479480999999</v>
      </c>
      <c r="J41" s="244">
        <v>1.572467096</v>
      </c>
      <c r="K41" s="244">
        <v>1.5689030895</v>
      </c>
      <c r="L41" s="244">
        <v>1.5593183062</v>
      </c>
      <c r="M41" s="244">
        <v>1.5640772136000001</v>
      </c>
      <c r="N41" s="244">
        <v>1.5740443807</v>
      </c>
      <c r="O41" s="244">
        <v>1.5622540646</v>
      </c>
      <c r="P41" s="244">
        <v>1.5578648225</v>
      </c>
      <c r="Q41" s="244">
        <v>1.5781446102000001</v>
      </c>
      <c r="R41" s="244">
        <v>1.5718031612000001</v>
      </c>
      <c r="S41" s="244">
        <v>1.5936495204000001</v>
      </c>
      <c r="T41" s="244">
        <v>1.6032913886</v>
      </c>
      <c r="U41" s="244">
        <v>1.5879566583</v>
      </c>
      <c r="V41" s="244">
        <v>1.5746889712000001</v>
      </c>
      <c r="W41" s="244">
        <v>1.5766021003999999</v>
      </c>
      <c r="X41" s="244">
        <v>1.5565412548999999</v>
      </c>
      <c r="Y41" s="244">
        <v>1.5745594194000001</v>
      </c>
      <c r="Z41" s="244">
        <v>1.5743567699000001</v>
      </c>
      <c r="AA41" s="244">
        <v>1.5629971694</v>
      </c>
      <c r="AB41" s="244">
        <v>1.5575804492000001</v>
      </c>
      <c r="AC41" s="244">
        <v>1.5417916885</v>
      </c>
      <c r="AD41" s="244">
        <v>1.5148646214999999</v>
      </c>
      <c r="AE41" s="244">
        <v>1.5072077803999999</v>
      </c>
      <c r="AF41" s="244">
        <v>1.506753198</v>
      </c>
      <c r="AG41" s="244">
        <v>1.4985382815999999</v>
      </c>
      <c r="AH41" s="244">
        <v>1.4940399499000001</v>
      </c>
      <c r="AI41" s="244">
        <v>1.4814831049999999</v>
      </c>
      <c r="AJ41" s="244">
        <v>1.467856898</v>
      </c>
      <c r="AK41" s="244">
        <v>1.4695617898</v>
      </c>
      <c r="AL41" s="244">
        <v>1.4731439359</v>
      </c>
      <c r="AM41" s="244">
        <v>1.4842370403</v>
      </c>
      <c r="AN41" s="244">
        <v>1.4780182048999999</v>
      </c>
      <c r="AO41" s="244">
        <v>1.4676445083</v>
      </c>
      <c r="AP41" s="244">
        <v>1.4785586125000001</v>
      </c>
      <c r="AQ41" s="244">
        <v>1.4739021985</v>
      </c>
      <c r="AR41" s="244">
        <v>1.4717747101</v>
      </c>
      <c r="AS41" s="244">
        <v>1.4200643747999999</v>
      </c>
      <c r="AT41" s="244">
        <v>1.4013330340000001</v>
      </c>
      <c r="AU41" s="244">
        <v>1.4088817468999999</v>
      </c>
      <c r="AV41" s="244">
        <v>1.4143387452</v>
      </c>
      <c r="AW41" s="244">
        <v>1.4116733214999999</v>
      </c>
      <c r="AX41" s="244">
        <v>1.4070011057</v>
      </c>
      <c r="AY41" s="244">
        <v>1.3921805829</v>
      </c>
      <c r="AZ41" s="244">
        <v>1.4000008448000001</v>
      </c>
      <c r="BA41" s="244">
        <v>1.4012885328</v>
      </c>
      <c r="BB41" s="244">
        <v>1.3827929676999999</v>
      </c>
      <c r="BC41" s="244">
        <v>1.4168968871000001</v>
      </c>
      <c r="BD41" s="244">
        <v>1.4231738191000001</v>
      </c>
      <c r="BE41" s="244">
        <v>1.4233186068999999</v>
      </c>
      <c r="BF41" s="368">
        <v>1.4166034674000001</v>
      </c>
      <c r="BG41" s="368">
        <v>1.4164175582</v>
      </c>
      <c r="BH41" s="368">
        <v>1.4184189077</v>
      </c>
      <c r="BI41" s="368">
        <v>1.4171372805</v>
      </c>
      <c r="BJ41" s="368">
        <v>1.4197023398999999</v>
      </c>
      <c r="BK41" s="368">
        <v>1.4117220819</v>
      </c>
      <c r="BL41" s="368">
        <v>1.4105647578</v>
      </c>
      <c r="BM41" s="368">
        <v>1.4127488616999999</v>
      </c>
      <c r="BN41" s="368">
        <v>1.4100122718999999</v>
      </c>
      <c r="BO41" s="368">
        <v>1.4094153985</v>
      </c>
      <c r="BP41" s="368">
        <v>1.4051759205000001</v>
      </c>
      <c r="BQ41" s="368">
        <v>1.3984621984000001</v>
      </c>
      <c r="BR41" s="368">
        <v>1.3949975909000001</v>
      </c>
      <c r="BS41" s="368">
        <v>1.3921069547</v>
      </c>
      <c r="BT41" s="368">
        <v>1.3964038047</v>
      </c>
      <c r="BU41" s="368">
        <v>1.3923558832</v>
      </c>
      <c r="BV41" s="368">
        <v>1.3913193165</v>
      </c>
    </row>
    <row r="42" spans="1:74" ht="11.15" customHeight="1" x14ac:dyDescent="0.25">
      <c r="A42" s="159" t="s">
        <v>261</v>
      </c>
      <c r="B42" s="170" t="s">
        <v>371</v>
      </c>
      <c r="C42" s="244">
        <v>0.72262040000000005</v>
      </c>
      <c r="D42" s="244">
        <v>0.73023260000000001</v>
      </c>
      <c r="E42" s="244">
        <v>0.72835939999999999</v>
      </c>
      <c r="F42" s="244">
        <v>0.73345090000000002</v>
      </c>
      <c r="G42" s="244">
        <v>0.73517949999999999</v>
      </c>
      <c r="H42" s="244">
        <v>0.72729630000000001</v>
      </c>
      <c r="I42" s="244">
        <v>0.7240337</v>
      </c>
      <c r="J42" s="244">
        <v>0.73301150000000004</v>
      </c>
      <c r="K42" s="244">
        <v>0.7322303</v>
      </c>
      <c r="L42" s="244">
        <v>0.72621060000000004</v>
      </c>
      <c r="M42" s="244">
        <v>0.73065100000000005</v>
      </c>
      <c r="N42" s="244">
        <v>0.73465950000000002</v>
      </c>
      <c r="O42" s="244">
        <v>0.73290500000000003</v>
      </c>
      <c r="P42" s="244">
        <v>0.72982689999999995</v>
      </c>
      <c r="Q42" s="244">
        <v>0.71663569999999999</v>
      </c>
      <c r="R42" s="244">
        <v>0.72580610000000001</v>
      </c>
      <c r="S42" s="244">
        <v>0.71938999999999997</v>
      </c>
      <c r="T42" s="244">
        <v>0.71951679999999996</v>
      </c>
      <c r="U42" s="244">
        <v>0.71213669999999996</v>
      </c>
      <c r="V42" s="244">
        <v>0.70608939999999998</v>
      </c>
      <c r="W42" s="244">
        <v>0.72340199999999999</v>
      </c>
      <c r="X42" s="244">
        <v>0.69630340000000002</v>
      </c>
      <c r="Y42" s="244">
        <v>0.71288759999999995</v>
      </c>
      <c r="Z42" s="244">
        <v>0.70882409999999996</v>
      </c>
      <c r="AA42" s="244">
        <v>0.7065264</v>
      </c>
      <c r="AB42" s="244">
        <v>0.70889959999999996</v>
      </c>
      <c r="AC42" s="244">
        <v>0.68923670000000004</v>
      </c>
      <c r="AD42" s="244">
        <v>0.69440740000000001</v>
      </c>
      <c r="AE42" s="244">
        <v>0.68908049999999998</v>
      </c>
      <c r="AF42" s="244">
        <v>0.69727810000000001</v>
      </c>
      <c r="AG42" s="244">
        <v>0.68300890000000003</v>
      </c>
      <c r="AH42" s="244">
        <v>0.67902680000000004</v>
      </c>
      <c r="AI42" s="244">
        <v>0.66734490000000002</v>
      </c>
      <c r="AJ42" s="244">
        <v>0.6562287</v>
      </c>
      <c r="AK42" s="244">
        <v>0.65571690000000005</v>
      </c>
      <c r="AL42" s="244">
        <v>0.65362169999999997</v>
      </c>
      <c r="AM42" s="244">
        <v>0.65846550000000004</v>
      </c>
      <c r="AN42" s="244">
        <v>0.65853620000000002</v>
      </c>
      <c r="AO42" s="244">
        <v>0.66017079999999995</v>
      </c>
      <c r="AP42" s="244">
        <v>0.67140979999999995</v>
      </c>
      <c r="AQ42" s="244">
        <v>0.66898060000000004</v>
      </c>
      <c r="AR42" s="244">
        <v>0.66622650000000005</v>
      </c>
      <c r="AS42" s="244">
        <v>0.65485020000000005</v>
      </c>
      <c r="AT42" s="244">
        <v>0.64989267737</v>
      </c>
      <c r="AU42" s="244">
        <v>0.65428077737000001</v>
      </c>
      <c r="AV42" s="244">
        <v>0.65609897737</v>
      </c>
      <c r="AW42" s="244">
        <v>0.65869077737000004</v>
      </c>
      <c r="AX42" s="244">
        <v>0.66050081186999998</v>
      </c>
      <c r="AY42" s="244">
        <v>0.65275904120999995</v>
      </c>
      <c r="AZ42" s="244">
        <v>0.65368284120999998</v>
      </c>
      <c r="BA42" s="244">
        <v>0.66093974120999999</v>
      </c>
      <c r="BB42" s="244">
        <v>0.65437704405999997</v>
      </c>
      <c r="BC42" s="244">
        <v>0.68963481664000004</v>
      </c>
      <c r="BD42" s="244">
        <v>0.66442704000999997</v>
      </c>
      <c r="BE42" s="244">
        <v>0.66566439549</v>
      </c>
      <c r="BF42" s="368">
        <v>0.66417934064999995</v>
      </c>
      <c r="BG42" s="368">
        <v>0.66413552387999997</v>
      </c>
      <c r="BH42" s="368">
        <v>0.66557656282</v>
      </c>
      <c r="BI42" s="368">
        <v>0.66437844073999996</v>
      </c>
      <c r="BJ42" s="368">
        <v>0.66605296507</v>
      </c>
      <c r="BK42" s="368">
        <v>0.65202021130999999</v>
      </c>
      <c r="BL42" s="368">
        <v>0.65343139037999998</v>
      </c>
      <c r="BM42" s="368">
        <v>0.65770967380000001</v>
      </c>
      <c r="BN42" s="368">
        <v>0.65303384097999995</v>
      </c>
      <c r="BO42" s="368">
        <v>0.65435680034999999</v>
      </c>
      <c r="BP42" s="368">
        <v>0.65280412650999997</v>
      </c>
      <c r="BQ42" s="368">
        <v>0.65413353435999999</v>
      </c>
      <c r="BR42" s="368">
        <v>0.65265282511</v>
      </c>
      <c r="BS42" s="368">
        <v>0.65264259486999998</v>
      </c>
      <c r="BT42" s="368">
        <v>0.65414784398000003</v>
      </c>
      <c r="BU42" s="368">
        <v>0.65288713548999999</v>
      </c>
      <c r="BV42" s="368">
        <v>0.65457634750000004</v>
      </c>
    </row>
    <row r="43" spans="1:74" ht="11.15" customHeight="1" x14ac:dyDescent="0.25">
      <c r="A43" s="159" t="s">
        <v>1019</v>
      </c>
      <c r="B43" s="170" t="s">
        <v>1018</v>
      </c>
      <c r="C43" s="244">
        <v>0.1241762</v>
      </c>
      <c r="D43" s="244">
        <v>0.139844565</v>
      </c>
      <c r="E43" s="244">
        <v>0.15223511033000001</v>
      </c>
      <c r="F43" s="244">
        <v>0.16546562275000001</v>
      </c>
      <c r="G43" s="244">
        <v>0.1639602614</v>
      </c>
      <c r="H43" s="244">
        <v>0.1652674395</v>
      </c>
      <c r="I43" s="244">
        <v>0.16905566550000001</v>
      </c>
      <c r="J43" s="244">
        <v>0.16698170424</v>
      </c>
      <c r="K43" s="244">
        <v>0.16396504908000001</v>
      </c>
      <c r="L43" s="244">
        <v>0.15310416240999999</v>
      </c>
      <c r="M43" s="244">
        <v>0.15238856923999999</v>
      </c>
      <c r="N43" s="244">
        <v>0.15229438391</v>
      </c>
      <c r="O43" s="244">
        <v>0.14934545058000001</v>
      </c>
      <c r="P43" s="244">
        <v>0.15441338017</v>
      </c>
      <c r="Q43" s="244">
        <v>0.15347612566999999</v>
      </c>
      <c r="R43" s="244">
        <v>0.157076674</v>
      </c>
      <c r="S43" s="244">
        <v>0.16249814233000001</v>
      </c>
      <c r="T43" s="244">
        <v>0.15871147766999999</v>
      </c>
      <c r="U43" s="244">
        <v>0.16258124333000001</v>
      </c>
      <c r="V43" s="244">
        <v>0.15897418050000001</v>
      </c>
      <c r="W43" s="244">
        <v>0.15499803333000001</v>
      </c>
      <c r="X43" s="244">
        <v>0.15737857666999999</v>
      </c>
      <c r="Y43" s="244">
        <v>0.15700700382999999</v>
      </c>
      <c r="Z43" s="244">
        <v>0.15858143383000001</v>
      </c>
      <c r="AA43" s="244">
        <v>0.15649420750000001</v>
      </c>
      <c r="AB43" s="244">
        <v>0.15028043366999999</v>
      </c>
      <c r="AC43" s="244">
        <v>0.15569391317</v>
      </c>
      <c r="AD43" s="244">
        <v>0.1515197365</v>
      </c>
      <c r="AE43" s="244">
        <v>0.15614186817</v>
      </c>
      <c r="AF43" s="244">
        <v>0.15116222317</v>
      </c>
      <c r="AG43" s="244">
        <v>0.16143501817</v>
      </c>
      <c r="AH43" s="244">
        <v>0.17078794983000001</v>
      </c>
      <c r="AI43" s="244">
        <v>0.17806088649999999</v>
      </c>
      <c r="AJ43" s="244">
        <v>0.17435210649999999</v>
      </c>
      <c r="AK43" s="244">
        <v>0.17173773482999999</v>
      </c>
      <c r="AL43" s="244">
        <v>0.17198991150000001</v>
      </c>
      <c r="AM43" s="244">
        <v>0.16730964933</v>
      </c>
      <c r="AN43" s="244">
        <v>0.16272318332999999</v>
      </c>
      <c r="AO43" s="244">
        <v>0.15232433433000001</v>
      </c>
      <c r="AP43" s="244">
        <v>0.15415143033000001</v>
      </c>
      <c r="AQ43" s="244">
        <v>0.15589967699999999</v>
      </c>
      <c r="AR43" s="244">
        <v>0.160555222</v>
      </c>
      <c r="AS43" s="244">
        <v>0.15794232033</v>
      </c>
      <c r="AT43" s="244">
        <v>0.14966812733000001</v>
      </c>
      <c r="AU43" s="244">
        <v>0.15608389967</v>
      </c>
      <c r="AV43" s="244">
        <v>0.16064390033000001</v>
      </c>
      <c r="AW43" s="244">
        <v>0.15763070428000001</v>
      </c>
      <c r="AX43" s="244">
        <v>0.151073121</v>
      </c>
      <c r="AY43" s="244">
        <v>0.15394946232000001</v>
      </c>
      <c r="AZ43" s="244">
        <v>0.15982827893000001</v>
      </c>
      <c r="BA43" s="244">
        <v>0.15084302399999999</v>
      </c>
      <c r="BB43" s="244">
        <v>0.15502636567</v>
      </c>
      <c r="BC43" s="244">
        <v>0.15337201735</v>
      </c>
      <c r="BD43" s="244">
        <v>0.15522743899999999</v>
      </c>
      <c r="BE43" s="244">
        <v>0.15683343297999999</v>
      </c>
      <c r="BF43" s="368">
        <v>0.16</v>
      </c>
      <c r="BG43" s="368">
        <v>0.16</v>
      </c>
      <c r="BH43" s="368">
        <v>0.16</v>
      </c>
      <c r="BI43" s="368">
        <v>0.16</v>
      </c>
      <c r="BJ43" s="368">
        <v>0.16</v>
      </c>
      <c r="BK43" s="368">
        <v>0.16500000000000001</v>
      </c>
      <c r="BL43" s="368">
        <v>0.16500000000000001</v>
      </c>
      <c r="BM43" s="368">
        <v>0.16500000000000001</v>
      </c>
      <c r="BN43" s="368">
        <v>0.17</v>
      </c>
      <c r="BO43" s="368">
        <v>0.17</v>
      </c>
      <c r="BP43" s="368">
        <v>0.17</v>
      </c>
      <c r="BQ43" s="368">
        <v>0.17</v>
      </c>
      <c r="BR43" s="368">
        <v>0.17</v>
      </c>
      <c r="BS43" s="368">
        <v>0.17</v>
      </c>
      <c r="BT43" s="368">
        <v>0.17499999999999999</v>
      </c>
      <c r="BU43" s="368">
        <v>0.17499999999999999</v>
      </c>
      <c r="BV43" s="368">
        <v>0.17499999999999999</v>
      </c>
    </row>
    <row r="44" spans="1:74" ht="11.15"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443"/>
      <c r="BG44" s="443"/>
      <c r="BH44" s="443"/>
      <c r="BI44" s="443"/>
      <c r="BJ44" s="369"/>
      <c r="BK44" s="369"/>
      <c r="BL44" s="369"/>
      <c r="BM44" s="369"/>
      <c r="BN44" s="369"/>
      <c r="BO44" s="369"/>
      <c r="BP44" s="369"/>
      <c r="BQ44" s="369"/>
      <c r="BR44" s="369"/>
      <c r="BS44" s="369"/>
      <c r="BT44" s="369"/>
      <c r="BU44" s="369"/>
      <c r="BV44" s="369"/>
    </row>
    <row r="45" spans="1:74" ht="11.15" customHeight="1" x14ac:dyDescent="0.25">
      <c r="A45" s="159" t="s">
        <v>374</v>
      </c>
      <c r="B45" s="169" t="s">
        <v>78</v>
      </c>
      <c r="C45" s="244">
        <v>61.688607646000001</v>
      </c>
      <c r="D45" s="244">
        <v>62.095034067</v>
      </c>
      <c r="E45" s="244">
        <v>62.585501246</v>
      </c>
      <c r="F45" s="244">
        <v>62.790161900000001</v>
      </c>
      <c r="G45" s="244">
        <v>62.901873541999997</v>
      </c>
      <c r="H45" s="244">
        <v>63.602235376000003</v>
      </c>
      <c r="I45" s="244">
        <v>64.362367718000002</v>
      </c>
      <c r="J45" s="244">
        <v>64.651945264000005</v>
      </c>
      <c r="K45" s="244">
        <v>64.233056046000002</v>
      </c>
      <c r="L45" s="244">
        <v>64.971814675999994</v>
      </c>
      <c r="M45" s="244">
        <v>65.313382856000004</v>
      </c>
      <c r="N45" s="244">
        <v>65.449920360999997</v>
      </c>
      <c r="O45" s="244">
        <v>64.405475010999993</v>
      </c>
      <c r="P45" s="244">
        <v>64.230223164999998</v>
      </c>
      <c r="Q45" s="244">
        <v>64.716811250000006</v>
      </c>
      <c r="R45" s="244">
        <v>64.981551644000007</v>
      </c>
      <c r="S45" s="244">
        <v>65.135993716000002</v>
      </c>
      <c r="T45" s="244">
        <v>65.435383302999995</v>
      </c>
      <c r="U45" s="244">
        <v>65.379590905000001</v>
      </c>
      <c r="V45" s="244">
        <v>66.275349014</v>
      </c>
      <c r="W45" s="244">
        <v>66.194573634999998</v>
      </c>
      <c r="X45" s="244">
        <v>66.606369443999995</v>
      </c>
      <c r="Y45" s="244">
        <v>67.425823887999996</v>
      </c>
      <c r="Z45" s="244">
        <v>67.150477879999997</v>
      </c>
      <c r="AA45" s="244">
        <v>67.209979103999999</v>
      </c>
      <c r="AB45" s="244">
        <v>66.774754001999995</v>
      </c>
      <c r="AC45" s="244">
        <v>66.817733967999999</v>
      </c>
      <c r="AD45" s="244">
        <v>64.184265256000003</v>
      </c>
      <c r="AE45" s="244">
        <v>58.822306118</v>
      </c>
      <c r="AF45" s="244">
        <v>60.916016071000001</v>
      </c>
      <c r="AG45" s="244">
        <v>62.137544546999997</v>
      </c>
      <c r="AH45" s="244">
        <v>62.075360688000004</v>
      </c>
      <c r="AI45" s="244">
        <v>62.044890381999998</v>
      </c>
      <c r="AJ45" s="244">
        <v>62.002719978000002</v>
      </c>
      <c r="AK45" s="244">
        <v>62.890305001999998</v>
      </c>
      <c r="AL45" s="244">
        <v>62.636771434000003</v>
      </c>
      <c r="AM45" s="244">
        <v>63.246261302999997</v>
      </c>
      <c r="AN45" s="244">
        <v>60.374225774999999</v>
      </c>
      <c r="AO45" s="244">
        <v>63.526892693000001</v>
      </c>
      <c r="AP45" s="244">
        <v>63.622583292000002</v>
      </c>
      <c r="AQ45" s="244">
        <v>64.056246764999997</v>
      </c>
      <c r="AR45" s="244">
        <v>64.040503577999999</v>
      </c>
      <c r="AS45" s="244">
        <v>64.8550623</v>
      </c>
      <c r="AT45" s="244">
        <v>64.368407934999993</v>
      </c>
      <c r="AU45" s="244">
        <v>64.115508977000005</v>
      </c>
      <c r="AV45" s="244">
        <v>65.236060989999999</v>
      </c>
      <c r="AW45" s="244">
        <v>65.560132093999997</v>
      </c>
      <c r="AX45" s="244">
        <v>64.937493978000006</v>
      </c>
      <c r="AY45" s="244">
        <v>64.706172557000002</v>
      </c>
      <c r="AZ45" s="244">
        <v>64.897628221999994</v>
      </c>
      <c r="BA45" s="244">
        <v>65.758320600999994</v>
      </c>
      <c r="BB45" s="244">
        <v>64.658417292999999</v>
      </c>
      <c r="BC45" s="244">
        <v>65.376101018</v>
      </c>
      <c r="BD45" s="244">
        <v>65.974898956000004</v>
      </c>
      <c r="BE45" s="244">
        <v>66.593147079000005</v>
      </c>
      <c r="BF45" s="368">
        <v>67.236787238000005</v>
      </c>
      <c r="BG45" s="368">
        <v>67.482614405999996</v>
      </c>
      <c r="BH45" s="368">
        <v>67.017457002</v>
      </c>
      <c r="BI45" s="368">
        <v>67.237608109999996</v>
      </c>
      <c r="BJ45" s="368">
        <v>66.776259117999999</v>
      </c>
      <c r="BK45" s="368">
        <v>66.320376487000004</v>
      </c>
      <c r="BL45" s="368">
        <v>66.122818316999997</v>
      </c>
      <c r="BM45" s="368">
        <v>65.980681124</v>
      </c>
      <c r="BN45" s="368">
        <v>66.452570941000005</v>
      </c>
      <c r="BO45" s="368">
        <v>66.775103435999995</v>
      </c>
      <c r="BP45" s="368">
        <v>66.959157275999999</v>
      </c>
      <c r="BQ45" s="368">
        <v>67.098029746999998</v>
      </c>
      <c r="BR45" s="368">
        <v>67.101831967999999</v>
      </c>
      <c r="BS45" s="368">
        <v>67.117124923999995</v>
      </c>
      <c r="BT45" s="368">
        <v>67.151843756000005</v>
      </c>
      <c r="BU45" s="368">
        <v>67.330499160000002</v>
      </c>
      <c r="BV45" s="368">
        <v>67.104196337000005</v>
      </c>
    </row>
    <row r="46" spans="1:74" ht="11.15" customHeight="1" x14ac:dyDescent="0.25">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4"/>
      <c r="BF46" s="368"/>
      <c r="BG46" s="368"/>
      <c r="BH46" s="368"/>
      <c r="BI46" s="368"/>
      <c r="BJ46" s="368"/>
      <c r="BK46" s="368"/>
      <c r="BL46" s="368"/>
      <c r="BM46" s="368"/>
      <c r="BN46" s="368"/>
      <c r="BO46" s="368"/>
      <c r="BP46" s="368"/>
      <c r="BQ46" s="368"/>
      <c r="BR46" s="368"/>
      <c r="BS46" s="368"/>
      <c r="BT46" s="368"/>
      <c r="BU46" s="368"/>
      <c r="BV46" s="368"/>
    </row>
    <row r="47" spans="1:74" ht="11.15" customHeight="1" x14ac:dyDescent="0.25">
      <c r="A47" s="159" t="s">
        <v>373</v>
      </c>
      <c r="B47" s="169" t="s">
        <v>382</v>
      </c>
      <c r="C47" s="244">
        <v>5.2611253525999997</v>
      </c>
      <c r="D47" s="244">
        <v>5.2731653364</v>
      </c>
      <c r="E47" s="244">
        <v>5.2812852428000001</v>
      </c>
      <c r="F47" s="244">
        <v>5.3116909998999997</v>
      </c>
      <c r="G47" s="244">
        <v>5.3081283478000003</v>
      </c>
      <c r="H47" s="244">
        <v>5.3078813499999997</v>
      </c>
      <c r="I47" s="244">
        <v>5.2972229764999996</v>
      </c>
      <c r="J47" s="244">
        <v>5.2961169342999996</v>
      </c>
      <c r="K47" s="244">
        <v>5.2932653516999997</v>
      </c>
      <c r="L47" s="244">
        <v>5.2879818904000002</v>
      </c>
      <c r="M47" s="244">
        <v>5.2886363584999998</v>
      </c>
      <c r="N47" s="244">
        <v>5.2949643524000001</v>
      </c>
      <c r="O47" s="244">
        <v>5.338386388</v>
      </c>
      <c r="P47" s="244">
        <v>5.3449057255000003</v>
      </c>
      <c r="Q47" s="244">
        <v>5.3809038984999997</v>
      </c>
      <c r="R47" s="244">
        <v>5.3902071961000004</v>
      </c>
      <c r="S47" s="244">
        <v>5.3739942280999999</v>
      </c>
      <c r="T47" s="244">
        <v>5.3726354953</v>
      </c>
      <c r="U47" s="244">
        <v>5.3658350881999999</v>
      </c>
      <c r="V47" s="244">
        <v>5.3514304044000003</v>
      </c>
      <c r="W47" s="244">
        <v>5.3124199303999999</v>
      </c>
      <c r="X47" s="244">
        <v>5.2713858673000002</v>
      </c>
      <c r="Y47" s="244">
        <v>5.2796606609000003</v>
      </c>
      <c r="Z47" s="244">
        <v>5.3050773374000002</v>
      </c>
      <c r="AA47" s="244">
        <v>5.1282112971</v>
      </c>
      <c r="AB47" s="244">
        <v>5.0986334880999999</v>
      </c>
      <c r="AC47" s="244">
        <v>5.0671861823000004</v>
      </c>
      <c r="AD47" s="244">
        <v>5.0960327016000004</v>
      </c>
      <c r="AE47" s="244">
        <v>5.0174187713</v>
      </c>
      <c r="AF47" s="244">
        <v>5.0227210002999998</v>
      </c>
      <c r="AG47" s="244">
        <v>5.0339790612000002</v>
      </c>
      <c r="AH47" s="244">
        <v>5.0729653361000002</v>
      </c>
      <c r="AI47" s="244">
        <v>5.1558536939000001</v>
      </c>
      <c r="AJ47" s="244">
        <v>5.1392828150999996</v>
      </c>
      <c r="AK47" s="244">
        <v>5.1642449644999999</v>
      </c>
      <c r="AL47" s="244">
        <v>5.1766871983999998</v>
      </c>
      <c r="AM47" s="244">
        <v>5.2934006598999996</v>
      </c>
      <c r="AN47" s="244">
        <v>5.2401581888999997</v>
      </c>
      <c r="AO47" s="244">
        <v>5.2569250823000004</v>
      </c>
      <c r="AP47" s="244">
        <v>5.3669592348000004</v>
      </c>
      <c r="AQ47" s="244">
        <v>5.3980350282999998</v>
      </c>
      <c r="AR47" s="244">
        <v>5.3980760667999999</v>
      </c>
      <c r="AS47" s="244">
        <v>5.4340760668000003</v>
      </c>
      <c r="AT47" s="244">
        <v>5.4436923936000001</v>
      </c>
      <c r="AU47" s="244">
        <v>5.4504564310000001</v>
      </c>
      <c r="AV47" s="244">
        <v>5.4597204684999996</v>
      </c>
      <c r="AW47" s="244">
        <v>5.3742598256000003</v>
      </c>
      <c r="AX47" s="244">
        <v>5.4797878940000002</v>
      </c>
      <c r="AY47" s="244">
        <v>5.6217995945999997</v>
      </c>
      <c r="AZ47" s="244">
        <v>5.5349177997999996</v>
      </c>
      <c r="BA47" s="244">
        <v>5.5089234011999997</v>
      </c>
      <c r="BB47" s="244">
        <v>5.4293341546000002</v>
      </c>
      <c r="BC47" s="244">
        <v>5.4254265148999998</v>
      </c>
      <c r="BD47" s="244">
        <v>5.4456216511999997</v>
      </c>
      <c r="BE47" s="244">
        <v>5.4774606534999997</v>
      </c>
      <c r="BF47" s="368">
        <v>5.4988161090999998</v>
      </c>
      <c r="BG47" s="368">
        <v>5.4642313024</v>
      </c>
      <c r="BH47" s="368">
        <v>5.4509969079999996</v>
      </c>
      <c r="BI47" s="368">
        <v>5.5153973969000001</v>
      </c>
      <c r="BJ47" s="368">
        <v>5.5930626404000003</v>
      </c>
      <c r="BK47" s="368">
        <v>5.6240537679999996</v>
      </c>
      <c r="BL47" s="368">
        <v>5.5380472324000003</v>
      </c>
      <c r="BM47" s="368">
        <v>5.5117121752999996</v>
      </c>
      <c r="BN47" s="368">
        <v>5.4308294959000003</v>
      </c>
      <c r="BO47" s="368">
        <v>5.4267284262000004</v>
      </c>
      <c r="BP47" s="368">
        <v>5.4469715160999996</v>
      </c>
      <c r="BQ47" s="368">
        <v>5.4787774515000001</v>
      </c>
      <c r="BR47" s="368">
        <v>5.4997625267999997</v>
      </c>
      <c r="BS47" s="368">
        <v>5.4650242355999996</v>
      </c>
      <c r="BT47" s="368">
        <v>5.4515639687000004</v>
      </c>
      <c r="BU47" s="368">
        <v>5.5158735523000004</v>
      </c>
      <c r="BV47" s="368">
        <v>5.5936316892000004</v>
      </c>
    </row>
    <row r="48" spans="1:74" ht="11.15" customHeight="1" x14ac:dyDescent="0.25">
      <c r="A48" s="159" t="s">
        <v>375</v>
      </c>
      <c r="B48" s="169" t="s">
        <v>383</v>
      </c>
      <c r="C48" s="244">
        <v>66.949732998000002</v>
      </c>
      <c r="D48" s="244">
        <v>67.368199403000006</v>
      </c>
      <c r="E48" s="244">
        <v>67.866786489000006</v>
      </c>
      <c r="F48" s="244">
        <v>68.101852899999997</v>
      </c>
      <c r="G48" s="244">
        <v>68.210001888999997</v>
      </c>
      <c r="H48" s="244">
        <v>68.910116725999998</v>
      </c>
      <c r="I48" s="244">
        <v>69.659590694000002</v>
      </c>
      <c r="J48" s="244">
        <v>69.948062198000002</v>
      </c>
      <c r="K48" s="244">
        <v>69.526321397000004</v>
      </c>
      <c r="L48" s="244">
        <v>70.259796566000006</v>
      </c>
      <c r="M48" s="244">
        <v>70.602019214999999</v>
      </c>
      <c r="N48" s="244">
        <v>70.744884713000005</v>
      </c>
      <c r="O48" s="244">
        <v>69.743861398999996</v>
      </c>
      <c r="P48" s="244">
        <v>69.575128891000006</v>
      </c>
      <c r="Q48" s="244">
        <v>70.097715148999995</v>
      </c>
      <c r="R48" s="244">
        <v>70.371758839999998</v>
      </c>
      <c r="S48" s="244">
        <v>70.509987944000002</v>
      </c>
      <c r="T48" s="244">
        <v>70.808018798999996</v>
      </c>
      <c r="U48" s="244">
        <v>70.745425992999998</v>
      </c>
      <c r="V48" s="244">
        <v>71.626779419000002</v>
      </c>
      <c r="W48" s="244">
        <v>71.506993566000006</v>
      </c>
      <c r="X48" s="244">
        <v>71.877755311000001</v>
      </c>
      <c r="Y48" s="244">
        <v>72.705484549000005</v>
      </c>
      <c r="Z48" s="244">
        <v>72.455555216999997</v>
      </c>
      <c r="AA48" s="244">
        <v>72.338190401000006</v>
      </c>
      <c r="AB48" s="244">
        <v>71.873387489999999</v>
      </c>
      <c r="AC48" s="244">
        <v>71.884920149999999</v>
      </c>
      <c r="AD48" s="244">
        <v>69.280297958000006</v>
      </c>
      <c r="AE48" s="244">
        <v>63.839724889000003</v>
      </c>
      <c r="AF48" s="244">
        <v>65.938737071000006</v>
      </c>
      <c r="AG48" s="244">
        <v>67.171523608000001</v>
      </c>
      <c r="AH48" s="244">
        <v>67.148326023999999</v>
      </c>
      <c r="AI48" s="244">
        <v>67.200744076000007</v>
      </c>
      <c r="AJ48" s="244">
        <v>67.142002793000003</v>
      </c>
      <c r="AK48" s="244">
        <v>68.054549965999996</v>
      </c>
      <c r="AL48" s="244">
        <v>67.813458632000007</v>
      </c>
      <c r="AM48" s="244">
        <v>68.539661963</v>
      </c>
      <c r="AN48" s="244">
        <v>65.614383963999998</v>
      </c>
      <c r="AO48" s="244">
        <v>68.783817775000003</v>
      </c>
      <c r="AP48" s="244">
        <v>68.989542526999998</v>
      </c>
      <c r="AQ48" s="244">
        <v>69.454281793000007</v>
      </c>
      <c r="AR48" s="244">
        <v>69.438579644000001</v>
      </c>
      <c r="AS48" s="244">
        <v>70.289138367000007</v>
      </c>
      <c r="AT48" s="244">
        <v>69.812100328</v>
      </c>
      <c r="AU48" s="244">
        <v>69.565965407999997</v>
      </c>
      <c r="AV48" s="244">
        <v>70.695781459000003</v>
      </c>
      <c r="AW48" s="244">
        <v>70.934391919999996</v>
      </c>
      <c r="AX48" s="244">
        <v>70.417281872000004</v>
      </c>
      <c r="AY48" s="244">
        <v>70.327972150999997</v>
      </c>
      <c r="AZ48" s="244">
        <v>70.432546021999997</v>
      </c>
      <c r="BA48" s="244">
        <v>71.267244001999998</v>
      </c>
      <c r="BB48" s="244">
        <v>70.087751447000002</v>
      </c>
      <c r="BC48" s="244">
        <v>70.801527532999998</v>
      </c>
      <c r="BD48" s="244">
        <v>71.420520607</v>
      </c>
      <c r="BE48" s="244">
        <v>72.070607733000003</v>
      </c>
      <c r="BF48" s="368">
        <v>72.735603346999994</v>
      </c>
      <c r="BG48" s="368">
        <v>72.946845709000002</v>
      </c>
      <c r="BH48" s="368">
        <v>72.468453909999994</v>
      </c>
      <c r="BI48" s="368">
        <v>72.753005506999997</v>
      </c>
      <c r="BJ48" s="368">
        <v>72.369321757999998</v>
      </c>
      <c r="BK48" s="368">
        <v>71.944430255</v>
      </c>
      <c r="BL48" s="368">
        <v>71.660865548999993</v>
      </c>
      <c r="BM48" s="368">
        <v>71.492393299</v>
      </c>
      <c r="BN48" s="368">
        <v>71.883400437000006</v>
      </c>
      <c r="BO48" s="368">
        <v>72.201831862000006</v>
      </c>
      <c r="BP48" s="368">
        <v>72.406128792999993</v>
      </c>
      <c r="BQ48" s="368">
        <v>72.576807197999997</v>
      </c>
      <c r="BR48" s="368">
        <v>72.601594495000001</v>
      </c>
      <c r="BS48" s="368">
        <v>72.582149158999997</v>
      </c>
      <c r="BT48" s="368">
        <v>72.603407724999997</v>
      </c>
      <c r="BU48" s="368">
        <v>72.846372712000004</v>
      </c>
      <c r="BV48" s="368">
        <v>72.697828025999996</v>
      </c>
    </row>
    <row r="49" spans="1:74" ht="11.15" customHeight="1" x14ac:dyDescent="0.25">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368"/>
      <c r="BG49" s="368"/>
      <c r="BH49" s="368"/>
      <c r="BI49" s="368"/>
      <c r="BJ49" s="368"/>
      <c r="BK49" s="368"/>
      <c r="BL49" s="368"/>
      <c r="BM49" s="368"/>
      <c r="BN49" s="368"/>
      <c r="BO49" s="368"/>
      <c r="BP49" s="368"/>
      <c r="BQ49" s="368"/>
      <c r="BR49" s="368"/>
      <c r="BS49" s="368"/>
      <c r="BT49" s="368"/>
      <c r="BU49" s="368"/>
      <c r="BV49" s="368"/>
    </row>
    <row r="50" spans="1:74" ht="11.15" customHeight="1" x14ac:dyDescent="0.25">
      <c r="A50" s="159" t="s">
        <v>895</v>
      </c>
      <c r="B50" s="171" t="s">
        <v>896</v>
      </c>
      <c r="C50" s="245">
        <v>0.32177419354999998</v>
      </c>
      <c r="D50" s="245">
        <v>0.41012500000000002</v>
      </c>
      <c r="E50" s="245">
        <v>0.43149999999999999</v>
      </c>
      <c r="F50" s="245">
        <v>0.23649999999999999</v>
      </c>
      <c r="G50" s="245">
        <v>0.20649999999999999</v>
      </c>
      <c r="H50" s="245">
        <v>0.27150000000000002</v>
      </c>
      <c r="I50" s="245">
        <v>9.6483870967999999E-2</v>
      </c>
      <c r="J50" s="245">
        <v>0.10594354839</v>
      </c>
      <c r="K50" s="245">
        <v>0.21</v>
      </c>
      <c r="L50" s="245">
        <v>0.26214516128999998</v>
      </c>
      <c r="M50" s="245">
        <v>0.26300000000000001</v>
      </c>
      <c r="N50" s="245">
        <v>0.38174193548000002</v>
      </c>
      <c r="O50" s="245">
        <v>0.27600000000000002</v>
      </c>
      <c r="P50" s="245">
        <v>0.61199999999999999</v>
      </c>
      <c r="Q50" s="245">
        <v>0.26300000000000001</v>
      </c>
      <c r="R50" s="245">
        <v>0.25</v>
      </c>
      <c r="S50" s="245">
        <v>0.316</v>
      </c>
      <c r="T50" s="245">
        <v>0.26</v>
      </c>
      <c r="U50" s="245">
        <v>0.69699999999999995</v>
      </c>
      <c r="V50" s="245">
        <v>0.191</v>
      </c>
      <c r="W50" s="245">
        <v>0.34699999999999998</v>
      </c>
      <c r="X50" s="245">
        <v>0.42691935483999999</v>
      </c>
      <c r="Y50" s="245">
        <v>0.28799999999999998</v>
      </c>
      <c r="Z50" s="245">
        <v>0.26800000000000002</v>
      </c>
      <c r="AA50" s="245">
        <v>0.184</v>
      </c>
      <c r="AB50" s="245">
        <v>0.19804827586000001</v>
      </c>
      <c r="AC50" s="245">
        <v>0.17322580644999999</v>
      </c>
      <c r="AD50" s="245">
        <v>0.89100000000000001</v>
      </c>
      <c r="AE50" s="245">
        <v>0.94799999999999995</v>
      </c>
      <c r="AF50" s="245">
        <v>1.0029999999999999</v>
      </c>
      <c r="AG50" s="245">
        <v>0.75036000000000003</v>
      </c>
      <c r="AH50" s="245">
        <v>0.91654999999999998</v>
      </c>
      <c r="AI50" s="245">
        <v>0.47603000000000001</v>
      </c>
      <c r="AJ50" s="245">
        <v>0.94864999999999999</v>
      </c>
      <c r="AK50" s="245">
        <v>0.436</v>
      </c>
      <c r="AL50" s="245">
        <v>0.46500000000000002</v>
      </c>
      <c r="AM50" s="245">
        <v>0.32580645160999999</v>
      </c>
      <c r="AN50" s="245">
        <v>1.2609999999999999</v>
      </c>
      <c r="AO50" s="245">
        <v>0.30499999999999999</v>
      </c>
      <c r="AP50" s="245">
        <v>0.66600000000000004</v>
      </c>
      <c r="AQ50" s="245">
        <v>0.44900000000000001</v>
      </c>
      <c r="AR50" s="245">
        <v>0.39600000000000002</v>
      </c>
      <c r="AS50" s="245">
        <v>0.17499999999999999</v>
      </c>
      <c r="AT50" s="245">
        <v>0.82799999999999996</v>
      </c>
      <c r="AU50" s="245">
        <v>1.4179999999999999</v>
      </c>
      <c r="AV50" s="245">
        <v>0.73099999999999998</v>
      </c>
      <c r="AW50" s="245">
        <v>0.7</v>
      </c>
      <c r="AX50" s="245">
        <v>1.1579999999999999</v>
      </c>
      <c r="AY50" s="245">
        <v>1.0569999999999999</v>
      </c>
      <c r="AZ50" s="245">
        <v>0.41599999999999998</v>
      </c>
      <c r="BA50" s="245">
        <v>0.76200000000000001</v>
      </c>
      <c r="BB50" s="245">
        <v>1.831</v>
      </c>
      <c r="BC50" s="245">
        <v>1.4610000000000001</v>
      </c>
      <c r="BD50" s="245">
        <v>0.74850000000000005</v>
      </c>
      <c r="BE50" s="245">
        <v>0.54200000000000004</v>
      </c>
      <c r="BF50" s="559" t="s">
        <v>1406</v>
      </c>
      <c r="BG50" s="559" t="s">
        <v>1406</v>
      </c>
      <c r="BH50" s="559" t="s">
        <v>1406</v>
      </c>
      <c r="BI50" s="559" t="s">
        <v>1406</v>
      </c>
      <c r="BJ50" s="559" t="s">
        <v>1406</v>
      </c>
      <c r="BK50" s="559" t="s">
        <v>1406</v>
      </c>
      <c r="BL50" s="559" t="s">
        <v>1406</v>
      </c>
      <c r="BM50" s="559" t="s">
        <v>1406</v>
      </c>
      <c r="BN50" s="559" t="s">
        <v>1406</v>
      </c>
      <c r="BO50" s="559" t="s">
        <v>1406</v>
      </c>
      <c r="BP50" s="559" t="s">
        <v>1406</v>
      </c>
      <c r="BQ50" s="559" t="s">
        <v>1406</v>
      </c>
      <c r="BR50" s="559" t="s">
        <v>1406</v>
      </c>
      <c r="BS50" s="559" t="s">
        <v>1406</v>
      </c>
      <c r="BT50" s="559" t="s">
        <v>1406</v>
      </c>
      <c r="BU50" s="559" t="s">
        <v>1406</v>
      </c>
      <c r="BV50" s="559" t="s">
        <v>1406</v>
      </c>
    </row>
    <row r="51" spans="1:74" ht="12" customHeight="1" x14ac:dyDescent="0.25">
      <c r="B51" s="772" t="s">
        <v>806</v>
      </c>
      <c r="C51" s="756"/>
      <c r="D51" s="756"/>
      <c r="E51" s="756"/>
      <c r="F51" s="756"/>
      <c r="G51" s="756"/>
      <c r="H51" s="756"/>
      <c r="I51" s="756"/>
      <c r="J51" s="756"/>
      <c r="K51" s="756"/>
      <c r="L51" s="756"/>
      <c r="M51" s="756"/>
      <c r="N51" s="756"/>
      <c r="O51" s="756"/>
      <c r="P51" s="756"/>
      <c r="Q51" s="756"/>
      <c r="BD51" s="445"/>
      <c r="BE51" s="445"/>
      <c r="BF51" s="445"/>
    </row>
    <row r="52" spans="1:74" ht="12" customHeight="1" x14ac:dyDescent="0.2">
      <c r="B52" s="779" t="s">
        <v>1329</v>
      </c>
      <c r="C52" s="779"/>
      <c r="D52" s="779"/>
      <c r="E52" s="779"/>
      <c r="F52" s="779"/>
      <c r="G52" s="779"/>
      <c r="H52" s="779"/>
      <c r="I52" s="779"/>
      <c r="J52" s="779"/>
      <c r="K52" s="779"/>
      <c r="L52" s="779"/>
      <c r="M52" s="779"/>
      <c r="N52" s="779"/>
      <c r="O52" s="779"/>
      <c r="P52" s="779"/>
      <c r="Q52" s="779"/>
      <c r="R52" s="779"/>
      <c r="BD52" s="445"/>
      <c r="BE52" s="445"/>
      <c r="BF52" s="445"/>
    </row>
    <row r="53" spans="1:74" s="397" customFormat="1" ht="12" customHeight="1" x14ac:dyDescent="0.25">
      <c r="A53" s="398"/>
      <c r="B53" s="779" t="s">
        <v>1100</v>
      </c>
      <c r="C53" s="779"/>
      <c r="D53" s="779"/>
      <c r="E53" s="779"/>
      <c r="F53" s="779"/>
      <c r="G53" s="779"/>
      <c r="H53" s="779"/>
      <c r="I53" s="779"/>
      <c r="J53" s="779"/>
      <c r="K53" s="779"/>
      <c r="L53" s="779"/>
      <c r="M53" s="779"/>
      <c r="N53" s="779"/>
      <c r="O53" s="779"/>
      <c r="P53" s="779"/>
      <c r="Q53" s="779"/>
      <c r="R53" s="677"/>
      <c r="AY53" s="483"/>
      <c r="AZ53" s="483"/>
      <c r="BA53" s="483"/>
      <c r="BB53" s="483"/>
      <c r="BC53" s="483"/>
      <c r="BD53" s="483"/>
      <c r="BE53" s="483"/>
      <c r="BF53" s="483"/>
      <c r="BG53" s="483"/>
      <c r="BH53" s="483"/>
      <c r="BI53" s="483"/>
      <c r="BJ53" s="483"/>
    </row>
    <row r="54" spans="1:74" s="397" customFormat="1" ht="12" customHeight="1" x14ac:dyDescent="0.25">
      <c r="A54" s="398"/>
      <c r="B54" s="749" t="str">
        <f>"Notes: "&amp;"EIA completed modeling and analysis for this report on " &amp;Dates!D2&amp;"."</f>
        <v>Notes: EIA completed modeling and analysis for this report on Thursday August 4, 2022.</v>
      </c>
      <c r="C54" s="748"/>
      <c r="D54" s="748"/>
      <c r="E54" s="748"/>
      <c r="F54" s="748"/>
      <c r="G54" s="748"/>
      <c r="H54" s="748"/>
      <c r="I54" s="748"/>
      <c r="J54" s="748"/>
      <c r="K54" s="748"/>
      <c r="L54" s="748"/>
      <c r="M54" s="748"/>
      <c r="N54" s="748"/>
      <c r="O54" s="748"/>
      <c r="P54" s="748"/>
      <c r="Q54" s="748"/>
      <c r="AY54" s="483"/>
      <c r="AZ54" s="483"/>
      <c r="BA54" s="483"/>
      <c r="BB54" s="483"/>
      <c r="BC54" s="483"/>
      <c r="BD54" s="483"/>
      <c r="BE54" s="483"/>
      <c r="BF54" s="483"/>
      <c r="BG54" s="483"/>
      <c r="BH54" s="483"/>
      <c r="BI54" s="483"/>
      <c r="BJ54" s="483"/>
    </row>
    <row r="55" spans="1:74" s="397" customFormat="1" ht="12" customHeight="1" x14ac:dyDescent="0.25">
      <c r="A55" s="398"/>
      <c r="B55" s="749" t="s">
        <v>350</v>
      </c>
      <c r="C55" s="748"/>
      <c r="D55" s="748"/>
      <c r="E55" s="748"/>
      <c r="F55" s="748"/>
      <c r="G55" s="748"/>
      <c r="H55" s="748"/>
      <c r="I55" s="748"/>
      <c r="J55" s="748"/>
      <c r="K55" s="748"/>
      <c r="L55" s="748"/>
      <c r="M55" s="748"/>
      <c r="N55" s="748"/>
      <c r="O55" s="748"/>
      <c r="P55" s="748"/>
      <c r="Q55" s="748"/>
      <c r="AY55" s="483"/>
      <c r="AZ55" s="483"/>
      <c r="BA55" s="483"/>
      <c r="BB55" s="483"/>
      <c r="BC55" s="483"/>
      <c r="BD55" s="483"/>
      <c r="BE55" s="483"/>
      <c r="BF55" s="483"/>
      <c r="BG55" s="483"/>
      <c r="BH55" s="483"/>
      <c r="BI55" s="483"/>
      <c r="BJ55" s="483"/>
    </row>
    <row r="56" spans="1:74" s="397" customFormat="1" ht="12" customHeight="1" x14ac:dyDescent="0.25">
      <c r="A56" s="398"/>
      <c r="B56" s="773" t="s">
        <v>794</v>
      </c>
      <c r="C56" s="773"/>
      <c r="D56" s="773"/>
      <c r="E56" s="773"/>
      <c r="F56" s="773"/>
      <c r="G56" s="773"/>
      <c r="H56" s="773"/>
      <c r="I56" s="773"/>
      <c r="J56" s="773"/>
      <c r="K56" s="773"/>
      <c r="L56" s="773"/>
      <c r="M56" s="773"/>
      <c r="N56" s="773"/>
      <c r="O56" s="773"/>
      <c r="P56" s="773"/>
      <c r="Q56" s="735"/>
      <c r="AY56" s="483"/>
      <c r="AZ56" s="483"/>
      <c r="BA56" s="483"/>
      <c r="BB56" s="483"/>
      <c r="BC56" s="483"/>
      <c r="BD56" s="483"/>
      <c r="BE56" s="483"/>
      <c r="BF56" s="483"/>
      <c r="BG56" s="483"/>
      <c r="BH56" s="483"/>
      <c r="BI56" s="483"/>
      <c r="BJ56" s="483"/>
    </row>
    <row r="57" spans="1:74" s="397" customFormat="1" ht="12.75" customHeight="1" x14ac:dyDescent="0.25">
      <c r="A57" s="398"/>
      <c r="B57" s="773" t="s">
        <v>853</v>
      </c>
      <c r="C57" s="735"/>
      <c r="D57" s="735"/>
      <c r="E57" s="735"/>
      <c r="F57" s="735"/>
      <c r="G57" s="735"/>
      <c r="H57" s="735"/>
      <c r="I57" s="735"/>
      <c r="J57" s="735"/>
      <c r="K57" s="735"/>
      <c r="L57" s="735"/>
      <c r="M57" s="735"/>
      <c r="N57" s="735"/>
      <c r="O57" s="735"/>
      <c r="P57" s="735"/>
      <c r="Q57" s="735"/>
      <c r="AY57" s="483"/>
      <c r="AZ57" s="483"/>
      <c r="BA57" s="483"/>
      <c r="BB57" s="483"/>
      <c r="BC57" s="483"/>
      <c r="BD57" s="483"/>
      <c r="BE57" s="483"/>
      <c r="BF57" s="483"/>
      <c r="BG57" s="483"/>
      <c r="BH57" s="483"/>
      <c r="BI57" s="483"/>
      <c r="BJ57" s="483"/>
    </row>
    <row r="58" spans="1:74" s="397" customFormat="1" ht="12" customHeight="1" x14ac:dyDescent="0.25">
      <c r="A58" s="398"/>
      <c r="B58" s="775" t="s">
        <v>845</v>
      </c>
      <c r="C58" s="735"/>
      <c r="D58" s="735"/>
      <c r="E58" s="735"/>
      <c r="F58" s="735"/>
      <c r="G58" s="735"/>
      <c r="H58" s="735"/>
      <c r="I58" s="735"/>
      <c r="J58" s="735"/>
      <c r="K58" s="735"/>
      <c r="L58" s="735"/>
      <c r="M58" s="735"/>
      <c r="N58" s="735"/>
      <c r="O58" s="735"/>
      <c r="P58" s="735"/>
      <c r="Q58" s="735"/>
      <c r="AY58" s="483"/>
      <c r="AZ58" s="483"/>
      <c r="BA58" s="483"/>
      <c r="BB58" s="483"/>
      <c r="BC58" s="483"/>
      <c r="BD58" s="483"/>
      <c r="BE58" s="483"/>
      <c r="BF58" s="483"/>
      <c r="BG58" s="483"/>
      <c r="BH58" s="483"/>
      <c r="BI58" s="483"/>
      <c r="BJ58" s="483"/>
    </row>
    <row r="59" spans="1:74" s="397" customFormat="1" ht="12" customHeight="1" x14ac:dyDescent="0.25">
      <c r="A59" s="393"/>
      <c r="B59" s="776" t="s">
        <v>829</v>
      </c>
      <c r="C59" s="777"/>
      <c r="D59" s="777"/>
      <c r="E59" s="777"/>
      <c r="F59" s="777"/>
      <c r="G59" s="777"/>
      <c r="H59" s="777"/>
      <c r="I59" s="777"/>
      <c r="J59" s="777"/>
      <c r="K59" s="777"/>
      <c r="L59" s="777"/>
      <c r="M59" s="777"/>
      <c r="N59" s="777"/>
      <c r="O59" s="777"/>
      <c r="P59" s="777"/>
      <c r="Q59" s="735"/>
      <c r="AY59" s="483"/>
      <c r="AZ59" s="483"/>
      <c r="BA59" s="483"/>
      <c r="BB59" s="483"/>
      <c r="BC59" s="483"/>
      <c r="BD59" s="483"/>
      <c r="BE59" s="483"/>
      <c r="BF59" s="483"/>
      <c r="BG59" s="483"/>
      <c r="BH59" s="483"/>
      <c r="BI59" s="483"/>
      <c r="BJ59" s="483"/>
    </row>
    <row r="60" spans="1:74" ht="12.65" customHeight="1" x14ac:dyDescent="0.2">
      <c r="B60" s="764" t="s">
        <v>1356</v>
      </c>
      <c r="C60" s="735"/>
      <c r="D60" s="735"/>
      <c r="E60" s="735"/>
      <c r="F60" s="735"/>
      <c r="G60" s="735"/>
      <c r="H60" s="735"/>
      <c r="I60" s="735"/>
      <c r="J60" s="735"/>
      <c r="K60" s="735"/>
      <c r="L60" s="735"/>
      <c r="M60" s="735"/>
      <c r="N60" s="735"/>
      <c r="O60" s="735"/>
      <c r="P60" s="735"/>
      <c r="Q60" s="735"/>
      <c r="R60" s="397"/>
      <c r="BD60" s="445"/>
      <c r="BE60" s="445"/>
      <c r="BF60" s="445"/>
      <c r="BK60" s="370"/>
      <c r="BL60" s="370"/>
      <c r="BM60" s="370"/>
      <c r="BN60" s="370"/>
      <c r="BO60" s="370"/>
      <c r="BP60" s="370"/>
      <c r="BQ60" s="370"/>
      <c r="BR60" s="370"/>
      <c r="BS60" s="370"/>
      <c r="BT60" s="370"/>
      <c r="BU60" s="370"/>
      <c r="BV60" s="370"/>
    </row>
    <row r="61" spans="1:74" ht="10" x14ac:dyDescent="0.2">
      <c r="BD61" s="445"/>
      <c r="BE61" s="445"/>
      <c r="BF61" s="445"/>
      <c r="BK61" s="370"/>
      <c r="BL61" s="370"/>
      <c r="BM61" s="370"/>
      <c r="BN61" s="370"/>
      <c r="BO61" s="370"/>
      <c r="BP61" s="370"/>
      <c r="BQ61" s="370"/>
      <c r="BR61" s="370"/>
      <c r="BS61" s="370"/>
      <c r="BT61" s="370"/>
      <c r="BU61" s="370"/>
      <c r="BV61" s="370"/>
    </row>
    <row r="62" spans="1:74" ht="10" x14ac:dyDescent="0.2">
      <c r="BD62" s="445"/>
      <c r="BE62" s="445"/>
      <c r="BF62" s="445"/>
      <c r="BK62" s="370"/>
      <c r="BL62" s="370"/>
      <c r="BM62" s="370"/>
      <c r="BN62" s="370"/>
      <c r="BO62" s="370"/>
      <c r="BP62" s="370"/>
      <c r="BQ62" s="370"/>
      <c r="BR62" s="370"/>
      <c r="BS62" s="370"/>
      <c r="BT62" s="370"/>
      <c r="BU62" s="370"/>
      <c r="BV62" s="370"/>
    </row>
    <row r="63" spans="1:74" ht="10" x14ac:dyDescent="0.2">
      <c r="BD63" s="445"/>
      <c r="BE63" s="445"/>
      <c r="BF63" s="445"/>
      <c r="BK63" s="370"/>
      <c r="BL63" s="370"/>
      <c r="BM63" s="370"/>
      <c r="BN63" s="370"/>
      <c r="BO63" s="370"/>
      <c r="BP63" s="370"/>
      <c r="BQ63" s="370"/>
      <c r="BR63" s="370"/>
      <c r="BS63" s="370"/>
      <c r="BT63" s="370"/>
      <c r="BU63" s="370"/>
      <c r="BV63" s="370"/>
    </row>
    <row r="64" spans="1:74" ht="10" x14ac:dyDescent="0.2">
      <c r="BD64" s="445"/>
      <c r="BE64" s="445"/>
      <c r="BF64" s="445"/>
      <c r="BK64" s="370"/>
      <c r="BL64" s="370"/>
      <c r="BM64" s="370"/>
      <c r="BN64" s="370"/>
      <c r="BO64" s="370"/>
      <c r="BP64" s="370"/>
      <c r="BQ64" s="370"/>
      <c r="BR64" s="370"/>
      <c r="BS64" s="370"/>
      <c r="BT64" s="370"/>
      <c r="BU64" s="370"/>
      <c r="BV64" s="370"/>
    </row>
    <row r="65" spans="56:74" ht="10" x14ac:dyDescent="0.2">
      <c r="BD65" s="445"/>
      <c r="BE65" s="445"/>
      <c r="BF65" s="445"/>
      <c r="BK65" s="370"/>
      <c r="BL65" s="370"/>
      <c r="BM65" s="370"/>
      <c r="BN65" s="370"/>
      <c r="BO65" s="370"/>
      <c r="BP65" s="370"/>
      <c r="BQ65" s="370"/>
      <c r="BR65" s="370"/>
      <c r="BS65" s="370"/>
      <c r="BT65" s="370"/>
      <c r="BU65" s="370"/>
      <c r="BV65" s="370"/>
    </row>
    <row r="66" spans="56:74" ht="10" x14ac:dyDescent="0.2">
      <c r="BD66" s="445"/>
      <c r="BE66" s="445"/>
      <c r="BF66" s="445"/>
      <c r="BK66" s="370"/>
      <c r="BL66" s="370"/>
      <c r="BM66" s="370"/>
      <c r="BN66" s="370"/>
      <c r="BO66" s="370"/>
      <c r="BP66" s="370"/>
      <c r="BQ66" s="370"/>
      <c r="BR66" s="370"/>
      <c r="BS66" s="370"/>
      <c r="BT66" s="370"/>
      <c r="BU66" s="370"/>
      <c r="BV66" s="370"/>
    </row>
    <row r="67" spans="56:74" ht="10" x14ac:dyDescent="0.2">
      <c r="BD67" s="445"/>
      <c r="BE67" s="445"/>
      <c r="BF67" s="445"/>
      <c r="BK67" s="370"/>
      <c r="BL67" s="370"/>
      <c r="BM67" s="370"/>
      <c r="BN67" s="370"/>
      <c r="BO67" s="370"/>
      <c r="BP67" s="370"/>
      <c r="BQ67" s="370"/>
      <c r="BR67" s="370"/>
      <c r="BS67" s="370"/>
      <c r="BT67" s="370"/>
      <c r="BU67" s="370"/>
      <c r="BV67" s="370"/>
    </row>
    <row r="68" spans="56:74" ht="10" x14ac:dyDescent="0.2">
      <c r="BD68" s="445"/>
      <c r="BE68" s="445"/>
      <c r="BF68" s="445"/>
      <c r="BK68" s="370"/>
      <c r="BL68" s="370"/>
      <c r="BM68" s="370"/>
      <c r="BN68" s="370"/>
      <c r="BO68" s="370"/>
      <c r="BP68" s="370"/>
      <c r="BQ68" s="370"/>
      <c r="BR68" s="370"/>
      <c r="BS68" s="370"/>
      <c r="BT68" s="370"/>
      <c r="BU68" s="370"/>
      <c r="BV68" s="370"/>
    </row>
    <row r="69" spans="56:74" ht="10" x14ac:dyDescent="0.2">
      <c r="BD69" s="445"/>
      <c r="BE69" s="445"/>
      <c r="BF69" s="445"/>
      <c r="BK69" s="370"/>
      <c r="BL69" s="370"/>
      <c r="BM69" s="370"/>
      <c r="BN69" s="370"/>
      <c r="BO69" s="370"/>
      <c r="BP69" s="370"/>
      <c r="BQ69" s="370"/>
      <c r="BR69" s="370"/>
      <c r="BS69" s="370"/>
      <c r="BT69" s="370"/>
      <c r="BU69" s="370"/>
      <c r="BV69" s="370"/>
    </row>
    <row r="70" spans="56:74" ht="10" x14ac:dyDescent="0.2">
      <c r="BD70" s="445"/>
      <c r="BE70" s="445"/>
      <c r="BF70" s="445"/>
      <c r="BK70" s="370"/>
      <c r="BL70" s="370"/>
      <c r="BM70" s="370"/>
      <c r="BN70" s="370"/>
      <c r="BO70" s="370"/>
      <c r="BP70" s="370"/>
      <c r="BQ70" s="370"/>
      <c r="BR70" s="370"/>
      <c r="BS70" s="370"/>
      <c r="BT70" s="370"/>
      <c r="BU70" s="370"/>
      <c r="BV70" s="370"/>
    </row>
    <row r="71" spans="56:74" x14ac:dyDescent="0.25">
      <c r="BK71" s="370"/>
      <c r="BL71" s="370"/>
      <c r="BM71" s="370"/>
      <c r="BN71" s="370"/>
      <c r="BO71" s="370"/>
      <c r="BP71" s="370"/>
      <c r="BQ71" s="370"/>
      <c r="BR71" s="370"/>
      <c r="BS71" s="370"/>
      <c r="BT71" s="370"/>
      <c r="BU71" s="370"/>
      <c r="BV71" s="370"/>
    </row>
    <row r="72" spans="56:74" x14ac:dyDescent="0.25">
      <c r="BK72" s="370"/>
      <c r="BL72" s="370"/>
      <c r="BM72" s="370"/>
      <c r="BN72" s="370"/>
      <c r="BO72" s="370"/>
      <c r="BP72" s="370"/>
      <c r="BQ72" s="370"/>
      <c r="BR72" s="370"/>
      <c r="BS72" s="370"/>
      <c r="BT72" s="370"/>
      <c r="BU72" s="370"/>
      <c r="BV72" s="370"/>
    </row>
    <row r="73" spans="56:74" x14ac:dyDescent="0.25">
      <c r="BK73" s="370"/>
      <c r="BL73" s="370"/>
      <c r="BM73" s="370"/>
      <c r="BN73" s="370"/>
      <c r="BO73" s="370"/>
      <c r="BP73" s="370"/>
      <c r="BQ73" s="370"/>
      <c r="BR73" s="370"/>
      <c r="BS73" s="370"/>
      <c r="BT73" s="370"/>
      <c r="BU73" s="370"/>
      <c r="BV73" s="370"/>
    </row>
    <row r="74" spans="56:74" x14ac:dyDescent="0.25">
      <c r="BK74" s="370"/>
      <c r="BL74" s="370"/>
      <c r="BM74" s="370"/>
      <c r="BN74" s="370"/>
      <c r="BO74" s="370"/>
      <c r="BP74" s="370"/>
      <c r="BQ74" s="370"/>
      <c r="BR74" s="370"/>
      <c r="BS74" s="370"/>
      <c r="BT74" s="370"/>
      <c r="BU74" s="370"/>
      <c r="BV74" s="370"/>
    </row>
    <row r="75" spans="56:74" x14ac:dyDescent="0.25">
      <c r="BK75" s="370"/>
      <c r="BL75" s="370"/>
      <c r="BM75" s="370"/>
      <c r="BN75" s="370"/>
      <c r="BO75" s="370"/>
      <c r="BP75" s="370"/>
      <c r="BQ75" s="370"/>
      <c r="BR75" s="370"/>
      <c r="BS75" s="370"/>
      <c r="BT75" s="370"/>
      <c r="BU75" s="370"/>
      <c r="BV75" s="370"/>
    </row>
    <row r="76" spans="56:74" x14ac:dyDescent="0.25">
      <c r="BK76" s="370"/>
      <c r="BL76" s="370"/>
      <c r="BM76" s="370"/>
      <c r="BN76" s="370"/>
      <c r="BO76" s="370"/>
      <c r="BP76" s="370"/>
      <c r="BQ76" s="370"/>
      <c r="BR76" s="370"/>
      <c r="BS76" s="370"/>
      <c r="BT76" s="370"/>
      <c r="BU76" s="370"/>
      <c r="BV76" s="370"/>
    </row>
    <row r="77" spans="56:74" x14ac:dyDescent="0.25">
      <c r="BK77" s="370"/>
      <c r="BL77" s="370"/>
      <c r="BM77" s="370"/>
      <c r="BN77" s="370"/>
      <c r="BO77" s="370"/>
      <c r="BP77" s="370"/>
      <c r="BQ77" s="370"/>
      <c r="BR77" s="370"/>
      <c r="BS77" s="370"/>
      <c r="BT77" s="370"/>
      <c r="BU77" s="370"/>
      <c r="BV77" s="370"/>
    </row>
    <row r="78" spans="56:74" x14ac:dyDescent="0.25">
      <c r="BK78" s="370"/>
      <c r="BL78" s="370"/>
      <c r="BM78" s="370"/>
      <c r="BN78" s="370"/>
      <c r="BO78" s="370"/>
      <c r="BP78" s="370"/>
      <c r="BQ78" s="370"/>
      <c r="BR78" s="370"/>
      <c r="BS78" s="370"/>
      <c r="BT78" s="370"/>
      <c r="BU78" s="370"/>
      <c r="BV78" s="370"/>
    </row>
    <row r="79" spans="56:74" x14ac:dyDescent="0.25">
      <c r="BK79" s="370"/>
      <c r="BL79" s="370"/>
      <c r="BM79" s="370"/>
      <c r="BN79" s="370"/>
      <c r="BO79" s="370"/>
      <c r="BP79" s="370"/>
      <c r="BQ79" s="370"/>
      <c r="BR79" s="370"/>
      <c r="BS79" s="370"/>
      <c r="BT79" s="370"/>
      <c r="BU79" s="370"/>
      <c r="BV79" s="370"/>
    </row>
    <row r="80" spans="56: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row r="136" spans="63:74" x14ac:dyDescent="0.25">
      <c r="BK136" s="370"/>
      <c r="BL136" s="370"/>
      <c r="BM136" s="370"/>
      <c r="BN136" s="370"/>
      <c r="BO136" s="370"/>
      <c r="BP136" s="370"/>
      <c r="BQ136" s="370"/>
      <c r="BR136" s="370"/>
      <c r="BS136" s="370"/>
      <c r="BT136" s="370"/>
      <c r="BU136" s="370"/>
      <c r="BV136" s="370"/>
    </row>
    <row r="137" spans="63:74" x14ac:dyDescent="0.25">
      <c r="BK137" s="370"/>
      <c r="BL137" s="370"/>
      <c r="BM137" s="370"/>
      <c r="BN137" s="370"/>
      <c r="BO137" s="370"/>
      <c r="BP137" s="370"/>
      <c r="BQ137" s="370"/>
      <c r="BR137" s="370"/>
      <c r="BS137" s="370"/>
      <c r="BT137" s="370"/>
      <c r="BU137" s="370"/>
      <c r="BV137" s="370"/>
    </row>
    <row r="138" spans="63:74" x14ac:dyDescent="0.25">
      <c r="BK138" s="370"/>
      <c r="BL138" s="370"/>
      <c r="BM138" s="370"/>
      <c r="BN138" s="370"/>
      <c r="BO138" s="370"/>
      <c r="BP138" s="370"/>
      <c r="BQ138" s="370"/>
      <c r="BR138" s="370"/>
      <c r="BS138" s="370"/>
      <c r="BT138" s="370"/>
      <c r="BU138" s="370"/>
      <c r="BV138" s="370"/>
    </row>
    <row r="139" spans="63:74" x14ac:dyDescent="0.25">
      <c r="BK139" s="370"/>
      <c r="BL139" s="370"/>
      <c r="BM139" s="370"/>
      <c r="BN139" s="370"/>
      <c r="BO139" s="370"/>
      <c r="BP139" s="370"/>
      <c r="BQ139" s="370"/>
      <c r="BR139" s="370"/>
      <c r="BS139" s="370"/>
      <c r="BT139" s="370"/>
      <c r="BU139" s="370"/>
      <c r="BV139" s="370"/>
    </row>
    <row r="140" spans="63:74" x14ac:dyDescent="0.25">
      <c r="BK140" s="370"/>
      <c r="BL140" s="370"/>
      <c r="BM140" s="370"/>
      <c r="BN140" s="370"/>
      <c r="BO140" s="370"/>
      <c r="BP140" s="370"/>
      <c r="BQ140" s="370"/>
      <c r="BR140" s="370"/>
      <c r="BS140" s="370"/>
      <c r="BT140" s="370"/>
      <c r="BU140" s="370"/>
      <c r="BV140" s="370"/>
    </row>
    <row r="141" spans="63:74" x14ac:dyDescent="0.25">
      <c r="BK141" s="370"/>
      <c r="BL141" s="370"/>
      <c r="BM141" s="370"/>
      <c r="BN141" s="370"/>
      <c r="BO141" s="370"/>
      <c r="BP141" s="370"/>
      <c r="BQ141" s="370"/>
      <c r="BR141" s="370"/>
      <c r="BS141" s="370"/>
      <c r="BT141" s="370"/>
      <c r="BU141" s="370"/>
      <c r="BV141" s="370"/>
    </row>
    <row r="142" spans="63:74" x14ac:dyDescent="0.25">
      <c r="BK142" s="370"/>
      <c r="BL142" s="370"/>
      <c r="BM142" s="370"/>
      <c r="BN142" s="370"/>
      <c r="BO142" s="370"/>
      <c r="BP142" s="370"/>
      <c r="BQ142" s="370"/>
      <c r="BR142" s="370"/>
      <c r="BS142" s="370"/>
      <c r="BT142" s="370"/>
      <c r="BU142" s="370"/>
      <c r="BV142" s="370"/>
    </row>
    <row r="143" spans="63:74" x14ac:dyDescent="0.25">
      <c r="BK143" s="370"/>
      <c r="BL143" s="370"/>
      <c r="BM143" s="370"/>
      <c r="BN143" s="370"/>
      <c r="BO143" s="370"/>
      <c r="BP143" s="370"/>
      <c r="BQ143" s="370"/>
      <c r="BR143" s="370"/>
      <c r="BS143" s="370"/>
      <c r="BT143" s="370"/>
      <c r="BU143" s="370"/>
      <c r="BV143" s="370"/>
    </row>
    <row r="144" spans="63:74" x14ac:dyDescent="0.25">
      <c r="BK144" s="370"/>
      <c r="BL144" s="370"/>
      <c r="BM144" s="370"/>
      <c r="BN144" s="370"/>
      <c r="BO144" s="370"/>
      <c r="BP144" s="370"/>
      <c r="BQ144" s="370"/>
      <c r="BR144" s="370"/>
      <c r="BS144" s="370"/>
      <c r="BT144" s="370"/>
      <c r="BU144" s="370"/>
      <c r="BV144" s="370"/>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500-000000000000}"/>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pageSetUpPr fitToPage="1"/>
  </sheetPr>
  <dimension ref="A1:BW126"/>
  <sheetViews>
    <sheetView zoomScaleNormal="100" workbookViewId="0">
      <pane xSplit="2" ySplit="4" topLeftCell="AV5" activePane="bottomRight" state="frozen"/>
      <selection activeCell="BF63" sqref="BF63"/>
      <selection pane="topRight" activeCell="BF63" sqref="BF63"/>
      <selection pane="bottomLeft" activeCell="BF63" sqref="BF63"/>
      <selection pane="bottomRight" activeCell="BE6" sqref="BE6:BE35"/>
    </sheetView>
  </sheetViews>
  <sheetFormatPr defaultColWidth="8.54296875" defaultRowHeight="10.5" x14ac:dyDescent="0.25"/>
  <cols>
    <col min="1" max="1" width="12.453125" style="159" customWidth="1"/>
    <col min="2" max="2" width="32"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5" ht="13.4" customHeight="1" x14ac:dyDescent="0.3">
      <c r="A1" s="759" t="s">
        <v>790</v>
      </c>
      <c r="B1" s="781" t="s">
        <v>1337</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5" ht="12.5" x14ac:dyDescent="0.25">
      <c r="A2" s="760"/>
      <c r="B2" s="671" t="str">
        <f>"U.S. Energy Information Administration  |  Short-Term Energy Outlook  - "&amp;Dates!D1</f>
        <v>U.S. Energy Information Administration  |  Short-Term Energy Outlook  - August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row>
    <row r="3" spans="1:75"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5"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5" ht="11.15" customHeight="1" x14ac:dyDescent="0.25">
      <c r="B5" s="246" t="s">
        <v>308</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40"/>
      <c r="AZ5" s="640"/>
      <c r="BA5" s="244"/>
      <c r="BB5" s="640"/>
      <c r="BC5" s="640"/>
      <c r="BD5" s="244"/>
      <c r="BE5" s="244"/>
      <c r="BF5" s="244"/>
      <c r="BG5" s="244"/>
      <c r="BH5" s="244"/>
      <c r="BI5" s="244"/>
      <c r="BJ5" s="640"/>
      <c r="BK5" s="368"/>
      <c r="BL5" s="368"/>
      <c r="BM5" s="368"/>
      <c r="BN5" s="368"/>
      <c r="BO5" s="368"/>
      <c r="BP5" s="368"/>
      <c r="BQ5" s="368"/>
      <c r="BR5" s="368"/>
      <c r="BS5" s="368"/>
      <c r="BT5" s="368"/>
      <c r="BU5" s="368"/>
      <c r="BV5" s="368"/>
    </row>
    <row r="6" spans="1:75" ht="11.15" customHeight="1" x14ac:dyDescent="0.25">
      <c r="A6" s="159" t="s">
        <v>1002</v>
      </c>
      <c r="B6" s="170" t="s">
        <v>309</v>
      </c>
      <c r="C6" s="244">
        <v>1.04</v>
      </c>
      <c r="D6" s="244">
        <v>1.03</v>
      </c>
      <c r="E6" s="244">
        <v>0.99</v>
      </c>
      <c r="F6" s="244">
        <v>0.99</v>
      </c>
      <c r="G6" s="244">
        <v>1.02</v>
      </c>
      <c r="H6" s="244">
        <v>1.04</v>
      </c>
      <c r="I6" s="244">
        <v>1.05</v>
      </c>
      <c r="J6" s="244">
        <v>1.04</v>
      </c>
      <c r="K6" s="244">
        <v>1</v>
      </c>
      <c r="L6" s="244">
        <v>1</v>
      </c>
      <c r="M6" s="244">
        <v>1</v>
      </c>
      <c r="N6" s="244">
        <v>1</v>
      </c>
      <c r="O6" s="244">
        <v>0.95</v>
      </c>
      <c r="P6" s="244">
        <v>1.04</v>
      </c>
      <c r="Q6" s="244">
        <v>1.05</v>
      </c>
      <c r="R6" s="244">
        <v>1.04</v>
      </c>
      <c r="S6" s="244">
        <v>1.03</v>
      </c>
      <c r="T6" s="244">
        <v>1</v>
      </c>
      <c r="U6" s="244">
        <v>1.02</v>
      </c>
      <c r="V6" s="244">
        <v>1.01</v>
      </c>
      <c r="W6" s="244">
        <v>1.02</v>
      </c>
      <c r="X6" s="244">
        <v>1.02</v>
      </c>
      <c r="Y6" s="244">
        <v>1.03</v>
      </c>
      <c r="Z6" s="244">
        <v>1.02</v>
      </c>
      <c r="AA6" s="244">
        <v>1.01</v>
      </c>
      <c r="AB6" s="244">
        <v>1.01</v>
      </c>
      <c r="AC6" s="244">
        <v>1.03</v>
      </c>
      <c r="AD6" s="244">
        <v>1.03</v>
      </c>
      <c r="AE6" s="244">
        <v>0.85</v>
      </c>
      <c r="AF6" s="244">
        <v>0.81499999999999995</v>
      </c>
      <c r="AG6" s="244">
        <v>0.81</v>
      </c>
      <c r="AH6" s="244">
        <v>0.85</v>
      </c>
      <c r="AI6" s="244">
        <v>0.85</v>
      </c>
      <c r="AJ6" s="244">
        <v>0.86</v>
      </c>
      <c r="AK6" s="244">
        <v>0.86</v>
      </c>
      <c r="AL6" s="244">
        <v>0.85</v>
      </c>
      <c r="AM6" s="244">
        <v>0.86</v>
      </c>
      <c r="AN6" s="244">
        <v>0.87</v>
      </c>
      <c r="AO6" s="244">
        <v>0.87</v>
      </c>
      <c r="AP6" s="244">
        <v>0.87</v>
      </c>
      <c r="AQ6" s="244">
        <v>0.88</v>
      </c>
      <c r="AR6" s="244">
        <v>0.89500000000000002</v>
      </c>
      <c r="AS6" s="244">
        <v>0.91</v>
      </c>
      <c r="AT6" s="244">
        <v>0.92</v>
      </c>
      <c r="AU6" s="244">
        <v>0.93</v>
      </c>
      <c r="AV6" s="244">
        <v>0.94</v>
      </c>
      <c r="AW6" s="244">
        <v>0.95</v>
      </c>
      <c r="AX6" s="244">
        <v>0.96</v>
      </c>
      <c r="AY6" s="244">
        <v>0.97</v>
      </c>
      <c r="AZ6" s="244">
        <v>0.97</v>
      </c>
      <c r="BA6" s="244">
        <v>0.98</v>
      </c>
      <c r="BB6" s="244">
        <v>0.99</v>
      </c>
      <c r="BC6" s="244">
        <v>1</v>
      </c>
      <c r="BD6" s="244">
        <v>1.01</v>
      </c>
      <c r="BE6" s="244">
        <v>1.01</v>
      </c>
      <c r="BF6" s="368" t="s">
        <v>1407</v>
      </c>
      <c r="BG6" s="368" t="s">
        <v>1407</v>
      </c>
      <c r="BH6" s="368" t="s">
        <v>1407</v>
      </c>
      <c r="BI6" s="368" t="s">
        <v>1407</v>
      </c>
      <c r="BJ6" s="368" t="s">
        <v>1407</v>
      </c>
      <c r="BK6" s="368" t="s">
        <v>1407</v>
      </c>
      <c r="BL6" s="368" t="s">
        <v>1407</v>
      </c>
      <c r="BM6" s="368" t="s">
        <v>1407</v>
      </c>
      <c r="BN6" s="368" t="s">
        <v>1407</v>
      </c>
      <c r="BO6" s="368" t="s">
        <v>1407</v>
      </c>
      <c r="BP6" s="368" t="s">
        <v>1407</v>
      </c>
      <c r="BQ6" s="368" t="s">
        <v>1407</v>
      </c>
      <c r="BR6" s="368" t="s">
        <v>1407</v>
      </c>
      <c r="BS6" s="368" t="s">
        <v>1407</v>
      </c>
      <c r="BT6" s="368" t="s">
        <v>1407</v>
      </c>
      <c r="BU6" s="368" t="s">
        <v>1407</v>
      </c>
      <c r="BV6" s="368" t="s">
        <v>1407</v>
      </c>
      <c r="BW6" s="445"/>
    </row>
    <row r="7" spans="1:75" ht="11.15" customHeight="1" x14ac:dyDescent="0.25">
      <c r="A7" s="159" t="s">
        <v>326</v>
      </c>
      <c r="B7" s="170" t="s">
        <v>317</v>
      </c>
      <c r="C7" s="244">
        <v>1.61</v>
      </c>
      <c r="D7" s="244">
        <v>1.6</v>
      </c>
      <c r="E7" s="244">
        <v>1.57</v>
      </c>
      <c r="F7" s="244">
        <v>1.5649999999999999</v>
      </c>
      <c r="G7" s="244">
        <v>1.57</v>
      </c>
      <c r="H7" s="244">
        <v>1.54</v>
      </c>
      <c r="I7" s="244">
        <v>1.55</v>
      </c>
      <c r="J7" s="244">
        <v>1.56</v>
      </c>
      <c r="K7" s="244">
        <v>1.58</v>
      </c>
      <c r="L7" s="244">
        <v>1.55</v>
      </c>
      <c r="M7" s="244">
        <v>1.59</v>
      </c>
      <c r="N7" s="244">
        <v>1.57</v>
      </c>
      <c r="O7" s="244">
        <v>1.57</v>
      </c>
      <c r="P7" s="244">
        <v>1.46</v>
      </c>
      <c r="Q7" s="244">
        <v>1.47</v>
      </c>
      <c r="R7" s="244">
        <v>1.43</v>
      </c>
      <c r="S7" s="244">
        <v>1.45</v>
      </c>
      <c r="T7" s="244">
        <v>1.41</v>
      </c>
      <c r="U7" s="244">
        <v>1.39</v>
      </c>
      <c r="V7" s="244">
        <v>1.43</v>
      </c>
      <c r="W7" s="244">
        <v>1.38</v>
      </c>
      <c r="X7" s="244">
        <v>1.36</v>
      </c>
      <c r="Y7" s="244">
        <v>1.3</v>
      </c>
      <c r="Z7" s="244">
        <v>1.43</v>
      </c>
      <c r="AA7" s="244">
        <v>1.35</v>
      </c>
      <c r="AB7" s="244">
        <v>1.3</v>
      </c>
      <c r="AC7" s="244">
        <v>1.4</v>
      </c>
      <c r="AD7" s="244">
        <v>1.32</v>
      </c>
      <c r="AE7" s="244">
        <v>1.28</v>
      </c>
      <c r="AF7" s="244">
        <v>1.22</v>
      </c>
      <c r="AG7" s="244">
        <v>1.1499999999999999</v>
      </c>
      <c r="AH7" s="244">
        <v>1.18</v>
      </c>
      <c r="AI7" s="244">
        <v>1.24</v>
      </c>
      <c r="AJ7" s="244">
        <v>1.1299999999999999</v>
      </c>
      <c r="AK7" s="244">
        <v>1.1499999999999999</v>
      </c>
      <c r="AL7" s="244">
        <v>1.1000000000000001</v>
      </c>
      <c r="AM7" s="244">
        <v>1.1000000000000001</v>
      </c>
      <c r="AN7" s="244">
        <v>1.0900000000000001</v>
      </c>
      <c r="AO7" s="244">
        <v>1.1299999999999999</v>
      </c>
      <c r="AP7" s="244">
        <v>1.1100000000000001</v>
      </c>
      <c r="AQ7" s="244">
        <v>1.07</v>
      </c>
      <c r="AR7" s="244">
        <v>1.06</v>
      </c>
      <c r="AS7" s="244">
        <v>1.1100000000000001</v>
      </c>
      <c r="AT7" s="244">
        <v>1.07</v>
      </c>
      <c r="AU7" s="244">
        <v>1.1399999999999999</v>
      </c>
      <c r="AV7" s="244">
        <v>1.0900000000000001</v>
      </c>
      <c r="AW7" s="244">
        <v>1.1200000000000001</v>
      </c>
      <c r="AX7" s="244">
        <v>1.17</v>
      </c>
      <c r="AY7" s="244">
        <v>1.1200000000000001</v>
      </c>
      <c r="AZ7" s="244">
        <v>1.18</v>
      </c>
      <c r="BA7" s="244">
        <v>1.1499999999999999</v>
      </c>
      <c r="BB7" s="244">
        <v>1.2</v>
      </c>
      <c r="BC7" s="244">
        <v>1.1599999999999999</v>
      </c>
      <c r="BD7" s="244">
        <v>1.2</v>
      </c>
      <c r="BE7" s="244">
        <v>1.1399999999999999</v>
      </c>
      <c r="BF7" s="368" t="s">
        <v>1407</v>
      </c>
      <c r="BG7" s="368" t="s">
        <v>1407</v>
      </c>
      <c r="BH7" s="368" t="s">
        <v>1407</v>
      </c>
      <c r="BI7" s="368" t="s">
        <v>1407</v>
      </c>
      <c r="BJ7" s="368" t="s">
        <v>1407</v>
      </c>
      <c r="BK7" s="368" t="s">
        <v>1407</v>
      </c>
      <c r="BL7" s="368" t="s">
        <v>1407</v>
      </c>
      <c r="BM7" s="368" t="s">
        <v>1407</v>
      </c>
      <c r="BN7" s="368" t="s">
        <v>1407</v>
      </c>
      <c r="BO7" s="368" t="s">
        <v>1407</v>
      </c>
      <c r="BP7" s="368" t="s">
        <v>1407</v>
      </c>
      <c r="BQ7" s="368" t="s">
        <v>1407</v>
      </c>
      <c r="BR7" s="368" t="s">
        <v>1407</v>
      </c>
      <c r="BS7" s="368" t="s">
        <v>1407</v>
      </c>
      <c r="BT7" s="368" t="s">
        <v>1407</v>
      </c>
      <c r="BU7" s="368" t="s">
        <v>1407</v>
      </c>
      <c r="BV7" s="368" t="s">
        <v>1407</v>
      </c>
      <c r="BW7" s="445"/>
    </row>
    <row r="8" spans="1:75" ht="11.15" customHeight="1" x14ac:dyDescent="0.25">
      <c r="A8" s="159" t="s">
        <v>1090</v>
      </c>
      <c r="B8" s="170" t="s">
        <v>1091</v>
      </c>
      <c r="C8" s="244">
        <v>0.316</v>
      </c>
      <c r="D8" s="244">
        <v>0.32600000000000001</v>
      </c>
      <c r="E8" s="244">
        <v>0.36399999999999999</v>
      </c>
      <c r="F8" s="244">
        <v>0.36299999999999999</v>
      </c>
      <c r="G8" s="244">
        <v>0.35799999999999998</v>
      </c>
      <c r="H8" s="244">
        <v>0.33500000000000002</v>
      </c>
      <c r="I8" s="244">
        <v>0.32500000000000001</v>
      </c>
      <c r="J8" s="244">
        <v>0.34</v>
      </c>
      <c r="K8" s="244">
        <v>0.33500000000000002</v>
      </c>
      <c r="L8" s="244">
        <v>0.33</v>
      </c>
      <c r="M8" s="244">
        <v>0.3</v>
      </c>
      <c r="N8" s="244">
        <v>0.31</v>
      </c>
      <c r="O8" s="244">
        <v>0.32</v>
      </c>
      <c r="P8" s="244">
        <v>0.33500000000000002</v>
      </c>
      <c r="Q8" s="244">
        <v>0.32500000000000001</v>
      </c>
      <c r="R8" s="244">
        <v>0.33500000000000002</v>
      </c>
      <c r="S8" s="244">
        <v>0.32500000000000001</v>
      </c>
      <c r="T8" s="244">
        <v>0.32500000000000001</v>
      </c>
      <c r="U8" s="244">
        <v>0.315</v>
      </c>
      <c r="V8" s="244">
        <v>0.33</v>
      </c>
      <c r="W8" s="244">
        <v>0.33500000000000002</v>
      </c>
      <c r="X8" s="244">
        <v>0.32500000000000001</v>
      </c>
      <c r="Y8" s="244">
        <v>0.31458599999999998</v>
      </c>
      <c r="Z8" s="244">
        <v>0.30499999999999999</v>
      </c>
      <c r="AA8" s="244">
        <v>0.30499999999999999</v>
      </c>
      <c r="AB8" s="244">
        <v>0.28999999999999998</v>
      </c>
      <c r="AC8" s="244">
        <v>0.28000000000000003</v>
      </c>
      <c r="AD8" s="244">
        <v>0.28999999999999998</v>
      </c>
      <c r="AE8" s="244">
        <v>0.28000000000000003</v>
      </c>
      <c r="AF8" s="244">
        <v>0.3</v>
      </c>
      <c r="AG8" s="244">
        <v>0.28000000000000003</v>
      </c>
      <c r="AH8" s="244">
        <v>0.27</v>
      </c>
      <c r="AI8" s="244">
        <v>0.28000000000000003</v>
      </c>
      <c r="AJ8" s="244">
        <v>0.26</v>
      </c>
      <c r="AK8" s="244">
        <v>0.27500000000000002</v>
      </c>
      <c r="AL8" s="244">
        <v>0.26</v>
      </c>
      <c r="AM8" s="244">
        <v>0.27</v>
      </c>
      <c r="AN8" s="244">
        <v>0.27</v>
      </c>
      <c r="AO8" s="244">
        <v>0.28999999999999998</v>
      </c>
      <c r="AP8" s="244">
        <v>0.27500000000000002</v>
      </c>
      <c r="AQ8" s="244">
        <v>0.26</v>
      </c>
      <c r="AR8" s="244">
        <v>0.27</v>
      </c>
      <c r="AS8" s="244">
        <v>0.26</v>
      </c>
      <c r="AT8" s="244">
        <v>0.26</v>
      </c>
      <c r="AU8" s="244">
        <v>0.25</v>
      </c>
      <c r="AV8" s="244">
        <v>0.26</v>
      </c>
      <c r="AW8" s="244">
        <v>0.25</v>
      </c>
      <c r="AX8" s="244">
        <v>0.26</v>
      </c>
      <c r="AY8" s="244">
        <v>0.27</v>
      </c>
      <c r="AZ8" s="244">
        <v>0.28000000000000003</v>
      </c>
      <c r="BA8" s="244">
        <v>0.27</v>
      </c>
      <c r="BB8" s="244">
        <v>0.28000000000000003</v>
      </c>
      <c r="BC8" s="244">
        <v>0.28999999999999998</v>
      </c>
      <c r="BD8" s="244">
        <v>0.28999999999999998</v>
      </c>
      <c r="BE8" s="244">
        <v>0.28000000000000003</v>
      </c>
      <c r="BF8" s="368" t="s">
        <v>1407</v>
      </c>
      <c r="BG8" s="368" t="s">
        <v>1407</v>
      </c>
      <c r="BH8" s="368" t="s">
        <v>1407</v>
      </c>
      <c r="BI8" s="368" t="s">
        <v>1407</v>
      </c>
      <c r="BJ8" s="368" t="s">
        <v>1407</v>
      </c>
      <c r="BK8" s="368" t="s">
        <v>1407</v>
      </c>
      <c r="BL8" s="368" t="s">
        <v>1407</v>
      </c>
      <c r="BM8" s="368" t="s">
        <v>1407</v>
      </c>
      <c r="BN8" s="368" t="s">
        <v>1407</v>
      </c>
      <c r="BO8" s="368" t="s">
        <v>1407</v>
      </c>
      <c r="BP8" s="368" t="s">
        <v>1407</v>
      </c>
      <c r="BQ8" s="368" t="s">
        <v>1407</v>
      </c>
      <c r="BR8" s="368" t="s">
        <v>1407</v>
      </c>
      <c r="BS8" s="368" t="s">
        <v>1407</v>
      </c>
      <c r="BT8" s="368" t="s">
        <v>1407</v>
      </c>
      <c r="BU8" s="368" t="s">
        <v>1407</v>
      </c>
      <c r="BV8" s="368" t="s">
        <v>1407</v>
      </c>
      <c r="BW8" s="445"/>
    </row>
    <row r="9" spans="1:75" ht="11.15" customHeight="1" x14ac:dyDescent="0.25">
      <c r="A9" s="159" t="s">
        <v>1077</v>
      </c>
      <c r="B9" s="170" t="s">
        <v>1078</v>
      </c>
      <c r="C9" s="244">
        <v>0.13500000000000001</v>
      </c>
      <c r="D9" s="244">
        <v>0.13500000000000001</v>
      </c>
      <c r="E9" s="244">
        <v>0.13500000000000001</v>
      </c>
      <c r="F9" s="244">
        <v>0.13500000000000001</v>
      </c>
      <c r="G9" s="244">
        <v>0.13500000000000001</v>
      </c>
      <c r="H9" s="244">
        <v>0.13</v>
      </c>
      <c r="I9" s="244">
        <v>0.13500000000000001</v>
      </c>
      <c r="J9" s="244">
        <v>0.13500000000000001</v>
      </c>
      <c r="K9" s="244">
        <v>0.13500000000000001</v>
      </c>
      <c r="L9" s="244">
        <v>0.13500000000000001</v>
      </c>
      <c r="M9" s="244">
        <v>0.12</v>
      </c>
      <c r="N9" s="244">
        <v>0.11</v>
      </c>
      <c r="O9" s="244">
        <v>0.11</v>
      </c>
      <c r="P9" s="244">
        <v>0.1</v>
      </c>
      <c r="Q9" s="244">
        <v>0.12</v>
      </c>
      <c r="R9" s="244">
        <v>0.12</v>
      </c>
      <c r="S9" s="244">
        <v>0.11</v>
      </c>
      <c r="T9" s="244">
        <v>0.11</v>
      </c>
      <c r="U9" s="244">
        <v>0.13500000000000001</v>
      </c>
      <c r="V9" s="244">
        <v>0.13</v>
      </c>
      <c r="W9" s="244">
        <v>0.12</v>
      </c>
      <c r="X9" s="244">
        <v>0.13</v>
      </c>
      <c r="Y9" s="244">
        <v>0.12</v>
      </c>
      <c r="Z9" s="244">
        <v>0.13</v>
      </c>
      <c r="AA9" s="244">
        <v>0.13</v>
      </c>
      <c r="AB9" s="244">
        <v>0.12</v>
      </c>
      <c r="AC9" s="244">
        <v>0.13</v>
      </c>
      <c r="AD9" s="244">
        <v>0.13500000000000001</v>
      </c>
      <c r="AE9" s="244">
        <v>0.1</v>
      </c>
      <c r="AF9" s="244">
        <v>0.115</v>
      </c>
      <c r="AG9" s="244">
        <v>0.11</v>
      </c>
      <c r="AH9" s="244">
        <v>0.11</v>
      </c>
      <c r="AI9" s="244">
        <v>0.105</v>
      </c>
      <c r="AJ9" s="244">
        <v>0.09</v>
      </c>
      <c r="AK9" s="244">
        <v>0.1</v>
      </c>
      <c r="AL9" s="244">
        <v>0.13</v>
      </c>
      <c r="AM9" s="244">
        <v>0.105</v>
      </c>
      <c r="AN9" s="244">
        <v>0.105</v>
      </c>
      <c r="AO9" s="244">
        <v>0.105</v>
      </c>
      <c r="AP9" s="244">
        <v>0.1</v>
      </c>
      <c r="AQ9" s="244">
        <v>0.105</v>
      </c>
      <c r="AR9" s="244">
        <v>0.1</v>
      </c>
      <c r="AS9" s="244">
        <v>0.1</v>
      </c>
      <c r="AT9" s="244">
        <v>0.1</v>
      </c>
      <c r="AU9" s="244">
        <v>0.1</v>
      </c>
      <c r="AV9" s="244">
        <v>8.5000000000000006E-2</v>
      </c>
      <c r="AW9" s="244">
        <v>0.09</v>
      </c>
      <c r="AX9" s="244">
        <v>0.1</v>
      </c>
      <c r="AY9" s="244">
        <v>0.1</v>
      </c>
      <c r="AZ9" s="244">
        <v>0.09</v>
      </c>
      <c r="BA9" s="244">
        <v>0.09</v>
      </c>
      <c r="BB9" s="244">
        <v>0.09</v>
      </c>
      <c r="BC9" s="244">
        <v>0.09</v>
      </c>
      <c r="BD9" s="244">
        <v>0.09</v>
      </c>
      <c r="BE9" s="244">
        <v>0.1</v>
      </c>
      <c r="BF9" s="368" t="s">
        <v>1407</v>
      </c>
      <c r="BG9" s="368" t="s">
        <v>1407</v>
      </c>
      <c r="BH9" s="368" t="s">
        <v>1407</v>
      </c>
      <c r="BI9" s="368" t="s">
        <v>1407</v>
      </c>
      <c r="BJ9" s="368" t="s">
        <v>1407</v>
      </c>
      <c r="BK9" s="368" t="s">
        <v>1407</v>
      </c>
      <c r="BL9" s="368" t="s">
        <v>1407</v>
      </c>
      <c r="BM9" s="368" t="s">
        <v>1407</v>
      </c>
      <c r="BN9" s="368" t="s">
        <v>1407</v>
      </c>
      <c r="BO9" s="368" t="s">
        <v>1407</v>
      </c>
      <c r="BP9" s="368" t="s">
        <v>1407</v>
      </c>
      <c r="BQ9" s="368" t="s">
        <v>1407</v>
      </c>
      <c r="BR9" s="368" t="s">
        <v>1407</v>
      </c>
      <c r="BS9" s="368" t="s">
        <v>1407</v>
      </c>
      <c r="BT9" s="368" t="s">
        <v>1407</v>
      </c>
      <c r="BU9" s="368" t="s">
        <v>1407</v>
      </c>
      <c r="BV9" s="368" t="s">
        <v>1407</v>
      </c>
      <c r="BW9" s="445"/>
    </row>
    <row r="10" spans="1:75" ht="11.15" customHeight="1" x14ac:dyDescent="0.25">
      <c r="A10" s="159" t="s">
        <v>1007</v>
      </c>
      <c r="B10" s="170" t="s">
        <v>1008</v>
      </c>
      <c r="C10" s="244">
        <v>0.2</v>
      </c>
      <c r="D10" s="244">
        <v>0.2</v>
      </c>
      <c r="E10" s="244">
        <v>0.2</v>
      </c>
      <c r="F10" s="244">
        <v>0.19</v>
      </c>
      <c r="G10" s="244">
        <v>0.2</v>
      </c>
      <c r="H10" s="244">
        <v>0.2</v>
      </c>
      <c r="I10" s="244">
        <v>0.18</v>
      </c>
      <c r="J10" s="244">
        <v>0.2</v>
      </c>
      <c r="K10" s="244">
        <v>0.2</v>
      </c>
      <c r="L10" s="244">
        <v>0.2</v>
      </c>
      <c r="M10" s="244">
        <v>0.18</v>
      </c>
      <c r="N10" s="244">
        <v>0.2</v>
      </c>
      <c r="O10" s="244">
        <v>0.21</v>
      </c>
      <c r="P10" s="244">
        <v>0.2</v>
      </c>
      <c r="Q10" s="244">
        <v>0.2</v>
      </c>
      <c r="R10" s="244">
        <v>0.18</v>
      </c>
      <c r="S10" s="244">
        <v>0.21</v>
      </c>
      <c r="T10" s="244">
        <v>0.21</v>
      </c>
      <c r="U10" s="244">
        <v>0.2</v>
      </c>
      <c r="V10" s="244">
        <v>0.21</v>
      </c>
      <c r="W10" s="244">
        <v>0.2</v>
      </c>
      <c r="X10" s="244">
        <v>0.21</v>
      </c>
      <c r="Y10" s="244">
        <v>0.18</v>
      </c>
      <c r="Z10" s="244">
        <v>0.21</v>
      </c>
      <c r="AA10" s="244">
        <v>0.185</v>
      </c>
      <c r="AB10" s="244">
        <v>0.2</v>
      </c>
      <c r="AC10" s="244">
        <v>0.2</v>
      </c>
      <c r="AD10" s="244">
        <v>0.19</v>
      </c>
      <c r="AE10" s="244">
        <v>0.18</v>
      </c>
      <c r="AF10" s="244">
        <v>0.18</v>
      </c>
      <c r="AG10" s="244">
        <v>0.15</v>
      </c>
      <c r="AH10" s="244">
        <v>0.15</v>
      </c>
      <c r="AI10" s="244">
        <v>0.15</v>
      </c>
      <c r="AJ10" s="244">
        <v>0.17</v>
      </c>
      <c r="AK10" s="244">
        <v>0.16500000000000001</v>
      </c>
      <c r="AL10" s="244">
        <v>0.16500000000000001</v>
      </c>
      <c r="AM10" s="244">
        <v>0.16</v>
      </c>
      <c r="AN10" s="244">
        <v>0.16</v>
      </c>
      <c r="AO10" s="244">
        <v>0.15</v>
      </c>
      <c r="AP10" s="244">
        <v>0.17</v>
      </c>
      <c r="AQ10" s="244">
        <v>0.17</v>
      </c>
      <c r="AR10" s="244">
        <v>0.18</v>
      </c>
      <c r="AS10" s="244">
        <v>0.18</v>
      </c>
      <c r="AT10" s="244">
        <v>0.18</v>
      </c>
      <c r="AU10" s="244">
        <v>0.19</v>
      </c>
      <c r="AV10" s="244">
        <v>0.18</v>
      </c>
      <c r="AW10" s="244">
        <v>0.19</v>
      </c>
      <c r="AX10" s="244">
        <v>0.19</v>
      </c>
      <c r="AY10" s="244">
        <v>0.18</v>
      </c>
      <c r="AZ10" s="244">
        <v>0.19</v>
      </c>
      <c r="BA10" s="244">
        <v>0.19</v>
      </c>
      <c r="BB10" s="244">
        <v>0.2</v>
      </c>
      <c r="BC10" s="244">
        <v>0.18</v>
      </c>
      <c r="BD10" s="244">
        <v>0.19</v>
      </c>
      <c r="BE10" s="244">
        <v>0.2</v>
      </c>
      <c r="BF10" s="368" t="s">
        <v>1407</v>
      </c>
      <c r="BG10" s="368" t="s">
        <v>1407</v>
      </c>
      <c r="BH10" s="368" t="s">
        <v>1407</v>
      </c>
      <c r="BI10" s="368" t="s">
        <v>1407</v>
      </c>
      <c r="BJ10" s="368" t="s">
        <v>1407</v>
      </c>
      <c r="BK10" s="368" t="s">
        <v>1407</v>
      </c>
      <c r="BL10" s="368" t="s">
        <v>1407</v>
      </c>
      <c r="BM10" s="368" t="s">
        <v>1407</v>
      </c>
      <c r="BN10" s="368" t="s">
        <v>1407</v>
      </c>
      <c r="BO10" s="368" t="s">
        <v>1407</v>
      </c>
      <c r="BP10" s="368" t="s">
        <v>1407</v>
      </c>
      <c r="BQ10" s="368" t="s">
        <v>1407</v>
      </c>
      <c r="BR10" s="368" t="s">
        <v>1407</v>
      </c>
      <c r="BS10" s="368" t="s">
        <v>1407</v>
      </c>
      <c r="BT10" s="368" t="s">
        <v>1407</v>
      </c>
      <c r="BU10" s="368" t="s">
        <v>1407</v>
      </c>
      <c r="BV10" s="368" t="s">
        <v>1407</v>
      </c>
      <c r="BW10" s="445"/>
    </row>
    <row r="11" spans="1:75" ht="11.15" customHeight="1" x14ac:dyDescent="0.25">
      <c r="A11" s="159" t="s">
        <v>1001</v>
      </c>
      <c r="B11" s="170" t="s">
        <v>310</v>
      </c>
      <c r="C11" s="244">
        <v>3.84</v>
      </c>
      <c r="D11" s="244">
        <v>3.835</v>
      </c>
      <c r="E11" s="244">
        <v>3.8149999999999999</v>
      </c>
      <c r="F11" s="244">
        <v>3.8250000000000002</v>
      </c>
      <c r="G11" s="244">
        <v>3.8050000000000002</v>
      </c>
      <c r="H11" s="244">
        <v>3.78</v>
      </c>
      <c r="I11" s="244">
        <v>3.722</v>
      </c>
      <c r="J11" s="244">
        <v>3.52</v>
      </c>
      <c r="K11" s="244">
        <v>3.4</v>
      </c>
      <c r="L11" s="244">
        <v>3.4</v>
      </c>
      <c r="M11" s="244">
        <v>2.7</v>
      </c>
      <c r="N11" s="244">
        <v>2.6</v>
      </c>
      <c r="O11" s="244">
        <v>2.65</v>
      </c>
      <c r="P11" s="244">
        <v>2.65</v>
      </c>
      <c r="Q11" s="244">
        <v>2.6</v>
      </c>
      <c r="R11" s="244">
        <v>2.5</v>
      </c>
      <c r="S11" s="244">
        <v>2.2999999999999998</v>
      </c>
      <c r="T11" s="244">
        <v>2.2000000000000002</v>
      </c>
      <c r="U11" s="244">
        <v>2.1</v>
      </c>
      <c r="V11" s="244">
        <v>2.1</v>
      </c>
      <c r="W11" s="244">
        <v>2.1</v>
      </c>
      <c r="X11" s="244">
        <v>2.1</v>
      </c>
      <c r="Y11" s="244">
        <v>2</v>
      </c>
      <c r="Z11" s="244">
        <v>2</v>
      </c>
      <c r="AA11" s="244">
        <v>2</v>
      </c>
      <c r="AB11" s="244">
        <v>2.0499999999999998</v>
      </c>
      <c r="AC11" s="244">
        <v>2</v>
      </c>
      <c r="AD11" s="244">
        <v>1.9750000000000001</v>
      </c>
      <c r="AE11" s="244">
        <v>1.9750000000000001</v>
      </c>
      <c r="AF11" s="244">
        <v>1.95</v>
      </c>
      <c r="AG11" s="244">
        <v>1.9</v>
      </c>
      <c r="AH11" s="244">
        <v>1.9</v>
      </c>
      <c r="AI11" s="244">
        <v>1.9</v>
      </c>
      <c r="AJ11" s="244">
        <v>1.9</v>
      </c>
      <c r="AK11" s="244">
        <v>1.95</v>
      </c>
      <c r="AL11" s="244">
        <v>2</v>
      </c>
      <c r="AM11" s="244">
        <v>2.0499999999999998</v>
      </c>
      <c r="AN11" s="244">
        <v>2.2000000000000002</v>
      </c>
      <c r="AO11" s="244">
        <v>2.2999999999999998</v>
      </c>
      <c r="AP11" s="244">
        <v>2.4500000000000002</v>
      </c>
      <c r="AQ11" s="244">
        <v>2.4500000000000002</v>
      </c>
      <c r="AR11" s="244">
        <v>2.5</v>
      </c>
      <c r="AS11" s="244">
        <v>2.5</v>
      </c>
      <c r="AT11" s="244">
        <v>2.4500000000000002</v>
      </c>
      <c r="AU11" s="244">
        <v>2.4500000000000002</v>
      </c>
      <c r="AV11" s="244">
        <v>2.4500000000000002</v>
      </c>
      <c r="AW11" s="244">
        <v>2.4500000000000002</v>
      </c>
      <c r="AX11" s="244">
        <v>2.4500000000000002</v>
      </c>
      <c r="AY11" s="244">
        <v>2.5</v>
      </c>
      <c r="AZ11" s="244">
        <v>2.5499999999999998</v>
      </c>
      <c r="BA11" s="244">
        <v>2.6</v>
      </c>
      <c r="BB11" s="244">
        <v>2.6</v>
      </c>
      <c r="BC11" s="244">
        <v>2.5</v>
      </c>
      <c r="BD11" s="244">
        <v>2.5</v>
      </c>
      <c r="BE11" s="244">
        <v>2.5</v>
      </c>
      <c r="BF11" s="368" t="s">
        <v>1407</v>
      </c>
      <c r="BG11" s="368" t="s">
        <v>1407</v>
      </c>
      <c r="BH11" s="368" t="s">
        <v>1407</v>
      </c>
      <c r="BI11" s="368" t="s">
        <v>1407</v>
      </c>
      <c r="BJ11" s="368" t="s">
        <v>1407</v>
      </c>
      <c r="BK11" s="368" t="s">
        <v>1407</v>
      </c>
      <c r="BL11" s="368" t="s">
        <v>1407</v>
      </c>
      <c r="BM11" s="368" t="s">
        <v>1407</v>
      </c>
      <c r="BN11" s="368" t="s">
        <v>1407</v>
      </c>
      <c r="BO11" s="368" t="s">
        <v>1407</v>
      </c>
      <c r="BP11" s="368" t="s">
        <v>1407</v>
      </c>
      <c r="BQ11" s="368" t="s">
        <v>1407</v>
      </c>
      <c r="BR11" s="368" t="s">
        <v>1407</v>
      </c>
      <c r="BS11" s="368" t="s">
        <v>1407</v>
      </c>
      <c r="BT11" s="368" t="s">
        <v>1407</v>
      </c>
      <c r="BU11" s="368" t="s">
        <v>1407</v>
      </c>
      <c r="BV11" s="368" t="s">
        <v>1407</v>
      </c>
      <c r="BW11" s="445"/>
    </row>
    <row r="12" spans="1:75" ht="11.15" customHeight="1" x14ac:dyDescent="0.25">
      <c r="A12" s="159" t="s">
        <v>327</v>
      </c>
      <c r="B12" s="170" t="s">
        <v>318</v>
      </c>
      <c r="C12" s="244">
        <v>4.43</v>
      </c>
      <c r="D12" s="244">
        <v>4.47</v>
      </c>
      <c r="E12" s="244">
        <v>4.4800000000000004</v>
      </c>
      <c r="F12" s="244">
        <v>4.4400000000000004</v>
      </c>
      <c r="G12" s="244">
        <v>4.49</v>
      </c>
      <c r="H12" s="244">
        <v>4.5739999999999998</v>
      </c>
      <c r="I12" s="244">
        <v>4.6040000000000001</v>
      </c>
      <c r="J12" s="244">
        <v>4.6749999999999998</v>
      </c>
      <c r="K12" s="244">
        <v>4.7</v>
      </c>
      <c r="L12" s="244">
        <v>4.7300000000000004</v>
      </c>
      <c r="M12" s="244">
        <v>4.7699999999999996</v>
      </c>
      <c r="N12" s="244">
        <v>4.8</v>
      </c>
      <c r="O12" s="244">
        <v>4.8</v>
      </c>
      <c r="P12" s="244">
        <v>4.78</v>
      </c>
      <c r="Q12" s="244">
        <v>4.62</v>
      </c>
      <c r="R12" s="244">
        <v>4.7</v>
      </c>
      <c r="S12" s="244">
        <v>4.7</v>
      </c>
      <c r="T12" s="244">
        <v>4.7</v>
      </c>
      <c r="U12" s="244">
        <v>4.7</v>
      </c>
      <c r="V12" s="244">
        <v>4.75</v>
      </c>
      <c r="W12" s="244">
        <v>4.6500000000000004</v>
      </c>
      <c r="X12" s="244">
        <v>4.75</v>
      </c>
      <c r="Y12" s="244">
        <v>4.6500000000000004</v>
      </c>
      <c r="Z12" s="244">
        <v>4.55</v>
      </c>
      <c r="AA12" s="244">
        <v>4.55</v>
      </c>
      <c r="AB12" s="244">
        <v>4.6500000000000004</v>
      </c>
      <c r="AC12" s="244">
        <v>4.5</v>
      </c>
      <c r="AD12" s="244">
        <v>4.5</v>
      </c>
      <c r="AE12" s="244">
        <v>4.22</v>
      </c>
      <c r="AF12" s="244">
        <v>3.75</v>
      </c>
      <c r="AG12" s="244">
        <v>3.7</v>
      </c>
      <c r="AH12" s="244">
        <v>3.69</v>
      </c>
      <c r="AI12" s="244">
        <v>3.71</v>
      </c>
      <c r="AJ12" s="244">
        <v>3.85</v>
      </c>
      <c r="AK12" s="244">
        <v>3.82</v>
      </c>
      <c r="AL12" s="244">
        <v>3.86</v>
      </c>
      <c r="AM12" s="244">
        <v>3.86</v>
      </c>
      <c r="AN12" s="244">
        <v>3.95</v>
      </c>
      <c r="AO12" s="244">
        <v>4</v>
      </c>
      <c r="AP12" s="244">
        <v>4</v>
      </c>
      <c r="AQ12" s="244">
        <v>4</v>
      </c>
      <c r="AR12" s="244">
        <v>3.95</v>
      </c>
      <c r="AS12" s="244">
        <v>4</v>
      </c>
      <c r="AT12" s="244">
        <v>4.0750000000000002</v>
      </c>
      <c r="AU12" s="244">
        <v>4.125</v>
      </c>
      <c r="AV12" s="244">
        <v>4.2</v>
      </c>
      <c r="AW12" s="244">
        <v>4.25</v>
      </c>
      <c r="AX12" s="244">
        <v>4.3</v>
      </c>
      <c r="AY12" s="244">
        <v>4.25</v>
      </c>
      <c r="AZ12" s="244">
        <v>4.3499999999999996</v>
      </c>
      <c r="BA12" s="244">
        <v>4.3</v>
      </c>
      <c r="BB12" s="244">
        <v>4.4000000000000004</v>
      </c>
      <c r="BC12" s="244">
        <v>4.4000000000000004</v>
      </c>
      <c r="BD12" s="244">
        <v>4.45</v>
      </c>
      <c r="BE12" s="244">
        <v>4.45</v>
      </c>
      <c r="BF12" s="368" t="s">
        <v>1407</v>
      </c>
      <c r="BG12" s="368" t="s">
        <v>1407</v>
      </c>
      <c r="BH12" s="368" t="s">
        <v>1407</v>
      </c>
      <c r="BI12" s="368" t="s">
        <v>1407</v>
      </c>
      <c r="BJ12" s="368" t="s">
        <v>1407</v>
      </c>
      <c r="BK12" s="368" t="s">
        <v>1407</v>
      </c>
      <c r="BL12" s="368" t="s">
        <v>1407</v>
      </c>
      <c r="BM12" s="368" t="s">
        <v>1407</v>
      </c>
      <c r="BN12" s="368" t="s">
        <v>1407</v>
      </c>
      <c r="BO12" s="368" t="s">
        <v>1407</v>
      </c>
      <c r="BP12" s="368" t="s">
        <v>1407</v>
      </c>
      <c r="BQ12" s="368" t="s">
        <v>1407</v>
      </c>
      <c r="BR12" s="368" t="s">
        <v>1407</v>
      </c>
      <c r="BS12" s="368" t="s">
        <v>1407</v>
      </c>
      <c r="BT12" s="368" t="s">
        <v>1407</v>
      </c>
      <c r="BU12" s="368" t="s">
        <v>1407</v>
      </c>
      <c r="BV12" s="368" t="s">
        <v>1407</v>
      </c>
      <c r="BW12" s="445"/>
    </row>
    <row r="13" spans="1:75" ht="11.15" customHeight="1" x14ac:dyDescent="0.25">
      <c r="A13" s="159" t="s">
        <v>320</v>
      </c>
      <c r="B13" s="170" t="s">
        <v>311</v>
      </c>
      <c r="C13" s="244">
        <v>2.71</v>
      </c>
      <c r="D13" s="244">
        <v>2.71</v>
      </c>
      <c r="E13" s="244">
        <v>2.72</v>
      </c>
      <c r="F13" s="244">
        <v>2.71</v>
      </c>
      <c r="G13" s="244">
        <v>2.71</v>
      </c>
      <c r="H13" s="244">
        <v>2.72</v>
      </c>
      <c r="I13" s="244">
        <v>2.8</v>
      </c>
      <c r="J13" s="244">
        <v>2.8</v>
      </c>
      <c r="K13" s="244">
        <v>2.8</v>
      </c>
      <c r="L13" s="244">
        <v>2.8</v>
      </c>
      <c r="M13" s="244">
        <v>2.8</v>
      </c>
      <c r="N13" s="244">
        <v>2.8</v>
      </c>
      <c r="O13" s="244">
        <v>2.75</v>
      </c>
      <c r="P13" s="244">
        <v>2.75</v>
      </c>
      <c r="Q13" s="244">
        <v>2.72</v>
      </c>
      <c r="R13" s="244">
        <v>2.72</v>
      </c>
      <c r="S13" s="244">
        <v>2.72</v>
      </c>
      <c r="T13" s="244">
        <v>2.72</v>
      </c>
      <c r="U13" s="244">
        <v>2.7</v>
      </c>
      <c r="V13" s="244">
        <v>2.7</v>
      </c>
      <c r="W13" s="244">
        <v>2.7</v>
      </c>
      <c r="X13" s="244">
        <v>2.7</v>
      </c>
      <c r="Y13" s="244">
        <v>2.7</v>
      </c>
      <c r="Z13" s="244">
        <v>2.71</v>
      </c>
      <c r="AA13" s="244">
        <v>2.71</v>
      </c>
      <c r="AB13" s="244">
        <v>2.71</v>
      </c>
      <c r="AC13" s="244">
        <v>2.9</v>
      </c>
      <c r="AD13" s="244">
        <v>3</v>
      </c>
      <c r="AE13" s="244">
        <v>2.2000000000000002</v>
      </c>
      <c r="AF13" s="244">
        <v>2.09</v>
      </c>
      <c r="AG13" s="244">
        <v>2.16</v>
      </c>
      <c r="AH13" s="244">
        <v>2.29</v>
      </c>
      <c r="AI13" s="244">
        <v>2.29</v>
      </c>
      <c r="AJ13" s="244">
        <v>2.29</v>
      </c>
      <c r="AK13" s="244">
        <v>2.2999999999999998</v>
      </c>
      <c r="AL13" s="244">
        <v>2.2999999999999998</v>
      </c>
      <c r="AM13" s="244">
        <v>2.33</v>
      </c>
      <c r="AN13" s="244">
        <v>2.33</v>
      </c>
      <c r="AO13" s="244">
        <v>2.33</v>
      </c>
      <c r="AP13" s="244">
        <v>2.33</v>
      </c>
      <c r="AQ13" s="244">
        <v>2.36</v>
      </c>
      <c r="AR13" s="244">
        <v>2.383</v>
      </c>
      <c r="AS13" s="244">
        <v>2.42</v>
      </c>
      <c r="AT13" s="244">
        <v>2.4500000000000002</v>
      </c>
      <c r="AU13" s="244">
        <v>2.4700000000000002</v>
      </c>
      <c r="AV13" s="244">
        <v>2.5</v>
      </c>
      <c r="AW13" s="244">
        <v>2.5350000000000001</v>
      </c>
      <c r="AX13" s="244">
        <v>2.5499999999999998</v>
      </c>
      <c r="AY13" s="244">
        <v>2.58</v>
      </c>
      <c r="AZ13" s="244">
        <v>2.61</v>
      </c>
      <c r="BA13" s="244">
        <v>2.64</v>
      </c>
      <c r="BB13" s="244">
        <v>2.66</v>
      </c>
      <c r="BC13" s="244">
        <v>2.6946539999999999</v>
      </c>
      <c r="BD13" s="244">
        <v>2.72</v>
      </c>
      <c r="BE13" s="244">
        <v>2.77</v>
      </c>
      <c r="BF13" s="368" t="s">
        <v>1407</v>
      </c>
      <c r="BG13" s="368" t="s">
        <v>1407</v>
      </c>
      <c r="BH13" s="368" t="s">
        <v>1407</v>
      </c>
      <c r="BI13" s="368" t="s">
        <v>1407</v>
      </c>
      <c r="BJ13" s="368" t="s">
        <v>1407</v>
      </c>
      <c r="BK13" s="368" t="s">
        <v>1407</v>
      </c>
      <c r="BL13" s="368" t="s">
        <v>1407</v>
      </c>
      <c r="BM13" s="368" t="s">
        <v>1407</v>
      </c>
      <c r="BN13" s="368" t="s">
        <v>1407</v>
      </c>
      <c r="BO13" s="368" t="s">
        <v>1407</v>
      </c>
      <c r="BP13" s="368" t="s">
        <v>1407</v>
      </c>
      <c r="BQ13" s="368" t="s">
        <v>1407</v>
      </c>
      <c r="BR13" s="368" t="s">
        <v>1407</v>
      </c>
      <c r="BS13" s="368" t="s">
        <v>1407</v>
      </c>
      <c r="BT13" s="368" t="s">
        <v>1407</v>
      </c>
      <c r="BU13" s="368" t="s">
        <v>1407</v>
      </c>
      <c r="BV13" s="368" t="s">
        <v>1407</v>
      </c>
      <c r="BW13" s="445"/>
    </row>
    <row r="14" spans="1:75" ht="11.15" customHeight="1" x14ac:dyDescent="0.25">
      <c r="A14" s="159" t="s">
        <v>321</v>
      </c>
      <c r="B14" s="170" t="s">
        <v>312</v>
      </c>
      <c r="C14" s="244">
        <v>1.0149999999999999</v>
      </c>
      <c r="D14" s="244">
        <v>0.99</v>
      </c>
      <c r="E14" s="244">
        <v>0.98499999999999999</v>
      </c>
      <c r="F14" s="244">
        <v>1.0049999999999999</v>
      </c>
      <c r="G14" s="244">
        <v>0.99</v>
      </c>
      <c r="H14" s="244">
        <v>0.75</v>
      </c>
      <c r="I14" s="244">
        <v>0.65500000000000003</v>
      </c>
      <c r="J14" s="244">
        <v>0.99</v>
      </c>
      <c r="K14" s="244">
        <v>1.08</v>
      </c>
      <c r="L14" s="244">
        <v>1.08</v>
      </c>
      <c r="M14" s="244">
        <v>1.1299999999999999</v>
      </c>
      <c r="N14" s="244">
        <v>0.88</v>
      </c>
      <c r="O14" s="244">
        <v>0.83</v>
      </c>
      <c r="P14" s="244">
        <v>0.86</v>
      </c>
      <c r="Q14" s="244">
        <v>1.0900000000000001</v>
      </c>
      <c r="R14" s="244">
        <v>1.17</v>
      </c>
      <c r="S14" s="244">
        <v>1.1599999999999999</v>
      </c>
      <c r="T14" s="244">
        <v>1.1000000000000001</v>
      </c>
      <c r="U14" s="244">
        <v>1.125</v>
      </c>
      <c r="V14" s="244">
        <v>1.085</v>
      </c>
      <c r="W14" s="244">
        <v>1.18</v>
      </c>
      <c r="X14" s="244">
        <v>1.17</v>
      </c>
      <c r="Y14" s="244">
        <v>1.19</v>
      </c>
      <c r="Z14" s="244">
        <v>1.1499999999999999</v>
      </c>
      <c r="AA14" s="244">
        <v>0.78</v>
      </c>
      <c r="AB14" s="244">
        <v>0.15</v>
      </c>
      <c r="AC14" s="244">
        <v>0.1</v>
      </c>
      <c r="AD14" s="244">
        <v>8.5000000000000006E-2</v>
      </c>
      <c r="AE14" s="244">
        <v>0.08</v>
      </c>
      <c r="AF14" s="244">
        <v>0.08</v>
      </c>
      <c r="AG14" s="244">
        <v>0.105</v>
      </c>
      <c r="AH14" s="244">
        <v>0.09</v>
      </c>
      <c r="AI14" s="244">
        <v>0.13</v>
      </c>
      <c r="AJ14" s="244">
        <v>0.44</v>
      </c>
      <c r="AK14" s="244">
        <v>1.08</v>
      </c>
      <c r="AL14" s="244">
        <v>1.24</v>
      </c>
      <c r="AM14" s="244">
        <v>1.1499999999999999</v>
      </c>
      <c r="AN14" s="244">
        <v>1.19</v>
      </c>
      <c r="AO14" s="244">
        <v>1.21</v>
      </c>
      <c r="AP14" s="244">
        <v>1.1399999999999999</v>
      </c>
      <c r="AQ14" s="244">
        <v>1.17</v>
      </c>
      <c r="AR14" s="244">
        <v>1.18</v>
      </c>
      <c r="AS14" s="244">
        <v>1.19</v>
      </c>
      <c r="AT14" s="244">
        <v>1.18</v>
      </c>
      <c r="AU14" s="244">
        <v>1.1599999999999999</v>
      </c>
      <c r="AV14" s="244">
        <v>1.1599999999999999</v>
      </c>
      <c r="AW14" s="244">
        <v>1.1399999999999999</v>
      </c>
      <c r="AX14" s="244">
        <v>1.05</v>
      </c>
      <c r="AY14" s="244">
        <v>0.98</v>
      </c>
      <c r="AZ14" s="244">
        <v>1.1299999999999999</v>
      </c>
      <c r="BA14" s="244">
        <v>1.08</v>
      </c>
      <c r="BB14" s="244">
        <v>0.91</v>
      </c>
      <c r="BC14" s="244">
        <v>0.73</v>
      </c>
      <c r="BD14" s="244">
        <v>0.65</v>
      </c>
      <c r="BE14" s="244">
        <v>0.48</v>
      </c>
      <c r="BF14" s="368" t="s">
        <v>1407</v>
      </c>
      <c r="BG14" s="368" t="s">
        <v>1407</v>
      </c>
      <c r="BH14" s="368" t="s">
        <v>1407</v>
      </c>
      <c r="BI14" s="368" t="s">
        <v>1407</v>
      </c>
      <c r="BJ14" s="368" t="s">
        <v>1407</v>
      </c>
      <c r="BK14" s="368" t="s">
        <v>1407</v>
      </c>
      <c r="BL14" s="368" t="s">
        <v>1407</v>
      </c>
      <c r="BM14" s="368" t="s">
        <v>1407</v>
      </c>
      <c r="BN14" s="368" t="s">
        <v>1407</v>
      </c>
      <c r="BO14" s="368" t="s">
        <v>1407</v>
      </c>
      <c r="BP14" s="368" t="s">
        <v>1407</v>
      </c>
      <c r="BQ14" s="368" t="s">
        <v>1407</v>
      </c>
      <c r="BR14" s="368" t="s">
        <v>1407</v>
      </c>
      <c r="BS14" s="368" t="s">
        <v>1407</v>
      </c>
      <c r="BT14" s="368" t="s">
        <v>1407</v>
      </c>
      <c r="BU14" s="368" t="s">
        <v>1407</v>
      </c>
      <c r="BV14" s="368" t="s">
        <v>1407</v>
      </c>
      <c r="BW14" s="445"/>
    </row>
    <row r="15" spans="1:75" ht="11.15" customHeight="1" x14ac:dyDescent="0.25">
      <c r="A15" s="159" t="s">
        <v>322</v>
      </c>
      <c r="B15" s="170" t="s">
        <v>313</v>
      </c>
      <c r="C15" s="244">
        <v>1.75</v>
      </c>
      <c r="D15" s="244">
        <v>1.72</v>
      </c>
      <c r="E15" s="244">
        <v>1.69</v>
      </c>
      <c r="F15" s="244">
        <v>1.67</v>
      </c>
      <c r="G15" s="244">
        <v>1.49</v>
      </c>
      <c r="H15" s="244">
        <v>1.42</v>
      </c>
      <c r="I15" s="244">
        <v>1.47</v>
      </c>
      <c r="J15" s="244">
        <v>1.54</v>
      </c>
      <c r="K15" s="244">
        <v>1.64</v>
      </c>
      <c r="L15" s="244">
        <v>1.6</v>
      </c>
      <c r="M15" s="244">
        <v>1.59</v>
      </c>
      <c r="N15" s="244">
        <v>1.62</v>
      </c>
      <c r="O15" s="244">
        <v>1.55</v>
      </c>
      <c r="P15" s="244">
        <v>1.58</v>
      </c>
      <c r="Q15" s="244">
        <v>1.61</v>
      </c>
      <c r="R15" s="244">
        <v>1.68</v>
      </c>
      <c r="S15" s="244">
        <v>1.58</v>
      </c>
      <c r="T15" s="244">
        <v>1.7</v>
      </c>
      <c r="U15" s="244">
        <v>1.67</v>
      </c>
      <c r="V15" s="244">
        <v>1.75</v>
      </c>
      <c r="W15" s="244">
        <v>1.7</v>
      </c>
      <c r="X15" s="244">
        <v>1.68</v>
      </c>
      <c r="Y15" s="244">
        <v>1.67</v>
      </c>
      <c r="Z15" s="244">
        <v>1.65</v>
      </c>
      <c r="AA15" s="244">
        <v>1.75</v>
      </c>
      <c r="AB15" s="244">
        <v>1.72</v>
      </c>
      <c r="AC15" s="244">
        <v>1.7</v>
      </c>
      <c r="AD15" s="244">
        <v>1.65</v>
      </c>
      <c r="AE15" s="244">
        <v>1.57</v>
      </c>
      <c r="AF15" s="244">
        <v>1.42</v>
      </c>
      <c r="AG15" s="244">
        <v>1.4</v>
      </c>
      <c r="AH15" s="244">
        <v>1.45</v>
      </c>
      <c r="AI15" s="244">
        <v>1.47</v>
      </c>
      <c r="AJ15" s="244">
        <v>1.52</v>
      </c>
      <c r="AK15" s="244">
        <v>1.45</v>
      </c>
      <c r="AL15" s="244">
        <v>1.35</v>
      </c>
      <c r="AM15" s="244">
        <v>1.22</v>
      </c>
      <c r="AN15" s="244">
        <v>1.36</v>
      </c>
      <c r="AO15" s="244">
        <v>1.35</v>
      </c>
      <c r="AP15" s="244">
        <v>1.3</v>
      </c>
      <c r="AQ15" s="244">
        <v>1.34</v>
      </c>
      <c r="AR15" s="244">
        <v>1.31</v>
      </c>
      <c r="AS15" s="244">
        <v>1.34</v>
      </c>
      <c r="AT15" s="244">
        <v>1.17</v>
      </c>
      <c r="AU15" s="244">
        <v>1.32</v>
      </c>
      <c r="AV15" s="244">
        <v>1.28</v>
      </c>
      <c r="AW15" s="244">
        <v>1.35</v>
      </c>
      <c r="AX15" s="244">
        <v>1.29</v>
      </c>
      <c r="AY15" s="244">
        <v>1.28</v>
      </c>
      <c r="AZ15" s="244">
        <v>1.33</v>
      </c>
      <c r="BA15" s="244">
        <v>1.22</v>
      </c>
      <c r="BB15" s="244">
        <v>1.2</v>
      </c>
      <c r="BC15" s="244">
        <v>1.05</v>
      </c>
      <c r="BD15" s="244">
        <v>1.07</v>
      </c>
      <c r="BE15" s="244">
        <v>1.02</v>
      </c>
      <c r="BF15" s="368" t="s">
        <v>1407</v>
      </c>
      <c r="BG15" s="368" t="s">
        <v>1407</v>
      </c>
      <c r="BH15" s="368" t="s">
        <v>1407</v>
      </c>
      <c r="BI15" s="368" t="s">
        <v>1407</v>
      </c>
      <c r="BJ15" s="368" t="s">
        <v>1407</v>
      </c>
      <c r="BK15" s="368" t="s">
        <v>1407</v>
      </c>
      <c r="BL15" s="368" t="s">
        <v>1407</v>
      </c>
      <c r="BM15" s="368" t="s">
        <v>1407</v>
      </c>
      <c r="BN15" s="368" t="s">
        <v>1407</v>
      </c>
      <c r="BO15" s="368" t="s">
        <v>1407</v>
      </c>
      <c r="BP15" s="368" t="s">
        <v>1407</v>
      </c>
      <c r="BQ15" s="368" t="s">
        <v>1407</v>
      </c>
      <c r="BR15" s="368" t="s">
        <v>1407</v>
      </c>
      <c r="BS15" s="368" t="s">
        <v>1407</v>
      </c>
      <c r="BT15" s="368" t="s">
        <v>1407</v>
      </c>
      <c r="BU15" s="368" t="s">
        <v>1407</v>
      </c>
      <c r="BV15" s="368" t="s">
        <v>1407</v>
      </c>
      <c r="BW15" s="445"/>
    </row>
    <row r="16" spans="1:75" ht="11.15" customHeight="1" x14ac:dyDescent="0.25">
      <c r="A16" s="159" t="s">
        <v>323</v>
      </c>
      <c r="B16" s="170" t="s">
        <v>314</v>
      </c>
      <c r="C16" s="244">
        <v>10.16</v>
      </c>
      <c r="D16" s="244">
        <v>10.1</v>
      </c>
      <c r="E16" s="244">
        <v>10.050000000000001</v>
      </c>
      <c r="F16" s="244">
        <v>10.06</v>
      </c>
      <c r="G16" s="244">
        <v>10.119999999999999</v>
      </c>
      <c r="H16" s="244">
        <v>10.42</v>
      </c>
      <c r="I16" s="244">
        <v>10.48</v>
      </c>
      <c r="J16" s="244">
        <v>10.42</v>
      </c>
      <c r="K16" s="244">
        <v>10.52</v>
      </c>
      <c r="L16" s="244">
        <v>10.72</v>
      </c>
      <c r="M16" s="244">
        <v>11</v>
      </c>
      <c r="N16" s="244">
        <v>10.5</v>
      </c>
      <c r="O16" s="244">
        <v>10.050000000000001</v>
      </c>
      <c r="P16" s="244">
        <v>10.1</v>
      </c>
      <c r="Q16" s="244">
        <v>9.85</v>
      </c>
      <c r="R16" s="244">
        <v>9.85</v>
      </c>
      <c r="S16" s="244">
        <v>9.9</v>
      </c>
      <c r="T16" s="244">
        <v>10</v>
      </c>
      <c r="U16" s="244">
        <v>9.75</v>
      </c>
      <c r="V16" s="244">
        <v>9.85</v>
      </c>
      <c r="W16" s="244">
        <v>8.5</v>
      </c>
      <c r="X16" s="244">
        <v>9.85</v>
      </c>
      <c r="Y16" s="244">
        <v>9.9</v>
      </c>
      <c r="Z16" s="244">
        <v>9.75</v>
      </c>
      <c r="AA16" s="244">
        <v>9.85</v>
      </c>
      <c r="AB16" s="244">
        <v>9.75</v>
      </c>
      <c r="AC16" s="244">
        <v>9.8000000000000007</v>
      </c>
      <c r="AD16" s="244">
        <v>11.6</v>
      </c>
      <c r="AE16" s="244">
        <v>8.5500000000000007</v>
      </c>
      <c r="AF16" s="244">
        <v>7.7</v>
      </c>
      <c r="AG16" s="244">
        <v>8.4</v>
      </c>
      <c r="AH16" s="244">
        <v>8.9</v>
      </c>
      <c r="AI16" s="244">
        <v>9.01</v>
      </c>
      <c r="AJ16" s="244">
        <v>9.01</v>
      </c>
      <c r="AK16" s="244">
        <v>9.01</v>
      </c>
      <c r="AL16" s="244">
        <v>9.01</v>
      </c>
      <c r="AM16" s="244">
        <v>9.1</v>
      </c>
      <c r="AN16" s="244">
        <v>8.1999999999999993</v>
      </c>
      <c r="AO16" s="244">
        <v>8.15</v>
      </c>
      <c r="AP16" s="244">
        <v>8.15</v>
      </c>
      <c r="AQ16" s="244">
        <v>8.4819999999999993</v>
      </c>
      <c r="AR16" s="244">
        <v>8.9469999999999992</v>
      </c>
      <c r="AS16" s="244">
        <v>9.4499999999999993</v>
      </c>
      <c r="AT16" s="244">
        <v>9.5500000000000007</v>
      </c>
      <c r="AU16" s="244">
        <v>9.65</v>
      </c>
      <c r="AV16" s="244">
        <v>9.8000000000000007</v>
      </c>
      <c r="AW16" s="244">
        <v>9.9</v>
      </c>
      <c r="AX16" s="244">
        <v>9.9</v>
      </c>
      <c r="AY16" s="244">
        <v>10</v>
      </c>
      <c r="AZ16" s="244">
        <v>10.25</v>
      </c>
      <c r="BA16" s="244">
        <v>10</v>
      </c>
      <c r="BB16" s="244">
        <v>10.3</v>
      </c>
      <c r="BC16" s="244">
        <v>10.25</v>
      </c>
      <c r="BD16" s="244">
        <v>10.35</v>
      </c>
      <c r="BE16" s="244">
        <v>10.55</v>
      </c>
      <c r="BF16" s="368" t="s">
        <v>1407</v>
      </c>
      <c r="BG16" s="368" t="s">
        <v>1407</v>
      </c>
      <c r="BH16" s="368" t="s">
        <v>1407</v>
      </c>
      <c r="BI16" s="368" t="s">
        <v>1407</v>
      </c>
      <c r="BJ16" s="368" t="s">
        <v>1407</v>
      </c>
      <c r="BK16" s="368" t="s">
        <v>1407</v>
      </c>
      <c r="BL16" s="368" t="s">
        <v>1407</v>
      </c>
      <c r="BM16" s="368" t="s">
        <v>1407</v>
      </c>
      <c r="BN16" s="368" t="s">
        <v>1407</v>
      </c>
      <c r="BO16" s="368" t="s">
        <v>1407</v>
      </c>
      <c r="BP16" s="368" t="s">
        <v>1407</v>
      </c>
      <c r="BQ16" s="368" t="s">
        <v>1407</v>
      </c>
      <c r="BR16" s="368" t="s">
        <v>1407</v>
      </c>
      <c r="BS16" s="368" t="s">
        <v>1407</v>
      </c>
      <c r="BT16" s="368" t="s">
        <v>1407</v>
      </c>
      <c r="BU16" s="368" t="s">
        <v>1407</v>
      </c>
      <c r="BV16" s="368" t="s">
        <v>1407</v>
      </c>
      <c r="BW16" s="445"/>
    </row>
    <row r="17" spans="1:75" ht="11.15" customHeight="1" x14ac:dyDescent="0.25">
      <c r="A17" s="159" t="s">
        <v>324</v>
      </c>
      <c r="B17" s="170" t="s">
        <v>315</v>
      </c>
      <c r="C17" s="244">
        <v>2.91</v>
      </c>
      <c r="D17" s="244">
        <v>2.87</v>
      </c>
      <c r="E17" s="244">
        <v>2.85</v>
      </c>
      <c r="F17" s="244">
        <v>2.86</v>
      </c>
      <c r="G17" s="244">
        <v>2.84</v>
      </c>
      <c r="H17" s="244">
        <v>2.88</v>
      </c>
      <c r="I17" s="244">
        <v>2.91</v>
      </c>
      <c r="J17" s="244">
        <v>2.95</v>
      </c>
      <c r="K17" s="244">
        <v>2.95</v>
      </c>
      <c r="L17" s="244">
        <v>3</v>
      </c>
      <c r="M17" s="244">
        <v>3.14</v>
      </c>
      <c r="N17" s="244">
        <v>3.18</v>
      </c>
      <c r="O17" s="244">
        <v>3.1</v>
      </c>
      <c r="P17" s="244">
        <v>3.15</v>
      </c>
      <c r="Q17" s="244">
        <v>3.1</v>
      </c>
      <c r="R17" s="244">
        <v>3.1</v>
      </c>
      <c r="S17" s="244">
        <v>3.1</v>
      </c>
      <c r="T17" s="244">
        <v>3.15</v>
      </c>
      <c r="U17" s="244">
        <v>3.1</v>
      </c>
      <c r="V17" s="244">
        <v>3.15</v>
      </c>
      <c r="W17" s="244">
        <v>3.15</v>
      </c>
      <c r="X17" s="244">
        <v>3.2</v>
      </c>
      <c r="Y17" s="244">
        <v>3.25</v>
      </c>
      <c r="Z17" s="244">
        <v>3.15</v>
      </c>
      <c r="AA17" s="244">
        <v>3.2</v>
      </c>
      <c r="AB17" s="244">
        <v>3.2</v>
      </c>
      <c r="AC17" s="244">
        <v>3.5</v>
      </c>
      <c r="AD17" s="244">
        <v>3.8</v>
      </c>
      <c r="AE17" s="244">
        <v>2.5</v>
      </c>
      <c r="AF17" s="244">
        <v>2.35</v>
      </c>
      <c r="AG17" s="244">
        <v>2.4500000000000002</v>
      </c>
      <c r="AH17" s="244">
        <v>2.7</v>
      </c>
      <c r="AI17" s="244">
        <v>2.5</v>
      </c>
      <c r="AJ17" s="244">
        <v>2.42</v>
      </c>
      <c r="AK17" s="244">
        <v>2.5099999999999998</v>
      </c>
      <c r="AL17" s="244">
        <v>2.58</v>
      </c>
      <c r="AM17" s="244">
        <v>2.61</v>
      </c>
      <c r="AN17" s="244">
        <v>2.61</v>
      </c>
      <c r="AO17" s="244">
        <v>2.61</v>
      </c>
      <c r="AP17" s="244">
        <v>2.61</v>
      </c>
      <c r="AQ17" s="244">
        <v>2.64</v>
      </c>
      <c r="AR17" s="244">
        <v>2.69</v>
      </c>
      <c r="AS17" s="244">
        <v>2.72</v>
      </c>
      <c r="AT17" s="244">
        <v>2.77</v>
      </c>
      <c r="AU17" s="244">
        <v>2.79</v>
      </c>
      <c r="AV17" s="244">
        <v>2.83</v>
      </c>
      <c r="AW17" s="244">
        <v>2.85</v>
      </c>
      <c r="AX17" s="244">
        <v>2.9</v>
      </c>
      <c r="AY17" s="244">
        <v>2.91</v>
      </c>
      <c r="AZ17" s="244">
        <v>2.9449999999999998</v>
      </c>
      <c r="BA17" s="244">
        <v>2.97</v>
      </c>
      <c r="BB17" s="244">
        <v>3.01</v>
      </c>
      <c r="BC17" s="244">
        <v>3.04</v>
      </c>
      <c r="BD17" s="244">
        <v>3.08</v>
      </c>
      <c r="BE17" s="244">
        <v>3.13</v>
      </c>
      <c r="BF17" s="368" t="s">
        <v>1407</v>
      </c>
      <c r="BG17" s="368" t="s">
        <v>1407</v>
      </c>
      <c r="BH17" s="368" t="s">
        <v>1407</v>
      </c>
      <c r="BI17" s="368" t="s">
        <v>1407</v>
      </c>
      <c r="BJ17" s="368" t="s">
        <v>1407</v>
      </c>
      <c r="BK17" s="368" t="s">
        <v>1407</v>
      </c>
      <c r="BL17" s="368" t="s">
        <v>1407</v>
      </c>
      <c r="BM17" s="368" t="s">
        <v>1407</v>
      </c>
      <c r="BN17" s="368" t="s">
        <v>1407</v>
      </c>
      <c r="BO17" s="368" t="s">
        <v>1407</v>
      </c>
      <c r="BP17" s="368" t="s">
        <v>1407</v>
      </c>
      <c r="BQ17" s="368" t="s">
        <v>1407</v>
      </c>
      <c r="BR17" s="368" t="s">
        <v>1407</v>
      </c>
      <c r="BS17" s="368" t="s">
        <v>1407</v>
      </c>
      <c r="BT17" s="368" t="s">
        <v>1407</v>
      </c>
      <c r="BU17" s="368" t="s">
        <v>1407</v>
      </c>
      <c r="BV17" s="368" t="s">
        <v>1407</v>
      </c>
      <c r="BW17" s="445"/>
    </row>
    <row r="18" spans="1:75" ht="11.15" customHeight="1" x14ac:dyDescent="0.25">
      <c r="A18" s="159" t="s">
        <v>325</v>
      </c>
      <c r="B18" s="170" t="s">
        <v>316</v>
      </c>
      <c r="C18" s="244">
        <v>1.64</v>
      </c>
      <c r="D18" s="244">
        <v>1.6</v>
      </c>
      <c r="E18" s="244">
        <v>1.56</v>
      </c>
      <c r="F18" s="244">
        <v>1.53</v>
      </c>
      <c r="G18" s="244">
        <v>1.5</v>
      </c>
      <c r="H18" s="244">
        <v>1.44</v>
      </c>
      <c r="I18" s="244">
        <v>1.405</v>
      </c>
      <c r="J18" s="244">
        <v>1.36</v>
      </c>
      <c r="K18" s="244">
        <v>1.3260000000000001</v>
      </c>
      <c r="L18" s="244">
        <v>1.296</v>
      </c>
      <c r="M18" s="244">
        <v>1.276</v>
      </c>
      <c r="N18" s="244">
        <v>1.246</v>
      </c>
      <c r="O18" s="244">
        <v>1.216</v>
      </c>
      <c r="P18" s="244">
        <v>1.0860000000000001</v>
      </c>
      <c r="Q18" s="244">
        <v>0.85</v>
      </c>
      <c r="R18" s="244">
        <v>0.83</v>
      </c>
      <c r="S18" s="244">
        <v>0.75</v>
      </c>
      <c r="T18" s="244">
        <v>0.8</v>
      </c>
      <c r="U18" s="244">
        <v>0.8</v>
      </c>
      <c r="V18" s="244">
        <v>0.75</v>
      </c>
      <c r="W18" s="244">
        <v>0.65</v>
      </c>
      <c r="X18" s="244">
        <v>0.65</v>
      </c>
      <c r="Y18" s="244">
        <v>0.7</v>
      </c>
      <c r="Z18" s="244">
        <v>0.85</v>
      </c>
      <c r="AA18" s="244">
        <v>0.85</v>
      </c>
      <c r="AB18" s="244">
        <v>0.8</v>
      </c>
      <c r="AC18" s="244">
        <v>0.65</v>
      </c>
      <c r="AD18" s="244">
        <v>0.6</v>
      </c>
      <c r="AE18" s="244">
        <v>0.52500000000000002</v>
      </c>
      <c r="AF18" s="244">
        <v>0.38</v>
      </c>
      <c r="AG18" s="244">
        <v>0.36</v>
      </c>
      <c r="AH18" s="244">
        <v>0.36</v>
      </c>
      <c r="AI18" s="244">
        <v>0.34</v>
      </c>
      <c r="AJ18" s="244">
        <v>0.38</v>
      </c>
      <c r="AK18" s="244">
        <v>0.4</v>
      </c>
      <c r="AL18" s="244">
        <v>0.41</v>
      </c>
      <c r="AM18" s="244">
        <v>0.5</v>
      </c>
      <c r="AN18" s="244">
        <v>0.54</v>
      </c>
      <c r="AO18" s="244">
        <v>0.53</v>
      </c>
      <c r="AP18" s="244">
        <v>0.49</v>
      </c>
      <c r="AQ18" s="244">
        <v>0.53500000000000003</v>
      </c>
      <c r="AR18" s="244">
        <v>0.55000000000000004</v>
      </c>
      <c r="AS18" s="244">
        <v>0.54</v>
      </c>
      <c r="AT18" s="244">
        <v>0.53</v>
      </c>
      <c r="AU18" s="244">
        <v>0.53</v>
      </c>
      <c r="AV18" s="244">
        <v>0.6</v>
      </c>
      <c r="AW18" s="244">
        <v>0.68</v>
      </c>
      <c r="AX18" s="244">
        <v>0.75</v>
      </c>
      <c r="AY18" s="244">
        <v>0.68</v>
      </c>
      <c r="AZ18" s="244">
        <v>0.7</v>
      </c>
      <c r="BA18" s="244">
        <v>0.72499999999999998</v>
      </c>
      <c r="BB18" s="244">
        <v>0.75</v>
      </c>
      <c r="BC18" s="244">
        <v>0.72</v>
      </c>
      <c r="BD18" s="244">
        <v>0.72</v>
      </c>
      <c r="BE18" s="244">
        <v>0.62</v>
      </c>
      <c r="BF18" s="368" t="s">
        <v>1407</v>
      </c>
      <c r="BG18" s="368" t="s">
        <v>1407</v>
      </c>
      <c r="BH18" s="368" t="s">
        <v>1407</v>
      </c>
      <c r="BI18" s="368" t="s">
        <v>1407</v>
      </c>
      <c r="BJ18" s="368" t="s">
        <v>1407</v>
      </c>
      <c r="BK18" s="368" t="s">
        <v>1407</v>
      </c>
      <c r="BL18" s="368" t="s">
        <v>1407</v>
      </c>
      <c r="BM18" s="368" t="s">
        <v>1407</v>
      </c>
      <c r="BN18" s="368" t="s">
        <v>1407</v>
      </c>
      <c r="BO18" s="368" t="s">
        <v>1407</v>
      </c>
      <c r="BP18" s="368" t="s">
        <v>1407</v>
      </c>
      <c r="BQ18" s="368" t="s">
        <v>1407</v>
      </c>
      <c r="BR18" s="368" t="s">
        <v>1407</v>
      </c>
      <c r="BS18" s="368" t="s">
        <v>1407</v>
      </c>
      <c r="BT18" s="368" t="s">
        <v>1407</v>
      </c>
      <c r="BU18" s="368" t="s">
        <v>1407</v>
      </c>
      <c r="BV18" s="368" t="s">
        <v>1407</v>
      </c>
      <c r="BW18" s="445"/>
    </row>
    <row r="19" spans="1:75" ht="11.15" customHeight="1" x14ac:dyDescent="0.25">
      <c r="A19" s="159" t="s">
        <v>295</v>
      </c>
      <c r="B19" s="170" t="s">
        <v>79</v>
      </c>
      <c r="C19" s="244">
        <v>31.756</v>
      </c>
      <c r="D19" s="244">
        <v>31.585999999999999</v>
      </c>
      <c r="E19" s="244">
        <v>31.408999999999999</v>
      </c>
      <c r="F19" s="244">
        <v>31.343</v>
      </c>
      <c r="G19" s="244">
        <v>31.228000000000002</v>
      </c>
      <c r="H19" s="244">
        <v>31.228999999999999</v>
      </c>
      <c r="I19" s="244">
        <v>31.286000000000001</v>
      </c>
      <c r="J19" s="244">
        <v>31.53</v>
      </c>
      <c r="K19" s="244">
        <v>31.666</v>
      </c>
      <c r="L19" s="244">
        <v>31.841000000000001</v>
      </c>
      <c r="M19" s="244">
        <v>31.596</v>
      </c>
      <c r="N19" s="244">
        <v>30.815999999999999</v>
      </c>
      <c r="O19" s="244">
        <v>30.106000000000002</v>
      </c>
      <c r="P19" s="244">
        <v>30.091000000000001</v>
      </c>
      <c r="Q19" s="244">
        <v>29.605</v>
      </c>
      <c r="R19" s="244">
        <v>29.655000000000001</v>
      </c>
      <c r="S19" s="244">
        <v>29.335000000000001</v>
      </c>
      <c r="T19" s="244">
        <v>29.425000000000001</v>
      </c>
      <c r="U19" s="244">
        <v>29.004999999999999</v>
      </c>
      <c r="V19" s="244">
        <v>29.245000000000001</v>
      </c>
      <c r="W19" s="244">
        <v>27.684999999999999</v>
      </c>
      <c r="X19" s="244">
        <v>29.145</v>
      </c>
      <c r="Y19" s="244">
        <v>29.004586</v>
      </c>
      <c r="Z19" s="244">
        <v>28.905000000000001</v>
      </c>
      <c r="AA19" s="244">
        <v>28.67</v>
      </c>
      <c r="AB19" s="244">
        <v>27.95</v>
      </c>
      <c r="AC19" s="244">
        <v>28.19</v>
      </c>
      <c r="AD19" s="244">
        <v>30.175000000000001</v>
      </c>
      <c r="AE19" s="244">
        <v>24.31</v>
      </c>
      <c r="AF19" s="244">
        <v>22.35</v>
      </c>
      <c r="AG19" s="244">
        <v>22.975000000000001</v>
      </c>
      <c r="AH19" s="244">
        <v>23.94</v>
      </c>
      <c r="AI19" s="244">
        <v>23.975000000000001</v>
      </c>
      <c r="AJ19" s="244">
        <v>24.32</v>
      </c>
      <c r="AK19" s="244">
        <v>25.07</v>
      </c>
      <c r="AL19" s="244">
        <v>25.254999999999999</v>
      </c>
      <c r="AM19" s="244">
        <v>25.315000000000001</v>
      </c>
      <c r="AN19" s="244">
        <v>24.875</v>
      </c>
      <c r="AO19" s="244">
        <v>25.024999999999999</v>
      </c>
      <c r="AP19" s="244">
        <v>24.995000000000001</v>
      </c>
      <c r="AQ19" s="244">
        <v>25.462</v>
      </c>
      <c r="AR19" s="244">
        <v>26.015000000000001</v>
      </c>
      <c r="AS19" s="244">
        <v>26.72</v>
      </c>
      <c r="AT19" s="244">
        <v>26.704999999999998</v>
      </c>
      <c r="AU19" s="244">
        <v>27.105</v>
      </c>
      <c r="AV19" s="244">
        <v>27.375</v>
      </c>
      <c r="AW19" s="244">
        <v>27.754999999999999</v>
      </c>
      <c r="AX19" s="244">
        <v>27.87</v>
      </c>
      <c r="AY19" s="244">
        <v>27.82</v>
      </c>
      <c r="AZ19" s="244">
        <v>28.574999999999999</v>
      </c>
      <c r="BA19" s="244">
        <v>28.215</v>
      </c>
      <c r="BB19" s="244">
        <v>28.59</v>
      </c>
      <c r="BC19" s="244">
        <v>28.104654</v>
      </c>
      <c r="BD19" s="244">
        <v>28.32</v>
      </c>
      <c r="BE19" s="244">
        <v>28.25</v>
      </c>
      <c r="BF19" s="368">
        <v>28.925850000000001</v>
      </c>
      <c r="BG19" s="368">
        <v>28.724509999999999</v>
      </c>
      <c r="BH19" s="368">
        <v>28.639368000000001</v>
      </c>
      <c r="BI19" s="368">
        <v>28.714611999999999</v>
      </c>
      <c r="BJ19" s="368">
        <v>28.779855999999999</v>
      </c>
      <c r="BK19" s="368">
        <v>28.979099999999999</v>
      </c>
      <c r="BL19" s="368">
        <v>29.037759999999999</v>
      </c>
      <c r="BM19" s="368">
        <v>29.046420000000001</v>
      </c>
      <c r="BN19" s="368">
        <v>29.080079000000001</v>
      </c>
      <c r="BO19" s="368">
        <v>29.108739</v>
      </c>
      <c r="BP19" s="368">
        <v>29.097398999999999</v>
      </c>
      <c r="BQ19" s="368">
        <v>29.061057999999999</v>
      </c>
      <c r="BR19" s="368">
        <v>29.049717999999999</v>
      </c>
      <c r="BS19" s="368">
        <v>29.038378000000002</v>
      </c>
      <c r="BT19" s="368">
        <v>29.002037999999999</v>
      </c>
      <c r="BU19" s="368">
        <v>28.990697000000001</v>
      </c>
      <c r="BV19" s="368">
        <v>28.979357</v>
      </c>
      <c r="BW19" s="445"/>
    </row>
    <row r="20" spans="1:75" ht="11.15"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217"/>
      <c r="BF20" s="724"/>
      <c r="BG20" s="724"/>
      <c r="BH20" s="724"/>
      <c r="BI20" s="724"/>
      <c r="BJ20" s="443"/>
      <c r="BK20" s="443"/>
      <c r="BL20" s="443"/>
      <c r="BM20" s="443"/>
      <c r="BN20" s="443"/>
      <c r="BO20" s="443"/>
      <c r="BP20" s="443"/>
      <c r="BQ20" s="443"/>
      <c r="BR20" s="443"/>
      <c r="BS20" s="443"/>
      <c r="BT20" s="443"/>
      <c r="BU20" s="443"/>
      <c r="BV20" s="443"/>
      <c r="BW20" s="445"/>
    </row>
    <row r="21" spans="1:75" ht="11.15" customHeight="1" x14ac:dyDescent="0.25">
      <c r="A21" s="159" t="s">
        <v>373</v>
      </c>
      <c r="B21" s="169" t="s">
        <v>988</v>
      </c>
      <c r="C21" s="244">
        <v>5.2611253525999997</v>
      </c>
      <c r="D21" s="244">
        <v>5.2731653364</v>
      </c>
      <c r="E21" s="244">
        <v>5.2812852428000001</v>
      </c>
      <c r="F21" s="244">
        <v>5.3116909998999997</v>
      </c>
      <c r="G21" s="244">
        <v>5.3081283478000003</v>
      </c>
      <c r="H21" s="244">
        <v>5.3078813499999997</v>
      </c>
      <c r="I21" s="244">
        <v>5.2972229764999996</v>
      </c>
      <c r="J21" s="244">
        <v>5.2961169342999996</v>
      </c>
      <c r="K21" s="244">
        <v>5.2932653516999997</v>
      </c>
      <c r="L21" s="244">
        <v>5.2879818904000002</v>
      </c>
      <c r="M21" s="244">
        <v>5.2886363584999998</v>
      </c>
      <c r="N21" s="244">
        <v>5.2949643524000001</v>
      </c>
      <c r="O21" s="244">
        <v>5.338386388</v>
      </c>
      <c r="P21" s="244">
        <v>5.3449057255000003</v>
      </c>
      <c r="Q21" s="244">
        <v>5.3809038984999997</v>
      </c>
      <c r="R21" s="244">
        <v>5.3902071961000004</v>
      </c>
      <c r="S21" s="244">
        <v>5.3739942280999999</v>
      </c>
      <c r="T21" s="244">
        <v>5.3726354953</v>
      </c>
      <c r="U21" s="244">
        <v>5.3658350881999999</v>
      </c>
      <c r="V21" s="244">
        <v>5.3514304044000003</v>
      </c>
      <c r="W21" s="244">
        <v>5.3124199303999999</v>
      </c>
      <c r="X21" s="244">
        <v>5.2713858673000002</v>
      </c>
      <c r="Y21" s="244">
        <v>5.2796606609000003</v>
      </c>
      <c r="Z21" s="244">
        <v>5.3050773374000002</v>
      </c>
      <c r="AA21" s="244">
        <v>5.1282112971</v>
      </c>
      <c r="AB21" s="244">
        <v>5.0986334880999999</v>
      </c>
      <c r="AC21" s="244">
        <v>5.0671861823000004</v>
      </c>
      <c r="AD21" s="244">
        <v>5.0960327016000004</v>
      </c>
      <c r="AE21" s="244">
        <v>5.0174187713</v>
      </c>
      <c r="AF21" s="244">
        <v>5.0227210002999998</v>
      </c>
      <c r="AG21" s="244">
        <v>5.0339790612000002</v>
      </c>
      <c r="AH21" s="244">
        <v>5.0729653361000002</v>
      </c>
      <c r="AI21" s="244">
        <v>5.1558536939000001</v>
      </c>
      <c r="AJ21" s="244">
        <v>5.1392828150999996</v>
      </c>
      <c r="AK21" s="244">
        <v>5.1642449644999999</v>
      </c>
      <c r="AL21" s="244">
        <v>5.1766871983999998</v>
      </c>
      <c r="AM21" s="244">
        <v>5.2934006598999996</v>
      </c>
      <c r="AN21" s="244">
        <v>5.2401581888999997</v>
      </c>
      <c r="AO21" s="244">
        <v>5.2569250823000004</v>
      </c>
      <c r="AP21" s="244">
        <v>5.3669592348000004</v>
      </c>
      <c r="AQ21" s="244">
        <v>5.3980350282999998</v>
      </c>
      <c r="AR21" s="244">
        <v>5.3980760667999999</v>
      </c>
      <c r="AS21" s="244">
        <v>5.4340760668000003</v>
      </c>
      <c r="AT21" s="244">
        <v>5.4436923936000001</v>
      </c>
      <c r="AU21" s="244">
        <v>5.4504564310000001</v>
      </c>
      <c r="AV21" s="244">
        <v>5.4597204684999996</v>
      </c>
      <c r="AW21" s="244">
        <v>5.3742598256000003</v>
      </c>
      <c r="AX21" s="244">
        <v>5.4797878940000002</v>
      </c>
      <c r="AY21" s="244">
        <v>5.6217995945999997</v>
      </c>
      <c r="AZ21" s="244">
        <v>5.5349177997999996</v>
      </c>
      <c r="BA21" s="244">
        <v>5.5089234011999997</v>
      </c>
      <c r="BB21" s="244">
        <v>5.4293341546000002</v>
      </c>
      <c r="BC21" s="244">
        <v>5.4254265148999998</v>
      </c>
      <c r="BD21" s="244">
        <v>5.4456216511999997</v>
      </c>
      <c r="BE21" s="244">
        <v>5.4774606534999997</v>
      </c>
      <c r="BF21" s="368">
        <v>5.4988161090999998</v>
      </c>
      <c r="BG21" s="368">
        <v>5.4642313024</v>
      </c>
      <c r="BH21" s="368">
        <v>5.4509969079999996</v>
      </c>
      <c r="BI21" s="368">
        <v>5.5153973969000001</v>
      </c>
      <c r="BJ21" s="368">
        <v>5.5930626404000003</v>
      </c>
      <c r="BK21" s="368">
        <v>5.6240537679999996</v>
      </c>
      <c r="BL21" s="368">
        <v>5.5380472324000003</v>
      </c>
      <c r="BM21" s="368">
        <v>5.5117121752999996</v>
      </c>
      <c r="BN21" s="368">
        <v>5.4308294959000003</v>
      </c>
      <c r="BO21" s="368">
        <v>5.4267284262000004</v>
      </c>
      <c r="BP21" s="368">
        <v>5.4469715160999996</v>
      </c>
      <c r="BQ21" s="368">
        <v>5.4787774515000001</v>
      </c>
      <c r="BR21" s="368">
        <v>5.4997625267999997</v>
      </c>
      <c r="BS21" s="368">
        <v>5.4650242355999996</v>
      </c>
      <c r="BT21" s="368">
        <v>5.4515639687000004</v>
      </c>
      <c r="BU21" s="368">
        <v>5.5158735523000004</v>
      </c>
      <c r="BV21" s="368">
        <v>5.5936316892000004</v>
      </c>
      <c r="BW21" s="445"/>
    </row>
    <row r="22" spans="1:75" ht="11.15"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217"/>
      <c r="BC22" s="217"/>
      <c r="BD22" s="217"/>
      <c r="BE22" s="217"/>
      <c r="BF22" s="443"/>
      <c r="BG22" s="443"/>
      <c r="BH22" s="443"/>
      <c r="BI22" s="443"/>
      <c r="BJ22" s="443"/>
      <c r="BK22" s="443"/>
      <c r="BL22" s="443"/>
      <c r="BM22" s="443"/>
      <c r="BN22" s="443"/>
      <c r="BO22" s="443"/>
      <c r="BP22" s="443"/>
      <c r="BQ22" s="443"/>
      <c r="BR22" s="443"/>
      <c r="BS22" s="443"/>
      <c r="BT22" s="443"/>
      <c r="BU22" s="443"/>
      <c r="BV22" s="443"/>
      <c r="BW22" s="445"/>
    </row>
    <row r="23" spans="1:75" ht="11.15" customHeight="1" x14ac:dyDescent="0.25">
      <c r="A23" s="159" t="s">
        <v>294</v>
      </c>
      <c r="B23" s="169" t="s">
        <v>1382</v>
      </c>
      <c r="C23" s="244">
        <v>37.017125352999997</v>
      </c>
      <c r="D23" s="244">
        <v>36.859165335999997</v>
      </c>
      <c r="E23" s="244">
        <v>36.690285242999998</v>
      </c>
      <c r="F23" s="244">
        <v>36.654691</v>
      </c>
      <c r="G23" s="244">
        <v>36.536128347999998</v>
      </c>
      <c r="H23" s="244">
        <v>36.536881350000002</v>
      </c>
      <c r="I23" s="244">
        <v>36.583222976999998</v>
      </c>
      <c r="J23" s="244">
        <v>36.826116933999998</v>
      </c>
      <c r="K23" s="244">
        <v>36.959265352000003</v>
      </c>
      <c r="L23" s="244">
        <v>37.128981889999999</v>
      </c>
      <c r="M23" s="244">
        <v>36.884636358999998</v>
      </c>
      <c r="N23" s="244">
        <v>36.110964352000003</v>
      </c>
      <c r="O23" s="244">
        <v>35.444386387999998</v>
      </c>
      <c r="P23" s="244">
        <v>35.435905726000001</v>
      </c>
      <c r="Q23" s="244">
        <v>34.985903899</v>
      </c>
      <c r="R23" s="244">
        <v>35.045207196</v>
      </c>
      <c r="S23" s="244">
        <v>34.708994228000002</v>
      </c>
      <c r="T23" s="244">
        <v>34.797635495000002</v>
      </c>
      <c r="U23" s="244">
        <v>34.370835088</v>
      </c>
      <c r="V23" s="244">
        <v>34.596430404000003</v>
      </c>
      <c r="W23" s="244">
        <v>32.99741993</v>
      </c>
      <c r="X23" s="244">
        <v>34.416385867000002</v>
      </c>
      <c r="Y23" s="244">
        <v>34.284246660999997</v>
      </c>
      <c r="Z23" s="244">
        <v>34.210077337000001</v>
      </c>
      <c r="AA23" s="244">
        <v>33.798211297000002</v>
      </c>
      <c r="AB23" s="244">
        <v>33.048633488</v>
      </c>
      <c r="AC23" s="244">
        <v>33.257186181999998</v>
      </c>
      <c r="AD23" s="244">
        <v>35.271032701999999</v>
      </c>
      <c r="AE23" s="244">
        <v>29.327418771000001</v>
      </c>
      <c r="AF23" s="244">
        <v>27.372720999999999</v>
      </c>
      <c r="AG23" s="244">
        <v>28.008979061000002</v>
      </c>
      <c r="AH23" s="244">
        <v>29.012965336000001</v>
      </c>
      <c r="AI23" s="244">
        <v>29.130853693999999</v>
      </c>
      <c r="AJ23" s="244">
        <v>29.459282815000002</v>
      </c>
      <c r="AK23" s="244">
        <v>30.234244963999998</v>
      </c>
      <c r="AL23" s="244">
        <v>30.431687197999999</v>
      </c>
      <c r="AM23" s="244">
        <v>30.608400660000001</v>
      </c>
      <c r="AN23" s="244">
        <v>30.115158188999999</v>
      </c>
      <c r="AO23" s="244">
        <v>30.281925082000001</v>
      </c>
      <c r="AP23" s="244">
        <v>30.361959235</v>
      </c>
      <c r="AQ23" s="244">
        <v>30.860035027999999</v>
      </c>
      <c r="AR23" s="244">
        <v>31.413076066999999</v>
      </c>
      <c r="AS23" s="244">
        <v>32.154076066999998</v>
      </c>
      <c r="AT23" s="244">
        <v>32.148692394000001</v>
      </c>
      <c r="AU23" s="244">
        <v>32.555456431000003</v>
      </c>
      <c r="AV23" s="244">
        <v>32.834720468</v>
      </c>
      <c r="AW23" s="244">
        <v>33.129259826000002</v>
      </c>
      <c r="AX23" s="244">
        <v>33.349787894000002</v>
      </c>
      <c r="AY23" s="244">
        <v>33.441799594999999</v>
      </c>
      <c r="AZ23" s="244">
        <v>34.109917799999998</v>
      </c>
      <c r="BA23" s="244">
        <v>33.723923401</v>
      </c>
      <c r="BB23" s="244">
        <v>34.019334155000003</v>
      </c>
      <c r="BC23" s="244">
        <v>33.530080515000002</v>
      </c>
      <c r="BD23" s="244">
        <v>33.765621650999996</v>
      </c>
      <c r="BE23" s="244">
        <v>33.727460653999998</v>
      </c>
      <c r="BF23" s="368">
        <v>34.424666109</v>
      </c>
      <c r="BG23" s="368">
        <v>34.188741301999997</v>
      </c>
      <c r="BH23" s="368">
        <v>34.090364907999998</v>
      </c>
      <c r="BI23" s="368">
        <v>34.230009397000003</v>
      </c>
      <c r="BJ23" s="368">
        <v>34.372918640000002</v>
      </c>
      <c r="BK23" s="368">
        <v>34.603153767999999</v>
      </c>
      <c r="BL23" s="368">
        <v>34.575807232000003</v>
      </c>
      <c r="BM23" s="368">
        <v>34.558132174999997</v>
      </c>
      <c r="BN23" s="368">
        <v>34.510908495999999</v>
      </c>
      <c r="BO23" s="368">
        <v>34.535467425999997</v>
      </c>
      <c r="BP23" s="368">
        <v>34.544370516000001</v>
      </c>
      <c r="BQ23" s="368">
        <v>34.539835451999998</v>
      </c>
      <c r="BR23" s="368">
        <v>34.549480527</v>
      </c>
      <c r="BS23" s="368">
        <v>34.503402235999999</v>
      </c>
      <c r="BT23" s="368">
        <v>34.453601968999997</v>
      </c>
      <c r="BU23" s="368">
        <v>34.506570551999999</v>
      </c>
      <c r="BV23" s="368">
        <v>34.572988688999999</v>
      </c>
      <c r="BW23" s="445"/>
    </row>
    <row r="24" spans="1:75" ht="11.15"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217"/>
      <c r="BE24" s="217"/>
      <c r="BF24" s="443"/>
      <c r="BG24" s="443"/>
      <c r="BH24" s="443"/>
      <c r="BI24" s="443"/>
      <c r="BJ24" s="443"/>
      <c r="BK24" s="443"/>
      <c r="BL24" s="443"/>
      <c r="BM24" s="443"/>
      <c r="BN24" s="443"/>
      <c r="BO24" s="443"/>
      <c r="BP24" s="443"/>
      <c r="BQ24" s="443"/>
      <c r="BR24" s="443"/>
      <c r="BS24" s="443"/>
      <c r="BT24" s="443"/>
      <c r="BU24" s="443"/>
      <c r="BV24" s="443"/>
      <c r="BW24" s="445"/>
    </row>
    <row r="25" spans="1:75" ht="11.15" customHeight="1" x14ac:dyDescent="0.25">
      <c r="B25" s="246" t="s">
        <v>319</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368"/>
      <c r="BG25" s="368"/>
      <c r="BH25" s="368"/>
      <c r="BI25" s="368"/>
      <c r="BJ25" s="368"/>
      <c r="BK25" s="368"/>
      <c r="BL25" s="368"/>
      <c r="BM25" s="368"/>
      <c r="BN25" s="368"/>
      <c r="BO25" s="368"/>
      <c r="BP25" s="368"/>
      <c r="BQ25" s="368"/>
      <c r="BR25" s="368"/>
      <c r="BS25" s="368"/>
      <c r="BT25" s="368"/>
      <c r="BU25" s="368"/>
      <c r="BV25" s="368"/>
      <c r="BW25" s="445"/>
    </row>
    <row r="26" spans="1:75" ht="11.15" customHeight="1" x14ac:dyDescent="0.25">
      <c r="A26" s="159" t="s">
        <v>546</v>
      </c>
      <c r="B26" s="170" t="s">
        <v>547</v>
      </c>
      <c r="C26" s="244">
        <v>25.79</v>
      </c>
      <c r="D26" s="244">
        <v>25.785</v>
      </c>
      <c r="E26" s="244">
        <v>25.844999999999999</v>
      </c>
      <c r="F26" s="244">
        <v>25.835000000000001</v>
      </c>
      <c r="G26" s="244">
        <v>25.855</v>
      </c>
      <c r="H26" s="244">
        <v>25.93</v>
      </c>
      <c r="I26" s="244">
        <v>25.882000000000001</v>
      </c>
      <c r="J26" s="244">
        <v>25.71</v>
      </c>
      <c r="K26" s="244">
        <v>25.64</v>
      </c>
      <c r="L26" s="244">
        <v>25.704999999999998</v>
      </c>
      <c r="M26" s="244">
        <v>25.07</v>
      </c>
      <c r="N26" s="244">
        <v>25.01</v>
      </c>
      <c r="O26" s="244">
        <v>25.37</v>
      </c>
      <c r="P26" s="244">
        <v>25.42</v>
      </c>
      <c r="Q26" s="244">
        <v>25.42</v>
      </c>
      <c r="R26" s="244">
        <v>25.37</v>
      </c>
      <c r="S26" s="244">
        <v>25.22</v>
      </c>
      <c r="T26" s="244">
        <v>25.16</v>
      </c>
      <c r="U26" s="244">
        <v>25.06</v>
      </c>
      <c r="V26" s="244">
        <v>25.06</v>
      </c>
      <c r="W26" s="244">
        <v>22.71</v>
      </c>
      <c r="X26" s="244">
        <v>24.31</v>
      </c>
      <c r="Y26" s="244">
        <v>24.46</v>
      </c>
      <c r="Z26" s="244">
        <v>24.71</v>
      </c>
      <c r="AA26" s="244">
        <v>25.13</v>
      </c>
      <c r="AB26" s="244">
        <v>25.18</v>
      </c>
      <c r="AC26" s="244">
        <v>25.414999999999999</v>
      </c>
      <c r="AD26" s="244">
        <v>25.425000000000001</v>
      </c>
      <c r="AE26" s="244">
        <v>25.442917000000001</v>
      </c>
      <c r="AF26" s="244">
        <v>25.43</v>
      </c>
      <c r="AG26" s="244">
        <v>25.32</v>
      </c>
      <c r="AH26" s="244">
        <v>25.26</v>
      </c>
      <c r="AI26" s="244">
        <v>25.2</v>
      </c>
      <c r="AJ26" s="244">
        <v>25.14</v>
      </c>
      <c r="AK26" s="244">
        <v>25.13</v>
      </c>
      <c r="AL26" s="244">
        <v>25.12</v>
      </c>
      <c r="AM26" s="244">
        <v>25.08</v>
      </c>
      <c r="AN26" s="244">
        <v>25.23</v>
      </c>
      <c r="AO26" s="244">
        <v>25.33</v>
      </c>
      <c r="AP26" s="244">
        <v>25.48</v>
      </c>
      <c r="AQ26" s="244">
        <v>25.48</v>
      </c>
      <c r="AR26" s="244">
        <v>25.53</v>
      </c>
      <c r="AS26" s="244">
        <v>25.53</v>
      </c>
      <c r="AT26" s="244">
        <v>25.48</v>
      </c>
      <c r="AU26" s="244">
        <v>25.48</v>
      </c>
      <c r="AV26" s="244">
        <v>25.48</v>
      </c>
      <c r="AW26" s="244">
        <v>25.48</v>
      </c>
      <c r="AX26" s="244">
        <v>25.48</v>
      </c>
      <c r="AY26" s="244">
        <v>25.43</v>
      </c>
      <c r="AZ26" s="244">
        <v>25.48</v>
      </c>
      <c r="BA26" s="244">
        <v>25.53</v>
      </c>
      <c r="BB26" s="244">
        <v>25.53</v>
      </c>
      <c r="BC26" s="244">
        <v>25.43</v>
      </c>
      <c r="BD26" s="244">
        <v>25.43</v>
      </c>
      <c r="BE26" s="244">
        <v>25.52</v>
      </c>
      <c r="BF26" s="444">
        <v>25.52</v>
      </c>
      <c r="BG26" s="444">
        <v>25.52</v>
      </c>
      <c r="BH26" s="444">
        <v>25.6</v>
      </c>
      <c r="BI26" s="444">
        <v>25.6</v>
      </c>
      <c r="BJ26" s="444">
        <v>25.6</v>
      </c>
      <c r="BK26" s="444">
        <v>25.9</v>
      </c>
      <c r="BL26" s="444">
        <v>25.9</v>
      </c>
      <c r="BM26" s="444">
        <v>25.9</v>
      </c>
      <c r="BN26" s="444">
        <v>26.03</v>
      </c>
      <c r="BO26" s="444">
        <v>26.03</v>
      </c>
      <c r="BP26" s="444">
        <v>26.03</v>
      </c>
      <c r="BQ26" s="444">
        <v>26.03</v>
      </c>
      <c r="BR26" s="444">
        <v>26.03</v>
      </c>
      <c r="BS26" s="444">
        <v>26.03</v>
      </c>
      <c r="BT26" s="444">
        <v>26.03</v>
      </c>
      <c r="BU26" s="444">
        <v>26.03</v>
      </c>
      <c r="BV26" s="444">
        <v>26.03</v>
      </c>
      <c r="BW26" s="445"/>
    </row>
    <row r="27" spans="1:75" ht="11.15" customHeight="1" x14ac:dyDescent="0.25">
      <c r="A27" s="159" t="s">
        <v>1010</v>
      </c>
      <c r="B27" s="170" t="s">
        <v>1330</v>
      </c>
      <c r="C27" s="244">
        <v>7.7060000000000004</v>
      </c>
      <c r="D27" s="244">
        <v>7.601</v>
      </c>
      <c r="E27" s="244">
        <v>7.4939999999999998</v>
      </c>
      <c r="F27" s="244">
        <v>7.4480000000000004</v>
      </c>
      <c r="G27" s="244">
        <v>7.2629999999999999</v>
      </c>
      <c r="H27" s="244">
        <v>6.8550000000000004</v>
      </c>
      <c r="I27" s="244">
        <v>6.77</v>
      </c>
      <c r="J27" s="244">
        <v>7.165</v>
      </c>
      <c r="K27" s="244">
        <v>7.2960000000000003</v>
      </c>
      <c r="L27" s="244">
        <v>7.1909999999999998</v>
      </c>
      <c r="M27" s="244">
        <v>7.1859999999999999</v>
      </c>
      <c r="N27" s="244">
        <v>6.9359999999999999</v>
      </c>
      <c r="O27" s="244">
        <v>6.7560000000000002</v>
      </c>
      <c r="P27" s="244">
        <v>6.6609999999999996</v>
      </c>
      <c r="Q27" s="244">
        <v>6.7149999999999999</v>
      </c>
      <c r="R27" s="244">
        <v>6.7850000000000001</v>
      </c>
      <c r="S27" s="244">
        <v>6.6150000000000002</v>
      </c>
      <c r="T27" s="244">
        <v>6.6550000000000002</v>
      </c>
      <c r="U27" s="244">
        <v>6.6550000000000002</v>
      </c>
      <c r="V27" s="244">
        <v>6.6950000000000003</v>
      </c>
      <c r="W27" s="244">
        <v>6.585</v>
      </c>
      <c r="X27" s="244">
        <v>6.5449999999999999</v>
      </c>
      <c r="Y27" s="244">
        <v>6.5045859999999998</v>
      </c>
      <c r="Z27" s="244">
        <v>6.7450000000000001</v>
      </c>
      <c r="AA27" s="244">
        <v>6.36</v>
      </c>
      <c r="AB27" s="244">
        <v>5.59</v>
      </c>
      <c r="AC27" s="244">
        <v>5.49</v>
      </c>
      <c r="AD27" s="244">
        <v>5.8250000000000002</v>
      </c>
      <c r="AE27" s="244">
        <v>5.6849999999999996</v>
      </c>
      <c r="AF27" s="244">
        <v>5.44</v>
      </c>
      <c r="AG27" s="244">
        <v>5.3849999999999998</v>
      </c>
      <c r="AH27" s="244">
        <v>5.33</v>
      </c>
      <c r="AI27" s="244">
        <v>5.31</v>
      </c>
      <c r="AJ27" s="244">
        <v>5.6</v>
      </c>
      <c r="AK27" s="244">
        <v>6.16</v>
      </c>
      <c r="AL27" s="244">
        <v>6.16</v>
      </c>
      <c r="AM27" s="244">
        <v>5.91</v>
      </c>
      <c r="AN27" s="244">
        <v>6.23</v>
      </c>
      <c r="AO27" s="244">
        <v>6.22</v>
      </c>
      <c r="AP27" s="244">
        <v>6.05</v>
      </c>
      <c r="AQ27" s="244">
        <v>6.125</v>
      </c>
      <c r="AR27" s="244">
        <v>6.11</v>
      </c>
      <c r="AS27" s="244">
        <v>6.05</v>
      </c>
      <c r="AT27" s="244">
        <v>5.86</v>
      </c>
      <c r="AU27" s="244">
        <v>5.96</v>
      </c>
      <c r="AV27" s="244">
        <v>5.9749999999999996</v>
      </c>
      <c r="AW27" s="244">
        <v>5.98</v>
      </c>
      <c r="AX27" s="244">
        <v>5.99</v>
      </c>
      <c r="AY27" s="244">
        <v>5.76</v>
      </c>
      <c r="AZ27" s="244">
        <v>6</v>
      </c>
      <c r="BA27" s="244">
        <v>5.76</v>
      </c>
      <c r="BB27" s="244">
        <v>5.68</v>
      </c>
      <c r="BC27" s="244">
        <v>5.36</v>
      </c>
      <c r="BD27" s="244">
        <v>5.34</v>
      </c>
      <c r="BE27" s="244">
        <v>4.8600000000000003</v>
      </c>
      <c r="BF27" s="444">
        <v>5.6011519999999999</v>
      </c>
      <c r="BG27" s="444">
        <v>5.599812</v>
      </c>
      <c r="BH27" s="444">
        <v>5.6484719999999999</v>
      </c>
      <c r="BI27" s="444">
        <v>5.6871320000000001</v>
      </c>
      <c r="BJ27" s="444">
        <v>5.7157910000000003</v>
      </c>
      <c r="BK27" s="444">
        <v>5.7784509999999996</v>
      </c>
      <c r="BL27" s="444">
        <v>5.8371110000000002</v>
      </c>
      <c r="BM27" s="444">
        <v>5.8457710000000001</v>
      </c>
      <c r="BN27" s="444">
        <v>5.8794300000000002</v>
      </c>
      <c r="BO27" s="444">
        <v>5.8580899999999998</v>
      </c>
      <c r="BP27" s="444">
        <v>5.8467500000000001</v>
      </c>
      <c r="BQ27" s="444">
        <v>5.8104089999999999</v>
      </c>
      <c r="BR27" s="444">
        <v>5.7990690000000003</v>
      </c>
      <c r="BS27" s="444">
        <v>5.7877289999999997</v>
      </c>
      <c r="BT27" s="444">
        <v>5.7513889999999996</v>
      </c>
      <c r="BU27" s="444">
        <v>5.7400479999999998</v>
      </c>
      <c r="BV27" s="444">
        <v>5.7287080000000001</v>
      </c>
      <c r="BW27" s="445"/>
    </row>
    <row r="28" spans="1:75" ht="11.15" customHeight="1" x14ac:dyDescent="0.25">
      <c r="A28" s="159" t="s">
        <v>559</v>
      </c>
      <c r="B28" s="170" t="s">
        <v>79</v>
      </c>
      <c r="C28" s="244">
        <v>33.496000000000002</v>
      </c>
      <c r="D28" s="244">
        <v>33.386000000000003</v>
      </c>
      <c r="E28" s="244">
        <v>33.338999999999999</v>
      </c>
      <c r="F28" s="244">
        <v>33.283000000000001</v>
      </c>
      <c r="G28" s="244">
        <v>33.118000000000002</v>
      </c>
      <c r="H28" s="244">
        <v>32.784999999999997</v>
      </c>
      <c r="I28" s="244">
        <v>32.652000000000001</v>
      </c>
      <c r="J28" s="244">
        <v>32.875</v>
      </c>
      <c r="K28" s="244">
        <v>32.936</v>
      </c>
      <c r="L28" s="244">
        <v>32.896000000000001</v>
      </c>
      <c r="M28" s="244">
        <v>32.256</v>
      </c>
      <c r="N28" s="244">
        <v>31.946000000000002</v>
      </c>
      <c r="O28" s="244">
        <v>32.125999999999998</v>
      </c>
      <c r="P28" s="244">
        <v>32.081000000000003</v>
      </c>
      <c r="Q28" s="244">
        <v>32.134999999999998</v>
      </c>
      <c r="R28" s="244">
        <v>32.155000000000001</v>
      </c>
      <c r="S28" s="244">
        <v>31.835000000000001</v>
      </c>
      <c r="T28" s="244">
        <v>31.815000000000001</v>
      </c>
      <c r="U28" s="244">
        <v>31.715</v>
      </c>
      <c r="V28" s="244">
        <v>31.754999999999999</v>
      </c>
      <c r="W28" s="244">
        <v>29.295000000000002</v>
      </c>
      <c r="X28" s="244">
        <v>30.855</v>
      </c>
      <c r="Y28" s="244">
        <v>30.964586000000001</v>
      </c>
      <c r="Z28" s="244">
        <v>31.454999999999998</v>
      </c>
      <c r="AA28" s="244">
        <v>31.49</v>
      </c>
      <c r="AB28" s="244">
        <v>30.77</v>
      </c>
      <c r="AC28" s="244">
        <v>30.905000000000001</v>
      </c>
      <c r="AD28" s="244">
        <v>31.25</v>
      </c>
      <c r="AE28" s="244">
        <v>31.127917</v>
      </c>
      <c r="AF28" s="244">
        <v>30.87</v>
      </c>
      <c r="AG28" s="244">
        <v>30.704999999999998</v>
      </c>
      <c r="AH28" s="244">
        <v>30.59</v>
      </c>
      <c r="AI28" s="244">
        <v>30.51</v>
      </c>
      <c r="AJ28" s="244">
        <v>30.74</v>
      </c>
      <c r="AK28" s="244">
        <v>31.29</v>
      </c>
      <c r="AL28" s="244">
        <v>31.28</v>
      </c>
      <c r="AM28" s="244">
        <v>30.99</v>
      </c>
      <c r="AN28" s="244">
        <v>31.46</v>
      </c>
      <c r="AO28" s="244">
        <v>31.55</v>
      </c>
      <c r="AP28" s="244">
        <v>31.53</v>
      </c>
      <c r="AQ28" s="244">
        <v>31.605</v>
      </c>
      <c r="AR28" s="244">
        <v>31.64</v>
      </c>
      <c r="AS28" s="244">
        <v>31.58</v>
      </c>
      <c r="AT28" s="244">
        <v>31.34</v>
      </c>
      <c r="AU28" s="244">
        <v>31.44</v>
      </c>
      <c r="AV28" s="244">
        <v>31.454999999999998</v>
      </c>
      <c r="AW28" s="244">
        <v>31.46</v>
      </c>
      <c r="AX28" s="244">
        <v>31.47</v>
      </c>
      <c r="AY28" s="244">
        <v>31.19</v>
      </c>
      <c r="AZ28" s="244">
        <v>31.48</v>
      </c>
      <c r="BA28" s="244">
        <v>31.29</v>
      </c>
      <c r="BB28" s="244">
        <v>31.21</v>
      </c>
      <c r="BC28" s="244">
        <v>30.79</v>
      </c>
      <c r="BD28" s="244">
        <v>30.77</v>
      </c>
      <c r="BE28" s="244">
        <v>30.38</v>
      </c>
      <c r="BF28" s="368">
        <v>31.121151999999999</v>
      </c>
      <c r="BG28" s="368">
        <v>31.119812</v>
      </c>
      <c r="BH28" s="368">
        <v>31.248472</v>
      </c>
      <c r="BI28" s="368">
        <v>31.287132</v>
      </c>
      <c r="BJ28" s="368">
        <v>31.315791000000001</v>
      </c>
      <c r="BK28" s="368">
        <v>31.678450999999999</v>
      </c>
      <c r="BL28" s="368">
        <v>31.737110999999999</v>
      </c>
      <c r="BM28" s="368">
        <v>31.745771000000001</v>
      </c>
      <c r="BN28" s="368">
        <v>31.90943</v>
      </c>
      <c r="BO28" s="368">
        <v>31.888089999999998</v>
      </c>
      <c r="BP28" s="368">
        <v>31.876750000000001</v>
      </c>
      <c r="BQ28" s="368">
        <v>31.840409000000001</v>
      </c>
      <c r="BR28" s="368">
        <v>31.829069</v>
      </c>
      <c r="BS28" s="368">
        <v>31.817729</v>
      </c>
      <c r="BT28" s="368">
        <v>31.781389000000001</v>
      </c>
      <c r="BU28" s="368">
        <v>31.770047999999999</v>
      </c>
      <c r="BV28" s="368">
        <v>31.758707999999999</v>
      </c>
      <c r="BW28" s="445"/>
    </row>
    <row r="29" spans="1:75" ht="11.15" customHeight="1" x14ac:dyDescent="0.25">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4"/>
      <c r="BF29" s="368"/>
      <c r="BG29" s="368"/>
      <c r="BH29" s="368"/>
      <c r="BI29" s="368"/>
      <c r="BJ29" s="368"/>
      <c r="BK29" s="368"/>
      <c r="BL29" s="368"/>
      <c r="BM29" s="368"/>
      <c r="BN29" s="368"/>
      <c r="BO29" s="368"/>
      <c r="BP29" s="368"/>
      <c r="BQ29" s="368"/>
      <c r="BR29" s="368"/>
      <c r="BS29" s="368"/>
      <c r="BT29" s="368"/>
      <c r="BU29" s="368"/>
      <c r="BV29" s="368"/>
      <c r="BW29" s="445"/>
    </row>
    <row r="30" spans="1:75" ht="11.15" customHeight="1" x14ac:dyDescent="0.25">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4"/>
      <c r="BF30" s="368"/>
      <c r="BG30" s="368"/>
      <c r="BH30" s="368"/>
      <c r="BI30" s="368"/>
      <c r="BJ30" s="368"/>
      <c r="BK30" s="368"/>
      <c r="BL30" s="368"/>
      <c r="BM30" s="368"/>
      <c r="BN30" s="368"/>
      <c r="BO30" s="368"/>
      <c r="BP30" s="368"/>
      <c r="BQ30" s="368"/>
      <c r="BR30" s="368"/>
      <c r="BS30" s="368"/>
      <c r="BT30" s="368"/>
      <c r="BU30" s="368"/>
      <c r="BV30" s="368"/>
      <c r="BW30" s="445"/>
    </row>
    <row r="31" spans="1:75" ht="11.15" customHeight="1" x14ac:dyDescent="0.25">
      <c r="A31" s="159" t="s">
        <v>548</v>
      </c>
      <c r="B31" s="170" t="s">
        <v>547</v>
      </c>
      <c r="C31" s="244">
        <v>1.74</v>
      </c>
      <c r="D31" s="244">
        <v>1.8</v>
      </c>
      <c r="E31" s="244">
        <v>1.93</v>
      </c>
      <c r="F31" s="244">
        <v>1.94</v>
      </c>
      <c r="G31" s="244">
        <v>1.89</v>
      </c>
      <c r="H31" s="244">
        <v>1.556</v>
      </c>
      <c r="I31" s="244">
        <v>1.3660000000000001</v>
      </c>
      <c r="J31" s="244">
        <v>1.345</v>
      </c>
      <c r="K31" s="244">
        <v>1.27</v>
      </c>
      <c r="L31" s="244">
        <v>1.0549999999999999</v>
      </c>
      <c r="M31" s="244">
        <v>0.66</v>
      </c>
      <c r="N31" s="244">
        <v>1.1299999999999999</v>
      </c>
      <c r="O31" s="244">
        <v>2.02</v>
      </c>
      <c r="P31" s="244">
        <v>1.99</v>
      </c>
      <c r="Q31" s="244">
        <v>2.5299999999999998</v>
      </c>
      <c r="R31" s="244">
        <v>2.5</v>
      </c>
      <c r="S31" s="244">
        <v>2.5</v>
      </c>
      <c r="T31" s="244">
        <v>2.39</v>
      </c>
      <c r="U31" s="244">
        <v>2.71</v>
      </c>
      <c r="V31" s="244">
        <v>2.5099999999999998</v>
      </c>
      <c r="W31" s="244">
        <v>1.61</v>
      </c>
      <c r="X31" s="244">
        <v>1.71</v>
      </c>
      <c r="Y31" s="244">
        <v>1.96</v>
      </c>
      <c r="Z31" s="244">
        <v>2.5499999999999998</v>
      </c>
      <c r="AA31" s="244">
        <v>2.82</v>
      </c>
      <c r="AB31" s="244">
        <v>2.82</v>
      </c>
      <c r="AC31" s="244">
        <v>2.7149999999999999</v>
      </c>
      <c r="AD31" s="244">
        <v>0.63918918919000001</v>
      </c>
      <c r="AE31" s="244">
        <v>5.9979170000000002</v>
      </c>
      <c r="AF31" s="244">
        <v>7.59</v>
      </c>
      <c r="AG31" s="244">
        <v>6.71</v>
      </c>
      <c r="AH31" s="244">
        <v>5.78</v>
      </c>
      <c r="AI31" s="244">
        <v>5.79</v>
      </c>
      <c r="AJ31" s="244">
        <v>5.67</v>
      </c>
      <c r="AK31" s="244">
        <v>5.54</v>
      </c>
      <c r="AL31" s="244">
        <v>5.37</v>
      </c>
      <c r="AM31" s="244">
        <v>5.13</v>
      </c>
      <c r="AN31" s="244">
        <v>5.94</v>
      </c>
      <c r="AO31" s="244">
        <v>5.94</v>
      </c>
      <c r="AP31" s="244">
        <v>5.94</v>
      </c>
      <c r="AQ31" s="244">
        <v>5.548</v>
      </c>
      <c r="AR31" s="244">
        <v>5.0599999999999996</v>
      </c>
      <c r="AS31" s="244">
        <v>4.4400000000000004</v>
      </c>
      <c r="AT31" s="244">
        <v>4.1849999999999996</v>
      </c>
      <c r="AU31" s="244">
        <v>3.9950000000000001</v>
      </c>
      <c r="AV31" s="244">
        <v>3.7</v>
      </c>
      <c r="AW31" s="244">
        <v>3.4950000000000001</v>
      </c>
      <c r="AX31" s="244">
        <v>3.38</v>
      </c>
      <c r="AY31" s="244">
        <v>3.19</v>
      </c>
      <c r="AZ31" s="244">
        <v>2.7749999999999999</v>
      </c>
      <c r="BA31" s="244">
        <v>3.02</v>
      </c>
      <c r="BB31" s="244">
        <v>2.56</v>
      </c>
      <c r="BC31" s="244">
        <v>2.5453459999999999</v>
      </c>
      <c r="BD31" s="244">
        <v>2.33</v>
      </c>
      <c r="BE31" s="244">
        <v>2.12</v>
      </c>
      <c r="BF31" s="444">
        <v>2.1753019999999998</v>
      </c>
      <c r="BG31" s="444">
        <v>2.375302</v>
      </c>
      <c r="BH31" s="444">
        <v>2.5891039999999998</v>
      </c>
      <c r="BI31" s="444">
        <v>2.5525199999999999</v>
      </c>
      <c r="BJ31" s="444">
        <v>2.5159349999999998</v>
      </c>
      <c r="BK31" s="444">
        <v>2.679351</v>
      </c>
      <c r="BL31" s="444">
        <v>2.679351</v>
      </c>
      <c r="BM31" s="444">
        <v>2.679351</v>
      </c>
      <c r="BN31" s="444">
        <v>2.8093509999999999</v>
      </c>
      <c r="BO31" s="444">
        <v>2.7593510000000001</v>
      </c>
      <c r="BP31" s="444">
        <v>2.7593510000000001</v>
      </c>
      <c r="BQ31" s="444">
        <v>2.7593510000000001</v>
      </c>
      <c r="BR31" s="444">
        <v>2.7593510000000001</v>
      </c>
      <c r="BS31" s="444">
        <v>2.7593510000000001</v>
      </c>
      <c r="BT31" s="444">
        <v>2.7593510000000001</v>
      </c>
      <c r="BU31" s="444">
        <v>2.7593510000000001</v>
      </c>
      <c r="BV31" s="444">
        <v>2.7593510000000001</v>
      </c>
      <c r="BW31" s="445"/>
    </row>
    <row r="32" spans="1:75" ht="11.15" customHeight="1" x14ac:dyDescent="0.25">
      <c r="A32" s="159" t="s">
        <v>1011</v>
      </c>
      <c r="B32" s="170" t="s">
        <v>1330</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0.43581081081</v>
      </c>
      <c r="AE32" s="244">
        <v>0.82</v>
      </c>
      <c r="AF32" s="244">
        <v>0.93</v>
      </c>
      <c r="AG32" s="244">
        <v>1.02</v>
      </c>
      <c r="AH32" s="244">
        <v>0.87</v>
      </c>
      <c r="AI32" s="244">
        <v>0.745</v>
      </c>
      <c r="AJ32" s="244">
        <v>0.75</v>
      </c>
      <c r="AK32" s="244">
        <v>0.68</v>
      </c>
      <c r="AL32" s="244">
        <v>0.65500000000000003</v>
      </c>
      <c r="AM32" s="244">
        <v>0.54500000000000004</v>
      </c>
      <c r="AN32" s="244">
        <v>0.64500000000000002</v>
      </c>
      <c r="AO32" s="244">
        <v>0.58499999999999996</v>
      </c>
      <c r="AP32" s="244">
        <v>0.59499999999999997</v>
      </c>
      <c r="AQ32" s="244">
        <v>0.59499999999999997</v>
      </c>
      <c r="AR32" s="244">
        <v>0.56499999999999995</v>
      </c>
      <c r="AS32" s="244">
        <v>0.42</v>
      </c>
      <c r="AT32" s="244">
        <v>0.45</v>
      </c>
      <c r="AU32" s="244">
        <v>0.34</v>
      </c>
      <c r="AV32" s="244">
        <v>0.38</v>
      </c>
      <c r="AW32" s="244">
        <v>0.21</v>
      </c>
      <c r="AX32" s="244">
        <v>0.22</v>
      </c>
      <c r="AY32" s="244">
        <v>0.18</v>
      </c>
      <c r="AZ32" s="244">
        <v>0.13</v>
      </c>
      <c r="BA32" s="244">
        <v>5.5E-2</v>
      </c>
      <c r="BB32" s="244">
        <v>0.06</v>
      </c>
      <c r="BC32" s="244">
        <v>0.14000000000000001</v>
      </c>
      <c r="BD32" s="244">
        <v>0.12</v>
      </c>
      <c r="BE32" s="244">
        <v>0.01</v>
      </c>
      <c r="BF32" s="444">
        <v>0.02</v>
      </c>
      <c r="BG32" s="444">
        <v>0.02</v>
      </c>
      <c r="BH32" s="444">
        <v>0.02</v>
      </c>
      <c r="BI32" s="444">
        <v>0.02</v>
      </c>
      <c r="BJ32" s="444">
        <v>0.02</v>
      </c>
      <c r="BK32" s="444">
        <v>0.02</v>
      </c>
      <c r="BL32" s="444">
        <v>0.02</v>
      </c>
      <c r="BM32" s="444">
        <v>0.02</v>
      </c>
      <c r="BN32" s="444">
        <v>0.02</v>
      </c>
      <c r="BO32" s="444">
        <v>0.02</v>
      </c>
      <c r="BP32" s="444">
        <v>0.02</v>
      </c>
      <c r="BQ32" s="444">
        <v>0.02</v>
      </c>
      <c r="BR32" s="444">
        <v>0.02</v>
      </c>
      <c r="BS32" s="444">
        <v>0.02</v>
      </c>
      <c r="BT32" s="444">
        <v>0.02</v>
      </c>
      <c r="BU32" s="444">
        <v>0.02</v>
      </c>
      <c r="BV32" s="444">
        <v>0.02</v>
      </c>
      <c r="BW32" s="445"/>
    </row>
    <row r="33" spans="1:75" ht="11.15" customHeight="1" x14ac:dyDescent="0.25">
      <c r="A33" s="159" t="s">
        <v>804</v>
      </c>
      <c r="B33" s="170" t="s">
        <v>79</v>
      </c>
      <c r="C33" s="244">
        <v>1.74</v>
      </c>
      <c r="D33" s="244">
        <v>1.8</v>
      </c>
      <c r="E33" s="244">
        <v>1.93</v>
      </c>
      <c r="F33" s="244">
        <v>1.94</v>
      </c>
      <c r="G33" s="244">
        <v>1.89</v>
      </c>
      <c r="H33" s="244">
        <v>1.556</v>
      </c>
      <c r="I33" s="244">
        <v>1.3660000000000001</v>
      </c>
      <c r="J33" s="244">
        <v>1.345</v>
      </c>
      <c r="K33" s="244">
        <v>1.27</v>
      </c>
      <c r="L33" s="244">
        <v>1.0549999999999999</v>
      </c>
      <c r="M33" s="244">
        <v>0.66</v>
      </c>
      <c r="N33" s="244">
        <v>1.1299999999999999</v>
      </c>
      <c r="O33" s="244">
        <v>2.02</v>
      </c>
      <c r="P33" s="244">
        <v>1.99</v>
      </c>
      <c r="Q33" s="244">
        <v>2.5299999999999998</v>
      </c>
      <c r="R33" s="244">
        <v>2.5</v>
      </c>
      <c r="S33" s="244">
        <v>2.5</v>
      </c>
      <c r="T33" s="244">
        <v>2.39</v>
      </c>
      <c r="U33" s="244">
        <v>2.71</v>
      </c>
      <c r="V33" s="244">
        <v>2.5099999999999998</v>
      </c>
      <c r="W33" s="244">
        <v>1.61</v>
      </c>
      <c r="X33" s="244">
        <v>1.71</v>
      </c>
      <c r="Y33" s="244">
        <v>1.96</v>
      </c>
      <c r="Z33" s="244">
        <v>2.5499999999999998</v>
      </c>
      <c r="AA33" s="244">
        <v>2.82</v>
      </c>
      <c r="AB33" s="244">
        <v>2.82</v>
      </c>
      <c r="AC33" s="244">
        <v>2.7149999999999999</v>
      </c>
      <c r="AD33" s="244">
        <v>1.075</v>
      </c>
      <c r="AE33" s="244">
        <v>6.8179169999999996</v>
      </c>
      <c r="AF33" s="244">
        <v>8.52</v>
      </c>
      <c r="AG33" s="244">
        <v>7.73</v>
      </c>
      <c r="AH33" s="244">
        <v>6.65</v>
      </c>
      <c r="AI33" s="244">
        <v>6.5350000000000001</v>
      </c>
      <c r="AJ33" s="244">
        <v>6.42</v>
      </c>
      <c r="AK33" s="244">
        <v>6.22</v>
      </c>
      <c r="AL33" s="244">
        <v>6.0250000000000004</v>
      </c>
      <c r="AM33" s="244">
        <v>5.6749999999999998</v>
      </c>
      <c r="AN33" s="244">
        <v>6.585</v>
      </c>
      <c r="AO33" s="244">
        <v>6.5250000000000004</v>
      </c>
      <c r="AP33" s="244">
        <v>6.5350000000000001</v>
      </c>
      <c r="AQ33" s="244">
        <v>6.1429999999999998</v>
      </c>
      <c r="AR33" s="244">
        <v>5.625</v>
      </c>
      <c r="AS33" s="244">
        <v>4.8600000000000003</v>
      </c>
      <c r="AT33" s="244">
        <v>4.6349999999999998</v>
      </c>
      <c r="AU33" s="244">
        <v>4.335</v>
      </c>
      <c r="AV33" s="244">
        <v>4.08</v>
      </c>
      <c r="AW33" s="244">
        <v>3.7050000000000001</v>
      </c>
      <c r="AX33" s="244">
        <v>3.6</v>
      </c>
      <c r="AY33" s="244">
        <v>3.37</v>
      </c>
      <c r="AZ33" s="244">
        <v>2.9049999999999998</v>
      </c>
      <c r="BA33" s="244">
        <v>3.0750000000000002</v>
      </c>
      <c r="BB33" s="244">
        <v>2.62</v>
      </c>
      <c r="BC33" s="244">
        <v>2.685346</v>
      </c>
      <c r="BD33" s="244">
        <v>2.4500000000000002</v>
      </c>
      <c r="BE33" s="244">
        <v>2.13</v>
      </c>
      <c r="BF33" s="368">
        <v>2.1953019999999999</v>
      </c>
      <c r="BG33" s="368">
        <v>2.395302</v>
      </c>
      <c r="BH33" s="368">
        <v>2.6091039999999999</v>
      </c>
      <c r="BI33" s="368">
        <v>2.5725199999999999</v>
      </c>
      <c r="BJ33" s="368">
        <v>2.5359349999999998</v>
      </c>
      <c r="BK33" s="368">
        <v>2.6993510000000001</v>
      </c>
      <c r="BL33" s="368">
        <v>2.6993510000000001</v>
      </c>
      <c r="BM33" s="368">
        <v>2.6993510000000001</v>
      </c>
      <c r="BN33" s="368">
        <v>2.8293509999999999</v>
      </c>
      <c r="BO33" s="368">
        <v>2.7793510000000001</v>
      </c>
      <c r="BP33" s="368">
        <v>2.7793510000000001</v>
      </c>
      <c r="BQ33" s="368">
        <v>2.7793510000000001</v>
      </c>
      <c r="BR33" s="368">
        <v>2.7793510000000001</v>
      </c>
      <c r="BS33" s="368">
        <v>2.7793510000000001</v>
      </c>
      <c r="BT33" s="368">
        <v>2.7793510000000001</v>
      </c>
      <c r="BU33" s="368">
        <v>2.7793510000000001</v>
      </c>
      <c r="BV33" s="368">
        <v>2.7793510000000001</v>
      </c>
      <c r="BW33" s="445"/>
    </row>
    <row r="34" spans="1:75" ht="11.15" customHeight="1" x14ac:dyDescent="0.25">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368"/>
      <c r="BG34" s="368"/>
      <c r="BH34" s="368"/>
      <c r="BI34" s="368"/>
      <c r="BJ34" s="368"/>
      <c r="BK34" s="368"/>
      <c r="BL34" s="368"/>
      <c r="BM34" s="368"/>
      <c r="BN34" s="368"/>
      <c r="BO34" s="368"/>
      <c r="BP34" s="368"/>
      <c r="BQ34" s="368"/>
      <c r="BR34" s="368"/>
      <c r="BS34" s="368"/>
      <c r="BT34" s="368"/>
      <c r="BU34" s="368"/>
      <c r="BV34" s="368"/>
      <c r="BW34" s="445"/>
    </row>
    <row r="35" spans="1:75" ht="11.15" customHeight="1" x14ac:dyDescent="0.25">
      <c r="A35" s="159" t="s">
        <v>893</v>
      </c>
      <c r="B35" s="171" t="s">
        <v>894</v>
      </c>
      <c r="C35" s="245">
        <v>1.095</v>
      </c>
      <c r="D35" s="245">
        <v>1.1200000000000001</v>
      </c>
      <c r="E35" s="245">
        <v>1.1200000000000001</v>
      </c>
      <c r="F35" s="245">
        <v>1.0954999999999999</v>
      </c>
      <c r="G35" s="245">
        <v>1.2905</v>
      </c>
      <c r="H35" s="245">
        <v>1.615</v>
      </c>
      <c r="I35" s="245">
        <v>1.7115</v>
      </c>
      <c r="J35" s="245">
        <v>1.472</v>
      </c>
      <c r="K35" s="245">
        <v>1.46</v>
      </c>
      <c r="L35" s="245">
        <v>1.4850000000000001</v>
      </c>
      <c r="M35" s="245">
        <v>2.0259999999999998</v>
      </c>
      <c r="N35" s="245">
        <v>2.34</v>
      </c>
      <c r="O35" s="245">
        <v>2.4987419355</v>
      </c>
      <c r="P35" s="245">
        <v>2.6718571429</v>
      </c>
      <c r="Q35" s="245">
        <v>2.1960000000000002</v>
      </c>
      <c r="R35" s="245">
        <v>2.202</v>
      </c>
      <c r="S35" s="245">
        <v>2.5979999999999999</v>
      </c>
      <c r="T35" s="245">
        <v>2.6040000000000001</v>
      </c>
      <c r="U35" s="245">
        <v>2.6960000000000002</v>
      </c>
      <c r="V35" s="245">
        <v>2.746</v>
      </c>
      <c r="W35" s="245">
        <v>4.1609999999999996</v>
      </c>
      <c r="X35" s="245">
        <v>2.85</v>
      </c>
      <c r="Y35" s="245">
        <v>2.83</v>
      </c>
      <c r="Z35" s="245">
        <v>3.0019999999999998</v>
      </c>
      <c r="AA35" s="245">
        <v>3.1160000000000001</v>
      </c>
      <c r="AB35" s="245">
        <v>3.77</v>
      </c>
      <c r="AC35" s="245">
        <v>3.972</v>
      </c>
      <c r="AD35" s="245">
        <v>3.8490000000000002</v>
      </c>
      <c r="AE35" s="245">
        <v>3.9390000000000001</v>
      </c>
      <c r="AF35" s="245">
        <v>4.1589999999999998</v>
      </c>
      <c r="AG35" s="245">
        <v>4.1749999999999998</v>
      </c>
      <c r="AH35" s="245">
        <v>4.1100000000000003</v>
      </c>
      <c r="AI35" s="245">
        <v>4.0599999999999996</v>
      </c>
      <c r="AJ35" s="245">
        <v>3.68</v>
      </c>
      <c r="AK35" s="245">
        <v>2.97</v>
      </c>
      <c r="AL35" s="245">
        <v>2.8675000000000002</v>
      </c>
      <c r="AM35" s="245">
        <v>2.8639999999999999</v>
      </c>
      <c r="AN35" s="245">
        <v>2.3540000000000001</v>
      </c>
      <c r="AO35" s="245">
        <v>2.23</v>
      </c>
      <c r="AP35" s="245">
        <v>2.2155</v>
      </c>
      <c r="AQ35" s="245">
        <v>2.105</v>
      </c>
      <c r="AR35" s="245">
        <v>2.0499999999999998</v>
      </c>
      <c r="AS35" s="245">
        <v>2.0459999999999998</v>
      </c>
      <c r="AT35" s="245">
        <v>2.266</v>
      </c>
      <c r="AU35" s="245">
        <v>2.14</v>
      </c>
      <c r="AV35" s="245">
        <v>2.0459999999999998</v>
      </c>
      <c r="AW35" s="245">
        <v>2.0259999999999998</v>
      </c>
      <c r="AX35" s="245">
        <v>2.016</v>
      </c>
      <c r="AY35" s="245">
        <v>2.0840000000000001</v>
      </c>
      <c r="AZ35" s="245">
        <v>1.8640000000000001</v>
      </c>
      <c r="BA35" s="245">
        <v>1.994</v>
      </c>
      <c r="BB35" s="245">
        <v>2.1040000000000001</v>
      </c>
      <c r="BC35" s="245">
        <v>2.5640000000000001</v>
      </c>
      <c r="BD35" s="245">
        <v>2.5739999999999998</v>
      </c>
      <c r="BE35" s="245">
        <v>3.012</v>
      </c>
      <c r="BF35" s="559" t="s">
        <v>1406</v>
      </c>
      <c r="BG35" s="559" t="s">
        <v>1406</v>
      </c>
      <c r="BH35" s="559" t="s">
        <v>1406</v>
      </c>
      <c r="BI35" s="559" t="s">
        <v>1406</v>
      </c>
      <c r="BJ35" s="559" t="s">
        <v>1406</v>
      </c>
      <c r="BK35" s="559" t="s">
        <v>1406</v>
      </c>
      <c r="BL35" s="559" t="s">
        <v>1406</v>
      </c>
      <c r="BM35" s="559" t="s">
        <v>1406</v>
      </c>
      <c r="BN35" s="559" t="s">
        <v>1406</v>
      </c>
      <c r="BO35" s="559" t="s">
        <v>1406</v>
      </c>
      <c r="BP35" s="559" t="s">
        <v>1406</v>
      </c>
      <c r="BQ35" s="559" t="s">
        <v>1406</v>
      </c>
      <c r="BR35" s="559" t="s">
        <v>1406</v>
      </c>
      <c r="BS35" s="559" t="s">
        <v>1406</v>
      </c>
      <c r="BT35" s="559" t="s">
        <v>1406</v>
      </c>
      <c r="BU35" s="559" t="s">
        <v>1406</v>
      </c>
      <c r="BV35" s="559" t="s">
        <v>1406</v>
      </c>
      <c r="BW35" s="445"/>
    </row>
    <row r="36" spans="1:75" ht="12" customHeight="1" x14ac:dyDescent="0.25">
      <c r="B36" s="778" t="s">
        <v>1009</v>
      </c>
      <c r="C36" s="735"/>
      <c r="D36" s="735"/>
      <c r="E36" s="735"/>
      <c r="F36" s="735"/>
      <c r="G36" s="735"/>
      <c r="H36" s="735"/>
      <c r="I36" s="735"/>
      <c r="J36" s="735"/>
      <c r="K36" s="735"/>
      <c r="L36" s="735"/>
      <c r="M36" s="735"/>
      <c r="N36" s="735"/>
      <c r="O36" s="735"/>
      <c r="P36" s="735"/>
      <c r="Q36" s="735"/>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445"/>
    </row>
    <row r="37" spans="1:75" ht="12" customHeight="1" x14ac:dyDescent="0.2">
      <c r="B37" s="773" t="s">
        <v>1332</v>
      </c>
      <c r="C37" s="741"/>
      <c r="D37" s="741"/>
      <c r="E37" s="741"/>
      <c r="F37" s="741"/>
      <c r="G37" s="741"/>
      <c r="H37" s="741"/>
      <c r="I37" s="741"/>
      <c r="J37" s="741"/>
      <c r="K37" s="741"/>
      <c r="L37" s="741"/>
      <c r="M37" s="741"/>
      <c r="N37" s="741"/>
      <c r="O37" s="741"/>
      <c r="P37" s="741"/>
      <c r="Q37" s="735"/>
      <c r="BD37" s="445"/>
      <c r="BE37" s="445"/>
      <c r="BF37" s="445"/>
      <c r="BK37" s="445"/>
      <c r="BL37" s="445"/>
      <c r="BM37" s="445"/>
      <c r="BN37" s="445"/>
      <c r="BO37" s="445"/>
      <c r="BP37" s="445"/>
      <c r="BQ37" s="445"/>
      <c r="BR37" s="445"/>
      <c r="BS37" s="445"/>
      <c r="BT37" s="445"/>
      <c r="BU37" s="445"/>
      <c r="BV37" s="445"/>
      <c r="BW37" s="445"/>
    </row>
    <row r="38" spans="1:75" ht="12" customHeight="1" x14ac:dyDescent="0.2">
      <c r="B38" s="779" t="s">
        <v>1333</v>
      </c>
      <c r="C38" s="779"/>
      <c r="D38" s="779"/>
      <c r="E38" s="779"/>
      <c r="F38" s="779"/>
      <c r="G38" s="779"/>
      <c r="H38" s="779"/>
      <c r="I38" s="779"/>
      <c r="J38" s="779"/>
      <c r="K38" s="779"/>
      <c r="L38" s="779"/>
      <c r="M38" s="779"/>
      <c r="N38" s="779"/>
      <c r="O38" s="779"/>
      <c r="P38" s="779"/>
      <c r="Q38" s="704"/>
      <c r="BD38" s="445"/>
      <c r="BE38" s="445"/>
      <c r="BF38" s="445"/>
      <c r="BK38" s="445"/>
      <c r="BL38" s="445"/>
      <c r="BM38" s="445"/>
      <c r="BN38" s="445"/>
      <c r="BO38" s="445"/>
      <c r="BP38" s="445"/>
      <c r="BQ38" s="445"/>
      <c r="BR38" s="445"/>
      <c r="BS38" s="445"/>
      <c r="BT38" s="445"/>
      <c r="BU38" s="445"/>
      <c r="BV38" s="445"/>
      <c r="BW38" s="445"/>
    </row>
    <row r="39" spans="1:75" s="397" customFormat="1" ht="12" customHeight="1" x14ac:dyDescent="0.25">
      <c r="A39" s="398"/>
      <c r="B39" s="749" t="str">
        <f>"Notes: "&amp;"EIA completed modeling and analysis for this report on " &amp;Dates!D2&amp;"."</f>
        <v>Notes: EIA completed modeling and analysis for this report on Thursday August 4, 2022.</v>
      </c>
      <c r="C39" s="748"/>
      <c r="D39" s="748"/>
      <c r="E39" s="748"/>
      <c r="F39" s="748"/>
      <c r="G39" s="748"/>
      <c r="H39" s="748"/>
      <c r="I39" s="748"/>
      <c r="J39" s="748"/>
      <c r="K39" s="748"/>
      <c r="L39" s="748"/>
      <c r="M39" s="748"/>
      <c r="N39" s="748"/>
      <c r="O39" s="748"/>
      <c r="P39" s="748"/>
      <c r="Q39" s="748"/>
      <c r="AY39" s="483"/>
      <c r="AZ39" s="483"/>
      <c r="BA39" s="483"/>
      <c r="BB39" s="483"/>
      <c r="BC39" s="483"/>
      <c r="BD39" s="483"/>
      <c r="BE39" s="483"/>
      <c r="BF39" s="483"/>
      <c r="BG39" s="483"/>
      <c r="BH39" s="483"/>
      <c r="BI39" s="483"/>
      <c r="BJ39" s="483"/>
      <c r="BK39" s="483"/>
      <c r="BL39" s="483"/>
      <c r="BM39" s="483"/>
      <c r="BN39" s="483"/>
      <c r="BO39" s="483"/>
      <c r="BP39" s="483"/>
      <c r="BQ39" s="483"/>
      <c r="BR39" s="483"/>
      <c r="BS39" s="483"/>
      <c r="BT39" s="483"/>
      <c r="BU39" s="483"/>
      <c r="BV39" s="483"/>
      <c r="BW39" s="483"/>
    </row>
    <row r="40" spans="1:75" s="397" customFormat="1" ht="12" customHeight="1" x14ac:dyDescent="0.25">
      <c r="A40" s="398"/>
      <c r="B40" s="749" t="s">
        <v>350</v>
      </c>
      <c r="C40" s="748"/>
      <c r="D40" s="748"/>
      <c r="E40" s="748"/>
      <c r="F40" s="748"/>
      <c r="G40" s="748"/>
      <c r="H40" s="748"/>
      <c r="I40" s="748"/>
      <c r="J40" s="748"/>
      <c r="K40" s="748"/>
      <c r="L40" s="748"/>
      <c r="M40" s="748"/>
      <c r="N40" s="748"/>
      <c r="O40" s="748"/>
      <c r="P40" s="748"/>
      <c r="Q40" s="748"/>
      <c r="AY40" s="483"/>
      <c r="AZ40" s="483"/>
      <c r="BA40" s="483"/>
      <c r="BB40" s="483"/>
      <c r="BC40" s="483"/>
      <c r="BD40" s="577"/>
      <c r="BE40" s="577"/>
      <c r="BF40" s="577"/>
      <c r="BG40" s="483"/>
      <c r="BH40" s="483"/>
      <c r="BI40" s="483"/>
      <c r="BJ40" s="483"/>
    </row>
    <row r="41" spans="1:75" s="397" customFormat="1" ht="12" customHeight="1" x14ac:dyDescent="0.25">
      <c r="A41" s="398"/>
      <c r="B41" s="769" t="s">
        <v>876</v>
      </c>
      <c r="C41" s="756"/>
      <c r="D41" s="756"/>
      <c r="E41" s="756"/>
      <c r="F41" s="756"/>
      <c r="G41" s="756"/>
      <c r="H41" s="756"/>
      <c r="I41" s="756"/>
      <c r="J41" s="756"/>
      <c r="K41" s="756"/>
      <c r="L41" s="756"/>
      <c r="M41" s="756"/>
      <c r="N41" s="756"/>
      <c r="O41" s="756"/>
      <c r="P41" s="756"/>
      <c r="Q41" s="756"/>
      <c r="AY41" s="483"/>
      <c r="AZ41" s="483"/>
      <c r="BA41" s="483"/>
      <c r="BB41" s="483"/>
      <c r="BC41" s="483"/>
      <c r="BD41" s="577"/>
      <c r="BE41" s="577"/>
      <c r="BF41" s="577"/>
      <c r="BG41" s="483"/>
      <c r="BH41" s="483"/>
      <c r="BI41" s="483"/>
      <c r="BJ41" s="483"/>
    </row>
    <row r="42" spans="1:75" s="397" customFormat="1" ht="12" customHeight="1" x14ac:dyDescent="0.25">
      <c r="A42" s="398"/>
      <c r="B42" s="775" t="s">
        <v>845</v>
      </c>
      <c r="C42" s="735"/>
      <c r="D42" s="735"/>
      <c r="E42" s="735"/>
      <c r="F42" s="735"/>
      <c r="G42" s="735"/>
      <c r="H42" s="735"/>
      <c r="I42" s="735"/>
      <c r="J42" s="735"/>
      <c r="K42" s="735"/>
      <c r="L42" s="735"/>
      <c r="M42" s="735"/>
      <c r="N42" s="735"/>
      <c r="O42" s="735"/>
      <c r="P42" s="735"/>
      <c r="Q42" s="735"/>
      <c r="AY42" s="483"/>
      <c r="AZ42" s="483"/>
      <c r="BA42" s="483"/>
      <c r="BB42" s="483"/>
      <c r="BC42" s="483"/>
      <c r="BD42" s="577"/>
      <c r="BE42" s="577"/>
      <c r="BF42" s="577"/>
      <c r="BG42" s="483"/>
      <c r="BH42" s="483"/>
      <c r="BI42" s="483"/>
      <c r="BJ42" s="483"/>
    </row>
    <row r="43" spans="1:75" s="397" customFormat="1" ht="12" customHeight="1" x14ac:dyDescent="0.25">
      <c r="A43" s="398"/>
      <c r="B43" s="744" t="s">
        <v>829</v>
      </c>
      <c r="C43" s="745"/>
      <c r="D43" s="745"/>
      <c r="E43" s="745"/>
      <c r="F43" s="745"/>
      <c r="G43" s="745"/>
      <c r="H43" s="745"/>
      <c r="I43" s="745"/>
      <c r="J43" s="745"/>
      <c r="K43" s="745"/>
      <c r="L43" s="745"/>
      <c r="M43" s="745"/>
      <c r="N43" s="745"/>
      <c r="O43" s="745"/>
      <c r="P43" s="745"/>
      <c r="Q43" s="735"/>
      <c r="AY43" s="483"/>
      <c r="AZ43" s="483"/>
      <c r="BA43" s="483"/>
      <c r="BB43" s="483"/>
      <c r="BC43" s="483"/>
      <c r="BD43" s="577"/>
      <c r="BE43" s="577"/>
      <c r="BF43" s="577"/>
      <c r="BG43" s="483"/>
      <c r="BH43" s="483"/>
      <c r="BI43" s="483"/>
      <c r="BJ43" s="483"/>
    </row>
    <row r="44" spans="1:75" s="397" customFormat="1" ht="12" customHeight="1" x14ac:dyDescent="0.25">
      <c r="A44" s="393"/>
      <c r="B44" s="764" t="s">
        <v>1356</v>
      </c>
      <c r="C44" s="735"/>
      <c r="D44" s="735"/>
      <c r="E44" s="735"/>
      <c r="F44" s="735"/>
      <c r="G44" s="735"/>
      <c r="H44" s="735"/>
      <c r="I44" s="735"/>
      <c r="J44" s="735"/>
      <c r="K44" s="735"/>
      <c r="L44" s="735"/>
      <c r="M44" s="735"/>
      <c r="N44" s="735"/>
      <c r="O44" s="735"/>
      <c r="P44" s="735"/>
      <c r="Q44" s="735"/>
      <c r="AY44" s="483"/>
      <c r="AZ44" s="483"/>
      <c r="BA44" s="483"/>
      <c r="BB44" s="483"/>
      <c r="BC44" s="483"/>
      <c r="BD44" s="577"/>
      <c r="BE44" s="577"/>
      <c r="BF44" s="577"/>
      <c r="BG44" s="483"/>
      <c r="BH44" s="483"/>
      <c r="BI44" s="483"/>
      <c r="BJ44" s="483"/>
    </row>
    <row r="45" spans="1:75" x14ac:dyDescent="0.25">
      <c r="BK45" s="370"/>
      <c r="BL45" s="370"/>
      <c r="BM45" s="370"/>
      <c r="BN45" s="370"/>
      <c r="BO45" s="370"/>
      <c r="BP45" s="370"/>
      <c r="BQ45" s="370"/>
      <c r="BR45" s="370"/>
      <c r="BS45" s="370"/>
      <c r="BT45" s="370"/>
      <c r="BU45" s="370"/>
      <c r="BV45" s="370"/>
    </row>
    <row r="46" spans="1:75" x14ac:dyDescent="0.25">
      <c r="BK46" s="370"/>
      <c r="BL46" s="370"/>
      <c r="BM46" s="370"/>
      <c r="BN46" s="370"/>
      <c r="BO46" s="370"/>
      <c r="BP46" s="370"/>
      <c r="BQ46" s="370"/>
      <c r="BR46" s="370"/>
      <c r="BS46" s="370"/>
      <c r="BT46" s="370"/>
      <c r="BU46" s="370"/>
      <c r="BV46" s="370"/>
    </row>
    <row r="47" spans="1:75" x14ac:dyDescent="0.25">
      <c r="BK47" s="370"/>
      <c r="BL47" s="370"/>
      <c r="BM47" s="370"/>
      <c r="BN47" s="370"/>
      <c r="BO47" s="370"/>
      <c r="BP47" s="370"/>
      <c r="BQ47" s="370"/>
      <c r="BR47" s="370"/>
      <c r="BS47" s="370"/>
      <c r="BT47" s="370"/>
      <c r="BU47" s="370"/>
      <c r="BV47" s="370"/>
    </row>
    <row r="48" spans="1:75" x14ac:dyDescent="0.25">
      <c r="BK48" s="370"/>
      <c r="BL48" s="370"/>
      <c r="BM48" s="370"/>
      <c r="BN48" s="370"/>
      <c r="BO48" s="370"/>
      <c r="BP48" s="370"/>
      <c r="BQ48" s="370"/>
      <c r="BR48" s="370"/>
      <c r="BS48" s="370"/>
      <c r="BT48" s="370"/>
      <c r="BU48" s="370"/>
      <c r="BV48" s="370"/>
    </row>
    <row r="49" spans="63:74" x14ac:dyDescent="0.25">
      <c r="BK49" s="370"/>
      <c r="BL49" s="370"/>
      <c r="BM49" s="370"/>
      <c r="BN49" s="370"/>
      <c r="BO49" s="370"/>
      <c r="BP49" s="370"/>
      <c r="BQ49" s="370"/>
      <c r="BR49" s="370"/>
      <c r="BS49" s="370"/>
      <c r="BT49" s="370"/>
      <c r="BU49" s="370"/>
      <c r="BV49" s="370"/>
    </row>
    <row r="50" spans="63:74" x14ac:dyDescent="0.25">
      <c r="BK50" s="370"/>
      <c r="BL50" s="370"/>
      <c r="BM50" s="370"/>
      <c r="BN50" s="370"/>
      <c r="BO50" s="370"/>
      <c r="BP50" s="370"/>
      <c r="BQ50" s="370"/>
      <c r="BR50" s="370"/>
      <c r="BS50" s="370"/>
      <c r="BT50" s="370"/>
      <c r="BU50" s="370"/>
      <c r="BV50" s="370"/>
    </row>
    <row r="51" spans="63:74" x14ac:dyDescent="0.25">
      <c r="BK51" s="370"/>
      <c r="BL51" s="370"/>
      <c r="BM51" s="370"/>
      <c r="BN51" s="370"/>
      <c r="BO51" s="370"/>
      <c r="BP51" s="370"/>
      <c r="BQ51" s="370"/>
      <c r="BR51" s="370"/>
      <c r="BS51" s="370"/>
      <c r="BT51" s="370"/>
      <c r="BU51" s="370"/>
      <c r="BV51" s="370"/>
    </row>
    <row r="52" spans="63:74" x14ac:dyDescent="0.25">
      <c r="BK52" s="370"/>
      <c r="BL52" s="370"/>
      <c r="BM52" s="370"/>
      <c r="BN52" s="370"/>
      <c r="BO52" s="370"/>
      <c r="BP52" s="370"/>
      <c r="BQ52" s="370"/>
      <c r="BR52" s="370"/>
      <c r="BS52" s="370"/>
      <c r="BT52" s="370"/>
      <c r="BU52" s="370"/>
      <c r="BV52" s="370"/>
    </row>
    <row r="53" spans="63:74" x14ac:dyDescent="0.25">
      <c r="BK53" s="370"/>
      <c r="BL53" s="370"/>
      <c r="BM53" s="370"/>
      <c r="BN53" s="370"/>
      <c r="BO53" s="370"/>
      <c r="BP53" s="370"/>
      <c r="BQ53" s="370"/>
      <c r="BR53" s="370"/>
      <c r="BS53" s="370"/>
      <c r="BT53" s="370"/>
      <c r="BU53" s="370"/>
      <c r="BV53" s="370"/>
    </row>
    <row r="54" spans="63:74" x14ac:dyDescent="0.25">
      <c r="BK54" s="370"/>
      <c r="BL54" s="370"/>
      <c r="BM54" s="370"/>
      <c r="BN54" s="370"/>
      <c r="BO54" s="370"/>
      <c r="BP54" s="370"/>
      <c r="BQ54" s="370"/>
      <c r="BR54" s="370"/>
      <c r="BS54" s="370"/>
      <c r="BT54" s="370"/>
      <c r="BU54" s="370"/>
      <c r="BV54" s="370"/>
    </row>
    <row r="55" spans="63:74" x14ac:dyDescent="0.25">
      <c r="BK55" s="370"/>
      <c r="BL55" s="370"/>
      <c r="BM55" s="370"/>
      <c r="BN55" s="370"/>
      <c r="BO55" s="370"/>
      <c r="BP55" s="370"/>
      <c r="BQ55" s="370"/>
      <c r="BR55" s="370"/>
      <c r="BS55" s="370"/>
      <c r="BT55" s="370"/>
      <c r="BU55" s="370"/>
      <c r="BV55" s="370"/>
    </row>
    <row r="56" spans="63:74" x14ac:dyDescent="0.25">
      <c r="BK56" s="370"/>
      <c r="BL56" s="370"/>
      <c r="BM56" s="370"/>
      <c r="BN56" s="370"/>
      <c r="BO56" s="370"/>
      <c r="BP56" s="370"/>
      <c r="BQ56" s="370"/>
      <c r="BR56" s="370"/>
      <c r="BS56" s="370"/>
      <c r="BT56" s="370"/>
      <c r="BU56" s="370"/>
      <c r="BV56" s="370"/>
    </row>
    <row r="57" spans="63:74" x14ac:dyDescent="0.25">
      <c r="BK57" s="370"/>
      <c r="BL57" s="370"/>
      <c r="BM57" s="370"/>
      <c r="BN57" s="370"/>
      <c r="BO57" s="370"/>
      <c r="BP57" s="370"/>
      <c r="BQ57" s="370"/>
      <c r="BR57" s="370"/>
      <c r="BS57" s="370"/>
      <c r="BT57" s="370"/>
      <c r="BU57" s="370"/>
      <c r="BV57" s="370"/>
    </row>
    <row r="58" spans="63:74" x14ac:dyDescent="0.25">
      <c r="BK58" s="370"/>
      <c r="BL58" s="370"/>
      <c r="BM58" s="370"/>
      <c r="BN58" s="370"/>
      <c r="BO58" s="370"/>
      <c r="BP58" s="370"/>
      <c r="BQ58" s="370"/>
      <c r="BR58" s="370"/>
      <c r="BS58" s="370"/>
      <c r="BT58" s="370"/>
      <c r="BU58" s="370"/>
      <c r="BV58" s="370"/>
    </row>
    <row r="59" spans="63:74" x14ac:dyDescent="0.25">
      <c r="BK59" s="370"/>
      <c r="BL59" s="370"/>
      <c r="BM59" s="370"/>
      <c r="BN59" s="370"/>
      <c r="BO59" s="370"/>
      <c r="BP59" s="370"/>
      <c r="BQ59" s="370"/>
      <c r="BR59" s="370"/>
      <c r="BS59" s="370"/>
      <c r="BT59" s="370"/>
      <c r="BU59" s="370"/>
      <c r="BV59" s="370"/>
    </row>
    <row r="60" spans="63:74" x14ac:dyDescent="0.25">
      <c r="BK60" s="370"/>
      <c r="BL60" s="370"/>
      <c r="BM60" s="370"/>
      <c r="BN60" s="370"/>
      <c r="BO60" s="370"/>
      <c r="BP60" s="370"/>
      <c r="BQ60" s="370"/>
      <c r="BR60" s="370"/>
      <c r="BS60" s="370"/>
      <c r="BT60" s="370"/>
      <c r="BU60" s="370"/>
      <c r="BV60" s="370"/>
    </row>
    <row r="61" spans="63:74" x14ac:dyDescent="0.25">
      <c r="BK61" s="370"/>
      <c r="BL61" s="370"/>
      <c r="BM61" s="370"/>
      <c r="BN61" s="370"/>
      <c r="BO61" s="370"/>
      <c r="BP61" s="370"/>
      <c r="BQ61" s="370"/>
      <c r="BR61" s="370"/>
      <c r="BS61" s="370"/>
      <c r="BT61" s="370"/>
      <c r="BU61" s="370"/>
      <c r="BV61" s="370"/>
    </row>
    <row r="62" spans="63:74" x14ac:dyDescent="0.25">
      <c r="BK62" s="370"/>
      <c r="BL62" s="370"/>
      <c r="BM62" s="370"/>
      <c r="BN62" s="370"/>
      <c r="BO62" s="370"/>
      <c r="BP62" s="370"/>
      <c r="BQ62" s="370"/>
      <c r="BR62" s="370"/>
      <c r="BS62" s="370"/>
      <c r="BT62" s="370"/>
      <c r="BU62" s="370"/>
      <c r="BV62" s="370"/>
    </row>
    <row r="63" spans="63:74" x14ac:dyDescent="0.25">
      <c r="BK63" s="370"/>
      <c r="BL63" s="370"/>
      <c r="BM63" s="370"/>
      <c r="BN63" s="370"/>
      <c r="BO63" s="370"/>
      <c r="BP63" s="370"/>
      <c r="BQ63" s="370"/>
      <c r="BR63" s="370"/>
      <c r="BS63" s="370"/>
      <c r="BT63" s="370"/>
      <c r="BU63" s="370"/>
      <c r="BV63" s="370"/>
    </row>
    <row r="64" spans="63:74" x14ac:dyDescent="0.25">
      <c r="BK64" s="370"/>
      <c r="BL64" s="370"/>
      <c r="BM64" s="370"/>
      <c r="BN64" s="370"/>
      <c r="BO64" s="370"/>
      <c r="BP64" s="370"/>
      <c r="BQ64" s="370"/>
      <c r="BR64" s="370"/>
      <c r="BS64" s="370"/>
      <c r="BT64" s="370"/>
      <c r="BU64" s="370"/>
      <c r="BV64" s="370"/>
    </row>
    <row r="65" spans="63:74" x14ac:dyDescent="0.25">
      <c r="BK65" s="370"/>
      <c r="BL65" s="370"/>
      <c r="BM65" s="370"/>
      <c r="BN65" s="370"/>
      <c r="BO65" s="370"/>
      <c r="BP65" s="370"/>
      <c r="BQ65" s="370"/>
      <c r="BR65" s="370"/>
      <c r="BS65" s="370"/>
      <c r="BT65" s="370"/>
      <c r="BU65" s="370"/>
      <c r="BV65" s="370"/>
    </row>
    <row r="66" spans="63:74" x14ac:dyDescent="0.25">
      <c r="BK66" s="370"/>
      <c r="BL66" s="370"/>
      <c r="BM66" s="370"/>
      <c r="BN66" s="370"/>
      <c r="BO66" s="370"/>
      <c r="BP66" s="370"/>
      <c r="BQ66" s="370"/>
      <c r="BR66" s="370"/>
      <c r="BS66" s="370"/>
      <c r="BT66" s="370"/>
      <c r="BU66" s="370"/>
      <c r="BV66" s="370"/>
    </row>
    <row r="67" spans="63:74" x14ac:dyDescent="0.25">
      <c r="BK67" s="370"/>
      <c r="BL67" s="370"/>
      <c r="BM67" s="370"/>
      <c r="BN67" s="370"/>
      <c r="BO67" s="370"/>
      <c r="BP67" s="370"/>
      <c r="BQ67" s="370"/>
      <c r="BR67" s="370"/>
      <c r="BS67" s="370"/>
      <c r="BT67" s="370"/>
      <c r="BU67" s="370"/>
      <c r="BV67" s="370"/>
    </row>
    <row r="68" spans="63:74" x14ac:dyDescent="0.25">
      <c r="BK68" s="370"/>
      <c r="BL68" s="370"/>
      <c r="BM68" s="370"/>
      <c r="BN68" s="370"/>
      <c r="BO68" s="370"/>
      <c r="BP68" s="370"/>
      <c r="BQ68" s="370"/>
      <c r="BR68" s="370"/>
      <c r="BS68" s="370"/>
      <c r="BT68" s="370"/>
      <c r="BU68" s="370"/>
      <c r="BV68" s="370"/>
    </row>
    <row r="69" spans="63:74" x14ac:dyDescent="0.25">
      <c r="BK69" s="370"/>
      <c r="BL69" s="370"/>
      <c r="BM69" s="370"/>
      <c r="BN69" s="370"/>
      <c r="BO69" s="370"/>
      <c r="BP69" s="370"/>
      <c r="BQ69" s="370"/>
      <c r="BR69" s="370"/>
      <c r="BS69" s="370"/>
      <c r="BT69" s="370"/>
      <c r="BU69" s="370"/>
      <c r="BV69" s="370"/>
    </row>
    <row r="70" spans="63:74" x14ac:dyDescent="0.25">
      <c r="BK70" s="370"/>
      <c r="BL70" s="370"/>
      <c r="BM70" s="370"/>
      <c r="BN70" s="370"/>
      <c r="BO70" s="370"/>
      <c r="BP70" s="370"/>
      <c r="BQ70" s="370"/>
      <c r="BR70" s="370"/>
      <c r="BS70" s="370"/>
      <c r="BT70" s="370"/>
      <c r="BU70" s="370"/>
      <c r="BV70" s="370"/>
    </row>
    <row r="71" spans="63:74" x14ac:dyDescent="0.25">
      <c r="BK71" s="370"/>
      <c r="BL71" s="370"/>
      <c r="BM71" s="370"/>
      <c r="BN71" s="370"/>
      <c r="BO71" s="370"/>
      <c r="BP71" s="370"/>
      <c r="BQ71" s="370"/>
      <c r="BR71" s="370"/>
      <c r="BS71" s="370"/>
      <c r="BT71" s="370"/>
      <c r="BU71" s="370"/>
      <c r="BV71" s="370"/>
    </row>
    <row r="72" spans="63:74" x14ac:dyDescent="0.25">
      <c r="BK72" s="370"/>
      <c r="BL72" s="370"/>
      <c r="BM72" s="370"/>
      <c r="BN72" s="370"/>
      <c r="BO72" s="370"/>
      <c r="BP72" s="370"/>
      <c r="BQ72" s="370"/>
      <c r="BR72" s="370"/>
      <c r="BS72" s="370"/>
      <c r="BT72" s="370"/>
      <c r="BU72" s="370"/>
      <c r="BV72" s="370"/>
    </row>
    <row r="73" spans="63:74" x14ac:dyDescent="0.25">
      <c r="BK73" s="370"/>
      <c r="BL73" s="370"/>
      <c r="BM73" s="370"/>
      <c r="BN73" s="370"/>
      <c r="BO73" s="370"/>
      <c r="BP73" s="370"/>
      <c r="BQ73" s="370"/>
      <c r="BR73" s="370"/>
      <c r="BS73" s="370"/>
      <c r="BT73" s="370"/>
      <c r="BU73" s="370"/>
      <c r="BV73" s="370"/>
    </row>
    <row r="74" spans="63:74" x14ac:dyDescent="0.25">
      <c r="BK74" s="370"/>
      <c r="BL74" s="370"/>
      <c r="BM74" s="370"/>
      <c r="BN74" s="370"/>
      <c r="BO74" s="370"/>
      <c r="BP74" s="370"/>
      <c r="BQ74" s="370"/>
      <c r="BR74" s="370"/>
      <c r="BS74" s="370"/>
      <c r="BT74" s="370"/>
      <c r="BU74" s="370"/>
      <c r="BV74" s="370"/>
    </row>
    <row r="75" spans="63:74" x14ac:dyDescent="0.25">
      <c r="BK75" s="370"/>
      <c r="BL75" s="370"/>
      <c r="BM75" s="370"/>
      <c r="BN75" s="370"/>
      <c r="BO75" s="370"/>
      <c r="BP75" s="370"/>
      <c r="BQ75" s="370"/>
      <c r="BR75" s="370"/>
      <c r="BS75" s="370"/>
      <c r="BT75" s="370"/>
      <c r="BU75" s="370"/>
      <c r="BV75" s="370"/>
    </row>
    <row r="76" spans="63:74" x14ac:dyDescent="0.25">
      <c r="BK76" s="370"/>
      <c r="BL76" s="370"/>
      <c r="BM76" s="370"/>
      <c r="BN76" s="370"/>
      <c r="BO76" s="370"/>
      <c r="BP76" s="370"/>
      <c r="BQ76" s="370"/>
      <c r="BR76" s="370"/>
      <c r="BS76" s="370"/>
      <c r="BT76" s="370"/>
      <c r="BU76" s="370"/>
      <c r="BV76" s="370"/>
    </row>
    <row r="77" spans="63:74" x14ac:dyDescent="0.25">
      <c r="BK77" s="370"/>
      <c r="BL77" s="370"/>
      <c r="BM77" s="370"/>
      <c r="BN77" s="370"/>
      <c r="BO77" s="370"/>
      <c r="BP77" s="370"/>
      <c r="BQ77" s="370"/>
      <c r="BR77" s="370"/>
      <c r="BS77" s="370"/>
      <c r="BT77" s="370"/>
      <c r="BU77" s="370"/>
      <c r="BV77" s="370"/>
    </row>
    <row r="78" spans="63:74" x14ac:dyDescent="0.25">
      <c r="BK78" s="370"/>
      <c r="BL78" s="370"/>
      <c r="BM78" s="370"/>
      <c r="BN78" s="370"/>
      <c r="BO78" s="370"/>
      <c r="BP78" s="370"/>
      <c r="BQ78" s="370"/>
      <c r="BR78" s="370"/>
      <c r="BS78" s="370"/>
      <c r="BT78" s="370"/>
      <c r="BU78" s="370"/>
      <c r="BV78" s="370"/>
    </row>
    <row r="79" spans="63:74" x14ac:dyDescent="0.25">
      <c r="BK79" s="370"/>
      <c r="BL79" s="370"/>
      <c r="BM79" s="370"/>
      <c r="BN79" s="370"/>
      <c r="BO79" s="370"/>
      <c r="BP79" s="370"/>
      <c r="BQ79" s="370"/>
      <c r="BR79" s="370"/>
      <c r="BS79" s="370"/>
      <c r="BT79" s="370"/>
      <c r="BU79" s="370"/>
      <c r="BV79" s="370"/>
    </row>
    <row r="80" spans="63: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600-000000000000}"/>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V40"/>
  <sheetViews>
    <sheetView workbookViewId="0">
      <pane xSplit="2" ySplit="4" topLeftCell="AX24" activePane="bottomRight" state="frozen"/>
      <selection activeCell="BF63" sqref="BF63"/>
      <selection pane="topRight" activeCell="BF63" sqref="BF63"/>
      <selection pane="bottomLeft" activeCell="BF63" sqref="BF63"/>
      <selection pane="bottomRight" activeCell="BE6" sqref="BE6:BE31"/>
    </sheetView>
  </sheetViews>
  <sheetFormatPr defaultColWidth="8.54296875" defaultRowHeight="10.5" x14ac:dyDescent="0.25"/>
  <cols>
    <col min="1" max="1" width="11.54296875" style="159" customWidth="1"/>
    <col min="2" max="2" width="35.81640625" style="152" customWidth="1"/>
    <col min="3" max="50" width="6.54296875" style="152" customWidth="1"/>
    <col min="51" max="55" width="6.54296875" style="445" customWidth="1"/>
    <col min="56" max="58" width="6.54296875" style="572" customWidth="1"/>
    <col min="59" max="62" width="6.54296875" style="445" customWidth="1"/>
    <col min="63" max="74" width="6.54296875" style="152" customWidth="1"/>
    <col min="75" max="16384" width="8.54296875" style="152"/>
  </cols>
  <sheetData>
    <row r="1" spans="1:74" ht="12.75" customHeight="1" x14ac:dyDescent="0.3">
      <c r="A1" s="759" t="s">
        <v>790</v>
      </c>
      <c r="B1" s="783" t="s">
        <v>1338</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c r="AM1" s="783"/>
      <c r="AN1" s="783"/>
      <c r="AO1" s="783"/>
      <c r="AP1" s="783"/>
      <c r="AQ1" s="783"/>
      <c r="AR1" s="783"/>
      <c r="AS1" s="783"/>
      <c r="AT1" s="783"/>
      <c r="AU1" s="783"/>
      <c r="AV1" s="783"/>
      <c r="AW1" s="783"/>
      <c r="AX1" s="783"/>
      <c r="AY1" s="783"/>
      <c r="AZ1" s="783"/>
      <c r="BA1" s="783"/>
      <c r="BB1" s="783"/>
      <c r="BC1" s="783"/>
      <c r="BD1" s="783"/>
      <c r="BE1" s="783"/>
      <c r="BF1" s="783"/>
      <c r="BG1" s="783"/>
      <c r="BH1" s="783"/>
      <c r="BI1" s="783"/>
      <c r="BJ1" s="783"/>
      <c r="BK1" s="783"/>
      <c r="BL1" s="783"/>
      <c r="BM1" s="783"/>
      <c r="BN1" s="783"/>
      <c r="BO1" s="783"/>
      <c r="BP1" s="783"/>
      <c r="BQ1" s="783"/>
      <c r="BR1" s="783"/>
      <c r="BS1" s="783"/>
      <c r="BT1" s="783"/>
      <c r="BU1" s="783"/>
      <c r="BV1" s="783"/>
    </row>
    <row r="2" spans="1:74" ht="12.75" customHeight="1" x14ac:dyDescent="0.25">
      <c r="A2" s="760"/>
      <c r="B2" s="486" t="str">
        <f>"U.S. Energy Information Administration  |  Short-Term Energy Outlook  - "&amp;Dates!D1</f>
        <v>U.S. Energy Information Administration  |  Short-Term Energy Outlook  - August 2022</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 x14ac:dyDescent="0.3">
      <c r="B3" s="432"/>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x14ac:dyDescent="0.25">
      <c r="B4" s="433"/>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Y5" s="152"/>
      <c r="BG5" s="572"/>
      <c r="BH5" s="572"/>
      <c r="BI5" s="572"/>
    </row>
    <row r="6" spans="1:74" ht="11.15" customHeight="1" x14ac:dyDescent="0.25">
      <c r="A6" s="159" t="s">
        <v>590</v>
      </c>
      <c r="B6" s="169" t="s">
        <v>231</v>
      </c>
      <c r="C6" s="244">
        <v>24.920854286000001</v>
      </c>
      <c r="D6" s="244">
        <v>24.147500013999998</v>
      </c>
      <c r="E6" s="244">
        <v>25.075848317999998</v>
      </c>
      <c r="F6" s="244">
        <v>24.359859490000002</v>
      </c>
      <c r="G6" s="244">
        <v>24.74095135</v>
      </c>
      <c r="H6" s="244">
        <v>25.253943156999998</v>
      </c>
      <c r="I6" s="244">
        <v>25.267152608</v>
      </c>
      <c r="J6" s="244">
        <v>25.921622544000002</v>
      </c>
      <c r="K6" s="244">
        <v>24.709547823000001</v>
      </c>
      <c r="L6" s="244">
        <v>25.410829672999999</v>
      </c>
      <c r="M6" s="244">
        <v>25.303152823000001</v>
      </c>
      <c r="N6" s="244">
        <v>24.480582189</v>
      </c>
      <c r="O6" s="244">
        <v>25.143364371000001</v>
      </c>
      <c r="P6" s="244">
        <v>24.948373370999999</v>
      </c>
      <c r="Q6" s="244">
        <v>24.565579370999998</v>
      </c>
      <c r="R6" s="244">
        <v>24.832524371000002</v>
      </c>
      <c r="S6" s="244">
        <v>24.901976371</v>
      </c>
      <c r="T6" s="244">
        <v>25.364424370999998</v>
      </c>
      <c r="U6" s="244">
        <v>25.499196371</v>
      </c>
      <c r="V6" s="244">
        <v>26.020218370999999</v>
      </c>
      <c r="W6" s="244">
        <v>24.865485370999998</v>
      </c>
      <c r="X6" s="244">
        <v>25.284124371000001</v>
      </c>
      <c r="Y6" s="244">
        <v>25.253156370999999</v>
      </c>
      <c r="Z6" s="244">
        <v>24.980943370999999</v>
      </c>
      <c r="AA6" s="244">
        <v>24.299284</v>
      </c>
      <c r="AB6" s="244">
        <v>24.680202000000001</v>
      </c>
      <c r="AC6" s="244">
        <v>22.669423999999999</v>
      </c>
      <c r="AD6" s="244">
        <v>17.827082999999998</v>
      </c>
      <c r="AE6" s="244">
        <v>19.510093000000001</v>
      </c>
      <c r="AF6" s="244">
        <v>21.388127999999998</v>
      </c>
      <c r="AG6" s="244">
        <v>22.186712</v>
      </c>
      <c r="AH6" s="244">
        <v>22.353397999999999</v>
      </c>
      <c r="AI6" s="244">
        <v>22.269469000000001</v>
      </c>
      <c r="AJ6" s="244">
        <v>22.446027000000001</v>
      </c>
      <c r="AK6" s="244">
        <v>22.695709999999998</v>
      </c>
      <c r="AL6" s="244">
        <v>22.662203000000002</v>
      </c>
      <c r="AM6" s="244">
        <v>22.384091000000002</v>
      </c>
      <c r="AN6" s="244">
        <v>21.268923999999998</v>
      </c>
      <c r="AO6" s="244">
        <v>23.252452000000002</v>
      </c>
      <c r="AP6" s="244">
        <v>23.201913000000001</v>
      </c>
      <c r="AQ6" s="244">
        <v>23.924572999999999</v>
      </c>
      <c r="AR6" s="244">
        <v>24.630220000000001</v>
      </c>
      <c r="AS6" s="244">
        <v>24.076121000000001</v>
      </c>
      <c r="AT6" s="244">
        <v>24.616795</v>
      </c>
      <c r="AU6" s="244">
        <v>24.247682999999999</v>
      </c>
      <c r="AV6" s="244">
        <v>23.801527</v>
      </c>
      <c r="AW6" s="244">
        <v>24.814540999999998</v>
      </c>
      <c r="AX6" s="244">
        <v>25.013586</v>
      </c>
      <c r="AY6" s="244">
        <v>23.720736998</v>
      </c>
      <c r="AZ6" s="244">
        <v>24.642098998000002</v>
      </c>
      <c r="BA6" s="244">
        <v>24.598002997999998</v>
      </c>
      <c r="BB6" s="244">
        <v>23.915506854</v>
      </c>
      <c r="BC6" s="244">
        <v>24.0830257</v>
      </c>
      <c r="BD6" s="244">
        <v>24.253050755</v>
      </c>
      <c r="BE6" s="244">
        <v>23.776684647</v>
      </c>
      <c r="BF6" s="368">
        <v>24.74501789</v>
      </c>
      <c r="BG6" s="368">
        <v>24.481333491000001</v>
      </c>
      <c r="BH6" s="368">
        <v>24.768027321999998</v>
      </c>
      <c r="BI6" s="368">
        <v>25.050464364</v>
      </c>
      <c r="BJ6" s="368">
        <v>25.126521008000001</v>
      </c>
      <c r="BK6" s="368">
        <v>24.268607926000001</v>
      </c>
      <c r="BL6" s="368">
        <v>24.351967809000001</v>
      </c>
      <c r="BM6" s="368">
        <v>24.744441022</v>
      </c>
      <c r="BN6" s="368">
        <v>24.613391724</v>
      </c>
      <c r="BO6" s="368">
        <v>24.803642852999999</v>
      </c>
      <c r="BP6" s="368">
        <v>25.033123992</v>
      </c>
      <c r="BQ6" s="368">
        <v>25.029227529</v>
      </c>
      <c r="BR6" s="368">
        <v>25.264022535999999</v>
      </c>
      <c r="BS6" s="368">
        <v>24.8230036</v>
      </c>
      <c r="BT6" s="368">
        <v>25.100948962</v>
      </c>
      <c r="BU6" s="368">
        <v>25.191584202000001</v>
      </c>
      <c r="BV6" s="368">
        <v>25.322906282000002</v>
      </c>
    </row>
    <row r="7" spans="1:74" ht="11.15" customHeight="1" x14ac:dyDescent="0.25">
      <c r="A7" s="159" t="s">
        <v>277</v>
      </c>
      <c r="B7" s="170" t="s">
        <v>335</v>
      </c>
      <c r="C7" s="244">
        <v>2.4491290323000001</v>
      </c>
      <c r="D7" s="244">
        <v>2.4758571428999998</v>
      </c>
      <c r="E7" s="244">
        <v>2.3255161289999999</v>
      </c>
      <c r="F7" s="244">
        <v>2.3452999999999999</v>
      </c>
      <c r="G7" s="244">
        <v>2.4980645160999999</v>
      </c>
      <c r="H7" s="244">
        <v>2.4637666667000002</v>
      </c>
      <c r="I7" s="244">
        <v>2.6372258065</v>
      </c>
      <c r="J7" s="244">
        <v>2.6274838709999999</v>
      </c>
      <c r="K7" s="244">
        <v>2.6825999999999999</v>
      </c>
      <c r="L7" s="244">
        <v>2.7259677418999999</v>
      </c>
      <c r="M7" s="244">
        <v>2.6073666666999999</v>
      </c>
      <c r="N7" s="244">
        <v>2.3981935484000001</v>
      </c>
      <c r="O7" s="244">
        <v>2.6348029999999998</v>
      </c>
      <c r="P7" s="244">
        <v>2.6977530000000001</v>
      </c>
      <c r="Q7" s="244">
        <v>2.5169410000000001</v>
      </c>
      <c r="R7" s="244">
        <v>2.3422670000000001</v>
      </c>
      <c r="S7" s="244">
        <v>2.5472929999999998</v>
      </c>
      <c r="T7" s="244">
        <v>2.6244679999999998</v>
      </c>
      <c r="U7" s="244">
        <v>2.6890610000000001</v>
      </c>
      <c r="V7" s="244">
        <v>2.847248</v>
      </c>
      <c r="W7" s="244">
        <v>2.7249430000000001</v>
      </c>
      <c r="X7" s="244">
        <v>2.6739999999999999</v>
      </c>
      <c r="Y7" s="244">
        <v>2.6416080000000002</v>
      </c>
      <c r="Z7" s="244">
        <v>2.611872</v>
      </c>
      <c r="AA7" s="244">
        <v>2.5146950000000001</v>
      </c>
      <c r="AB7" s="244">
        <v>2.6685400000000001</v>
      </c>
      <c r="AC7" s="244">
        <v>2.3580920000000001</v>
      </c>
      <c r="AD7" s="244">
        <v>1.902633</v>
      </c>
      <c r="AE7" s="244">
        <v>2.0819450000000002</v>
      </c>
      <c r="AF7" s="244">
        <v>2.3124180000000001</v>
      </c>
      <c r="AG7" s="244">
        <v>2.2922220000000002</v>
      </c>
      <c r="AH7" s="244">
        <v>2.308297</v>
      </c>
      <c r="AI7" s="244">
        <v>2.3360569999999998</v>
      </c>
      <c r="AJ7" s="244">
        <v>2.2575409999999998</v>
      </c>
      <c r="AK7" s="244">
        <v>2.428299</v>
      </c>
      <c r="AL7" s="244">
        <v>2.196844</v>
      </c>
      <c r="AM7" s="244">
        <v>2.2412550000000002</v>
      </c>
      <c r="AN7" s="244">
        <v>2.2327129999999999</v>
      </c>
      <c r="AO7" s="244">
        <v>2.3137099999999999</v>
      </c>
      <c r="AP7" s="244">
        <v>2.1216719999999998</v>
      </c>
      <c r="AQ7" s="244">
        <v>2.1704639999999999</v>
      </c>
      <c r="AR7" s="244">
        <v>2.427241</v>
      </c>
      <c r="AS7" s="244">
        <v>2.537706</v>
      </c>
      <c r="AT7" s="244">
        <v>2.513401</v>
      </c>
      <c r="AU7" s="244">
        <v>2.4500489999999999</v>
      </c>
      <c r="AV7" s="244">
        <v>2.342578</v>
      </c>
      <c r="AW7" s="244">
        <v>2.4687730000000001</v>
      </c>
      <c r="AX7" s="244">
        <v>2.4055420000000001</v>
      </c>
      <c r="AY7" s="244">
        <v>2.3613360000000001</v>
      </c>
      <c r="AZ7" s="244">
        <v>2.4772650000000001</v>
      </c>
      <c r="BA7" s="244">
        <v>2.1799789999999999</v>
      </c>
      <c r="BB7" s="244">
        <v>2.3027594429999998</v>
      </c>
      <c r="BC7" s="244">
        <v>2.3510324979999999</v>
      </c>
      <c r="BD7" s="244">
        <v>2.4194503329999999</v>
      </c>
      <c r="BE7" s="244">
        <v>2.4489109149999999</v>
      </c>
      <c r="BF7" s="368">
        <v>2.5081720719999998</v>
      </c>
      <c r="BG7" s="368">
        <v>2.4705735849999999</v>
      </c>
      <c r="BH7" s="368">
        <v>2.4611859659999999</v>
      </c>
      <c r="BI7" s="368">
        <v>2.4858029300000002</v>
      </c>
      <c r="BJ7" s="368">
        <v>2.4884953639999998</v>
      </c>
      <c r="BK7" s="368">
        <v>2.4458569520000002</v>
      </c>
      <c r="BL7" s="368">
        <v>2.4924710380000001</v>
      </c>
      <c r="BM7" s="368">
        <v>2.3845369189999999</v>
      </c>
      <c r="BN7" s="368">
        <v>2.326326119</v>
      </c>
      <c r="BO7" s="368">
        <v>2.386290416</v>
      </c>
      <c r="BP7" s="368">
        <v>2.4465270669999999</v>
      </c>
      <c r="BQ7" s="368">
        <v>2.4673794259999999</v>
      </c>
      <c r="BR7" s="368">
        <v>2.5248127359999999</v>
      </c>
      <c r="BS7" s="368">
        <v>2.4762251380000002</v>
      </c>
      <c r="BT7" s="368">
        <v>2.449999188</v>
      </c>
      <c r="BU7" s="368">
        <v>2.4719481129999998</v>
      </c>
      <c r="BV7" s="368">
        <v>2.47732413</v>
      </c>
    </row>
    <row r="8" spans="1:74" ht="11.15" customHeight="1" x14ac:dyDescent="0.25">
      <c r="A8" s="159" t="s">
        <v>591</v>
      </c>
      <c r="B8" s="170" t="s">
        <v>336</v>
      </c>
      <c r="C8" s="244">
        <v>1.8973870968</v>
      </c>
      <c r="D8" s="244">
        <v>1.9685357143</v>
      </c>
      <c r="E8" s="244">
        <v>2.0091290323000002</v>
      </c>
      <c r="F8" s="244">
        <v>1.9662333332999999</v>
      </c>
      <c r="G8" s="244">
        <v>1.9817096774</v>
      </c>
      <c r="H8" s="244">
        <v>2.0099333332999998</v>
      </c>
      <c r="I8" s="244">
        <v>1.9485806452000001</v>
      </c>
      <c r="J8" s="244">
        <v>1.9280645161000001</v>
      </c>
      <c r="K8" s="244">
        <v>1.9328666667000001</v>
      </c>
      <c r="L8" s="244">
        <v>1.8890967742</v>
      </c>
      <c r="M8" s="244">
        <v>1.9116</v>
      </c>
      <c r="N8" s="244">
        <v>1.7449354839</v>
      </c>
      <c r="O8" s="244">
        <v>1.8837390000000001</v>
      </c>
      <c r="P8" s="244">
        <v>1.956912</v>
      </c>
      <c r="Q8" s="244">
        <v>1.862552</v>
      </c>
      <c r="R8" s="244">
        <v>2.1478169999999999</v>
      </c>
      <c r="S8" s="244">
        <v>1.9577560000000001</v>
      </c>
      <c r="T8" s="244">
        <v>2.0761379999999998</v>
      </c>
      <c r="U8" s="244">
        <v>2.0657220000000001</v>
      </c>
      <c r="V8" s="244">
        <v>2.0052180000000002</v>
      </c>
      <c r="W8" s="244">
        <v>1.88222</v>
      </c>
      <c r="X8" s="244">
        <v>1.8862989999999999</v>
      </c>
      <c r="Y8" s="244">
        <v>1.8655569999999999</v>
      </c>
      <c r="Z8" s="244">
        <v>1.916363</v>
      </c>
      <c r="AA8" s="244">
        <v>1.842203</v>
      </c>
      <c r="AB8" s="244">
        <v>1.8704160000000001</v>
      </c>
      <c r="AC8" s="244">
        <v>1.839494</v>
      </c>
      <c r="AD8" s="244">
        <v>1.3669469999999999</v>
      </c>
      <c r="AE8" s="244">
        <v>1.340965</v>
      </c>
      <c r="AF8" s="244">
        <v>1.4886539999999999</v>
      </c>
      <c r="AG8" s="244">
        <v>1.504421</v>
      </c>
      <c r="AH8" s="244">
        <v>1.478227</v>
      </c>
      <c r="AI8" s="244">
        <v>1.509584</v>
      </c>
      <c r="AJ8" s="244">
        <v>1.5658380000000001</v>
      </c>
      <c r="AK8" s="244">
        <v>1.515895</v>
      </c>
      <c r="AL8" s="244">
        <v>1.6546700000000001</v>
      </c>
      <c r="AM8" s="244">
        <v>1.5383530000000001</v>
      </c>
      <c r="AN8" s="244">
        <v>1.582927</v>
      </c>
      <c r="AO8" s="244">
        <v>1.7258279999999999</v>
      </c>
      <c r="AP8" s="244">
        <v>1.6117939999999999</v>
      </c>
      <c r="AQ8" s="244">
        <v>1.651384</v>
      </c>
      <c r="AR8" s="244">
        <v>1.656738</v>
      </c>
      <c r="AS8" s="244">
        <v>1.6353200000000001</v>
      </c>
      <c r="AT8" s="244">
        <v>1.583728</v>
      </c>
      <c r="AU8" s="244">
        <v>1.5650120000000001</v>
      </c>
      <c r="AV8" s="244">
        <v>1.5582739999999999</v>
      </c>
      <c r="AW8" s="244">
        <v>1.742065</v>
      </c>
      <c r="AX8" s="244">
        <v>1.8345549999999999</v>
      </c>
      <c r="AY8" s="244">
        <v>1.6199619999999999</v>
      </c>
      <c r="AZ8" s="244">
        <v>1.7207669999999999</v>
      </c>
      <c r="BA8" s="244">
        <v>1.897721</v>
      </c>
      <c r="BB8" s="244">
        <v>1.6469424130000001</v>
      </c>
      <c r="BC8" s="244">
        <v>1.646744204</v>
      </c>
      <c r="BD8" s="244">
        <v>1.672676574</v>
      </c>
      <c r="BE8" s="244">
        <v>1.6642364709999999</v>
      </c>
      <c r="BF8" s="368">
        <v>1.6462568200000001</v>
      </c>
      <c r="BG8" s="368">
        <v>1.6129109079999999</v>
      </c>
      <c r="BH8" s="368">
        <v>1.629382358</v>
      </c>
      <c r="BI8" s="368">
        <v>1.608882436</v>
      </c>
      <c r="BJ8" s="368">
        <v>1.7045966459999999</v>
      </c>
      <c r="BK8" s="368">
        <v>1.631465975</v>
      </c>
      <c r="BL8" s="368">
        <v>1.682751772</v>
      </c>
      <c r="BM8" s="368">
        <v>1.673769104</v>
      </c>
      <c r="BN8" s="368">
        <v>1.670120606</v>
      </c>
      <c r="BO8" s="368">
        <v>1.680027438</v>
      </c>
      <c r="BP8" s="368">
        <v>1.705841926</v>
      </c>
      <c r="BQ8" s="368">
        <v>1.7020731039999999</v>
      </c>
      <c r="BR8" s="368">
        <v>1.688044801</v>
      </c>
      <c r="BS8" s="368">
        <v>1.660003463</v>
      </c>
      <c r="BT8" s="368">
        <v>1.677284775</v>
      </c>
      <c r="BU8" s="368">
        <v>1.66113109</v>
      </c>
      <c r="BV8" s="368">
        <v>1.7557071529999999</v>
      </c>
    </row>
    <row r="9" spans="1:74" ht="11.15" customHeight="1" x14ac:dyDescent="0.25">
      <c r="A9" s="159" t="s">
        <v>275</v>
      </c>
      <c r="B9" s="170" t="s">
        <v>337</v>
      </c>
      <c r="C9" s="244">
        <v>20.564366</v>
      </c>
      <c r="D9" s="244">
        <v>19.693135000000002</v>
      </c>
      <c r="E9" s="244">
        <v>20.731231000000001</v>
      </c>
      <c r="F9" s="244">
        <v>20.038354000000002</v>
      </c>
      <c r="G9" s="244">
        <v>20.251204999999999</v>
      </c>
      <c r="H9" s="244">
        <v>20.770271000000001</v>
      </c>
      <c r="I9" s="244">
        <v>20.671374</v>
      </c>
      <c r="J9" s="244">
        <v>21.356102</v>
      </c>
      <c r="K9" s="244">
        <v>20.084109000000002</v>
      </c>
      <c r="L9" s="244">
        <v>20.785793000000002</v>
      </c>
      <c r="M9" s="244">
        <v>20.774214000000001</v>
      </c>
      <c r="N9" s="244">
        <v>20.327480999999999</v>
      </c>
      <c r="O9" s="244">
        <v>20.614982999999999</v>
      </c>
      <c r="P9" s="244">
        <v>20.283868999999999</v>
      </c>
      <c r="Q9" s="244">
        <v>20.176247</v>
      </c>
      <c r="R9" s="244">
        <v>20.332601</v>
      </c>
      <c r="S9" s="244">
        <v>20.387087999999999</v>
      </c>
      <c r="T9" s="244">
        <v>20.653979</v>
      </c>
      <c r="U9" s="244">
        <v>20.734573999999999</v>
      </c>
      <c r="V9" s="244">
        <v>21.157913000000001</v>
      </c>
      <c r="W9" s="244">
        <v>20.248483</v>
      </c>
      <c r="X9" s="244">
        <v>20.713985999999998</v>
      </c>
      <c r="Y9" s="244">
        <v>20.736152000000001</v>
      </c>
      <c r="Z9" s="244">
        <v>20.442869000000002</v>
      </c>
      <c r="AA9" s="244">
        <v>19.933385999999999</v>
      </c>
      <c r="AB9" s="244">
        <v>20.132245999999999</v>
      </c>
      <c r="AC9" s="244">
        <v>18.462838000000001</v>
      </c>
      <c r="AD9" s="244">
        <v>14.548503</v>
      </c>
      <c r="AE9" s="244">
        <v>16.078182999999999</v>
      </c>
      <c r="AF9" s="244">
        <v>17.578056</v>
      </c>
      <c r="AG9" s="244">
        <v>18.381069</v>
      </c>
      <c r="AH9" s="244">
        <v>18.557874000000002</v>
      </c>
      <c r="AI9" s="244">
        <v>18.414828</v>
      </c>
      <c r="AJ9" s="244">
        <v>18.613648000000001</v>
      </c>
      <c r="AK9" s="244">
        <v>18.742515999999998</v>
      </c>
      <c r="AL9" s="244">
        <v>18.801689</v>
      </c>
      <c r="AM9" s="244">
        <v>18.595396000000001</v>
      </c>
      <c r="AN9" s="244">
        <v>17.444196999999999</v>
      </c>
      <c r="AO9" s="244">
        <v>19.203827</v>
      </c>
      <c r="AP9" s="244">
        <v>19.45936</v>
      </c>
      <c r="AQ9" s="244">
        <v>20.093637999999999</v>
      </c>
      <c r="AR9" s="244">
        <v>20.537154000000001</v>
      </c>
      <c r="AS9" s="244">
        <v>19.894007999999999</v>
      </c>
      <c r="AT9" s="244">
        <v>20.510579</v>
      </c>
      <c r="AU9" s="244">
        <v>20.223534999999998</v>
      </c>
      <c r="AV9" s="244">
        <v>19.891587999999999</v>
      </c>
      <c r="AW9" s="244">
        <v>20.594615999999998</v>
      </c>
      <c r="AX9" s="244">
        <v>20.764402</v>
      </c>
      <c r="AY9" s="244">
        <v>19.731010000000001</v>
      </c>
      <c r="AZ9" s="244">
        <v>20.435638000000001</v>
      </c>
      <c r="BA9" s="244">
        <v>20.511873999999999</v>
      </c>
      <c r="BB9" s="244">
        <v>19.957376</v>
      </c>
      <c r="BC9" s="244">
        <v>20.076820000000001</v>
      </c>
      <c r="BD9" s="244">
        <v>20.15249485</v>
      </c>
      <c r="BE9" s="244">
        <v>19.655108262999999</v>
      </c>
      <c r="BF9" s="368">
        <v>20.582159999999998</v>
      </c>
      <c r="BG9" s="368">
        <v>20.389420000000001</v>
      </c>
      <c r="BH9" s="368">
        <v>20.669029999999999</v>
      </c>
      <c r="BI9" s="368">
        <v>20.94735</v>
      </c>
      <c r="BJ9" s="368">
        <v>20.925000000000001</v>
      </c>
      <c r="BK9" s="368">
        <v>20.181619999999999</v>
      </c>
      <c r="BL9" s="368">
        <v>20.167079999999999</v>
      </c>
      <c r="BM9" s="368">
        <v>20.676469999999998</v>
      </c>
      <c r="BN9" s="368">
        <v>20.607279999999999</v>
      </c>
      <c r="BO9" s="368">
        <v>20.72766</v>
      </c>
      <c r="BP9" s="368">
        <v>20.871089999999999</v>
      </c>
      <c r="BQ9" s="368">
        <v>20.850110000000001</v>
      </c>
      <c r="BR9" s="368">
        <v>21.041499999999999</v>
      </c>
      <c r="BS9" s="368">
        <v>20.677109999999999</v>
      </c>
      <c r="BT9" s="368">
        <v>20.963999999999999</v>
      </c>
      <c r="BU9" s="368">
        <v>21.048839999999998</v>
      </c>
      <c r="BV9" s="368">
        <v>21.080210000000001</v>
      </c>
    </row>
    <row r="10" spans="1:74" ht="11.15" customHeight="1" x14ac:dyDescent="0.2">
      <c r="AY10" s="152"/>
      <c r="AZ10" s="152"/>
      <c r="BA10" s="152"/>
      <c r="BB10" s="152"/>
      <c r="BC10" s="152"/>
      <c r="BD10" s="152"/>
      <c r="BE10" s="152"/>
      <c r="BF10" s="445"/>
      <c r="BJ10" s="152"/>
    </row>
    <row r="11" spans="1:74" ht="11.15" customHeight="1" x14ac:dyDescent="0.25">
      <c r="A11" s="159" t="s">
        <v>592</v>
      </c>
      <c r="B11" s="169" t="s">
        <v>377</v>
      </c>
      <c r="C11" s="244">
        <v>6.6355150515999997</v>
      </c>
      <c r="D11" s="244">
        <v>6.9310139211999999</v>
      </c>
      <c r="E11" s="244">
        <v>6.9597630291000003</v>
      </c>
      <c r="F11" s="244">
        <v>7.0202794393000003</v>
      </c>
      <c r="G11" s="244">
        <v>6.8859666800000001</v>
      </c>
      <c r="H11" s="244">
        <v>7.0718294968000004</v>
      </c>
      <c r="I11" s="244">
        <v>7.0619583043</v>
      </c>
      <c r="J11" s="244">
        <v>7.1000766141999998</v>
      </c>
      <c r="K11" s="244">
        <v>7.1210151294999999</v>
      </c>
      <c r="L11" s="244">
        <v>7.0550744589000001</v>
      </c>
      <c r="M11" s="244">
        <v>6.9489873761999998</v>
      </c>
      <c r="N11" s="244">
        <v>7.0488237133</v>
      </c>
      <c r="O11" s="244">
        <v>6.5437024087999998</v>
      </c>
      <c r="P11" s="244">
        <v>6.8514509051000001</v>
      </c>
      <c r="Q11" s="244">
        <v>6.8795514599000001</v>
      </c>
      <c r="R11" s="244">
        <v>6.9611295739000001</v>
      </c>
      <c r="S11" s="244">
        <v>6.8203941589000001</v>
      </c>
      <c r="T11" s="244">
        <v>6.9922837148000001</v>
      </c>
      <c r="U11" s="244">
        <v>7.0250192953999999</v>
      </c>
      <c r="V11" s="244">
        <v>7.040442509</v>
      </c>
      <c r="W11" s="244">
        <v>7.0466516407000004</v>
      </c>
      <c r="X11" s="244">
        <v>7.0182340316999996</v>
      </c>
      <c r="Y11" s="244">
        <v>6.9536740510000001</v>
      </c>
      <c r="Z11" s="244">
        <v>7.0193054884999997</v>
      </c>
      <c r="AA11" s="244">
        <v>5.3895702500000002</v>
      </c>
      <c r="AB11" s="244">
        <v>5.6342481529999997</v>
      </c>
      <c r="AC11" s="244">
        <v>5.7156002089999998</v>
      </c>
      <c r="AD11" s="244">
        <v>5.5658498432999997</v>
      </c>
      <c r="AE11" s="244">
        <v>5.5030175372999999</v>
      </c>
      <c r="AF11" s="244">
        <v>5.6837984872999998</v>
      </c>
      <c r="AG11" s="244">
        <v>5.6697176743000002</v>
      </c>
      <c r="AH11" s="244">
        <v>5.6980790769</v>
      </c>
      <c r="AI11" s="244">
        <v>5.7600259862999996</v>
      </c>
      <c r="AJ11" s="244">
        <v>5.8647279425000001</v>
      </c>
      <c r="AK11" s="244">
        <v>5.7281343987</v>
      </c>
      <c r="AL11" s="244">
        <v>5.7684622053999997</v>
      </c>
      <c r="AM11" s="244">
        <v>5.6255979742999997</v>
      </c>
      <c r="AN11" s="244">
        <v>5.9538162867000004</v>
      </c>
      <c r="AO11" s="244">
        <v>6.0622735275000004</v>
      </c>
      <c r="AP11" s="244">
        <v>6.0037631112999996</v>
      </c>
      <c r="AQ11" s="244">
        <v>5.9692892788999998</v>
      </c>
      <c r="AR11" s="244">
        <v>6.0895539919999999</v>
      </c>
      <c r="AS11" s="244">
        <v>6.1750568252000004</v>
      </c>
      <c r="AT11" s="244">
        <v>6.2605685114999998</v>
      </c>
      <c r="AU11" s="244">
        <v>6.2933196352999996</v>
      </c>
      <c r="AV11" s="244">
        <v>6.4033229618999998</v>
      </c>
      <c r="AW11" s="244">
        <v>6.3030475509999997</v>
      </c>
      <c r="AX11" s="244">
        <v>6.3778811552999999</v>
      </c>
      <c r="AY11" s="244">
        <v>5.9896055667999999</v>
      </c>
      <c r="AZ11" s="244">
        <v>6.2617591019000001</v>
      </c>
      <c r="BA11" s="244">
        <v>6.3508686222000001</v>
      </c>
      <c r="BB11" s="244">
        <v>6.2229993840000004</v>
      </c>
      <c r="BC11" s="244">
        <v>6.1829125109999996</v>
      </c>
      <c r="BD11" s="244">
        <v>6.3401179250000004</v>
      </c>
      <c r="BE11" s="244">
        <v>6.3252256439999996</v>
      </c>
      <c r="BF11" s="368">
        <v>6.3664530189999997</v>
      </c>
      <c r="BG11" s="368">
        <v>6.3894286200000003</v>
      </c>
      <c r="BH11" s="368">
        <v>6.4218682060000001</v>
      </c>
      <c r="BI11" s="368">
        <v>6.2997386479999999</v>
      </c>
      <c r="BJ11" s="368">
        <v>6.3848705810000004</v>
      </c>
      <c r="BK11" s="368">
        <v>6.0026495229999997</v>
      </c>
      <c r="BL11" s="368">
        <v>6.2699445049999998</v>
      </c>
      <c r="BM11" s="368">
        <v>6.3194371729999999</v>
      </c>
      <c r="BN11" s="368">
        <v>6.326779395</v>
      </c>
      <c r="BO11" s="368">
        <v>6.244048963</v>
      </c>
      <c r="BP11" s="368">
        <v>6.4098932590000004</v>
      </c>
      <c r="BQ11" s="368">
        <v>6.4067249029999997</v>
      </c>
      <c r="BR11" s="368">
        <v>6.4331702550000003</v>
      </c>
      <c r="BS11" s="368">
        <v>6.4600449329999998</v>
      </c>
      <c r="BT11" s="368">
        <v>6.4100085460000003</v>
      </c>
      <c r="BU11" s="368">
        <v>6.2969132510000003</v>
      </c>
      <c r="BV11" s="368">
        <v>6.4085973479999998</v>
      </c>
    </row>
    <row r="12" spans="1:74" ht="11.15" customHeight="1" x14ac:dyDescent="0.25">
      <c r="A12" s="159" t="s">
        <v>593</v>
      </c>
      <c r="B12" s="170" t="s">
        <v>339</v>
      </c>
      <c r="C12" s="244">
        <v>2.8387408911000001</v>
      </c>
      <c r="D12" s="244">
        <v>3.0328339010000001</v>
      </c>
      <c r="E12" s="244">
        <v>3.0843078362999998</v>
      </c>
      <c r="F12" s="244">
        <v>3.0561634100999999</v>
      </c>
      <c r="G12" s="244">
        <v>2.9948149551999999</v>
      </c>
      <c r="H12" s="244">
        <v>3.0948219085000002</v>
      </c>
      <c r="I12" s="244">
        <v>3.0735801920000001</v>
      </c>
      <c r="J12" s="244">
        <v>3.137031506</v>
      </c>
      <c r="K12" s="244">
        <v>3.1854060002</v>
      </c>
      <c r="L12" s="244">
        <v>3.1880975290000002</v>
      </c>
      <c r="M12" s="244">
        <v>3.0774676087000001</v>
      </c>
      <c r="N12" s="244">
        <v>3.1056117017</v>
      </c>
      <c r="O12" s="244">
        <v>2.8896883123000001</v>
      </c>
      <c r="P12" s="244">
        <v>3.0899474199000001</v>
      </c>
      <c r="Q12" s="244">
        <v>3.1445580545</v>
      </c>
      <c r="R12" s="244">
        <v>3.1179546533</v>
      </c>
      <c r="S12" s="244">
        <v>3.0576078127000001</v>
      </c>
      <c r="T12" s="244">
        <v>3.1625046105000001</v>
      </c>
      <c r="U12" s="244">
        <v>3.1436096721000002</v>
      </c>
      <c r="V12" s="244">
        <v>3.2115513682999999</v>
      </c>
      <c r="W12" s="244">
        <v>3.2642893596999998</v>
      </c>
      <c r="X12" s="244">
        <v>3.2705209880999999</v>
      </c>
      <c r="Y12" s="244">
        <v>3.1610685031000001</v>
      </c>
      <c r="Z12" s="244">
        <v>3.1937643707999999</v>
      </c>
      <c r="AA12" s="244">
        <v>2.5654507294000002</v>
      </c>
      <c r="AB12" s="244">
        <v>2.7432397565</v>
      </c>
      <c r="AC12" s="244">
        <v>2.7917228027999998</v>
      </c>
      <c r="AD12" s="244">
        <v>2.7681044372999999</v>
      </c>
      <c r="AE12" s="244">
        <v>2.7145288161000001</v>
      </c>
      <c r="AF12" s="244">
        <v>2.8076556648</v>
      </c>
      <c r="AG12" s="244">
        <v>2.7908808337000002</v>
      </c>
      <c r="AH12" s="244">
        <v>2.8511991293999999</v>
      </c>
      <c r="AI12" s="244">
        <v>2.8980196524999999</v>
      </c>
      <c r="AJ12" s="244">
        <v>2.9035520608000001</v>
      </c>
      <c r="AK12" s="244">
        <v>2.8063806959000002</v>
      </c>
      <c r="AL12" s="244">
        <v>2.8354079226</v>
      </c>
      <c r="AM12" s="244">
        <v>2.605601295</v>
      </c>
      <c r="AN12" s="244">
        <v>2.840971439</v>
      </c>
      <c r="AO12" s="244">
        <v>2.9214395070000001</v>
      </c>
      <c r="AP12" s="244">
        <v>2.8941674669999999</v>
      </c>
      <c r="AQ12" s="244">
        <v>2.8424340770000001</v>
      </c>
      <c r="AR12" s="244">
        <v>2.9580468409999998</v>
      </c>
      <c r="AS12" s="244">
        <v>2.9344631489999999</v>
      </c>
      <c r="AT12" s="244">
        <v>3.0397669989999998</v>
      </c>
      <c r="AU12" s="244">
        <v>3.0897330630000002</v>
      </c>
      <c r="AV12" s="244">
        <v>3.1765705130000002</v>
      </c>
      <c r="AW12" s="244">
        <v>3.0753515550000001</v>
      </c>
      <c r="AX12" s="244">
        <v>3.1050408639999998</v>
      </c>
      <c r="AY12" s="244">
        <v>2.8013478460000001</v>
      </c>
      <c r="AZ12" s="244">
        <v>3.0086255589999999</v>
      </c>
      <c r="BA12" s="244">
        <v>3.0664479400000002</v>
      </c>
      <c r="BB12" s="244">
        <v>2.971923726</v>
      </c>
      <c r="BC12" s="244">
        <v>2.9121680259999998</v>
      </c>
      <c r="BD12" s="244">
        <v>3.018055189</v>
      </c>
      <c r="BE12" s="244">
        <v>2.9831782750000002</v>
      </c>
      <c r="BF12" s="368">
        <v>3.05376446</v>
      </c>
      <c r="BG12" s="368">
        <v>3.1063997570000002</v>
      </c>
      <c r="BH12" s="368">
        <v>3.1126960330000002</v>
      </c>
      <c r="BI12" s="368">
        <v>3.000745566</v>
      </c>
      <c r="BJ12" s="368">
        <v>3.0289256039999999</v>
      </c>
      <c r="BK12" s="368">
        <v>2.7980082570000002</v>
      </c>
      <c r="BL12" s="368">
        <v>2.9868775959999998</v>
      </c>
      <c r="BM12" s="368">
        <v>3.0354877600000001</v>
      </c>
      <c r="BN12" s="368">
        <v>3.0058739480000001</v>
      </c>
      <c r="BO12" s="368">
        <v>2.943531063</v>
      </c>
      <c r="BP12" s="368">
        <v>3.0394182679999999</v>
      </c>
      <c r="BQ12" s="368">
        <v>3.0162016309999999</v>
      </c>
      <c r="BR12" s="368">
        <v>3.075964704</v>
      </c>
      <c r="BS12" s="368">
        <v>3.1208016650000001</v>
      </c>
      <c r="BT12" s="368">
        <v>3.1206649889999998</v>
      </c>
      <c r="BU12" s="368">
        <v>3.00922103</v>
      </c>
      <c r="BV12" s="368">
        <v>3.0337866029999998</v>
      </c>
    </row>
    <row r="13" spans="1:74" ht="11.15" customHeight="1" x14ac:dyDescent="0.2">
      <c r="AY13" s="152"/>
      <c r="AZ13" s="152"/>
      <c r="BA13" s="152"/>
      <c r="BB13" s="152"/>
      <c r="BC13" s="152"/>
      <c r="BD13" s="152"/>
      <c r="BE13" s="152"/>
      <c r="BF13" s="445"/>
      <c r="BJ13" s="152"/>
    </row>
    <row r="14" spans="1:74" ht="11.15" customHeight="1" x14ac:dyDescent="0.25">
      <c r="A14" s="159" t="s">
        <v>594</v>
      </c>
      <c r="B14" s="169" t="s">
        <v>378</v>
      </c>
      <c r="C14" s="244">
        <v>14.107999469999999</v>
      </c>
      <c r="D14" s="244">
        <v>15.369646669</v>
      </c>
      <c r="E14" s="244">
        <v>15.04662781</v>
      </c>
      <c r="F14" s="244">
        <v>15.012902846999999</v>
      </c>
      <c r="G14" s="244">
        <v>14.851081262999999</v>
      </c>
      <c r="H14" s="244">
        <v>15.188214287999999</v>
      </c>
      <c r="I14" s="244">
        <v>15.604942943999999</v>
      </c>
      <c r="J14" s="244">
        <v>15.505654534</v>
      </c>
      <c r="K14" s="244">
        <v>15.268101089</v>
      </c>
      <c r="L14" s="244">
        <v>15.388989437999999</v>
      </c>
      <c r="M14" s="244">
        <v>14.959617749</v>
      </c>
      <c r="N14" s="244">
        <v>14.380315083999999</v>
      </c>
      <c r="O14" s="244">
        <v>14.726112575</v>
      </c>
      <c r="P14" s="244">
        <v>15.114330617</v>
      </c>
      <c r="Q14" s="244">
        <v>14.675813997000001</v>
      </c>
      <c r="R14" s="244">
        <v>15.268117022</v>
      </c>
      <c r="S14" s="244">
        <v>14.776117454</v>
      </c>
      <c r="T14" s="244">
        <v>15.018859973</v>
      </c>
      <c r="U14" s="244">
        <v>15.780994210999999</v>
      </c>
      <c r="V14" s="244">
        <v>15.372818183</v>
      </c>
      <c r="W14" s="244">
        <v>15.394705406</v>
      </c>
      <c r="X14" s="244">
        <v>15.386203886000001</v>
      </c>
      <c r="Y14" s="244">
        <v>14.840187883</v>
      </c>
      <c r="Z14" s="244">
        <v>14.512322086999999</v>
      </c>
      <c r="AA14" s="244">
        <v>14.05114889</v>
      </c>
      <c r="AB14" s="244">
        <v>14.608667787</v>
      </c>
      <c r="AC14" s="244">
        <v>13.431921553</v>
      </c>
      <c r="AD14" s="244">
        <v>11.054276601</v>
      </c>
      <c r="AE14" s="244">
        <v>11.413029852999999</v>
      </c>
      <c r="AF14" s="244">
        <v>12.720753345</v>
      </c>
      <c r="AG14" s="244">
        <v>13.705280233</v>
      </c>
      <c r="AH14" s="244">
        <v>13.157936239</v>
      </c>
      <c r="AI14" s="244">
        <v>13.913612877</v>
      </c>
      <c r="AJ14" s="244">
        <v>13.677948896</v>
      </c>
      <c r="AK14" s="244">
        <v>13.054812803000001</v>
      </c>
      <c r="AL14" s="244">
        <v>12.946442777</v>
      </c>
      <c r="AM14" s="244">
        <v>11.953989366</v>
      </c>
      <c r="AN14" s="244">
        <v>12.759336402000001</v>
      </c>
      <c r="AO14" s="244">
        <v>13.254494236999999</v>
      </c>
      <c r="AP14" s="244">
        <v>13.045776327</v>
      </c>
      <c r="AQ14" s="244">
        <v>12.89943463</v>
      </c>
      <c r="AR14" s="244">
        <v>14.157350042999999</v>
      </c>
      <c r="AS14" s="244">
        <v>14.465807287000001</v>
      </c>
      <c r="AT14" s="244">
        <v>14.359768789</v>
      </c>
      <c r="AU14" s="244">
        <v>14.900835603999999</v>
      </c>
      <c r="AV14" s="244">
        <v>14.880477497999999</v>
      </c>
      <c r="AW14" s="244">
        <v>14.570770851000001</v>
      </c>
      <c r="AX14" s="244">
        <v>14.492166633</v>
      </c>
      <c r="AY14" s="244">
        <v>13.121864555</v>
      </c>
      <c r="AZ14" s="244">
        <v>14.291377037</v>
      </c>
      <c r="BA14" s="244">
        <v>14.133403824</v>
      </c>
      <c r="BB14" s="244">
        <v>14.110722751999999</v>
      </c>
      <c r="BC14" s="244">
        <v>13.87318144</v>
      </c>
      <c r="BD14" s="244">
        <v>14.324501176</v>
      </c>
      <c r="BE14" s="244">
        <v>14.409508767</v>
      </c>
      <c r="BF14" s="368">
        <v>14.248955101</v>
      </c>
      <c r="BG14" s="368">
        <v>14.630665547</v>
      </c>
      <c r="BH14" s="368">
        <v>14.430001143</v>
      </c>
      <c r="BI14" s="368">
        <v>14.079818528000001</v>
      </c>
      <c r="BJ14" s="368">
        <v>13.849271681999999</v>
      </c>
      <c r="BK14" s="368">
        <v>13.653299839000001</v>
      </c>
      <c r="BL14" s="368">
        <v>14.148598451</v>
      </c>
      <c r="BM14" s="368">
        <v>13.869270961</v>
      </c>
      <c r="BN14" s="368">
        <v>13.939078436999999</v>
      </c>
      <c r="BO14" s="368">
        <v>13.641547365999999</v>
      </c>
      <c r="BP14" s="368">
        <v>14.173936003</v>
      </c>
      <c r="BQ14" s="368">
        <v>14.279916101</v>
      </c>
      <c r="BR14" s="368">
        <v>14.150977933</v>
      </c>
      <c r="BS14" s="368">
        <v>14.531738062000001</v>
      </c>
      <c r="BT14" s="368">
        <v>14.408497734999999</v>
      </c>
      <c r="BU14" s="368">
        <v>13.97613949</v>
      </c>
      <c r="BV14" s="368">
        <v>13.880541599000001</v>
      </c>
    </row>
    <row r="15" spans="1:74" ht="11.15" customHeight="1" x14ac:dyDescent="0.2">
      <c r="AY15" s="152"/>
      <c r="AZ15" s="152"/>
      <c r="BA15" s="152"/>
      <c r="BB15" s="152"/>
      <c r="BC15" s="152"/>
      <c r="BD15" s="152"/>
      <c r="BE15" s="152"/>
      <c r="BF15" s="445"/>
      <c r="BJ15" s="152"/>
    </row>
    <row r="16" spans="1:74" ht="11.15" customHeight="1" x14ac:dyDescent="0.25">
      <c r="A16" s="159" t="s">
        <v>595</v>
      </c>
      <c r="B16" s="169" t="s">
        <v>915</v>
      </c>
      <c r="C16" s="244">
        <v>4.3535071494000004</v>
      </c>
      <c r="D16" s="244">
        <v>4.5790283111000001</v>
      </c>
      <c r="E16" s="244">
        <v>4.4749265949000003</v>
      </c>
      <c r="F16" s="244">
        <v>4.4048061725999998</v>
      </c>
      <c r="G16" s="244">
        <v>4.5358103864999997</v>
      </c>
      <c r="H16" s="244">
        <v>4.7270117885999996</v>
      </c>
      <c r="I16" s="244">
        <v>4.7884905850999999</v>
      </c>
      <c r="J16" s="244">
        <v>4.9027316737</v>
      </c>
      <c r="K16" s="244">
        <v>4.8137947691000003</v>
      </c>
      <c r="L16" s="244">
        <v>4.6444464872999998</v>
      </c>
      <c r="M16" s="244">
        <v>4.7086539064000004</v>
      </c>
      <c r="N16" s="244">
        <v>4.7513663665000001</v>
      </c>
      <c r="O16" s="244">
        <v>4.5786484302000003</v>
      </c>
      <c r="P16" s="244">
        <v>4.8195788091000002</v>
      </c>
      <c r="Q16" s="244">
        <v>4.7083709349999996</v>
      </c>
      <c r="R16" s="244">
        <v>4.6331211392</v>
      </c>
      <c r="S16" s="244">
        <v>4.7730783834999997</v>
      </c>
      <c r="T16" s="244">
        <v>4.9773403930000004</v>
      </c>
      <c r="U16" s="244">
        <v>5.0428944439999999</v>
      </c>
      <c r="V16" s="244">
        <v>5.1649399380999998</v>
      </c>
      <c r="W16" s="244">
        <v>5.0699349216999998</v>
      </c>
      <c r="X16" s="244">
        <v>4.8887872842000002</v>
      </c>
      <c r="Y16" s="244">
        <v>4.9573845537999999</v>
      </c>
      <c r="Z16" s="244">
        <v>5.0030319758999999</v>
      </c>
      <c r="AA16" s="244">
        <v>4.2212710838999996</v>
      </c>
      <c r="AB16" s="244">
        <v>4.4621690240999996</v>
      </c>
      <c r="AC16" s="244">
        <v>4.3546813627000001</v>
      </c>
      <c r="AD16" s="244">
        <v>4.3396585741999996</v>
      </c>
      <c r="AE16" s="244">
        <v>4.4663721010000001</v>
      </c>
      <c r="AF16" s="244">
        <v>4.6678928549999998</v>
      </c>
      <c r="AG16" s="244">
        <v>4.7401196615999996</v>
      </c>
      <c r="AH16" s="244">
        <v>4.8568882784999996</v>
      </c>
      <c r="AI16" s="244">
        <v>4.7772006002999996</v>
      </c>
      <c r="AJ16" s="244">
        <v>4.6792010597000004</v>
      </c>
      <c r="AK16" s="244">
        <v>4.7257513544999998</v>
      </c>
      <c r="AL16" s="244">
        <v>4.7268680239999998</v>
      </c>
      <c r="AM16" s="244">
        <v>4.5568664500000002</v>
      </c>
      <c r="AN16" s="244">
        <v>4.7794314819999997</v>
      </c>
      <c r="AO16" s="244">
        <v>4.6530357359999996</v>
      </c>
      <c r="AP16" s="244">
        <v>4.5784749749999998</v>
      </c>
      <c r="AQ16" s="244">
        <v>4.7131484329999997</v>
      </c>
      <c r="AR16" s="244">
        <v>4.9125855539999996</v>
      </c>
      <c r="AS16" s="244">
        <v>5.0561691189999998</v>
      </c>
      <c r="AT16" s="244">
        <v>5.1508788680000004</v>
      </c>
      <c r="AU16" s="244">
        <v>5.0690156909999997</v>
      </c>
      <c r="AV16" s="244">
        <v>4.8989627330000003</v>
      </c>
      <c r="AW16" s="244">
        <v>4.901628563</v>
      </c>
      <c r="AX16" s="244">
        <v>5.040671025</v>
      </c>
      <c r="AY16" s="244">
        <v>4.4674879250000004</v>
      </c>
      <c r="AZ16" s="244">
        <v>4.6815133209999997</v>
      </c>
      <c r="BA16" s="244">
        <v>4.3096758739999999</v>
      </c>
      <c r="BB16" s="244">
        <v>4.2037915779999997</v>
      </c>
      <c r="BC16" s="244">
        <v>4.3074283969999998</v>
      </c>
      <c r="BD16" s="244">
        <v>4.4899299470000003</v>
      </c>
      <c r="BE16" s="244">
        <v>4.643571358</v>
      </c>
      <c r="BF16" s="368">
        <v>4.7438418369999997</v>
      </c>
      <c r="BG16" s="368">
        <v>4.6779240560000002</v>
      </c>
      <c r="BH16" s="368">
        <v>4.5205731409999999</v>
      </c>
      <c r="BI16" s="368">
        <v>4.6390371740000003</v>
      </c>
      <c r="BJ16" s="368">
        <v>4.6959694509999999</v>
      </c>
      <c r="BK16" s="368">
        <v>4.1532785299999997</v>
      </c>
      <c r="BL16" s="368">
        <v>4.4032656430000001</v>
      </c>
      <c r="BM16" s="368">
        <v>4.2928249960000002</v>
      </c>
      <c r="BN16" s="368">
        <v>4.27520612</v>
      </c>
      <c r="BO16" s="368">
        <v>4.4077969550000002</v>
      </c>
      <c r="BP16" s="368">
        <v>4.6173078209999998</v>
      </c>
      <c r="BQ16" s="368">
        <v>4.6926325670000004</v>
      </c>
      <c r="BR16" s="368">
        <v>4.8146728200000002</v>
      </c>
      <c r="BS16" s="368">
        <v>4.7326612969999999</v>
      </c>
      <c r="BT16" s="368">
        <v>4.6283736419999997</v>
      </c>
      <c r="BU16" s="368">
        <v>4.6786467949999997</v>
      </c>
      <c r="BV16" s="368">
        <v>4.6829835879999999</v>
      </c>
    </row>
    <row r="17" spans="1:74" ht="11.15" customHeight="1" x14ac:dyDescent="0.25">
      <c r="A17" s="159" t="s">
        <v>596</v>
      </c>
      <c r="B17" s="170" t="s">
        <v>365</v>
      </c>
      <c r="C17" s="244">
        <v>3.1841774075</v>
      </c>
      <c r="D17" s="244">
        <v>3.4096756801999999</v>
      </c>
      <c r="E17" s="244">
        <v>3.3052615511000001</v>
      </c>
      <c r="F17" s="244">
        <v>3.2280954009</v>
      </c>
      <c r="G17" s="244">
        <v>3.3590712025</v>
      </c>
      <c r="H17" s="244">
        <v>3.5501692596000001</v>
      </c>
      <c r="I17" s="244">
        <v>3.6095477924999999</v>
      </c>
      <c r="J17" s="244">
        <v>3.7236330773000001</v>
      </c>
      <c r="K17" s="244">
        <v>3.6345297423999998</v>
      </c>
      <c r="L17" s="244">
        <v>3.4576770586999999</v>
      </c>
      <c r="M17" s="244">
        <v>3.521793212</v>
      </c>
      <c r="N17" s="244">
        <v>3.5646667010000002</v>
      </c>
      <c r="O17" s="244">
        <v>3.4014925370000002</v>
      </c>
      <c r="P17" s="244">
        <v>3.6424025257000001</v>
      </c>
      <c r="Q17" s="244">
        <v>3.5308750874000001</v>
      </c>
      <c r="R17" s="244">
        <v>3.4484561325</v>
      </c>
      <c r="S17" s="244">
        <v>3.5883903752999999</v>
      </c>
      <c r="T17" s="244">
        <v>3.7925519068</v>
      </c>
      <c r="U17" s="244">
        <v>3.8560007321000001</v>
      </c>
      <c r="V17" s="244">
        <v>3.9778915927999998</v>
      </c>
      <c r="W17" s="244">
        <v>3.8827210183999998</v>
      </c>
      <c r="X17" s="244">
        <v>3.6938100268</v>
      </c>
      <c r="Y17" s="244">
        <v>3.7623204109000001</v>
      </c>
      <c r="Z17" s="244">
        <v>3.8081378817</v>
      </c>
      <c r="AA17" s="244">
        <v>3.1041883999</v>
      </c>
      <c r="AB17" s="244">
        <v>3.3240418860999998</v>
      </c>
      <c r="AC17" s="244">
        <v>3.2222623947</v>
      </c>
      <c r="AD17" s="244">
        <v>3.1470471882000002</v>
      </c>
      <c r="AE17" s="244">
        <v>3.2747506149999999</v>
      </c>
      <c r="AF17" s="244">
        <v>3.4610676069999999</v>
      </c>
      <c r="AG17" s="244">
        <v>3.5189707495999998</v>
      </c>
      <c r="AH17" s="244">
        <v>3.6302078584999999</v>
      </c>
      <c r="AI17" s="244">
        <v>3.5433555753000001</v>
      </c>
      <c r="AJ17" s="244">
        <v>3.3709561646999999</v>
      </c>
      <c r="AK17" s="244">
        <v>3.4334784654999999</v>
      </c>
      <c r="AL17" s="244">
        <v>3.4752913049999998</v>
      </c>
      <c r="AM17" s="244">
        <v>3.3063813209999999</v>
      </c>
      <c r="AN17" s="244">
        <v>3.5423082780000001</v>
      </c>
      <c r="AO17" s="244">
        <v>3.4360317669999998</v>
      </c>
      <c r="AP17" s="244">
        <v>3.3609475689999999</v>
      </c>
      <c r="AQ17" s="244">
        <v>3.507938019</v>
      </c>
      <c r="AR17" s="244">
        <v>3.712770554</v>
      </c>
      <c r="AS17" s="244">
        <v>3.767969619</v>
      </c>
      <c r="AT17" s="244">
        <v>3.8888594240000001</v>
      </c>
      <c r="AU17" s="244">
        <v>3.7932108859999998</v>
      </c>
      <c r="AV17" s="244">
        <v>3.6171309580000002</v>
      </c>
      <c r="AW17" s="244">
        <v>3.6206355870000002</v>
      </c>
      <c r="AX17" s="244">
        <v>3.7507222420000002</v>
      </c>
      <c r="AY17" s="244">
        <v>3.279127887</v>
      </c>
      <c r="AZ17" s="244">
        <v>3.5102042670000002</v>
      </c>
      <c r="BA17" s="244">
        <v>3.1974704749999998</v>
      </c>
      <c r="BB17" s="244">
        <v>3.0958411020000001</v>
      </c>
      <c r="BC17" s="244">
        <v>3.2090038380000001</v>
      </c>
      <c r="BD17" s="244">
        <v>3.3964051639999999</v>
      </c>
      <c r="BE17" s="244">
        <v>3.4547361109999999</v>
      </c>
      <c r="BF17" s="368">
        <v>3.573041704</v>
      </c>
      <c r="BG17" s="368">
        <v>3.492191423</v>
      </c>
      <c r="BH17" s="368">
        <v>3.326290609</v>
      </c>
      <c r="BI17" s="368">
        <v>3.4398451049999998</v>
      </c>
      <c r="BJ17" s="368">
        <v>3.4856114090000001</v>
      </c>
      <c r="BK17" s="368">
        <v>3.047485784</v>
      </c>
      <c r="BL17" s="368">
        <v>3.2768787490000002</v>
      </c>
      <c r="BM17" s="368">
        <v>3.1722821739999998</v>
      </c>
      <c r="BN17" s="368">
        <v>3.0952703160000001</v>
      </c>
      <c r="BO17" s="368">
        <v>3.22897268</v>
      </c>
      <c r="BP17" s="368">
        <v>3.4235403010000001</v>
      </c>
      <c r="BQ17" s="368">
        <v>3.4847605800000001</v>
      </c>
      <c r="BR17" s="368">
        <v>3.6013636870000001</v>
      </c>
      <c r="BS17" s="368">
        <v>3.5122671200000002</v>
      </c>
      <c r="BT17" s="368">
        <v>3.334336779</v>
      </c>
      <c r="BU17" s="368">
        <v>3.4003532270000001</v>
      </c>
      <c r="BV17" s="368">
        <v>3.4448644850000001</v>
      </c>
    </row>
    <row r="18" spans="1:74" ht="11.15" customHeight="1" x14ac:dyDescent="0.2">
      <c r="AY18" s="152"/>
      <c r="AZ18" s="152"/>
      <c r="BA18" s="152"/>
      <c r="BB18" s="152"/>
      <c r="BC18" s="152"/>
      <c r="BD18" s="152"/>
      <c r="BE18" s="152"/>
      <c r="BF18" s="445"/>
      <c r="BJ18" s="152"/>
    </row>
    <row r="19" spans="1:74" ht="11.15" customHeight="1" x14ac:dyDescent="0.25">
      <c r="A19" s="159" t="s">
        <v>597</v>
      </c>
      <c r="B19" s="169" t="s">
        <v>379</v>
      </c>
      <c r="C19" s="244">
        <v>8.6281048604000006</v>
      </c>
      <c r="D19" s="244">
        <v>8.5761274551</v>
      </c>
      <c r="E19" s="244">
        <v>8.5865928653000001</v>
      </c>
      <c r="F19" s="244">
        <v>8.6832411878000002</v>
      </c>
      <c r="G19" s="244">
        <v>9.2730522602000001</v>
      </c>
      <c r="H19" s="244">
        <v>9.6703635926999993</v>
      </c>
      <c r="I19" s="244">
        <v>9.5990144042000001</v>
      </c>
      <c r="J19" s="244">
        <v>9.6584446034999996</v>
      </c>
      <c r="K19" s="244">
        <v>9.4139936285000001</v>
      </c>
      <c r="L19" s="244">
        <v>9.2591541985999992</v>
      </c>
      <c r="M19" s="244">
        <v>8.8527923437999991</v>
      </c>
      <c r="N19" s="244">
        <v>8.8170096878000006</v>
      </c>
      <c r="O19" s="244">
        <v>8.5056037623999998</v>
      </c>
      <c r="P19" s="244">
        <v>8.4571168220999997</v>
      </c>
      <c r="Q19" s="244">
        <v>8.4675309306000006</v>
      </c>
      <c r="R19" s="244">
        <v>8.5658084672000001</v>
      </c>
      <c r="S19" s="244">
        <v>9.1375705431000007</v>
      </c>
      <c r="T19" s="244">
        <v>9.5300554606999999</v>
      </c>
      <c r="U19" s="244">
        <v>9.4560822225999992</v>
      </c>
      <c r="V19" s="244">
        <v>9.5127964419000008</v>
      </c>
      <c r="W19" s="244">
        <v>9.3044394642999997</v>
      </c>
      <c r="X19" s="244">
        <v>9.1033080734999992</v>
      </c>
      <c r="Y19" s="244">
        <v>8.7061400306000003</v>
      </c>
      <c r="Z19" s="244">
        <v>8.6634597191000005</v>
      </c>
      <c r="AA19" s="244">
        <v>8.2406753394999992</v>
      </c>
      <c r="AB19" s="244">
        <v>8.2326914118999994</v>
      </c>
      <c r="AC19" s="244">
        <v>7.9011240773000004</v>
      </c>
      <c r="AD19" s="244">
        <v>7.4502045027000001</v>
      </c>
      <c r="AE19" s="244">
        <v>8.1797868204000004</v>
      </c>
      <c r="AF19" s="244">
        <v>8.7496966805999996</v>
      </c>
      <c r="AG19" s="244">
        <v>8.6796102225999991</v>
      </c>
      <c r="AH19" s="244">
        <v>8.7803366427</v>
      </c>
      <c r="AI19" s="244">
        <v>8.6285994943999995</v>
      </c>
      <c r="AJ19" s="244">
        <v>8.3273149965000002</v>
      </c>
      <c r="AK19" s="244">
        <v>8.3149296201999991</v>
      </c>
      <c r="AL19" s="244">
        <v>8.4713966869000004</v>
      </c>
      <c r="AM19" s="244">
        <v>8.2134331202999995</v>
      </c>
      <c r="AN19" s="244">
        <v>8.0860027162999994</v>
      </c>
      <c r="AO19" s="244">
        <v>7.9323697568</v>
      </c>
      <c r="AP19" s="244">
        <v>7.9949275093000001</v>
      </c>
      <c r="AQ19" s="244">
        <v>8.4791655427000006</v>
      </c>
      <c r="AR19" s="244">
        <v>9.0148282623</v>
      </c>
      <c r="AS19" s="244">
        <v>9.0297338341</v>
      </c>
      <c r="AT19" s="244">
        <v>9.0768529916999992</v>
      </c>
      <c r="AU19" s="244">
        <v>8.9839766067000006</v>
      </c>
      <c r="AV19" s="244">
        <v>8.780299608</v>
      </c>
      <c r="AW19" s="244">
        <v>8.7044051116999999</v>
      </c>
      <c r="AX19" s="244">
        <v>8.8349382940000005</v>
      </c>
      <c r="AY19" s="244">
        <v>9.0095493849999997</v>
      </c>
      <c r="AZ19" s="244">
        <v>8.8536948549000005</v>
      </c>
      <c r="BA19" s="244">
        <v>8.5690497058999995</v>
      </c>
      <c r="BB19" s="244">
        <v>8.5746598049999996</v>
      </c>
      <c r="BC19" s="244">
        <v>9.2434954069999993</v>
      </c>
      <c r="BD19" s="244">
        <v>9.4251027690000004</v>
      </c>
      <c r="BE19" s="244">
        <v>9.5338390109999995</v>
      </c>
      <c r="BF19" s="368">
        <v>9.5864751399999992</v>
      </c>
      <c r="BG19" s="368">
        <v>9.4121486460000003</v>
      </c>
      <c r="BH19" s="368">
        <v>8.9966912749999999</v>
      </c>
      <c r="BI19" s="368">
        <v>8.5849550919999995</v>
      </c>
      <c r="BJ19" s="368">
        <v>8.7413150779999995</v>
      </c>
      <c r="BK19" s="368">
        <v>9.2851240130000008</v>
      </c>
      <c r="BL19" s="368">
        <v>9.1144713880000001</v>
      </c>
      <c r="BM19" s="368">
        <v>8.8081861289999992</v>
      </c>
      <c r="BN19" s="368">
        <v>8.727793299</v>
      </c>
      <c r="BO19" s="368">
        <v>9.3008966340000008</v>
      </c>
      <c r="BP19" s="368">
        <v>9.8531946319999992</v>
      </c>
      <c r="BQ19" s="368">
        <v>9.8430163460000006</v>
      </c>
      <c r="BR19" s="368">
        <v>9.9118445210000008</v>
      </c>
      <c r="BS19" s="368">
        <v>9.7050914539999997</v>
      </c>
      <c r="BT19" s="368">
        <v>9.2915988760000001</v>
      </c>
      <c r="BU19" s="368">
        <v>9.0407273949999993</v>
      </c>
      <c r="BV19" s="368">
        <v>9.2827352669999996</v>
      </c>
    </row>
    <row r="20" spans="1:74" ht="11.15" customHeight="1" x14ac:dyDescent="0.2">
      <c r="AY20" s="152"/>
      <c r="AZ20" s="152"/>
      <c r="BA20" s="152"/>
      <c r="BB20" s="152"/>
      <c r="BC20" s="152"/>
      <c r="BD20" s="152"/>
      <c r="BE20" s="152"/>
      <c r="BF20" s="445"/>
      <c r="BJ20" s="152"/>
    </row>
    <row r="21" spans="1:74" ht="11.15" customHeight="1" x14ac:dyDescent="0.25">
      <c r="A21" s="159" t="s">
        <v>598</v>
      </c>
      <c r="B21" s="169" t="s">
        <v>380</v>
      </c>
      <c r="C21" s="244">
        <v>35.202336782000003</v>
      </c>
      <c r="D21" s="244">
        <v>35.866824657999999</v>
      </c>
      <c r="E21" s="244">
        <v>35.514741225999998</v>
      </c>
      <c r="F21" s="244">
        <v>35.191500179000002</v>
      </c>
      <c r="G21" s="244">
        <v>35.091181271000004</v>
      </c>
      <c r="H21" s="244">
        <v>34.466441345</v>
      </c>
      <c r="I21" s="244">
        <v>34.537531305000002</v>
      </c>
      <c r="J21" s="244">
        <v>34.115410738999998</v>
      </c>
      <c r="K21" s="244">
        <v>34.598479275000003</v>
      </c>
      <c r="L21" s="244">
        <v>34.073070446999999</v>
      </c>
      <c r="M21" s="244">
        <v>35.395987439000002</v>
      </c>
      <c r="N21" s="244">
        <v>36.402652132</v>
      </c>
      <c r="O21" s="244">
        <v>35.607822534</v>
      </c>
      <c r="P21" s="244">
        <v>35.962787726000002</v>
      </c>
      <c r="Q21" s="244">
        <v>35.696865289999998</v>
      </c>
      <c r="R21" s="244">
        <v>35.658766802999999</v>
      </c>
      <c r="S21" s="244">
        <v>35.303034349000001</v>
      </c>
      <c r="T21" s="244">
        <v>34.800995483999998</v>
      </c>
      <c r="U21" s="244">
        <v>35.053865913999999</v>
      </c>
      <c r="V21" s="244">
        <v>34.674166374000002</v>
      </c>
      <c r="W21" s="244">
        <v>34.884086859</v>
      </c>
      <c r="X21" s="244">
        <v>34.375450567000001</v>
      </c>
      <c r="Y21" s="244">
        <v>36.117128555999997</v>
      </c>
      <c r="Z21" s="244">
        <v>37.048691462999997</v>
      </c>
      <c r="AA21" s="244">
        <v>35.170090960000003</v>
      </c>
      <c r="AB21" s="244">
        <v>35.897952044999997</v>
      </c>
      <c r="AC21" s="244">
        <v>34.005003633999998</v>
      </c>
      <c r="AD21" s="244">
        <v>31.658378707000001</v>
      </c>
      <c r="AE21" s="244">
        <v>32.88585175</v>
      </c>
      <c r="AF21" s="244">
        <v>33.303470185000002</v>
      </c>
      <c r="AG21" s="244">
        <v>33.101939086000002</v>
      </c>
      <c r="AH21" s="244">
        <v>32.390898356000001</v>
      </c>
      <c r="AI21" s="244">
        <v>33.706381292000003</v>
      </c>
      <c r="AJ21" s="244">
        <v>33.371455163999997</v>
      </c>
      <c r="AK21" s="244">
        <v>35.380445100000003</v>
      </c>
      <c r="AL21" s="244">
        <v>35.93273318</v>
      </c>
      <c r="AM21" s="244">
        <v>35.661669023999998</v>
      </c>
      <c r="AN21" s="244">
        <v>36.845051902000002</v>
      </c>
      <c r="AO21" s="244">
        <v>36.370164553000002</v>
      </c>
      <c r="AP21" s="244">
        <v>36.004776245999999</v>
      </c>
      <c r="AQ21" s="244">
        <v>34.948162205000003</v>
      </c>
      <c r="AR21" s="244">
        <v>35.199738070000002</v>
      </c>
      <c r="AS21" s="244">
        <v>34.931123307</v>
      </c>
      <c r="AT21" s="244">
        <v>34.055741933</v>
      </c>
      <c r="AU21" s="244">
        <v>35.510096128000001</v>
      </c>
      <c r="AV21" s="244">
        <v>35.222952247999999</v>
      </c>
      <c r="AW21" s="244">
        <v>36.57375313</v>
      </c>
      <c r="AX21" s="244">
        <v>38.330286942000001</v>
      </c>
      <c r="AY21" s="244">
        <v>36.828062035000002</v>
      </c>
      <c r="AZ21" s="244">
        <v>37.50983051</v>
      </c>
      <c r="BA21" s="244">
        <v>36.329974194000002</v>
      </c>
      <c r="BB21" s="244">
        <v>36.033915110000002</v>
      </c>
      <c r="BC21" s="244">
        <v>35.995607618999998</v>
      </c>
      <c r="BD21" s="244">
        <v>35.964363290999998</v>
      </c>
      <c r="BE21" s="244">
        <v>35.764208834999998</v>
      </c>
      <c r="BF21" s="368">
        <v>35.475711623000002</v>
      </c>
      <c r="BG21" s="368">
        <v>36.293046019999998</v>
      </c>
      <c r="BH21" s="368">
        <v>35.837151448999997</v>
      </c>
      <c r="BI21" s="368">
        <v>37.498853529000002</v>
      </c>
      <c r="BJ21" s="368">
        <v>38.588501569999998</v>
      </c>
      <c r="BK21" s="368">
        <v>38.356012243999999</v>
      </c>
      <c r="BL21" s="368">
        <v>39.477361225999999</v>
      </c>
      <c r="BM21" s="368">
        <v>38.860417755999997</v>
      </c>
      <c r="BN21" s="368">
        <v>38.339531074999996</v>
      </c>
      <c r="BO21" s="368">
        <v>37.895153567000001</v>
      </c>
      <c r="BP21" s="368">
        <v>37.454178626999997</v>
      </c>
      <c r="BQ21" s="368">
        <v>36.887905777</v>
      </c>
      <c r="BR21" s="368">
        <v>36.326030639000003</v>
      </c>
      <c r="BS21" s="368">
        <v>36.980515339999997</v>
      </c>
      <c r="BT21" s="368">
        <v>36.040474324000002</v>
      </c>
      <c r="BU21" s="368">
        <v>37.602268107999997</v>
      </c>
      <c r="BV21" s="368">
        <v>38.574928649</v>
      </c>
    </row>
    <row r="22" spans="1:74" ht="11.15" customHeight="1" x14ac:dyDescent="0.25">
      <c r="A22" s="159" t="s">
        <v>284</v>
      </c>
      <c r="B22" s="170" t="s">
        <v>331</v>
      </c>
      <c r="C22" s="244">
        <v>13.304669275</v>
      </c>
      <c r="D22" s="244">
        <v>13.709808061</v>
      </c>
      <c r="E22" s="244">
        <v>13.628812722999999</v>
      </c>
      <c r="F22" s="244">
        <v>13.914890753</v>
      </c>
      <c r="G22" s="244">
        <v>13.716845307</v>
      </c>
      <c r="H22" s="244">
        <v>13.564693568999999</v>
      </c>
      <c r="I22" s="244">
        <v>13.514036000999999</v>
      </c>
      <c r="J22" s="244">
        <v>13.102617687</v>
      </c>
      <c r="K22" s="244">
        <v>13.81715434</v>
      </c>
      <c r="L22" s="244">
        <v>13.011278959</v>
      </c>
      <c r="M22" s="244">
        <v>13.831271048</v>
      </c>
      <c r="N22" s="244">
        <v>14.221636654999999</v>
      </c>
      <c r="O22" s="244">
        <v>13.704991006</v>
      </c>
      <c r="P22" s="244">
        <v>14.120673123</v>
      </c>
      <c r="Q22" s="244">
        <v>14.035805472</v>
      </c>
      <c r="R22" s="244">
        <v>14.328593092</v>
      </c>
      <c r="S22" s="244">
        <v>14.122900502</v>
      </c>
      <c r="T22" s="244">
        <v>13.964273497000001</v>
      </c>
      <c r="U22" s="244">
        <v>13.909941541</v>
      </c>
      <c r="V22" s="244">
        <v>13.484106424</v>
      </c>
      <c r="W22" s="244">
        <v>14.217042127999999</v>
      </c>
      <c r="X22" s="244">
        <v>13.384847556</v>
      </c>
      <c r="Y22" s="244">
        <v>14.225982901</v>
      </c>
      <c r="Z22" s="244">
        <v>14.6247317</v>
      </c>
      <c r="AA22" s="244">
        <v>14.123592500000001</v>
      </c>
      <c r="AB22" s="244">
        <v>14.54933686</v>
      </c>
      <c r="AC22" s="244">
        <v>14.4599881</v>
      </c>
      <c r="AD22" s="244">
        <v>14.76031465</v>
      </c>
      <c r="AE22" s="244">
        <v>14.547680250000001</v>
      </c>
      <c r="AF22" s="244">
        <v>14.384131979999999</v>
      </c>
      <c r="AG22" s="244">
        <v>14.32863038</v>
      </c>
      <c r="AH22" s="244">
        <v>13.89098559</v>
      </c>
      <c r="AI22" s="244">
        <v>14.647758319999999</v>
      </c>
      <c r="AJ22" s="244">
        <v>13.792656689999999</v>
      </c>
      <c r="AK22" s="244">
        <v>14.66209574</v>
      </c>
      <c r="AL22" s="244">
        <v>15.076364180000001</v>
      </c>
      <c r="AM22" s="244">
        <v>15.008369460000001</v>
      </c>
      <c r="AN22" s="244">
        <v>15.45765213</v>
      </c>
      <c r="AO22" s="244">
        <v>15.366317840000001</v>
      </c>
      <c r="AP22" s="244">
        <v>15.682498710000001</v>
      </c>
      <c r="AQ22" s="244">
        <v>15.460296960000001</v>
      </c>
      <c r="AR22" s="244">
        <v>15.288697470000001</v>
      </c>
      <c r="AS22" s="244">
        <v>15.079133000000001</v>
      </c>
      <c r="AT22" s="244">
        <v>14.542068710000001</v>
      </c>
      <c r="AU22" s="244">
        <v>15.35926591</v>
      </c>
      <c r="AV22" s="244">
        <v>14.54076871</v>
      </c>
      <c r="AW22" s="244">
        <v>15.43034581</v>
      </c>
      <c r="AX22" s="244">
        <v>16.021974950000001</v>
      </c>
      <c r="AY22" s="244">
        <v>15.34933346</v>
      </c>
      <c r="AZ22" s="244">
        <v>15.541495169999999</v>
      </c>
      <c r="BA22" s="244">
        <v>14.88198596</v>
      </c>
      <c r="BB22" s="244">
        <v>15.181352110000001</v>
      </c>
      <c r="BC22" s="244">
        <v>15.311391410000001</v>
      </c>
      <c r="BD22" s="244">
        <v>15.21553918</v>
      </c>
      <c r="BE22" s="244">
        <v>15.198266520000001</v>
      </c>
      <c r="BF22" s="368">
        <v>14.82644138</v>
      </c>
      <c r="BG22" s="368">
        <v>15.72548686</v>
      </c>
      <c r="BH22" s="368">
        <v>14.95128272</v>
      </c>
      <c r="BI22" s="368">
        <v>15.948614510000001</v>
      </c>
      <c r="BJ22" s="368">
        <v>16.440789680000002</v>
      </c>
      <c r="BK22" s="368">
        <v>16.34574799</v>
      </c>
      <c r="BL22" s="368">
        <v>16.711759180000001</v>
      </c>
      <c r="BM22" s="368">
        <v>16.507899909999999</v>
      </c>
      <c r="BN22" s="368">
        <v>16.733997049999999</v>
      </c>
      <c r="BO22" s="368">
        <v>16.39257988</v>
      </c>
      <c r="BP22" s="368">
        <v>16.104746370000001</v>
      </c>
      <c r="BQ22" s="368">
        <v>15.93565164</v>
      </c>
      <c r="BR22" s="368">
        <v>15.34360459</v>
      </c>
      <c r="BS22" s="368">
        <v>16.07080556</v>
      </c>
      <c r="BT22" s="368">
        <v>15.01612268</v>
      </c>
      <c r="BU22" s="368">
        <v>15.86650777</v>
      </c>
      <c r="BV22" s="368">
        <v>16.21324057</v>
      </c>
    </row>
    <row r="23" spans="1:74" ht="11.15" customHeight="1" x14ac:dyDescent="0.25">
      <c r="A23" s="159" t="s">
        <v>279</v>
      </c>
      <c r="B23" s="170" t="s">
        <v>599</v>
      </c>
      <c r="C23" s="244">
        <v>4.3147419354999998</v>
      </c>
      <c r="D23" s="244">
        <v>4.6193928571000002</v>
      </c>
      <c r="E23" s="244">
        <v>4.0893548387000003</v>
      </c>
      <c r="F23" s="244">
        <v>3.6787666667000001</v>
      </c>
      <c r="G23" s="244">
        <v>3.5092580645</v>
      </c>
      <c r="H23" s="244">
        <v>3.3130999999999999</v>
      </c>
      <c r="I23" s="244">
        <v>3.5772580645000001</v>
      </c>
      <c r="J23" s="244">
        <v>3.6720322580999998</v>
      </c>
      <c r="K23" s="244">
        <v>3.5715333333000001</v>
      </c>
      <c r="L23" s="244">
        <v>3.6959677419000001</v>
      </c>
      <c r="M23" s="244">
        <v>3.9367000000000001</v>
      </c>
      <c r="N23" s="244">
        <v>4.2710322581</v>
      </c>
      <c r="O23" s="244">
        <v>4.1328064515999996</v>
      </c>
      <c r="P23" s="244">
        <v>4.3856428570999997</v>
      </c>
      <c r="Q23" s="244">
        <v>3.8961935483999999</v>
      </c>
      <c r="R23" s="244">
        <v>3.6628333333</v>
      </c>
      <c r="S23" s="244">
        <v>3.3946774193999998</v>
      </c>
      <c r="T23" s="244">
        <v>3.3889666667</v>
      </c>
      <c r="U23" s="244">
        <v>3.4789677419</v>
      </c>
      <c r="V23" s="244">
        <v>3.5126451613</v>
      </c>
      <c r="W23" s="244">
        <v>3.5642333332999998</v>
      </c>
      <c r="X23" s="244">
        <v>3.4368387096999999</v>
      </c>
      <c r="Y23" s="244">
        <v>3.8273999999999999</v>
      </c>
      <c r="Z23" s="244">
        <v>4.2364193547999998</v>
      </c>
      <c r="AA23" s="244">
        <v>3.7972903225999999</v>
      </c>
      <c r="AB23" s="244">
        <v>4.0369655171999996</v>
      </c>
      <c r="AC23" s="244">
        <v>3.5134516129</v>
      </c>
      <c r="AD23" s="244">
        <v>3.1180333333000001</v>
      </c>
      <c r="AE23" s="244">
        <v>2.7664516129000001</v>
      </c>
      <c r="AF23" s="244">
        <v>2.9001333332999999</v>
      </c>
      <c r="AG23" s="244">
        <v>3.0198387097000001</v>
      </c>
      <c r="AH23" s="244">
        <v>3.0756129032000001</v>
      </c>
      <c r="AI23" s="244">
        <v>3.0994000000000002</v>
      </c>
      <c r="AJ23" s="244">
        <v>3.1923870968000001</v>
      </c>
      <c r="AK23" s="244">
        <v>3.4763666667000002</v>
      </c>
      <c r="AL23" s="244">
        <v>3.9333225806000001</v>
      </c>
      <c r="AM23" s="244">
        <v>3.7788064515999999</v>
      </c>
      <c r="AN23" s="244">
        <v>3.8343928571000001</v>
      </c>
      <c r="AO23" s="244">
        <v>3.5816129031999999</v>
      </c>
      <c r="AP23" s="244">
        <v>3.2586333333000002</v>
      </c>
      <c r="AQ23" s="244">
        <v>2.9289354839000001</v>
      </c>
      <c r="AR23" s="244">
        <v>3.0648666667</v>
      </c>
      <c r="AS23" s="244">
        <v>3.1248387097000001</v>
      </c>
      <c r="AT23" s="244">
        <v>3.1122903225999998</v>
      </c>
      <c r="AU23" s="244">
        <v>3.3207333333000002</v>
      </c>
      <c r="AV23" s="244">
        <v>3.3458709676999998</v>
      </c>
      <c r="AW23" s="244">
        <v>3.5219999999999998</v>
      </c>
      <c r="AX23" s="244">
        <v>4.1403548387000004</v>
      </c>
      <c r="AY23" s="244">
        <v>3.8035161290000001</v>
      </c>
      <c r="AZ23" s="244">
        <v>3.8721071429</v>
      </c>
      <c r="BA23" s="244">
        <v>3.5374193547999999</v>
      </c>
      <c r="BB23" s="244">
        <v>3.2406464979999998</v>
      </c>
      <c r="BC23" s="244">
        <v>3.039627082</v>
      </c>
      <c r="BD23" s="244">
        <v>3.0585545380000001</v>
      </c>
      <c r="BE23" s="244">
        <v>3.1832653070000001</v>
      </c>
      <c r="BF23" s="368">
        <v>3.2652891309999998</v>
      </c>
      <c r="BG23" s="368">
        <v>3.1700095799999999</v>
      </c>
      <c r="BH23" s="368">
        <v>3.1985992830000001</v>
      </c>
      <c r="BI23" s="368">
        <v>3.4374127510000001</v>
      </c>
      <c r="BJ23" s="368">
        <v>3.942493281</v>
      </c>
      <c r="BK23" s="368">
        <v>3.7242939910000001</v>
      </c>
      <c r="BL23" s="368">
        <v>3.9631699189999998</v>
      </c>
      <c r="BM23" s="368">
        <v>3.64276731</v>
      </c>
      <c r="BN23" s="368">
        <v>3.2911257100000002</v>
      </c>
      <c r="BO23" s="368">
        <v>3.0159524860000002</v>
      </c>
      <c r="BP23" s="368">
        <v>3.0357540080000001</v>
      </c>
      <c r="BQ23" s="368">
        <v>3.1069599810000001</v>
      </c>
      <c r="BR23" s="368">
        <v>3.1970723959999998</v>
      </c>
      <c r="BS23" s="368">
        <v>3.109069844</v>
      </c>
      <c r="BT23" s="368">
        <v>3.1290890899999999</v>
      </c>
      <c r="BU23" s="368">
        <v>3.3611056690000001</v>
      </c>
      <c r="BV23" s="368">
        <v>3.8390289609999999</v>
      </c>
    </row>
    <row r="24" spans="1:74" ht="11.15" customHeight="1" x14ac:dyDescent="0.25">
      <c r="A24" s="159" t="s">
        <v>600</v>
      </c>
      <c r="B24" s="170" t="s">
        <v>332</v>
      </c>
      <c r="C24" s="244">
        <v>4.6749830129000003</v>
      </c>
      <c r="D24" s="244">
        <v>4.5485707915000004</v>
      </c>
      <c r="E24" s="244">
        <v>5.0089035553999999</v>
      </c>
      <c r="F24" s="244">
        <v>4.7826346396000003</v>
      </c>
      <c r="G24" s="244">
        <v>5.0147277859999999</v>
      </c>
      <c r="H24" s="244">
        <v>4.7749219944999997</v>
      </c>
      <c r="I24" s="244">
        <v>4.6792045530999999</v>
      </c>
      <c r="J24" s="244">
        <v>4.575178137</v>
      </c>
      <c r="K24" s="244">
        <v>4.5029898024000001</v>
      </c>
      <c r="L24" s="244">
        <v>4.7758909778999996</v>
      </c>
      <c r="M24" s="244">
        <v>4.8152435259999997</v>
      </c>
      <c r="N24" s="244">
        <v>5.0322898154000004</v>
      </c>
      <c r="O24" s="244">
        <v>4.8844874107000003</v>
      </c>
      <c r="P24" s="244">
        <v>4.6242921737999998</v>
      </c>
      <c r="Q24" s="244">
        <v>5.1224878866000001</v>
      </c>
      <c r="R24" s="244">
        <v>4.9618800252000002</v>
      </c>
      <c r="S24" s="244">
        <v>5.1908159221999997</v>
      </c>
      <c r="T24" s="244">
        <v>4.8472405622999997</v>
      </c>
      <c r="U24" s="244">
        <v>4.9484695876</v>
      </c>
      <c r="V24" s="244">
        <v>4.8253587684000001</v>
      </c>
      <c r="W24" s="244">
        <v>4.5003654439999998</v>
      </c>
      <c r="X24" s="244">
        <v>4.8402535671000004</v>
      </c>
      <c r="Y24" s="244">
        <v>5.1132527171</v>
      </c>
      <c r="Z24" s="244">
        <v>5.1825605475999996</v>
      </c>
      <c r="AA24" s="244">
        <v>5.0227399999999998</v>
      </c>
      <c r="AB24" s="244">
        <v>5.1598139999999999</v>
      </c>
      <c r="AC24" s="244">
        <v>4.328106</v>
      </c>
      <c r="AD24" s="244">
        <v>2.766499</v>
      </c>
      <c r="AE24" s="244">
        <v>4.0712089999999996</v>
      </c>
      <c r="AF24" s="244">
        <v>4.4417429999999998</v>
      </c>
      <c r="AG24" s="244">
        <v>4.2130178589999998</v>
      </c>
      <c r="AH24" s="244">
        <v>3.9304807249999998</v>
      </c>
      <c r="AI24" s="244">
        <v>4.2783305399999998</v>
      </c>
      <c r="AJ24" s="244">
        <v>4.7839737529999997</v>
      </c>
      <c r="AK24" s="244">
        <v>5.3975161399999996</v>
      </c>
      <c r="AL24" s="244">
        <v>4.9675487470000004</v>
      </c>
      <c r="AM24" s="244">
        <v>4.8143563110000001</v>
      </c>
      <c r="AN24" s="244">
        <v>5.010537341</v>
      </c>
      <c r="AO24" s="244">
        <v>4.9946783080000001</v>
      </c>
      <c r="AP24" s="244">
        <v>4.633173695</v>
      </c>
      <c r="AQ24" s="244">
        <v>4.0288800650000001</v>
      </c>
      <c r="AR24" s="244">
        <v>4.4543230759999997</v>
      </c>
      <c r="AS24" s="244">
        <v>4.5236594129999999</v>
      </c>
      <c r="AT24" s="244">
        <v>4.214148496</v>
      </c>
      <c r="AU24" s="244">
        <v>4.5036885120000001</v>
      </c>
      <c r="AV24" s="244">
        <v>4.8221631739999999</v>
      </c>
      <c r="AW24" s="244">
        <v>4.8167187580000004</v>
      </c>
      <c r="AX24" s="244">
        <v>4.9735346399999996</v>
      </c>
      <c r="AY24" s="244">
        <v>4.7883958560000002</v>
      </c>
      <c r="AZ24" s="244">
        <v>5.2502180039999997</v>
      </c>
      <c r="BA24" s="244">
        <v>5.2084152850000001</v>
      </c>
      <c r="BB24" s="244">
        <v>5.0577756809999999</v>
      </c>
      <c r="BC24" s="244">
        <v>4.9326853780000004</v>
      </c>
      <c r="BD24" s="244">
        <v>5.0641924080000003</v>
      </c>
      <c r="BE24" s="244">
        <v>4.8026721490000002</v>
      </c>
      <c r="BF24" s="368">
        <v>4.6924438769999997</v>
      </c>
      <c r="BG24" s="368">
        <v>4.7681820210000003</v>
      </c>
      <c r="BH24" s="368">
        <v>4.894586125</v>
      </c>
      <c r="BI24" s="368">
        <v>5.0946441729999998</v>
      </c>
      <c r="BJ24" s="368">
        <v>5.1485119260000003</v>
      </c>
      <c r="BK24" s="368">
        <v>5.0349727270000004</v>
      </c>
      <c r="BL24" s="368">
        <v>5.4019422050000001</v>
      </c>
      <c r="BM24" s="368">
        <v>5.3973219710000002</v>
      </c>
      <c r="BN24" s="368">
        <v>5.3177307750000002</v>
      </c>
      <c r="BO24" s="368">
        <v>5.3967322979999999</v>
      </c>
      <c r="BP24" s="368">
        <v>5.3100594770000002</v>
      </c>
      <c r="BQ24" s="368">
        <v>5.035137132</v>
      </c>
      <c r="BR24" s="368">
        <v>4.9231718469999999</v>
      </c>
      <c r="BS24" s="368">
        <v>5.0077573040000001</v>
      </c>
      <c r="BT24" s="368">
        <v>5.1409578060000003</v>
      </c>
      <c r="BU24" s="368">
        <v>5.3574554640000001</v>
      </c>
      <c r="BV24" s="368">
        <v>5.4191377510000001</v>
      </c>
    </row>
    <row r="25" spans="1:74" ht="11.15" customHeight="1" x14ac:dyDescent="0.2">
      <c r="AY25" s="152"/>
      <c r="AZ25" s="152"/>
      <c r="BA25" s="152"/>
      <c r="BB25" s="152"/>
      <c r="BC25" s="152"/>
      <c r="BD25" s="152"/>
      <c r="BE25" s="152"/>
      <c r="BF25" s="445"/>
      <c r="BJ25" s="152"/>
    </row>
    <row r="26" spans="1:74" ht="11.15" customHeight="1" x14ac:dyDescent="0.25">
      <c r="A26" s="159" t="s">
        <v>601</v>
      </c>
      <c r="B26" s="169" t="s">
        <v>381</v>
      </c>
      <c r="C26" s="244">
        <v>4.3056712820999996</v>
      </c>
      <c r="D26" s="244">
        <v>4.3018513674000003</v>
      </c>
      <c r="E26" s="244">
        <v>4.3029220097999996</v>
      </c>
      <c r="F26" s="244">
        <v>4.3013465503999999</v>
      </c>
      <c r="G26" s="244">
        <v>4.30810125</v>
      </c>
      <c r="H26" s="244">
        <v>4.3176154576999997</v>
      </c>
      <c r="I26" s="244">
        <v>4.2531652147000001</v>
      </c>
      <c r="J26" s="244">
        <v>4.2678381757999997</v>
      </c>
      <c r="K26" s="244">
        <v>4.2600538834000004</v>
      </c>
      <c r="L26" s="244">
        <v>4.3030271583999999</v>
      </c>
      <c r="M26" s="244">
        <v>4.3247623957999997</v>
      </c>
      <c r="N26" s="244">
        <v>4.3402236438999999</v>
      </c>
      <c r="O26" s="244">
        <v>4.4106808638999997</v>
      </c>
      <c r="P26" s="244">
        <v>4.4062841731000004</v>
      </c>
      <c r="Q26" s="244">
        <v>4.4077430667000002</v>
      </c>
      <c r="R26" s="244">
        <v>4.4054994244000003</v>
      </c>
      <c r="S26" s="244">
        <v>4.4133532977999996</v>
      </c>
      <c r="T26" s="244">
        <v>4.4235798317999997</v>
      </c>
      <c r="U26" s="244">
        <v>4.3549077434000001</v>
      </c>
      <c r="V26" s="244">
        <v>4.3716010574000004</v>
      </c>
      <c r="W26" s="244">
        <v>4.3626274674000003</v>
      </c>
      <c r="X26" s="244">
        <v>4.4074025611999996</v>
      </c>
      <c r="Y26" s="244">
        <v>4.4314654520000003</v>
      </c>
      <c r="Z26" s="244">
        <v>4.4477279702999999</v>
      </c>
      <c r="AA26" s="244">
        <v>4.1204288128000002</v>
      </c>
      <c r="AB26" s="244">
        <v>4.1783919296000001</v>
      </c>
      <c r="AC26" s="244">
        <v>4.1641731785999996</v>
      </c>
      <c r="AD26" s="244">
        <v>4.0219592499000001</v>
      </c>
      <c r="AE26" s="244">
        <v>3.9817647375999998</v>
      </c>
      <c r="AF26" s="244">
        <v>4.0929222787999997</v>
      </c>
      <c r="AG26" s="244">
        <v>4.0727972565000004</v>
      </c>
      <c r="AH26" s="244">
        <v>4.0979576555000001</v>
      </c>
      <c r="AI26" s="244">
        <v>4.1511502568000003</v>
      </c>
      <c r="AJ26" s="244">
        <v>4.2043096310000001</v>
      </c>
      <c r="AK26" s="244">
        <v>4.27250804</v>
      </c>
      <c r="AL26" s="244">
        <v>4.2779535043000001</v>
      </c>
      <c r="AM26" s="244">
        <v>4.3102385569999999</v>
      </c>
      <c r="AN26" s="244">
        <v>4.3815050879999999</v>
      </c>
      <c r="AO26" s="244">
        <v>4.3791330979999996</v>
      </c>
      <c r="AP26" s="244">
        <v>4.383485415</v>
      </c>
      <c r="AQ26" s="244">
        <v>4.3483156440000004</v>
      </c>
      <c r="AR26" s="244">
        <v>4.3968484849999996</v>
      </c>
      <c r="AS26" s="244">
        <v>4.2103659220000003</v>
      </c>
      <c r="AT26" s="244">
        <v>4.2794690129999999</v>
      </c>
      <c r="AU26" s="244">
        <v>4.3489509200000001</v>
      </c>
      <c r="AV26" s="244">
        <v>4.4994556450000003</v>
      </c>
      <c r="AW26" s="244">
        <v>4.5359875000000001</v>
      </c>
      <c r="AX26" s="244">
        <v>4.3623421410000001</v>
      </c>
      <c r="AY26" s="244">
        <v>4.4420327180000001</v>
      </c>
      <c r="AZ26" s="244">
        <v>4.5419411270000003</v>
      </c>
      <c r="BA26" s="244">
        <v>4.5783094139999996</v>
      </c>
      <c r="BB26" s="244">
        <v>4.5759462549999999</v>
      </c>
      <c r="BC26" s="244">
        <v>4.4421317120000001</v>
      </c>
      <c r="BD26" s="244">
        <v>4.5231494559999996</v>
      </c>
      <c r="BE26" s="244">
        <v>4.3741444879999998</v>
      </c>
      <c r="BF26" s="368">
        <v>4.3825303389999997</v>
      </c>
      <c r="BG26" s="368">
        <v>4.4520972619999997</v>
      </c>
      <c r="BH26" s="368">
        <v>4.5923645569999998</v>
      </c>
      <c r="BI26" s="368">
        <v>4.6397648069999997</v>
      </c>
      <c r="BJ26" s="368">
        <v>4.5479255839999997</v>
      </c>
      <c r="BK26" s="368">
        <v>4.5468732459999996</v>
      </c>
      <c r="BL26" s="368">
        <v>4.6513556219999996</v>
      </c>
      <c r="BM26" s="368">
        <v>4.6286040819999998</v>
      </c>
      <c r="BN26" s="368">
        <v>4.6380677400000003</v>
      </c>
      <c r="BO26" s="368">
        <v>4.580753498</v>
      </c>
      <c r="BP26" s="368">
        <v>4.652852169</v>
      </c>
      <c r="BQ26" s="368">
        <v>4.4871754939999997</v>
      </c>
      <c r="BR26" s="368">
        <v>4.5278153249999997</v>
      </c>
      <c r="BS26" s="368">
        <v>4.6064074489999998</v>
      </c>
      <c r="BT26" s="368">
        <v>4.6314240350000002</v>
      </c>
      <c r="BU26" s="368">
        <v>4.7307650020000001</v>
      </c>
      <c r="BV26" s="368">
        <v>4.7461021600000004</v>
      </c>
    </row>
    <row r="27" spans="1:74" ht="11.15" customHeight="1" x14ac:dyDescent="0.2">
      <c r="AY27" s="152"/>
      <c r="AZ27" s="152"/>
      <c r="BA27" s="152"/>
      <c r="BB27" s="152"/>
      <c r="BC27" s="152"/>
      <c r="BD27" s="152"/>
      <c r="BE27" s="152"/>
      <c r="BF27" s="445"/>
      <c r="BJ27" s="152"/>
    </row>
    <row r="28" spans="1:74" ht="11.15" customHeight="1" x14ac:dyDescent="0.25">
      <c r="A28" s="159" t="s">
        <v>281</v>
      </c>
      <c r="B28" s="169" t="s">
        <v>528</v>
      </c>
      <c r="C28" s="244">
        <v>47.391382468000003</v>
      </c>
      <c r="D28" s="244">
        <v>48.234169217000002</v>
      </c>
      <c r="E28" s="244">
        <v>48.127320365000003</v>
      </c>
      <c r="F28" s="244">
        <v>46.972063839</v>
      </c>
      <c r="G28" s="244">
        <v>47.058419534999999</v>
      </c>
      <c r="H28" s="244">
        <v>47.681694110999999</v>
      </c>
      <c r="I28" s="244">
        <v>48.342946452</v>
      </c>
      <c r="J28" s="244">
        <v>48.993330864999997</v>
      </c>
      <c r="K28" s="244">
        <v>47.328573112999997</v>
      </c>
      <c r="L28" s="244">
        <v>48.145262387000002</v>
      </c>
      <c r="M28" s="244">
        <v>48.063748160000003</v>
      </c>
      <c r="N28" s="244">
        <v>47.105597606000003</v>
      </c>
      <c r="O28" s="244">
        <v>48.076149295</v>
      </c>
      <c r="P28" s="244">
        <v>48.443758942999999</v>
      </c>
      <c r="Q28" s="244">
        <v>46.938717068000003</v>
      </c>
      <c r="R28" s="244">
        <v>47.622604434000003</v>
      </c>
      <c r="S28" s="244">
        <v>46.798166858000002</v>
      </c>
      <c r="T28" s="244">
        <v>47.494658459999997</v>
      </c>
      <c r="U28" s="244">
        <v>48.645146773999997</v>
      </c>
      <c r="V28" s="244">
        <v>48.899873908000004</v>
      </c>
      <c r="W28" s="244">
        <v>47.523012545</v>
      </c>
      <c r="X28" s="244">
        <v>47.888533219000003</v>
      </c>
      <c r="Y28" s="244">
        <v>47.981585031999998</v>
      </c>
      <c r="Z28" s="244">
        <v>47.855862311999999</v>
      </c>
      <c r="AA28" s="244">
        <v>46.175938387999999</v>
      </c>
      <c r="AB28" s="244">
        <v>47.322343863999997</v>
      </c>
      <c r="AC28" s="244">
        <v>43.377461052999998</v>
      </c>
      <c r="AD28" s="244">
        <v>35.100024445000003</v>
      </c>
      <c r="AE28" s="244">
        <v>37.261765975000003</v>
      </c>
      <c r="AF28" s="244">
        <v>40.475577270000002</v>
      </c>
      <c r="AG28" s="244">
        <v>42.293423019999999</v>
      </c>
      <c r="AH28" s="244">
        <v>41.955247219</v>
      </c>
      <c r="AI28" s="244">
        <v>42.774582066000001</v>
      </c>
      <c r="AJ28" s="244">
        <v>42.881282788999997</v>
      </c>
      <c r="AK28" s="244">
        <v>42.905213916999998</v>
      </c>
      <c r="AL28" s="244">
        <v>43.217754077999999</v>
      </c>
      <c r="AM28" s="244">
        <v>41.645152336999999</v>
      </c>
      <c r="AN28" s="244">
        <v>41.756727085000001</v>
      </c>
      <c r="AO28" s="244">
        <v>43.891859848000003</v>
      </c>
      <c r="AP28" s="244">
        <v>43.119848091000001</v>
      </c>
      <c r="AQ28" s="244">
        <v>43.474388799000003</v>
      </c>
      <c r="AR28" s="244">
        <v>45.672477264999998</v>
      </c>
      <c r="AS28" s="244">
        <v>45.418138046999999</v>
      </c>
      <c r="AT28" s="244">
        <v>45.794909249</v>
      </c>
      <c r="AU28" s="244">
        <v>46.269082365000003</v>
      </c>
      <c r="AV28" s="244">
        <v>45.782537073</v>
      </c>
      <c r="AW28" s="244">
        <v>46.819146646999997</v>
      </c>
      <c r="AX28" s="244">
        <v>47.826761371000003</v>
      </c>
      <c r="AY28" s="244">
        <v>44.678555695</v>
      </c>
      <c r="AZ28" s="244">
        <v>46.835808018000002</v>
      </c>
      <c r="BA28" s="244">
        <v>46.250406095999999</v>
      </c>
      <c r="BB28" s="244">
        <v>44.932403544000003</v>
      </c>
      <c r="BC28" s="244">
        <v>44.813209338</v>
      </c>
      <c r="BD28" s="244">
        <v>45.414546686999998</v>
      </c>
      <c r="BE28" s="244">
        <v>45.135652262999997</v>
      </c>
      <c r="BF28" s="368">
        <v>46.152119581999997</v>
      </c>
      <c r="BG28" s="368">
        <v>46.058957624000001</v>
      </c>
      <c r="BH28" s="368">
        <v>46.256925381999999</v>
      </c>
      <c r="BI28" s="368">
        <v>46.605368734000002</v>
      </c>
      <c r="BJ28" s="368">
        <v>46.954426789000003</v>
      </c>
      <c r="BK28" s="368">
        <v>45.633587835999997</v>
      </c>
      <c r="BL28" s="368">
        <v>46.567474501</v>
      </c>
      <c r="BM28" s="368">
        <v>46.250506608000002</v>
      </c>
      <c r="BN28" s="368">
        <v>45.601895847000002</v>
      </c>
      <c r="BO28" s="368">
        <v>45.293732022</v>
      </c>
      <c r="BP28" s="368">
        <v>46.060974127000001</v>
      </c>
      <c r="BQ28" s="368">
        <v>46.218811559000002</v>
      </c>
      <c r="BR28" s="368">
        <v>46.506187113999999</v>
      </c>
      <c r="BS28" s="368">
        <v>46.259943743999997</v>
      </c>
      <c r="BT28" s="368">
        <v>46.472972622</v>
      </c>
      <c r="BU28" s="368">
        <v>46.542840292000001</v>
      </c>
      <c r="BV28" s="368">
        <v>47.093395518000001</v>
      </c>
    </row>
    <row r="29" spans="1:74" ht="11.15" customHeight="1" x14ac:dyDescent="0.25">
      <c r="A29" s="159" t="s">
        <v>287</v>
      </c>
      <c r="B29" s="169" t="s">
        <v>529</v>
      </c>
      <c r="C29" s="244">
        <v>50.762606413999997</v>
      </c>
      <c r="D29" s="244">
        <v>51.537823179</v>
      </c>
      <c r="E29" s="244">
        <v>51.834101488000002</v>
      </c>
      <c r="F29" s="244">
        <v>52.001872026999997</v>
      </c>
      <c r="G29" s="244">
        <v>52.627724925999999</v>
      </c>
      <c r="H29" s="244">
        <v>53.013725014000002</v>
      </c>
      <c r="I29" s="244">
        <v>52.769308913000003</v>
      </c>
      <c r="J29" s="244">
        <v>52.478448018000002</v>
      </c>
      <c r="K29" s="244">
        <v>52.856412485</v>
      </c>
      <c r="L29" s="244">
        <v>51.989329474000002</v>
      </c>
      <c r="M29" s="244">
        <v>52.430205872999998</v>
      </c>
      <c r="N29" s="244">
        <v>53.115375211</v>
      </c>
      <c r="O29" s="244">
        <v>51.439785651000001</v>
      </c>
      <c r="P29" s="244">
        <v>52.116163479999997</v>
      </c>
      <c r="Q29" s="244">
        <v>52.462737982999997</v>
      </c>
      <c r="R29" s="244">
        <v>52.702362366999999</v>
      </c>
      <c r="S29" s="244">
        <v>53.3273577</v>
      </c>
      <c r="T29" s="244">
        <v>53.612880769</v>
      </c>
      <c r="U29" s="244">
        <v>53.567813428000001</v>
      </c>
      <c r="V29" s="244">
        <v>53.257108967000001</v>
      </c>
      <c r="W29" s="244">
        <v>53.404918586000001</v>
      </c>
      <c r="X29" s="244">
        <v>52.574977556</v>
      </c>
      <c r="Y29" s="244">
        <v>53.277551865</v>
      </c>
      <c r="Z29" s="244">
        <v>53.819619762999999</v>
      </c>
      <c r="AA29" s="244">
        <v>49.316530948</v>
      </c>
      <c r="AB29" s="244">
        <v>50.371978487</v>
      </c>
      <c r="AC29" s="244">
        <v>48.864466960999998</v>
      </c>
      <c r="AD29" s="244">
        <v>46.817386032999998</v>
      </c>
      <c r="AE29" s="244">
        <v>48.678149824000002</v>
      </c>
      <c r="AF29" s="244">
        <v>50.131084561999998</v>
      </c>
      <c r="AG29" s="244">
        <v>49.862753114999997</v>
      </c>
      <c r="AH29" s="244">
        <v>49.380247029000003</v>
      </c>
      <c r="AI29" s="244">
        <v>50.431857440999998</v>
      </c>
      <c r="AJ29" s="244">
        <v>49.689701900999999</v>
      </c>
      <c r="AK29" s="244">
        <v>51.267077399999998</v>
      </c>
      <c r="AL29" s="244">
        <v>51.568305299999999</v>
      </c>
      <c r="AM29" s="244">
        <v>51.060733155000001</v>
      </c>
      <c r="AN29" s="244">
        <v>52.317340792000003</v>
      </c>
      <c r="AO29" s="244">
        <v>52.012063060999999</v>
      </c>
      <c r="AP29" s="244">
        <v>52.093268492999997</v>
      </c>
      <c r="AQ29" s="244">
        <v>51.807699933999999</v>
      </c>
      <c r="AR29" s="244">
        <v>52.728647142</v>
      </c>
      <c r="AS29" s="244">
        <v>52.526239246999999</v>
      </c>
      <c r="AT29" s="244">
        <v>52.005165857999998</v>
      </c>
      <c r="AU29" s="244">
        <v>53.084795221</v>
      </c>
      <c r="AV29" s="244">
        <v>52.704460621000003</v>
      </c>
      <c r="AW29" s="244">
        <v>53.584987058999999</v>
      </c>
      <c r="AX29" s="244">
        <v>54.625110820000003</v>
      </c>
      <c r="AY29" s="244">
        <v>52.900783486999998</v>
      </c>
      <c r="AZ29" s="244">
        <v>53.946406932000002</v>
      </c>
      <c r="BA29" s="244">
        <v>52.618878535999997</v>
      </c>
      <c r="BB29" s="244">
        <v>52.705138194</v>
      </c>
      <c r="BC29" s="244">
        <v>53.314573447999997</v>
      </c>
      <c r="BD29" s="244">
        <v>53.905668632000001</v>
      </c>
      <c r="BE29" s="244">
        <v>53.691530487000001</v>
      </c>
      <c r="BF29" s="368">
        <v>53.396865366999997</v>
      </c>
      <c r="BG29" s="368">
        <v>54.277686017999997</v>
      </c>
      <c r="BH29" s="368">
        <v>53.309751710999997</v>
      </c>
      <c r="BI29" s="368">
        <v>54.187263408</v>
      </c>
      <c r="BJ29" s="368">
        <v>54.979948165000003</v>
      </c>
      <c r="BK29" s="368">
        <v>54.632257484999997</v>
      </c>
      <c r="BL29" s="368">
        <v>55.849490142999997</v>
      </c>
      <c r="BM29" s="368">
        <v>55.272675511000003</v>
      </c>
      <c r="BN29" s="368">
        <v>55.257951943000002</v>
      </c>
      <c r="BO29" s="368">
        <v>55.580107814000002</v>
      </c>
      <c r="BP29" s="368">
        <v>56.133512375999999</v>
      </c>
      <c r="BQ29" s="368">
        <v>55.407787157999998</v>
      </c>
      <c r="BR29" s="368">
        <v>54.922346914999999</v>
      </c>
      <c r="BS29" s="368">
        <v>55.579518391000001</v>
      </c>
      <c r="BT29" s="368">
        <v>54.038353497999999</v>
      </c>
      <c r="BU29" s="368">
        <v>54.974203951</v>
      </c>
      <c r="BV29" s="368">
        <v>55.805399375</v>
      </c>
    </row>
    <row r="30" spans="1:74" ht="11.15" customHeight="1" x14ac:dyDescent="0.25">
      <c r="B30" s="169"/>
      <c r="AY30" s="152"/>
      <c r="AZ30" s="152"/>
      <c r="BA30" s="152"/>
      <c r="BB30" s="152"/>
      <c r="BC30" s="152"/>
      <c r="BD30" s="152"/>
      <c r="BE30" s="152"/>
      <c r="BF30" s="445"/>
      <c r="BJ30" s="152"/>
    </row>
    <row r="31" spans="1:74" ht="11.15" customHeight="1" x14ac:dyDescent="0.25">
      <c r="A31" s="159" t="s">
        <v>288</v>
      </c>
      <c r="B31" s="171" t="s">
        <v>530</v>
      </c>
      <c r="C31" s="245">
        <v>98.153988881000004</v>
      </c>
      <c r="D31" s="245">
        <v>99.771992396000002</v>
      </c>
      <c r="E31" s="245">
        <v>99.961421853000004</v>
      </c>
      <c r="F31" s="245">
        <v>98.973935866000005</v>
      </c>
      <c r="G31" s="245">
        <v>99.686144460999998</v>
      </c>
      <c r="H31" s="245">
        <v>100.69541913</v>
      </c>
      <c r="I31" s="245">
        <v>101.11225537</v>
      </c>
      <c r="J31" s="245">
        <v>101.47177888</v>
      </c>
      <c r="K31" s="245">
        <v>100.1849856</v>
      </c>
      <c r="L31" s="245">
        <v>100.13459186</v>
      </c>
      <c r="M31" s="245">
        <v>100.49395403</v>
      </c>
      <c r="N31" s="245">
        <v>100.22097282</v>
      </c>
      <c r="O31" s="245">
        <v>99.515934946000002</v>
      </c>
      <c r="P31" s="245">
        <v>100.55992242000001</v>
      </c>
      <c r="Q31" s="245">
        <v>99.401455050999999</v>
      </c>
      <c r="R31" s="245">
        <v>100.3249668</v>
      </c>
      <c r="S31" s="245">
        <v>100.12552456</v>
      </c>
      <c r="T31" s="245">
        <v>101.10753923</v>
      </c>
      <c r="U31" s="245">
        <v>102.2129602</v>
      </c>
      <c r="V31" s="245">
        <v>102.15698286999999</v>
      </c>
      <c r="W31" s="245">
        <v>100.92793113</v>
      </c>
      <c r="X31" s="245">
        <v>100.46351077999999</v>
      </c>
      <c r="Y31" s="245">
        <v>101.2591369</v>
      </c>
      <c r="Z31" s="245">
        <v>101.67548207</v>
      </c>
      <c r="AA31" s="245">
        <v>95.492469335999999</v>
      </c>
      <c r="AB31" s="245">
        <v>97.694322349999993</v>
      </c>
      <c r="AC31" s="245">
        <v>92.241928014999999</v>
      </c>
      <c r="AD31" s="245">
        <v>81.917410477999994</v>
      </c>
      <c r="AE31" s="245">
        <v>85.939915799000005</v>
      </c>
      <c r="AF31" s="245">
        <v>90.606661832</v>
      </c>
      <c r="AG31" s="245">
        <v>92.156176134999995</v>
      </c>
      <c r="AH31" s="245">
        <v>91.335494248000003</v>
      </c>
      <c r="AI31" s="245">
        <v>93.206439506999999</v>
      </c>
      <c r="AJ31" s="245">
        <v>92.570984690000003</v>
      </c>
      <c r="AK31" s="245">
        <v>94.172291315999999</v>
      </c>
      <c r="AL31" s="245">
        <v>94.786059378000004</v>
      </c>
      <c r="AM31" s="245">
        <v>92.705885491999993</v>
      </c>
      <c r="AN31" s="245">
        <v>94.074067877000005</v>
      </c>
      <c r="AO31" s="245">
        <v>95.903922909000002</v>
      </c>
      <c r="AP31" s="245">
        <v>95.213116584000005</v>
      </c>
      <c r="AQ31" s="245">
        <v>95.282088732999995</v>
      </c>
      <c r="AR31" s="245">
        <v>98.401124406999998</v>
      </c>
      <c r="AS31" s="245">
        <v>97.944377294000006</v>
      </c>
      <c r="AT31" s="245">
        <v>97.800075106999998</v>
      </c>
      <c r="AU31" s="245">
        <v>99.353877585999996</v>
      </c>
      <c r="AV31" s="245">
        <v>98.486997693999996</v>
      </c>
      <c r="AW31" s="245">
        <v>100.40413371</v>
      </c>
      <c r="AX31" s="245">
        <v>102.45187219</v>
      </c>
      <c r="AY31" s="245">
        <v>97.579339181999998</v>
      </c>
      <c r="AZ31" s="245">
        <v>100.78221495</v>
      </c>
      <c r="BA31" s="245">
        <v>98.869284632000003</v>
      </c>
      <c r="BB31" s="245">
        <v>97.637541737999996</v>
      </c>
      <c r="BC31" s="245">
        <v>98.127782785999997</v>
      </c>
      <c r="BD31" s="245">
        <v>99.320215318999999</v>
      </c>
      <c r="BE31" s="245">
        <v>98.827182750000006</v>
      </c>
      <c r="BF31" s="559">
        <v>99.548984949000001</v>
      </c>
      <c r="BG31" s="559">
        <v>100.33664364000001</v>
      </c>
      <c r="BH31" s="559">
        <v>99.566677092999996</v>
      </c>
      <c r="BI31" s="559">
        <v>100.79263213999999</v>
      </c>
      <c r="BJ31" s="559">
        <v>101.93437495000001</v>
      </c>
      <c r="BK31" s="559">
        <v>100.26584532</v>
      </c>
      <c r="BL31" s="559">
        <v>102.41696464</v>
      </c>
      <c r="BM31" s="559">
        <v>101.52318212</v>
      </c>
      <c r="BN31" s="559">
        <v>100.85984779</v>
      </c>
      <c r="BO31" s="559">
        <v>100.87383984</v>
      </c>
      <c r="BP31" s="559">
        <v>102.1944865</v>
      </c>
      <c r="BQ31" s="559">
        <v>101.62659872</v>
      </c>
      <c r="BR31" s="559">
        <v>101.42853402999999</v>
      </c>
      <c r="BS31" s="559">
        <v>101.83946213999999</v>
      </c>
      <c r="BT31" s="559">
        <v>100.51132612000001</v>
      </c>
      <c r="BU31" s="559">
        <v>101.51704424</v>
      </c>
      <c r="BV31" s="559">
        <v>102.89879489</v>
      </c>
    </row>
    <row r="32" spans="1:74" ht="12" customHeight="1" x14ac:dyDescent="0.25">
      <c r="B32" s="755" t="s">
        <v>806</v>
      </c>
      <c r="C32" s="756"/>
      <c r="D32" s="756"/>
      <c r="E32" s="756"/>
      <c r="F32" s="756"/>
      <c r="G32" s="756"/>
      <c r="H32" s="756"/>
      <c r="I32" s="756"/>
      <c r="J32" s="756"/>
      <c r="K32" s="756"/>
      <c r="L32" s="756"/>
      <c r="M32" s="756"/>
      <c r="N32" s="756"/>
      <c r="O32" s="756"/>
      <c r="P32" s="756"/>
      <c r="Q32" s="756"/>
      <c r="BD32" s="445"/>
      <c r="BE32" s="445"/>
      <c r="BF32" s="445"/>
    </row>
    <row r="33" spans="2:58" ht="12" customHeight="1" x14ac:dyDescent="0.2">
      <c r="B33" s="773" t="s">
        <v>643</v>
      </c>
      <c r="C33" s="741"/>
      <c r="D33" s="741"/>
      <c r="E33" s="741"/>
      <c r="F33" s="741"/>
      <c r="G33" s="741"/>
      <c r="H33" s="741"/>
      <c r="I33" s="741"/>
      <c r="J33" s="741"/>
      <c r="K33" s="741"/>
      <c r="L33" s="741"/>
      <c r="M33" s="741"/>
      <c r="N33" s="741"/>
      <c r="O33" s="741"/>
      <c r="P33" s="741"/>
      <c r="Q33" s="735"/>
      <c r="BD33" s="445"/>
      <c r="BE33" s="445"/>
      <c r="BF33" s="445"/>
    </row>
    <row r="34" spans="2:58" ht="12" customHeight="1" x14ac:dyDescent="0.2">
      <c r="B34" s="773" t="s">
        <v>1325</v>
      </c>
      <c r="C34" s="735"/>
      <c r="D34" s="735"/>
      <c r="E34" s="735"/>
      <c r="F34" s="735"/>
      <c r="G34" s="735"/>
      <c r="H34" s="735"/>
      <c r="I34" s="735"/>
      <c r="J34" s="735"/>
      <c r="K34" s="735"/>
      <c r="L34" s="735"/>
      <c r="M34" s="735"/>
      <c r="N34" s="735"/>
      <c r="O34" s="735"/>
      <c r="P34" s="735"/>
      <c r="Q34" s="735"/>
      <c r="BD34" s="445"/>
      <c r="BE34" s="445"/>
      <c r="BF34" s="445"/>
    </row>
    <row r="35" spans="2:58" ht="12" customHeight="1" x14ac:dyDescent="0.2">
      <c r="B35" s="773" t="s">
        <v>1324</v>
      </c>
      <c r="C35" s="735"/>
      <c r="D35" s="735"/>
      <c r="E35" s="735"/>
      <c r="F35" s="735"/>
      <c r="G35" s="735"/>
      <c r="H35" s="735"/>
      <c r="I35" s="735"/>
      <c r="J35" s="735"/>
      <c r="K35" s="735"/>
      <c r="L35" s="735"/>
      <c r="M35" s="735"/>
      <c r="N35" s="735"/>
      <c r="O35" s="735"/>
      <c r="P35" s="735"/>
      <c r="Q35" s="735"/>
      <c r="BD35" s="445"/>
      <c r="BE35" s="445"/>
      <c r="BF35" s="445"/>
    </row>
    <row r="36" spans="2:58" ht="12" customHeight="1" x14ac:dyDescent="0.25">
      <c r="B36" s="784" t="str">
        <f>"Notes: "&amp;"EIA completed modeling and analysis for this report on " &amp;Dates!D2&amp;"."</f>
        <v>Notes: EIA completed modeling and analysis for this report on Thursday August 4, 2022.</v>
      </c>
      <c r="C36" s="756"/>
      <c r="D36" s="756"/>
      <c r="E36" s="756"/>
      <c r="F36" s="756"/>
      <c r="G36" s="756"/>
      <c r="H36" s="756"/>
      <c r="I36" s="756"/>
      <c r="J36" s="756"/>
      <c r="K36" s="756"/>
      <c r="L36" s="756"/>
      <c r="M36" s="756"/>
      <c r="N36" s="756"/>
      <c r="O36" s="756"/>
      <c r="P36" s="756"/>
      <c r="Q36" s="756"/>
    </row>
    <row r="37" spans="2:58" ht="12" customHeight="1" x14ac:dyDescent="0.25">
      <c r="B37" s="749" t="s">
        <v>350</v>
      </c>
      <c r="C37" s="748"/>
      <c r="D37" s="748"/>
      <c r="E37" s="748"/>
      <c r="F37" s="748"/>
      <c r="G37" s="748"/>
      <c r="H37" s="748"/>
      <c r="I37" s="748"/>
      <c r="J37" s="748"/>
      <c r="K37" s="748"/>
      <c r="L37" s="748"/>
      <c r="M37" s="748"/>
      <c r="N37" s="748"/>
      <c r="O37" s="748"/>
      <c r="P37" s="748"/>
      <c r="Q37" s="748"/>
    </row>
    <row r="38" spans="2:58" ht="12" customHeight="1" x14ac:dyDescent="0.25">
      <c r="B38" s="775" t="s">
        <v>845</v>
      </c>
      <c r="C38" s="735"/>
      <c r="D38" s="735"/>
      <c r="E38" s="735"/>
      <c r="F38" s="735"/>
      <c r="G38" s="735"/>
      <c r="H38" s="735"/>
      <c r="I38" s="735"/>
      <c r="J38" s="735"/>
      <c r="K38" s="735"/>
      <c r="L38" s="735"/>
      <c r="M38" s="735"/>
      <c r="N38" s="735"/>
      <c r="O38" s="735"/>
      <c r="P38" s="735"/>
      <c r="Q38" s="735"/>
    </row>
    <row r="39" spans="2:58" ht="12" customHeight="1" x14ac:dyDescent="0.25">
      <c r="B39" s="744" t="s">
        <v>829</v>
      </c>
      <c r="C39" s="745"/>
      <c r="D39" s="745"/>
      <c r="E39" s="745"/>
      <c r="F39" s="745"/>
      <c r="G39" s="745"/>
      <c r="H39" s="745"/>
      <c r="I39" s="745"/>
      <c r="J39" s="745"/>
      <c r="K39" s="745"/>
      <c r="L39" s="745"/>
      <c r="M39" s="745"/>
      <c r="N39" s="745"/>
      <c r="O39" s="745"/>
      <c r="P39" s="745"/>
      <c r="Q39" s="735"/>
    </row>
    <row r="40" spans="2:58" ht="12" customHeight="1" x14ac:dyDescent="0.25">
      <c r="B40" s="764" t="s">
        <v>1356</v>
      </c>
      <c r="C40" s="735"/>
      <c r="D40" s="735"/>
      <c r="E40" s="735"/>
      <c r="F40" s="735"/>
      <c r="G40" s="735"/>
      <c r="H40" s="735"/>
      <c r="I40" s="735"/>
      <c r="J40" s="735"/>
      <c r="K40" s="735"/>
      <c r="L40" s="735"/>
      <c r="M40" s="735"/>
      <c r="N40" s="735"/>
      <c r="O40" s="735"/>
      <c r="P40" s="735"/>
      <c r="Q40" s="735"/>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xr:uid="{00000000-0004-0000-0700-000000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transitionEntry="1" codeName="Sheet7">
    <pageSetUpPr fitToPage="1"/>
  </sheetPr>
  <dimension ref="A1:BV141"/>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E7" sqref="BE7:BE63"/>
    </sheetView>
  </sheetViews>
  <sheetFormatPr defaultColWidth="9.54296875" defaultRowHeight="10.5" x14ac:dyDescent="0.25"/>
  <cols>
    <col min="1" max="1" width="14.54296875" style="70" customWidth="1"/>
    <col min="2" max="2" width="40" style="47" customWidth="1"/>
    <col min="3" max="50" width="6.54296875" style="47" customWidth="1"/>
    <col min="51" max="55" width="6.54296875" style="367" customWidth="1"/>
    <col min="56" max="58" width="6.54296875" style="584" customWidth="1"/>
    <col min="59" max="62" width="6.54296875" style="367" customWidth="1"/>
    <col min="63" max="74" width="6.54296875" style="47" customWidth="1"/>
    <col min="75" max="16384" width="9.54296875" style="47"/>
  </cols>
  <sheetData>
    <row r="1" spans="1:74" ht="13.4" customHeight="1" x14ac:dyDescent="0.3">
      <c r="A1" s="759" t="s">
        <v>790</v>
      </c>
      <c r="B1" s="787" t="s">
        <v>892</v>
      </c>
      <c r="C1" s="788"/>
      <c r="D1" s="788"/>
      <c r="E1" s="788"/>
      <c r="F1" s="788"/>
      <c r="G1" s="788"/>
      <c r="H1" s="788"/>
      <c r="I1" s="788"/>
      <c r="J1" s="788"/>
      <c r="K1" s="788"/>
      <c r="L1" s="788"/>
      <c r="M1" s="788"/>
      <c r="N1" s="788"/>
      <c r="O1" s="788"/>
      <c r="P1" s="788"/>
      <c r="Q1" s="788"/>
      <c r="R1" s="788"/>
      <c r="S1" s="788"/>
      <c r="T1" s="788"/>
      <c r="U1" s="788"/>
      <c r="V1" s="788"/>
      <c r="W1" s="788"/>
      <c r="X1" s="788"/>
      <c r="Y1" s="788"/>
      <c r="Z1" s="788"/>
      <c r="AA1" s="788"/>
      <c r="AB1" s="788"/>
      <c r="AC1" s="788"/>
      <c r="AD1" s="788"/>
      <c r="AE1" s="788"/>
      <c r="AF1" s="788"/>
      <c r="AG1" s="788"/>
      <c r="AH1" s="788"/>
      <c r="AI1" s="788"/>
      <c r="AJ1" s="788"/>
      <c r="AK1" s="788"/>
      <c r="AL1" s="788"/>
      <c r="AM1" s="275"/>
    </row>
    <row r="2" spans="1:74" ht="12.5" x14ac:dyDescent="0.25">
      <c r="A2" s="760"/>
      <c r="B2" s="486" t="str">
        <f>"U.S. Energy Information Administration  |  Short-Term Energy Outlook  - "&amp;Dates!D1</f>
        <v>U.S. Energy Information Administration  |  Short-Term Energy Outlook  - August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 x14ac:dyDescent="0.3">
      <c r="A3" s="14"/>
      <c r="B3" s="15"/>
      <c r="C3" s="762">
        <f>Dates!D3</f>
        <v>2018</v>
      </c>
      <c r="D3" s="753"/>
      <c r="E3" s="753"/>
      <c r="F3" s="753"/>
      <c r="G3" s="753"/>
      <c r="H3" s="753"/>
      <c r="I3" s="753"/>
      <c r="J3" s="753"/>
      <c r="K3" s="753"/>
      <c r="L3" s="753"/>
      <c r="M3" s="753"/>
      <c r="N3" s="754"/>
      <c r="O3" s="762">
        <f>C3+1</f>
        <v>2019</v>
      </c>
      <c r="P3" s="763"/>
      <c r="Q3" s="763"/>
      <c r="R3" s="763"/>
      <c r="S3" s="763"/>
      <c r="T3" s="763"/>
      <c r="U3" s="763"/>
      <c r="V3" s="763"/>
      <c r="W3" s="763"/>
      <c r="X3" s="753"/>
      <c r="Y3" s="753"/>
      <c r="Z3" s="754"/>
      <c r="AA3" s="750">
        <f>O3+1</f>
        <v>2020</v>
      </c>
      <c r="AB3" s="753"/>
      <c r="AC3" s="753"/>
      <c r="AD3" s="753"/>
      <c r="AE3" s="753"/>
      <c r="AF3" s="753"/>
      <c r="AG3" s="753"/>
      <c r="AH3" s="753"/>
      <c r="AI3" s="753"/>
      <c r="AJ3" s="753"/>
      <c r="AK3" s="753"/>
      <c r="AL3" s="754"/>
      <c r="AM3" s="750">
        <f>AA3+1</f>
        <v>2021</v>
      </c>
      <c r="AN3" s="753"/>
      <c r="AO3" s="753"/>
      <c r="AP3" s="753"/>
      <c r="AQ3" s="753"/>
      <c r="AR3" s="753"/>
      <c r="AS3" s="753"/>
      <c r="AT3" s="753"/>
      <c r="AU3" s="753"/>
      <c r="AV3" s="753"/>
      <c r="AW3" s="753"/>
      <c r="AX3" s="754"/>
      <c r="AY3" s="750">
        <f>AM3+1</f>
        <v>2022</v>
      </c>
      <c r="AZ3" s="751"/>
      <c r="BA3" s="751"/>
      <c r="BB3" s="751"/>
      <c r="BC3" s="751"/>
      <c r="BD3" s="751"/>
      <c r="BE3" s="751"/>
      <c r="BF3" s="751"/>
      <c r="BG3" s="751"/>
      <c r="BH3" s="751"/>
      <c r="BI3" s="751"/>
      <c r="BJ3" s="752"/>
      <c r="BK3" s="750">
        <f>AY3+1</f>
        <v>2023</v>
      </c>
      <c r="BL3" s="753"/>
      <c r="BM3" s="753"/>
      <c r="BN3" s="753"/>
      <c r="BO3" s="753"/>
      <c r="BP3" s="753"/>
      <c r="BQ3" s="753"/>
      <c r="BR3" s="753"/>
      <c r="BS3" s="753"/>
      <c r="BT3" s="753"/>
      <c r="BU3" s="753"/>
      <c r="BV3" s="754"/>
    </row>
    <row r="4" spans="1:74" s="12" customFormat="1" x14ac:dyDescent="0.25">
      <c r="A4" s="16"/>
      <c r="B4" s="17"/>
      <c r="C4" s="18" t="s">
        <v>468</v>
      </c>
      <c r="D4" s="18" t="s">
        <v>469</v>
      </c>
      <c r="E4" s="18" t="s">
        <v>470</v>
      </c>
      <c r="F4" s="18" t="s">
        <v>471</v>
      </c>
      <c r="G4" s="18" t="s">
        <v>472</v>
      </c>
      <c r="H4" s="18" t="s">
        <v>473</v>
      </c>
      <c r="I4" s="18" t="s">
        <v>474</v>
      </c>
      <c r="J4" s="18" t="s">
        <v>475</v>
      </c>
      <c r="K4" s="18" t="s">
        <v>476</v>
      </c>
      <c r="L4" s="18" t="s">
        <v>477</v>
      </c>
      <c r="M4" s="18" t="s">
        <v>478</v>
      </c>
      <c r="N4" s="18" t="s">
        <v>479</v>
      </c>
      <c r="O4" s="18" t="s">
        <v>468</v>
      </c>
      <c r="P4" s="18" t="s">
        <v>469</v>
      </c>
      <c r="Q4" s="18" t="s">
        <v>470</v>
      </c>
      <c r="R4" s="18" t="s">
        <v>471</v>
      </c>
      <c r="S4" s="18" t="s">
        <v>472</v>
      </c>
      <c r="T4" s="18" t="s">
        <v>473</v>
      </c>
      <c r="U4" s="18" t="s">
        <v>474</v>
      </c>
      <c r="V4" s="18" t="s">
        <v>475</v>
      </c>
      <c r="W4" s="18" t="s">
        <v>476</v>
      </c>
      <c r="X4" s="18" t="s">
        <v>477</v>
      </c>
      <c r="Y4" s="18" t="s">
        <v>478</v>
      </c>
      <c r="Z4" s="18" t="s">
        <v>479</v>
      </c>
      <c r="AA4" s="18" t="s">
        <v>468</v>
      </c>
      <c r="AB4" s="18" t="s">
        <v>469</v>
      </c>
      <c r="AC4" s="18" t="s">
        <v>470</v>
      </c>
      <c r="AD4" s="18" t="s">
        <v>471</v>
      </c>
      <c r="AE4" s="18" t="s">
        <v>472</v>
      </c>
      <c r="AF4" s="18" t="s">
        <v>473</v>
      </c>
      <c r="AG4" s="18" t="s">
        <v>474</v>
      </c>
      <c r="AH4" s="18" t="s">
        <v>475</v>
      </c>
      <c r="AI4" s="18" t="s">
        <v>476</v>
      </c>
      <c r="AJ4" s="18" t="s">
        <v>477</v>
      </c>
      <c r="AK4" s="18" t="s">
        <v>478</v>
      </c>
      <c r="AL4" s="18" t="s">
        <v>479</v>
      </c>
      <c r="AM4" s="18" t="s">
        <v>468</v>
      </c>
      <c r="AN4" s="18" t="s">
        <v>469</v>
      </c>
      <c r="AO4" s="18" t="s">
        <v>470</v>
      </c>
      <c r="AP4" s="18" t="s">
        <v>471</v>
      </c>
      <c r="AQ4" s="18" t="s">
        <v>472</v>
      </c>
      <c r="AR4" s="18" t="s">
        <v>473</v>
      </c>
      <c r="AS4" s="18" t="s">
        <v>474</v>
      </c>
      <c r="AT4" s="18" t="s">
        <v>475</v>
      </c>
      <c r="AU4" s="18" t="s">
        <v>476</v>
      </c>
      <c r="AV4" s="18" t="s">
        <v>477</v>
      </c>
      <c r="AW4" s="18" t="s">
        <v>478</v>
      </c>
      <c r="AX4" s="18" t="s">
        <v>479</v>
      </c>
      <c r="AY4" s="18" t="s">
        <v>468</v>
      </c>
      <c r="AZ4" s="18" t="s">
        <v>469</v>
      </c>
      <c r="BA4" s="18" t="s">
        <v>470</v>
      </c>
      <c r="BB4" s="18" t="s">
        <v>471</v>
      </c>
      <c r="BC4" s="18" t="s">
        <v>472</v>
      </c>
      <c r="BD4" s="18" t="s">
        <v>473</v>
      </c>
      <c r="BE4" s="18" t="s">
        <v>474</v>
      </c>
      <c r="BF4" s="18" t="s">
        <v>475</v>
      </c>
      <c r="BG4" s="18" t="s">
        <v>476</v>
      </c>
      <c r="BH4" s="18" t="s">
        <v>477</v>
      </c>
      <c r="BI4" s="18" t="s">
        <v>478</v>
      </c>
      <c r="BJ4" s="18" t="s">
        <v>479</v>
      </c>
      <c r="BK4" s="18" t="s">
        <v>468</v>
      </c>
      <c r="BL4" s="18" t="s">
        <v>469</v>
      </c>
      <c r="BM4" s="18" t="s">
        <v>470</v>
      </c>
      <c r="BN4" s="18" t="s">
        <v>471</v>
      </c>
      <c r="BO4" s="18" t="s">
        <v>472</v>
      </c>
      <c r="BP4" s="18" t="s">
        <v>473</v>
      </c>
      <c r="BQ4" s="18" t="s">
        <v>474</v>
      </c>
      <c r="BR4" s="18" t="s">
        <v>475</v>
      </c>
      <c r="BS4" s="18" t="s">
        <v>476</v>
      </c>
      <c r="BT4" s="18" t="s">
        <v>477</v>
      </c>
      <c r="BU4" s="18" t="s">
        <v>478</v>
      </c>
      <c r="BV4" s="18" t="s">
        <v>479</v>
      </c>
    </row>
    <row r="5" spans="1:74" ht="11.15" customHeight="1" x14ac:dyDescent="0.25">
      <c r="A5" s="57"/>
      <c r="B5" s="59" t="s">
        <v>764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5" customHeight="1" x14ac:dyDescent="0.25">
      <c r="A6" s="57"/>
      <c r="B6" s="44" t="s">
        <v>733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70"/>
      <c r="AY6" s="670"/>
      <c r="AZ6" s="670"/>
      <c r="BA6" s="670"/>
      <c r="BB6" s="670"/>
      <c r="BC6" s="670"/>
      <c r="BD6" s="670"/>
      <c r="BE6" s="670"/>
      <c r="BF6" s="670"/>
      <c r="BG6" s="670"/>
      <c r="BH6" s="670"/>
      <c r="BI6" s="670"/>
      <c r="BJ6" s="670"/>
      <c r="BK6" s="670"/>
      <c r="BL6" s="670"/>
      <c r="BM6" s="670"/>
      <c r="BN6" s="670"/>
      <c r="BO6" s="670"/>
      <c r="BP6" s="670"/>
      <c r="BQ6" s="670"/>
      <c r="BR6" s="670"/>
      <c r="BS6" s="670"/>
      <c r="BT6" s="670"/>
      <c r="BU6" s="670"/>
      <c r="BV6" s="670"/>
    </row>
    <row r="7" spans="1:74" ht="11.15" customHeight="1" x14ac:dyDescent="0.25">
      <c r="A7" s="61" t="s">
        <v>495</v>
      </c>
      <c r="B7" s="172" t="s">
        <v>116</v>
      </c>
      <c r="C7" s="210">
        <v>9.9961610000000007</v>
      </c>
      <c r="D7" s="210">
        <v>10.275947</v>
      </c>
      <c r="E7" s="210">
        <v>10.461175000000001</v>
      </c>
      <c r="F7" s="210">
        <v>10.493442</v>
      </c>
      <c r="G7" s="210">
        <v>10.424486999999999</v>
      </c>
      <c r="H7" s="210">
        <v>10.627898999999999</v>
      </c>
      <c r="I7" s="210">
        <v>10.888398</v>
      </c>
      <c r="J7" s="210">
        <v>11.373371000000001</v>
      </c>
      <c r="K7" s="210">
        <v>11.422010999999999</v>
      </c>
      <c r="L7" s="210">
        <v>11.48831</v>
      </c>
      <c r="M7" s="210">
        <v>11.867607</v>
      </c>
      <c r="N7" s="210">
        <v>11.923994</v>
      </c>
      <c r="O7" s="210">
        <v>11.847951</v>
      </c>
      <c r="P7" s="210">
        <v>11.65258</v>
      </c>
      <c r="Q7" s="210">
        <v>11.898941000000001</v>
      </c>
      <c r="R7" s="210">
        <v>12.12458</v>
      </c>
      <c r="S7" s="210">
        <v>12.140713</v>
      </c>
      <c r="T7" s="210">
        <v>12.178872</v>
      </c>
      <c r="U7" s="210">
        <v>11.895645999999999</v>
      </c>
      <c r="V7" s="210">
        <v>12.475</v>
      </c>
      <c r="W7" s="210">
        <v>12.5723</v>
      </c>
      <c r="X7" s="210">
        <v>12.770961</v>
      </c>
      <c r="Y7" s="210">
        <v>12.966120999999999</v>
      </c>
      <c r="Z7" s="210">
        <v>12.910303000000001</v>
      </c>
      <c r="AA7" s="210">
        <v>12.852266</v>
      </c>
      <c r="AB7" s="210">
        <v>12.842024</v>
      </c>
      <c r="AC7" s="210">
        <v>12.796559</v>
      </c>
      <c r="AD7" s="210">
        <v>11.913743</v>
      </c>
      <c r="AE7" s="210">
        <v>9.7130709999999993</v>
      </c>
      <c r="AF7" s="210">
        <v>10.442492</v>
      </c>
      <c r="AG7" s="210">
        <v>11.005948999999999</v>
      </c>
      <c r="AH7" s="210">
        <v>10.576601</v>
      </c>
      <c r="AI7" s="210">
        <v>10.920752999999999</v>
      </c>
      <c r="AJ7" s="210">
        <v>10.457432000000001</v>
      </c>
      <c r="AK7" s="210">
        <v>11.195551</v>
      </c>
      <c r="AL7" s="210">
        <v>11.1685</v>
      </c>
      <c r="AM7" s="210">
        <v>11.124063</v>
      </c>
      <c r="AN7" s="210">
        <v>9.9246739999999996</v>
      </c>
      <c r="AO7" s="210">
        <v>11.325869000000001</v>
      </c>
      <c r="AP7" s="210">
        <v>11.304722</v>
      </c>
      <c r="AQ7" s="210">
        <v>11.355992000000001</v>
      </c>
      <c r="AR7" s="210">
        <v>11.356417</v>
      </c>
      <c r="AS7" s="210">
        <v>11.346985999999999</v>
      </c>
      <c r="AT7" s="210">
        <v>11.277405</v>
      </c>
      <c r="AU7" s="210">
        <v>10.917534</v>
      </c>
      <c r="AV7" s="210">
        <v>11.568579</v>
      </c>
      <c r="AW7" s="210">
        <v>11.790051999999999</v>
      </c>
      <c r="AX7" s="210">
        <v>11.634403000000001</v>
      </c>
      <c r="AY7" s="210">
        <v>11.369338000000001</v>
      </c>
      <c r="AZ7" s="210">
        <v>11.306367</v>
      </c>
      <c r="BA7" s="210">
        <v>11.700794999999999</v>
      </c>
      <c r="BB7" s="210">
        <v>11.651669999999999</v>
      </c>
      <c r="BC7" s="210">
        <v>11.595376999999999</v>
      </c>
      <c r="BD7" s="210">
        <v>11.813818812999999</v>
      </c>
      <c r="BE7" s="210">
        <v>11.866297525</v>
      </c>
      <c r="BF7" s="299">
        <v>12.014810000000001</v>
      </c>
      <c r="BG7" s="299">
        <v>12.138350000000001</v>
      </c>
      <c r="BH7" s="299">
        <v>12.08277</v>
      </c>
      <c r="BI7" s="299">
        <v>12.305160000000001</v>
      </c>
      <c r="BJ7" s="299">
        <v>12.44768</v>
      </c>
      <c r="BK7" s="299">
        <v>12.32685</v>
      </c>
      <c r="BL7" s="299">
        <v>12.41868</v>
      </c>
      <c r="BM7" s="299">
        <v>12.4269</v>
      </c>
      <c r="BN7" s="299">
        <v>12.482849999999999</v>
      </c>
      <c r="BO7" s="299">
        <v>12.49113</v>
      </c>
      <c r="BP7" s="299">
        <v>12.54</v>
      </c>
      <c r="BQ7" s="299">
        <v>12.72541</v>
      </c>
      <c r="BR7" s="299">
        <v>12.85192</v>
      </c>
      <c r="BS7" s="299">
        <v>12.87584</v>
      </c>
      <c r="BT7" s="299">
        <v>12.87459</v>
      </c>
      <c r="BU7" s="299">
        <v>13.15061</v>
      </c>
      <c r="BV7" s="299">
        <v>13.27257</v>
      </c>
    </row>
    <row r="8" spans="1:74" ht="11.15" customHeight="1" x14ac:dyDescent="0.25">
      <c r="A8" s="61" t="s">
        <v>496</v>
      </c>
      <c r="B8" s="172" t="s">
        <v>390</v>
      </c>
      <c r="C8" s="210">
        <v>0.50769600000000004</v>
      </c>
      <c r="D8" s="210">
        <v>0.51309899999999997</v>
      </c>
      <c r="E8" s="210">
        <v>0.51219199999999998</v>
      </c>
      <c r="F8" s="210">
        <v>0.49740699999999999</v>
      </c>
      <c r="G8" s="210">
        <v>0.49571599999999999</v>
      </c>
      <c r="H8" s="210">
        <v>0.450706</v>
      </c>
      <c r="I8" s="210">
        <v>0.394735</v>
      </c>
      <c r="J8" s="210">
        <v>0.42770900000000001</v>
      </c>
      <c r="K8" s="210">
        <v>0.47146500000000002</v>
      </c>
      <c r="L8" s="210">
        <v>0.48655599999999999</v>
      </c>
      <c r="M8" s="210">
        <v>0.49729600000000002</v>
      </c>
      <c r="N8" s="210">
        <v>0.49566300000000002</v>
      </c>
      <c r="O8" s="210">
        <v>0.496226</v>
      </c>
      <c r="P8" s="210">
        <v>0.48759200000000003</v>
      </c>
      <c r="Q8" s="210">
        <v>0.48107100000000003</v>
      </c>
      <c r="R8" s="210">
        <v>0.47547200000000001</v>
      </c>
      <c r="S8" s="210">
        <v>0.47444999999999998</v>
      </c>
      <c r="T8" s="210">
        <v>0.45476499999999997</v>
      </c>
      <c r="U8" s="210">
        <v>0.44849899999999998</v>
      </c>
      <c r="V8" s="210">
        <v>0.381745</v>
      </c>
      <c r="W8" s="210">
        <v>0.44939299999999999</v>
      </c>
      <c r="X8" s="210">
        <v>0.47478399999999998</v>
      </c>
      <c r="Y8" s="210">
        <v>0.48411100000000001</v>
      </c>
      <c r="Z8" s="210">
        <v>0.48136899999999999</v>
      </c>
      <c r="AA8" s="210">
        <v>0.48244900000000002</v>
      </c>
      <c r="AB8" s="210">
        <v>0.47666599999999998</v>
      </c>
      <c r="AC8" s="210">
        <v>0.469553</v>
      </c>
      <c r="AD8" s="210">
        <v>0.46270299999999998</v>
      </c>
      <c r="AE8" s="210">
        <v>0.40412100000000001</v>
      </c>
      <c r="AF8" s="210">
        <v>0.36097499999999999</v>
      </c>
      <c r="AG8" s="210">
        <v>0.44400499999999998</v>
      </c>
      <c r="AH8" s="210">
        <v>0.44358199999999998</v>
      </c>
      <c r="AI8" s="210">
        <v>0.44173499999999999</v>
      </c>
      <c r="AJ8" s="210">
        <v>0.45936100000000002</v>
      </c>
      <c r="AK8" s="210">
        <v>0.463976</v>
      </c>
      <c r="AL8" s="210">
        <v>0.46295999999999998</v>
      </c>
      <c r="AM8" s="210">
        <v>0.45829399999999998</v>
      </c>
      <c r="AN8" s="210">
        <v>0.45663999999999999</v>
      </c>
      <c r="AO8" s="210">
        <v>0.45331399999999999</v>
      </c>
      <c r="AP8" s="210">
        <v>0.44633299999999998</v>
      </c>
      <c r="AQ8" s="210">
        <v>0.44333899999999998</v>
      </c>
      <c r="AR8" s="210">
        <v>0.439996</v>
      </c>
      <c r="AS8" s="210">
        <v>0.37998700000000002</v>
      </c>
      <c r="AT8" s="210">
        <v>0.40851500000000002</v>
      </c>
      <c r="AU8" s="210">
        <v>0.42968400000000001</v>
      </c>
      <c r="AV8" s="210">
        <v>0.43696400000000002</v>
      </c>
      <c r="AW8" s="210">
        <v>0.445967</v>
      </c>
      <c r="AX8" s="210">
        <v>0.45112400000000002</v>
      </c>
      <c r="AY8" s="210">
        <v>0.44961499999999999</v>
      </c>
      <c r="AZ8" s="210">
        <v>0.450264</v>
      </c>
      <c r="BA8" s="210">
        <v>0.43985099999999999</v>
      </c>
      <c r="BB8" s="210">
        <v>0.44152000000000002</v>
      </c>
      <c r="BC8" s="210">
        <v>0.447268</v>
      </c>
      <c r="BD8" s="210">
        <v>0.43998657216999998</v>
      </c>
      <c r="BE8" s="210">
        <v>0.44178458881999999</v>
      </c>
      <c r="BF8" s="299">
        <v>0.43568995227000001</v>
      </c>
      <c r="BG8" s="299">
        <v>0.44089306178999998</v>
      </c>
      <c r="BH8" s="299">
        <v>0.43722845881</v>
      </c>
      <c r="BI8" s="299">
        <v>0.44231527864999998</v>
      </c>
      <c r="BJ8" s="299">
        <v>0.45775537582999998</v>
      </c>
      <c r="BK8" s="299">
        <v>0.44315742355999999</v>
      </c>
      <c r="BL8" s="299">
        <v>0.44710627645000001</v>
      </c>
      <c r="BM8" s="299">
        <v>0.43473560595999999</v>
      </c>
      <c r="BN8" s="299">
        <v>0.44012889401999999</v>
      </c>
      <c r="BO8" s="299">
        <v>0.39415387799000001</v>
      </c>
      <c r="BP8" s="299">
        <v>0.38227661034999999</v>
      </c>
      <c r="BQ8" s="299">
        <v>0.40775714019999998</v>
      </c>
      <c r="BR8" s="299">
        <v>0.43313055109999998</v>
      </c>
      <c r="BS8" s="299">
        <v>0.45188534291999999</v>
      </c>
      <c r="BT8" s="299">
        <v>0.44390170651999999</v>
      </c>
      <c r="BU8" s="299">
        <v>0.42903358264000002</v>
      </c>
      <c r="BV8" s="299">
        <v>0.44921318125999998</v>
      </c>
    </row>
    <row r="9" spans="1:74" ht="11.15" customHeight="1" x14ac:dyDescent="0.25">
      <c r="A9" s="61" t="s">
        <v>497</v>
      </c>
      <c r="B9" s="172" t="s">
        <v>230</v>
      </c>
      <c r="C9" s="210">
        <v>1.637659</v>
      </c>
      <c r="D9" s="210">
        <v>1.712629</v>
      </c>
      <c r="E9" s="210">
        <v>1.704723</v>
      </c>
      <c r="F9" s="210">
        <v>1.6027009999999999</v>
      </c>
      <c r="G9" s="210">
        <v>1.536394</v>
      </c>
      <c r="H9" s="210">
        <v>1.663767</v>
      </c>
      <c r="I9" s="210">
        <v>1.866992</v>
      </c>
      <c r="J9" s="210">
        <v>1.9549920000000001</v>
      </c>
      <c r="K9" s="210">
        <v>1.797868</v>
      </c>
      <c r="L9" s="210">
        <v>1.751655</v>
      </c>
      <c r="M9" s="210">
        <v>1.95052</v>
      </c>
      <c r="N9" s="210">
        <v>1.9208270000000001</v>
      </c>
      <c r="O9" s="210">
        <v>1.9174949999999999</v>
      </c>
      <c r="P9" s="210">
        <v>1.7368699999999999</v>
      </c>
      <c r="Q9" s="210">
        <v>1.9252530000000001</v>
      </c>
      <c r="R9" s="210">
        <v>1.963058</v>
      </c>
      <c r="S9" s="210">
        <v>1.9140889999999999</v>
      </c>
      <c r="T9" s="210">
        <v>1.9229160000000001</v>
      </c>
      <c r="U9" s="210">
        <v>1.5313129999999999</v>
      </c>
      <c r="V9" s="210">
        <v>2.0439250000000002</v>
      </c>
      <c r="W9" s="210">
        <v>1.915116</v>
      </c>
      <c r="X9" s="210">
        <v>1.9125019999999999</v>
      </c>
      <c r="Y9" s="210">
        <v>1.9992529999999999</v>
      </c>
      <c r="Z9" s="210">
        <v>1.979565</v>
      </c>
      <c r="AA9" s="210">
        <v>1.9881120000000001</v>
      </c>
      <c r="AB9" s="210">
        <v>1.9947250000000001</v>
      </c>
      <c r="AC9" s="210">
        <v>1.9763329999999999</v>
      </c>
      <c r="AD9" s="210">
        <v>1.910512</v>
      </c>
      <c r="AE9" s="210">
        <v>1.60453</v>
      </c>
      <c r="AF9" s="210">
        <v>1.5585690000000001</v>
      </c>
      <c r="AG9" s="210">
        <v>1.6566350000000001</v>
      </c>
      <c r="AH9" s="210">
        <v>1.18964</v>
      </c>
      <c r="AI9" s="210">
        <v>1.5359400000000001</v>
      </c>
      <c r="AJ9" s="210">
        <v>1.0649109999999999</v>
      </c>
      <c r="AK9" s="210">
        <v>1.722045</v>
      </c>
      <c r="AL9" s="210">
        <v>1.816821</v>
      </c>
      <c r="AM9" s="210">
        <v>1.810098</v>
      </c>
      <c r="AN9" s="210">
        <v>1.7948569999999999</v>
      </c>
      <c r="AO9" s="210">
        <v>1.878606</v>
      </c>
      <c r="AP9" s="210">
        <v>1.794551</v>
      </c>
      <c r="AQ9" s="210">
        <v>1.816324</v>
      </c>
      <c r="AR9" s="210">
        <v>1.78346</v>
      </c>
      <c r="AS9" s="210">
        <v>1.848328</v>
      </c>
      <c r="AT9" s="210">
        <v>1.5487850000000001</v>
      </c>
      <c r="AU9" s="210">
        <v>1.060379</v>
      </c>
      <c r="AV9" s="210">
        <v>1.6780090000000001</v>
      </c>
      <c r="AW9" s="210">
        <v>1.7719290000000001</v>
      </c>
      <c r="AX9" s="210">
        <v>1.6925110000000001</v>
      </c>
      <c r="AY9" s="210">
        <v>1.7084490000000001</v>
      </c>
      <c r="AZ9" s="210">
        <v>1.6146450000000001</v>
      </c>
      <c r="BA9" s="210">
        <v>1.6910639999999999</v>
      </c>
      <c r="BB9" s="210">
        <v>1.7633829999999999</v>
      </c>
      <c r="BC9" s="210">
        <v>1.606352</v>
      </c>
      <c r="BD9" s="210">
        <v>1.6913102954999999</v>
      </c>
      <c r="BE9" s="210">
        <v>1.6843821750000001</v>
      </c>
      <c r="BF9" s="299">
        <v>1.7259505175000001</v>
      </c>
      <c r="BG9" s="299">
        <v>1.7788179183999999</v>
      </c>
      <c r="BH9" s="299">
        <v>1.6732500421000001</v>
      </c>
      <c r="BI9" s="299">
        <v>1.8692169042</v>
      </c>
      <c r="BJ9" s="299">
        <v>1.8787709843</v>
      </c>
      <c r="BK9" s="299">
        <v>1.8704676822999999</v>
      </c>
      <c r="BL9" s="299">
        <v>1.8631066215000001</v>
      </c>
      <c r="BM9" s="299">
        <v>1.8552485749000001</v>
      </c>
      <c r="BN9" s="299">
        <v>1.8454038599</v>
      </c>
      <c r="BO9" s="299">
        <v>1.8360191373000001</v>
      </c>
      <c r="BP9" s="299">
        <v>1.7991080924</v>
      </c>
      <c r="BQ9" s="299">
        <v>1.7806961453000001</v>
      </c>
      <c r="BR9" s="299">
        <v>1.7269363439000001</v>
      </c>
      <c r="BS9" s="299">
        <v>1.7102602429</v>
      </c>
      <c r="BT9" s="299">
        <v>1.6295473459000001</v>
      </c>
      <c r="BU9" s="299">
        <v>1.7854095006999999</v>
      </c>
      <c r="BV9" s="299">
        <v>1.7941478526000001</v>
      </c>
    </row>
    <row r="10" spans="1:74" ht="11.15" customHeight="1" x14ac:dyDescent="0.25">
      <c r="A10" s="61" t="s">
        <v>498</v>
      </c>
      <c r="B10" s="172" t="s">
        <v>115</v>
      </c>
      <c r="C10" s="210">
        <v>7.8508060000000004</v>
      </c>
      <c r="D10" s="210">
        <v>8.0502190000000002</v>
      </c>
      <c r="E10" s="210">
        <v>8.2442600000000006</v>
      </c>
      <c r="F10" s="210">
        <v>8.3933339999999994</v>
      </c>
      <c r="G10" s="210">
        <v>8.3923769999999998</v>
      </c>
      <c r="H10" s="210">
        <v>8.5134260000000008</v>
      </c>
      <c r="I10" s="210">
        <v>8.626671</v>
      </c>
      <c r="J10" s="210">
        <v>8.9906699999999997</v>
      </c>
      <c r="K10" s="210">
        <v>9.1526779999999999</v>
      </c>
      <c r="L10" s="210">
        <v>9.2500990000000005</v>
      </c>
      <c r="M10" s="210">
        <v>9.419791</v>
      </c>
      <c r="N10" s="210">
        <v>9.5075040000000008</v>
      </c>
      <c r="O10" s="210">
        <v>9.4342299999999994</v>
      </c>
      <c r="P10" s="210">
        <v>9.4281179999999996</v>
      </c>
      <c r="Q10" s="210">
        <v>9.4926169999999992</v>
      </c>
      <c r="R10" s="210">
        <v>9.6860499999999998</v>
      </c>
      <c r="S10" s="210">
        <v>9.7521740000000001</v>
      </c>
      <c r="T10" s="210">
        <v>9.8011909999999993</v>
      </c>
      <c r="U10" s="210">
        <v>9.9158340000000003</v>
      </c>
      <c r="V10" s="210">
        <v>10.049329999999999</v>
      </c>
      <c r="W10" s="210">
        <v>10.207791</v>
      </c>
      <c r="X10" s="210">
        <v>10.383675</v>
      </c>
      <c r="Y10" s="210">
        <v>10.482756999999999</v>
      </c>
      <c r="Z10" s="210">
        <v>10.449369000000001</v>
      </c>
      <c r="AA10" s="210">
        <v>10.381705</v>
      </c>
      <c r="AB10" s="210">
        <v>10.370633</v>
      </c>
      <c r="AC10" s="210">
        <v>10.350673</v>
      </c>
      <c r="AD10" s="210">
        <v>9.5405280000000001</v>
      </c>
      <c r="AE10" s="210">
        <v>7.7044199999999998</v>
      </c>
      <c r="AF10" s="210">
        <v>8.5229479999999995</v>
      </c>
      <c r="AG10" s="210">
        <v>8.9053090000000008</v>
      </c>
      <c r="AH10" s="210">
        <v>8.9433790000000002</v>
      </c>
      <c r="AI10" s="210">
        <v>8.9430779999999999</v>
      </c>
      <c r="AJ10" s="210">
        <v>8.9331600000000009</v>
      </c>
      <c r="AK10" s="210">
        <v>9.0095299999999998</v>
      </c>
      <c r="AL10" s="210">
        <v>8.888719</v>
      </c>
      <c r="AM10" s="210">
        <v>8.8556709999999992</v>
      </c>
      <c r="AN10" s="210">
        <v>7.6731769999999999</v>
      </c>
      <c r="AO10" s="210">
        <v>8.9939490000000006</v>
      </c>
      <c r="AP10" s="210">
        <v>9.0638380000000005</v>
      </c>
      <c r="AQ10" s="210">
        <v>9.0963290000000008</v>
      </c>
      <c r="AR10" s="210">
        <v>9.1329609999999999</v>
      </c>
      <c r="AS10" s="210">
        <v>9.1186710000000009</v>
      </c>
      <c r="AT10" s="210">
        <v>9.3201049999999999</v>
      </c>
      <c r="AU10" s="210">
        <v>9.4274710000000006</v>
      </c>
      <c r="AV10" s="210">
        <v>9.4536060000000006</v>
      </c>
      <c r="AW10" s="210">
        <v>9.5721559999999997</v>
      </c>
      <c r="AX10" s="210">
        <v>9.4907679999999992</v>
      </c>
      <c r="AY10" s="210">
        <v>9.2112739999999995</v>
      </c>
      <c r="AZ10" s="210">
        <v>9.2414579999999997</v>
      </c>
      <c r="BA10" s="210">
        <v>9.5698799999999995</v>
      </c>
      <c r="BB10" s="210">
        <v>9.4467669999999995</v>
      </c>
      <c r="BC10" s="210">
        <v>9.5417570000000005</v>
      </c>
      <c r="BD10" s="210">
        <v>9.6825219457999996</v>
      </c>
      <c r="BE10" s="210">
        <v>9.7401307614999997</v>
      </c>
      <c r="BF10" s="299">
        <v>9.8531707912000002</v>
      </c>
      <c r="BG10" s="299">
        <v>9.9186378069999996</v>
      </c>
      <c r="BH10" s="299">
        <v>9.9722963128999993</v>
      </c>
      <c r="BI10" s="299">
        <v>9.9936242682999996</v>
      </c>
      <c r="BJ10" s="299">
        <v>10.111155789</v>
      </c>
      <c r="BK10" s="299">
        <v>10.013221544</v>
      </c>
      <c r="BL10" s="299">
        <v>10.108465752000001</v>
      </c>
      <c r="BM10" s="299">
        <v>10.136912495000001</v>
      </c>
      <c r="BN10" s="299">
        <v>10.197317641</v>
      </c>
      <c r="BO10" s="299">
        <v>10.260957611</v>
      </c>
      <c r="BP10" s="299">
        <v>10.358611258</v>
      </c>
      <c r="BQ10" s="299">
        <v>10.53695896</v>
      </c>
      <c r="BR10" s="299">
        <v>10.691855229</v>
      </c>
      <c r="BS10" s="299">
        <v>10.713690689</v>
      </c>
      <c r="BT10" s="299">
        <v>10.801143987</v>
      </c>
      <c r="BU10" s="299">
        <v>10.936171757</v>
      </c>
      <c r="BV10" s="299">
        <v>11.029205165</v>
      </c>
    </row>
    <row r="11" spans="1:74" ht="11.15" customHeight="1" x14ac:dyDescent="0.25">
      <c r="A11" s="61" t="s">
        <v>730</v>
      </c>
      <c r="B11" s="172" t="s">
        <v>117</v>
      </c>
      <c r="C11" s="210">
        <v>6.6558380000000001</v>
      </c>
      <c r="D11" s="210">
        <v>5.7626109999999997</v>
      </c>
      <c r="E11" s="210">
        <v>5.650512</v>
      </c>
      <c r="F11" s="210">
        <v>6.3342210000000003</v>
      </c>
      <c r="G11" s="210">
        <v>5.7670110000000001</v>
      </c>
      <c r="H11" s="210">
        <v>6.2085739999999996</v>
      </c>
      <c r="I11" s="210">
        <v>5.6292080000000002</v>
      </c>
      <c r="J11" s="210">
        <v>6.1302110000000001</v>
      </c>
      <c r="K11" s="210">
        <v>5.578074</v>
      </c>
      <c r="L11" s="210">
        <v>5.097556</v>
      </c>
      <c r="M11" s="210">
        <v>5.1412800000000001</v>
      </c>
      <c r="N11" s="210">
        <v>4.7062280000000003</v>
      </c>
      <c r="O11" s="210">
        <v>4.9153419999999999</v>
      </c>
      <c r="P11" s="210">
        <v>3.7550110000000001</v>
      </c>
      <c r="Q11" s="210">
        <v>4.1100700000000003</v>
      </c>
      <c r="R11" s="210">
        <v>4.0878839999999999</v>
      </c>
      <c r="S11" s="210">
        <v>4.1950570000000003</v>
      </c>
      <c r="T11" s="210">
        <v>4.0522790000000004</v>
      </c>
      <c r="U11" s="210">
        <v>4.232246</v>
      </c>
      <c r="V11" s="210">
        <v>4.1892469999999999</v>
      </c>
      <c r="W11" s="210">
        <v>3.3901720000000002</v>
      </c>
      <c r="X11" s="210">
        <v>2.8297590000000001</v>
      </c>
      <c r="Y11" s="210">
        <v>2.737447</v>
      </c>
      <c r="Z11" s="210">
        <v>3.2964319999999998</v>
      </c>
      <c r="AA11" s="210">
        <v>3.0230760000000001</v>
      </c>
      <c r="AB11" s="210">
        <v>2.982148</v>
      </c>
      <c r="AC11" s="210">
        <v>2.6708349999999998</v>
      </c>
      <c r="AD11" s="210">
        <v>2.6369150000000001</v>
      </c>
      <c r="AE11" s="210">
        <v>2.909678</v>
      </c>
      <c r="AF11" s="210">
        <v>3.6455860000000002</v>
      </c>
      <c r="AG11" s="210">
        <v>2.563088</v>
      </c>
      <c r="AH11" s="210">
        <v>2.0084689999999998</v>
      </c>
      <c r="AI11" s="210">
        <v>2.1329419999999999</v>
      </c>
      <c r="AJ11" s="210">
        <v>2.354301</v>
      </c>
      <c r="AK11" s="210">
        <v>2.7840889999999998</v>
      </c>
      <c r="AL11" s="210">
        <v>2.356258</v>
      </c>
      <c r="AM11" s="210">
        <v>2.6182940000000001</v>
      </c>
      <c r="AN11" s="210">
        <v>2.8868520000000002</v>
      </c>
      <c r="AO11" s="210">
        <v>3.1017480000000002</v>
      </c>
      <c r="AP11" s="210">
        <v>2.5353530000000002</v>
      </c>
      <c r="AQ11" s="210">
        <v>3.0916030000000001</v>
      </c>
      <c r="AR11" s="210">
        <v>3.2522319999999998</v>
      </c>
      <c r="AS11" s="210">
        <v>3.695103</v>
      </c>
      <c r="AT11" s="210">
        <v>3.240529</v>
      </c>
      <c r="AU11" s="210">
        <v>3.8596170000000001</v>
      </c>
      <c r="AV11" s="210">
        <v>3.071097</v>
      </c>
      <c r="AW11" s="210">
        <v>3.2233010000000002</v>
      </c>
      <c r="AX11" s="210">
        <v>2.9692069999999999</v>
      </c>
      <c r="AY11" s="210">
        <v>3.0359159999999998</v>
      </c>
      <c r="AZ11" s="210">
        <v>2.8453789999999999</v>
      </c>
      <c r="BA11" s="210">
        <v>3.096781</v>
      </c>
      <c r="BB11" s="210">
        <v>2.8197540000000001</v>
      </c>
      <c r="BC11" s="210">
        <v>2.7207330000000001</v>
      </c>
      <c r="BD11" s="210">
        <v>3.2385666667000002</v>
      </c>
      <c r="BE11" s="210">
        <v>2.9680849553000002</v>
      </c>
      <c r="BF11" s="299">
        <v>3.2598690000000001</v>
      </c>
      <c r="BG11" s="299">
        <v>2.8865050000000001</v>
      </c>
      <c r="BH11" s="299">
        <v>2.7604350000000002</v>
      </c>
      <c r="BI11" s="299">
        <v>3.4161589999999999</v>
      </c>
      <c r="BJ11" s="299">
        <v>3.5306850000000001</v>
      </c>
      <c r="BK11" s="299">
        <v>3.4422079999999999</v>
      </c>
      <c r="BL11" s="299">
        <v>2.647284</v>
      </c>
      <c r="BM11" s="299">
        <v>3.333272</v>
      </c>
      <c r="BN11" s="299">
        <v>3.570176</v>
      </c>
      <c r="BO11" s="299">
        <v>3.5352950000000001</v>
      </c>
      <c r="BP11" s="299">
        <v>3.445424</v>
      </c>
      <c r="BQ11" s="299">
        <v>3.2161759999999999</v>
      </c>
      <c r="BR11" s="299">
        <v>3.3070550000000001</v>
      </c>
      <c r="BS11" s="299">
        <v>2.8529140000000002</v>
      </c>
      <c r="BT11" s="299">
        <v>2.495107</v>
      </c>
      <c r="BU11" s="299">
        <v>2.3595199999999998</v>
      </c>
      <c r="BV11" s="299">
        <v>1.730707</v>
      </c>
    </row>
    <row r="12" spans="1:74" ht="11.15" customHeight="1" x14ac:dyDescent="0.25">
      <c r="A12" s="61" t="s">
        <v>732</v>
      </c>
      <c r="B12" s="172" t="s">
        <v>121</v>
      </c>
      <c r="C12" s="210">
        <v>-4.5258064516E-2</v>
      </c>
      <c r="D12" s="210">
        <v>-4.3714285713999997E-2</v>
      </c>
      <c r="E12" s="210">
        <v>6.4516129031E-5</v>
      </c>
      <c r="F12" s="210">
        <v>4.9666666667000002E-2</v>
      </c>
      <c r="G12" s="210">
        <v>0.1225483871</v>
      </c>
      <c r="H12" s="210">
        <v>5.0666666666999999E-3</v>
      </c>
      <c r="I12" s="210">
        <v>6.4516129031E-5</v>
      </c>
      <c r="J12" s="210">
        <v>6.4516129034000001E-5</v>
      </c>
      <c r="K12" s="210">
        <v>6.6666666664999994E-5</v>
      </c>
      <c r="L12" s="210">
        <v>0.16674193547999999</v>
      </c>
      <c r="M12" s="210">
        <v>0.17576666666999999</v>
      </c>
      <c r="N12" s="210">
        <v>1.3806451613000001E-2</v>
      </c>
      <c r="O12" s="210">
        <v>0</v>
      </c>
      <c r="P12" s="210">
        <v>4.6428571429000002E-4</v>
      </c>
      <c r="Q12" s="210">
        <v>0</v>
      </c>
      <c r="R12" s="210">
        <v>1.7933333332999998E-2</v>
      </c>
      <c r="S12" s="210">
        <v>0.12161290323</v>
      </c>
      <c r="T12" s="210">
        <v>0</v>
      </c>
      <c r="U12" s="210">
        <v>0</v>
      </c>
      <c r="V12" s="210">
        <v>0</v>
      </c>
      <c r="W12" s="210">
        <v>0</v>
      </c>
      <c r="X12" s="210">
        <v>0.11822580645</v>
      </c>
      <c r="Y12" s="210">
        <v>0.20619999999999999</v>
      </c>
      <c r="Z12" s="210">
        <v>0</v>
      </c>
      <c r="AA12" s="210">
        <v>0</v>
      </c>
      <c r="AB12" s="210">
        <v>0</v>
      </c>
      <c r="AC12" s="210">
        <v>0</v>
      </c>
      <c r="AD12" s="210">
        <v>-9.5299999999999996E-2</v>
      </c>
      <c r="AE12" s="210">
        <v>-0.33870967742000002</v>
      </c>
      <c r="AF12" s="210">
        <v>-0.25656666667</v>
      </c>
      <c r="AG12" s="210">
        <v>-3.7741935483999998E-3</v>
      </c>
      <c r="AH12" s="210">
        <v>0.27774193547999998</v>
      </c>
      <c r="AI12" s="210">
        <v>0.17813333333</v>
      </c>
      <c r="AJ12" s="210">
        <v>0.11709677419</v>
      </c>
      <c r="AK12" s="210">
        <v>1.5699999999999999E-2</v>
      </c>
      <c r="AL12" s="210">
        <v>-3.2258064515E-5</v>
      </c>
      <c r="AM12" s="210">
        <v>3.2258064515E-5</v>
      </c>
      <c r="AN12" s="210">
        <v>1.1142857143E-2</v>
      </c>
      <c r="AO12" s="210">
        <v>-3.2258064515E-5</v>
      </c>
      <c r="AP12" s="210">
        <v>0.14486666667</v>
      </c>
      <c r="AQ12" s="210">
        <v>0.18848387096999999</v>
      </c>
      <c r="AR12" s="210">
        <v>0.20936666667000001</v>
      </c>
      <c r="AS12" s="210">
        <v>6.4516129031E-5</v>
      </c>
      <c r="AT12" s="210">
        <v>0</v>
      </c>
      <c r="AU12" s="210">
        <v>0.1178</v>
      </c>
      <c r="AV12" s="210">
        <v>0.22974193547999999</v>
      </c>
      <c r="AW12" s="210">
        <v>0.30596666667</v>
      </c>
      <c r="AX12" s="210">
        <v>0.25112903226</v>
      </c>
      <c r="AY12" s="210">
        <v>0.17306451613000001</v>
      </c>
      <c r="AZ12" s="210">
        <v>0.33732142857000003</v>
      </c>
      <c r="BA12" s="210">
        <v>0.41325806452000002</v>
      </c>
      <c r="BB12" s="210">
        <v>0.60650000000000004</v>
      </c>
      <c r="BC12" s="210">
        <v>0.79861290323</v>
      </c>
      <c r="BD12" s="210">
        <v>1.0360333333</v>
      </c>
      <c r="BE12" s="210">
        <v>0.92611171160000005</v>
      </c>
      <c r="BF12" s="299">
        <v>0.96774190000000004</v>
      </c>
      <c r="BG12" s="299">
        <v>1</v>
      </c>
      <c r="BH12" s="299">
        <v>1.0516129999999999</v>
      </c>
      <c r="BI12" s="299">
        <v>8.6666699999999999E-2</v>
      </c>
      <c r="BJ12" s="299">
        <v>8.3871000000000001E-2</v>
      </c>
      <c r="BK12" s="299">
        <v>4.8387100000000002E-2</v>
      </c>
      <c r="BL12" s="299">
        <v>5.3571399999999998E-2</v>
      </c>
      <c r="BM12" s="299">
        <v>2.58065E-2</v>
      </c>
      <c r="BN12" s="299">
        <v>8.6666699999999999E-2</v>
      </c>
      <c r="BO12" s="299">
        <v>8.3871000000000001E-2</v>
      </c>
      <c r="BP12" s="299">
        <v>8.6666699999999999E-2</v>
      </c>
      <c r="BQ12" s="299">
        <v>8.3871000000000001E-2</v>
      </c>
      <c r="BR12" s="299">
        <v>0</v>
      </c>
      <c r="BS12" s="299">
        <v>0</v>
      </c>
      <c r="BT12" s="299">
        <v>0.1129032</v>
      </c>
      <c r="BU12" s="299">
        <v>0.1166667</v>
      </c>
      <c r="BV12" s="299">
        <v>0.1129032</v>
      </c>
    </row>
    <row r="13" spans="1:74" ht="11.15" customHeight="1" x14ac:dyDescent="0.25">
      <c r="A13" s="61" t="s">
        <v>731</v>
      </c>
      <c r="B13" s="172" t="s">
        <v>391</v>
      </c>
      <c r="C13" s="210">
        <v>2.8580645161E-2</v>
      </c>
      <c r="D13" s="210">
        <v>-0.11010714286000001</v>
      </c>
      <c r="E13" s="210">
        <v>-3.5354838710000003E-2</v>
      </c>
      <c r="F13" s="210">
        <v>-0.38796666667000002</v>
      </c>
      <c r="G13" s="210">
        <v>7.6806451612999996E-2</v>
      </c>
      <c r="H13" s="210">
        <v>0.63483333333000003</v>
      </c>
      <c r="I13" s="210">
        <v>0.17777419354999999</v>
      </c>
      <c r="J13" s="210">
        <v>6.6387096773999996E-2</v>
      </c>
      <c r="K13" s="210">
        <v>-0.30336666667000001</v>
      </c>
      <c r="L13" s="210">
        <v>-0.55238709676999997</v>
      </c>
      <c r="M13" s="210">
        <v>-0.51903333333000001</v>
      </c>
      <c r="N13" s="210">
        <v>0.22187096774000001</v>
      </c>
      <c r="O13" s="210">
        <v>-0.20874193548</v>
      </c>
      <c r="P13" s="210">
        <v>-9.6000000000000002E-2</v>
      </c>
      <c r="Q13" s="210">
        <v>-0.23322580644999999</v>
      </c>
      <c r="R13" s="210">
        <v>-0.36373333333000002</v>
      </c>
      <c r="S13" s="210">
        <v>-0.36525806451999998</v>
      </c>
      <c r="T13" s="210">
        <v>0.58930000000000005</v>
      </c>
      <c r="U13" s="210">
        <v>0.70509677419000005</v>
      </c>
      <c r="V13" s="210">
        <v>0.37</v>
      </c>
      <c r="W13" s="210">
        <v>0.15013333333000001</v>
      </c>
      <c r="X13" s="210">
        <v>-0.57267741935000005</v>
      </c>
      <c r="Y13" s="210">
        <v>-8.4000000000000005E-2</v>
      </c>
      <c r="Z13" s="210">
        <v>0.42306451613000001</v>
      </c>
      <c r="AA13" s="210">
        <v>-0.24132258065000001</v>
      </c>
      <c r="AB13" s="210">
        <v>-0.42448275862000001</v>
      </c>
      <c r="AC13" s="210">
        <v>-0.99283870967999999</v>
      </c>
      <c r="AD13" s="210">
        <v>-1.5231333332999999</v>
      </c>
      <c r="AE13" s="210">
        <v>0.24006451612999999</v>
      </c>
      <c r="AF13" s="210">
        <v>-0.36880000000000002</v>
      </c>
      <c r="AG13" s="210">
        <v>0.40429032257999997</v>
      </c>
      <c r="AH13" s="210">
        <v>0.50725806452</v>
      </c>
      <c r="AI13" s="210">
        <v>0.2225</v>
      </c>
      <c r="AJ13" s="210">
        <v>0.12264516129</v>
      </c>
      <c r="AK13" s="210">
        <v>-0.22766666666999999</v>
      </c>
      <c r="AL13" s="210">
        <v>0.49293548387000002</v>
      </c>
      <c r="AM13" s="210">
        <v>0.31025806451999999</v>
      </c>
      <c r="AN13" s="210">
        <v>-0.61792857143000002</v>
      </c>
      <c r="AO13" s="210">
        <v>-0.28216129031999998</v>
      </c>
      <c r="AP13" s="210">
        <v>0.40573333333</v>
      </c>
      <c r="AQ13" s="210">
        <v>0.42374193548</v>
      </c>
      <c r="AR13" s="210">
        <v>0.95476666666999999</v>
      </c>
      <c r="AS13" s="210">
        <v>0.29138709677000002</v>
      </c>
      <c r="AT13" s="210">
        <v>0.55487096774</v>
      </c>
      <c r="AU13" s="210">
        <v>4.5566666667000003E-2</v>
      </c>
      <c r="AV13" s="210">
        <v>-0.52390322581000004</v>
      </c>
      <c r="AW13" s="210">
        <v>8.7300000000000003E-2</v>
      </c>
      <c r="AX13" s="210">
        <v>0.40490322580999999</v>
      </c>
      <c r="AY13" s="210">
        <v>0.2305483871</v>
      </c>
      <c r="AZ13" s="210">
        <v>0.18371428571000001</v>
      </c>
      <c r="BA13" s="210">
        <v>-0.16970967742000001</v>
      </c>
      <c r="BB13" s="210">
        <v>-0.15753333333</v>
      </c>
      <c r="BC13" s="210">
        <v>0.15632258064999999</v>
      </c>
      <c r="BD13" s="210">
        <v>-0.31766666666999999</v>
      </c>
      <c r="BE13" s="210">
        <v>-9.6249229657000002E-2</v>
      </c>
      <c r="BF13" s="299">
        <v>0.15787039999999999</v>
      </c>
      <c r="BG13" s="299">
        <v>-0.2116113</v>
      </c>
      <c r="BH13" s="299">
        <v>-0.49943860000000001</v>
      </c>
      <c r="BI13" s="299">
        <v>-0.24169850000000001</v>
      </c>
      <c r="BJ13" s="299">
        <v>0.35073739999999998</v>
      </c>
      <c r="BK13" s="299">
        <v>-0.39451950000000002</v>
      </c>
      <c r="BL13" s="299">
        <v>-0.51680870000000001</v>
      </c>
      <c r="BM13" s="299">
        <v>-0.28410099999999999</v>
      </c>
      <c r="BN13" s="299">
        <v>-0.3416266</v>
      </c>
      <c r="BO13" s="299">
        <v>6.5192899999999998E-2</v>
      </c>
      <c r="BP13" s="299">
        <v>0.52171769999999995</v>
      </c>
      <c r="BQ13" s="299">
        <v>0.29182970000000003</v>
      </c>
      <c r="BR13" s="299">
        <v>0.31152039999999998</v>
      </c>
      <c r="BS13" s="299">
        <v>-2.0822299999999998E-2</v>
      </c>
      <c r="BT13" s="299">
        <v>-0.51743760000000005</v>
      </c>
      <c r="BU13" s="299">
        <v>-0.1744233</v>
      </c>
      <c r="BV13" s="299">
        <v>0.49185950000000001</v>
      </c>
    </row>
    <row r="14" spans="1:74" ht="11.15" customHeight="1" x14ac:dyDescent="0.25">
      <c r="A14" s="61" t="s">
        <v>500</v>
      </c>
      <c r="B14" s="172" t="s">
        <v>118</v>
      </c>
      <c r="C14" s="210">
        <v>-3.6127580644999997E-2</v>
      </c>
      <c r="D14" s="210">
        <v>5.1513428570999997E-2</v>
      </c>
      <c r="E14" s="210">
        <v>0.58873232257999997</v>
      </c>
      <c r="F14" s="210">
        <v>0.276837</v>
      </c>
      <c r="G14" s="210">
        <v>0.57788916129000001</v>
      </c>
      <c r="H14" s="210">
        <v>0.18929399999999999</v>
      </c>
      <c r="I14" s="210">
        <v>0.66155529032000004</v>
      </c>
      <c r="J14" s="210">
        <v>5.2869387097000002E-2</v>
      </c>
      <c r="K14" s="210">
        <v>0.29408200000000001</v>
      </c>
      <c r="L14" s="210">
        <v>0.21200516128999999</v>
      </c>
      <c r="M14" s="210">
        <v>0.49647966666999999</v>
      </c>
      <c r="N14" s="210">
        <v>0.54348758065000002</v>
      </c>
      <c r="O14" s="210">
        <v>0.22841693548</v>
      </c>
      <c r="P14" s="210">
        <v>0.53369471429000004</v>
      </c>
      <c r="Q14" s="210">
        <v>0.15889180645000001</v>
      </c>
      <c r="R14" s="210">
        <v>0.47453600000000001</v>
      </c>
      <c r="S14" s="210">
        <v>0.62732716128999999</v>
      </c>
      <c r="T14" s="210">
        <v>0.41534900000000002</v>
      </c>
      <c r="U14" s="210">
        <v>0.34220522581000001</v>
      </c>
      <c r="V14" s="210">
        <v>0.26259199999999999</v>
      </c>
      <c r="W14" s="210">
        <v>0.29049466667000001</v>
      </c>
      <c r="X14" s="210">
        <v>0.5346026129</v>
      </c>
      <c r="Y14" s="210">
        <v>0.655999</v>
      </c>
      <c r="Z14" s="210">
        <v>0.16274848386999999</v>
      </c>
      <c r="AA14" s="210">
        <v>0.59449658064999999</v>
      </c>
      <c r="AB14" s="210">
        <v>0.46572375861999998</v>
      </c>
      <c r="AC14" s="210">
        <v>0.75589570967999997</v>
      </c>
      <c r="AD14" s="210">
        <v>-0.15989166666999999</v>
      </c>
      <c r="AE14" s="210">
        <v>0.44392816129000001</v>
      </c>
      <c r="AF14" s="210">
        <v>0.27165466666999999</v>
      </c>
      <c r="AG14" s="210">
        <v>0.36402687097000003</v>
      </c>
      <c r="AH14" s="210">
        <v>0.78163899999999997</v>
      </c>
      <c r="AI14" s="210">
        <v>0.11850466666999999</v>
      </c>
      <c r="AJ14" s="210">
        <v>0.39326606452000001</v>
      </c>
      <c r="AK14" s="210">
        <v>0.35602666666999999</v>
      </c>
      <c r="AL14" s="210">
        <v>0.12214477419</v>
      </c>
      <c r="AM14" s="210">
        <v>0.47244867742000002</v>
      </c>
      <c r="AN14" s="210">
        <v>0.16879471429000001</v>
      </c>
      <c r="AO14" s="210">
        <v>0.23760854839000001</v>
      </c>
      <c r="AP14" s="210">
        <v>0.76965799999999995</v>
      </c>
      <c r="AQ14" s="210">
        <v>0.53508219354999997</v>
      </c>
      <c r="AR14" s="210">
        <v>0.41745066667000003</v>
      </c>
      <c r="AS14" s="210">
        <v>0.51829738709999995</v>
      </c>
      <c r="AT14" s="210">
        <v>0.64661403226000003</v>
      </c>
      <c r="AU14" s="210">
        <v>0.28734833332999998</v>
      </c>
      <c r="AV14" s="210">
        <v>0.69983929032000003</v>
      </c>
      <c r="AW14" s="210">
        <v>0.32698033332999998</v>
      </c>
      <c r="AX14" s="210">
        <v>0.49787374194</v>
      </c>
      <c r="AY14" s="210">
        <v>0.64213309676999997</v>
      </c>
      <c r="AZ14" s="210">
        <v>0.70353928571000002</v>
      </c>
      <c r="BA14" s="210">
        <v>0.78158561289999995</v>
      </c>
      <c r="BB14" s="210">
        <v>0.69140933332999999</v>
      </c>
      <c r="BC14" s="210">
        <v>0.86034151612999998</v>
      </c>
      <c r="BD14" s="210">
        <v>0.64868118655999996</v>
      </c>
      <c r="BE14" s="210">
        <v>0.55091599478999997</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5" customHeight="1" x14ac:dyDescent="0.25">
      <c r="A15" s="61" t="s">
        <v>501</v>
      </c>
      <c r="B15" s="172" t="s">
        <v>163</v>
      </c>
      <c r="C15" s="210">
        <v>16.599194000000001</v>
      </c>
      <c r="D15" s="210">
        <v>15.936249999999999</v>
      </c>
      <c r="E15" s="210">
        <v>16.665129</v>
      </c>
      <c r="F15" s="210">
        <v>16.766200000000001</v>
      </c>
      <c r="G15" s="210">
        <v>16.968741999999999</v>
      </c>
      <c r="H15" s="210">
        <v>17.665666999999999</v>
      </c>
      <c r="I15" s="210">
        <v>17.356999999999999</v>
      </c>
      <c r="J15" s="210">
        <v>17.622903000000001</v>
      </c>
      <c r="K15" s="210">
        <v>16.990867000000001</v>
      </c>
      <c r="L15" s="210">
        <v>16.412226</v>
      </c>
      <c r="M15" s="210">
        <v>17.162099999999999</v>
      </c>
      <c r="N15" s="210">
        <v>17.409386999999999</v>
      </c>
      <c r="O15" s="210">
        <v>16.782968</v>
      </c>
      <c r="P15" s="210">
        <v>15.845750000000001</v>
      </c>
      <c r="Q15" s="210">
        <v>15.934677000000001</v>
      </c>
      <c r="R15" s="210">
        <v>16.341200000000001</v>
      </c>
      <c r="S15" s="210">
        <v>16.719452</v>
      </c>
      <c r="T15" s="210">
        <v>17.235800000000001</v>
      </c>
      <c r="U15" s="210">
        <v>17.175194000000001</v>
      </c>
      <c r="V15" s="210">
        <v>17.296838999999999</v>
      </c>
      <c r="W15" s="210">
        <v>16.403099999999998</v>
      </c>
      <c r="X15" s="210">
        <v>15.680871</v>
      </c>
      <c r="Y15" s="210">
        <v>16.481767000000001</v>
      </c>
      <c r="Z15" s="210">
        <v>16.792548</v>
      </c>
      <c r="AA15" s="210">
        <v>16.228515999999999</v>
      </c>
      <c r="AB15" s="210">
        <v>15.865413</v>
      </c>
      <c r="AC15" s="210">
        <v>15.230451</v>
      </c>
      <c r="AD15" s="210">
        <v>12.772333</v>
      </c>
      <c r="AE15" s="210">
        <v>12.968031999999999</v>
      </c>
      <c r="AF15" s="210">
        <v>13.734366</v>
      </c>
      <c r="AG15" s="210">
        <v>14.33358</v>
      </c>
      <c r="AH15" s="210">
        <v>14.151709</v>
      </c>
      <c r="AI15" s="210">
        <v>13.572832999999999</v>
      </c>
      <c r="AJ15" s="210">
        <v>13.444741</v>
      </c>
      <c r="AK15" s="210">
        <v>14.123699999999999</v>
      </c>
      <c r="AL15" s="210">
        <v>14.139806</v>
      </c>
      <c r="AM15" s="210">
        <v>14.525096</v>
      </c>
      <c r="AN15" s="210">
        <v>12.373535</v>
      </c>
      <c r="AO15" s="210">
        <v>14.383032</v>
      </c>
      <c r="AP15" s="210">
        <v>15.160333</v>
      </c>
      <c r="AQ15" s="210">
        <v>15.594903</v>
      </c>
      <c r="AR15" s="210">
        <v>16.190232999999999</v>
      </c>
      <c r="AS15" s="210">
        <v>15.851838000000001</v>
      </c>
      <c r="AT15" s="210">
        <v>15.719419</v>
      </c>
      <c r="AU15" s="210">
        <v>15.227866000000001</v>
      </c>
      <c r="AV15" s="210">
        <v>15.045354</v>
      </c>
      <c r="AW15" s="210">
        <v>15.733599999999999</v>
      </c>
      <c r="AX15" s="210">
        <v>15.757516000000001</v>
      </c>
      <c r="AY15" s="210">
        <v>15.451000000000001</v>
      </c>
      <c r="AZ15" s="210">
        <v>15.376321000000001</v>
      </c>
      <c r="BA15" s="210">
        <v>15.822710000000001</v>
      </c>
      <c r="BB15" s="210">
        <v>15.611800000000001</v>
      </c>
      <c r="BC15" s="210">
        <v>16.131387</v>
      </c>
      <c r="BD15" s="210">
        <v>16.419433333000001</v>
      </c>
      <c r="BE15" s="210">
        <v>16.215160956999998</v>
      </c>
      <c r="BF15" s="299">
        <v>16.596599999999999</v>
      </c>
      <c r="BG15" s="299">
        <v>16.057300000000001</v>
      </c>
      <c r="BH15" s="299">
        <v>15.55339</v>
      </c>
      <c r="BI15" s="299">
        <v>15.724740000000001</v>
      </c>
      <c r="BJ15" s="299">
        <v>16.584</v>
      </c>
      <c r="BK15" s="299">
        <v>15.660740000000001</v>
      </c>
      <c r="BL15" s="299">
        <v>14.8019</v>
      </c>
      <c r="BM15" s="299">
        <v>15.72639</v>
      </c>
      <c r="BN15" s="299">
        <v>15.94882</v>
      </c>
      <c r="BO15" s="299">
        <v>16.392520000000001</v>
      </c>
      <c r="BP15" s="299">
        <v>16.87218</v>
      </c>
      <c r="BQ15" s="299">
        <v>16.553260000000002</v>
      </c>
      <c r="BR15" s="299">
        <v>16.666810000000002</v>
      </c>
      <c r="BS15" s="299">
        <v>15.951980000000001</v>
      </c>
      <c r="BT15" s="299">
        <v>15.12317</v>
      </c>
      <c r="BU15" s="299">
        <v>15.61083</v>
      </c>
      <c r="BV15" s="299">
        <v>15.779059999999999</v>
      </c>
    </row>
    <row r="16" spans="1:74" ht="11.15" customHeight="1" x14ac:dyDescent="0.25">
      <c r="A16" s="57"/>
      <c r="B16" s="44" t="s">
        <v>734</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210"/>
      <c r="BE16" s="210"/>
      <c r="BF16" s="299"/>
      <c r="BG16" s="299"/>
      <c r="BH16" s="299"/>
      <c r="BI16" s="299"/>
      <c r="BJ16" s="366"/>
      <c r="BK16" s="366"/>
      <c r="BL16" s="366"/>
      <c r="BM16" s="366"/>
      <c r="BN16" s="366"/>
      <c r="BO16" s="366"/>
      <c r="BP16" s="366"/>
      <c r="BQ16" s="366"/>
      <c r="BR16" s="366"/>
      <c r="BS16" s="366"/>
      <c r="BT16" s="366"/>
      <c r="BU16" s="366"/>
      <c r="BV16" s="366"/>
    </row>
    <row r="17" spans="1:74" ht="11.15" customHeight="1" x14ac:dyDescent="0.25">
      <c r="A17" s="61" t="s">
        <v>503</v>
      </c>
      <c r="B17" s="172" t="s">
        <v>392</v>
      </c>
      <c r="C17" s="210">
        <v>1.1024210000000001</v>
      </c>
      <c r="D17" s="210">
        <v>1.0965020000000001</v>
      </c>
      <c r="E17" s="210">
        <v>1.095742</v>
      </c>
      <c r="F17" s="210">
        <v>1.113267</v>
      </c>
      <c r="G17" s="210">
        <v>1.1414200000000001</v>
      </c>
      <c r="H17" s="210">
        <v>1.1328990000000001</v>
      </c>
      <c r="I17" s="210">
        <v>1.1689050000000001</v>
      </c>
      <c r="J17" s="210">
        <v>1.1854849999999999</v>
      </c>
      <c r="K17" s="210">
        <v>1.1408659999999999</v>
      </c>
      <c r="L17" s="210">
        <v>1.1155809999999999</v>
      </c>
      <c r="M17" s="210">
        <v>1.1494329999999999</v>
      </c>
      <c r="N17" s="210">
        <v>1.210356</v>
      </c>
      <c r="O17" s="210">
        <v>1.108708</v>
      </c>
      <c r="P17" s="210">
        <v>1.007071</v>
      </c>
      <c r="Q17" s="210">
        <v>1.0383579999999999</v>
      </c>
      <c r="R17" s="210">
        <v>1.0650999999999999</v>
      </c>
      <c r="S17" s="210">
        <v>1.064227</v>
      </c>
      <c r="T17" s="210">
        <v>1.0761670000000001</v>
      </c>
      <c r="U17" s="210">
        <v>1.066033</v>
      </c>
      <c r="V17" s="210">
        <v>1.098679</v>
      </c>
      <c r="W17" s="210">
        <v>1.0174989999999999</v>
      </c>
      <c r="X17" s="210">
        <v>1.0142260000000001</v>
      </c>
      <c r="Y17" s="210">
        <v>1.1312009999999999</v>
      </c>
      <c r="Z17" s="210">
        <v>1.1334200000000001</v>
      </c>
      <c r="AA17" s="210">
        <v>1.128091</v>
      </c>
      <c r="AB17" s="210">
        <v>0.94133999999999995</v>
      </c>
      <c r="AC17" s="210">
        <v>0.97412600000000005</v>
      </c>
      <c r="AD17" s="210">
        <v>0.77373199999999998</v>
      </c>
      <c r="AE17" s="210">
        <v>0.80803000000000003</v>
      </c>
      <c r="AF17" s="210">
        <v>0.87066299999999996</v>
      </c>
      <c r="AG17" s="210">
        <v>0.92867299999999997</v>
      </c>
      <c r="AH17" s="210">
        <v>0.923902</v>
      </c>
      <c r="AI17" s="210">
        <v>0.94806299999999999</v>
      </c>
      <c r="AJ17" s="210">
        <v>0.92428699999999997</v>
      </c>
      <c r="AK17" s="210">
        <v>0.93443200000000004</v>
      </c>
      <c r="AL17" s="210">
        <v>0.91493100000000005</v>
      </c>
      <c r="AM17" s="210">
        <v>0.89135200000000003</v>
      </c>
      <c r="AN17" s="210">
        <v>0.76456800000000003</v>
      </c>
      <c r="AO17" s="210">
        <v>0.86360800000000004</v>
      </c>
      <c r="AP17" s="210">
        <v>0.94893099999999997</v>
      </c>
      <c r="AQ17" s="210">
        <v>1.0244139999999999</v>
      </c>
      <c r="AR17" s="210">
        <v>0.92243299999999995</v>
      </c>
      <c r="AS17" s="210">
        <v>0.95986700000000003</v>
      </c>
      <c r="AT17" s="210">
        <v>1.008737</v>
      </c>
      <c r="AU17" s="210">
        <v>0.936666</v>
      </c>
      <c r="AV17" s="210">
        <v>1.013287</v>
      </c>
      <c r="AW17" s="210">
        <v>1.0125949999999999</v>
      </c>
      <c r="AX17" s="210">
        <v>1.0832520000000001</v>
      </c>
      <c r="AY17" s="210">
        <v>0.98418499999999998</v>
      </c>
      <c r="AZ17" s="210">
        <v>0.90092899999999998</v>
      </c>
      <c r="BA17" s="210">
        <v>0.96767999999999998</v>
      </c>
      <c r="BB17" s="210">
        <v>1.033469</v>
      </c>
      <c r="BC17" s="210">
        <v>1.0713539999999999</v>
      </c>
      <c r="BD17" s="210">
        <v>1.096006</v>
      </c>
      <c r="BE17" s="210">
        <v>1.083413</v>
      </c>
      <c r="BF17" s="299">
        <v>1.0508139999999999</v>
      </c>
      <c r="BG17" s="299">
        <v>1.049998</v>
      </c>
      <c r="BH17" s="299">
        <v>1.0144660000000001</v>
      </c>
      <c r="BI17" s="299">
        <v>1.077437</v>
      </c>
      <c r="BJ17" s="299">
        <v>1.085002</v>
      </c>
      <c r="BK17" s="299">
        <v>1.0678719999999999</v>
      </c>
      <c r="BL17" s="299">
        <v>1.0159149999999999</v>
      </c>
      <c r="BM17" s="299">
        <v>1.007385</v>
      </c>
      <c r="BN17" s="299">
        <v>1.017282</v>
      </c>
      <c r="BO17" s="299">
        <v>1.0180359999999999</v>
      </c>
      <c r="BP17" s="299">
        <v>0.97843340000000001</v>
      </c>
      <c r="BQ17" s="299">
        <v>1.0129269999999999</v>
      </c>
      <c r="BR17" s="299">
        <v>1.0188390000000001</v>
      </c>
      <c r="BS17" s="299">
        <v>0.96684809999999999</v>
      </c>
      <c r="BT17" s="299">
        <v>0.94225289999999995</v>
      </c>
      <c r="BU17" s="299">
        <v>0.99404919999999997</v>
      </c>
      <c r="BV17" s="299">
        <v>1.026694</v>
      </c>
    </row>
    <row r="18" spans="1:74" ht="11.15" customHeight="1" x14ac:dyDescent="0.25">
      <c r="A18" s="61" t="s">
        <v>502</v>
      </c>
      <c r="B18" s="172" t="s">
        <v>890</v>
      </c>
      <c r="C18" s="210">
        <v>3.8529680000000002</v>
      </c>
      <c r="D18" s="210">
        <v>4.0605000000000002</v>
      </c>
      <c r="E18" s="210">
        <v>4.2002579999999998</v>
      </c>
      <c r="F18" s="210">
        <v>4.2857669999999999</v>
      </c>
      <c r="G18" s="210">
        <v>4.351871</v>
      </c>
      <c r="H18" s="210">
        <v>4.3366670000000003</v>
      </c>
      <c r="I18" s="210">
        <v>4.4516770000000001</v>
      </c>
      <c r="J18" s="210">
        <v>4.6016130000000004</v>
      </c>
      <c r="K18" s="210">
        <v>4.6383000000000001</v>
      </c>
      <c r="L18" s="210">
        <v>4.5876770000000002</v>
      </c>
      <c r="M18" s="210">
        <v>4.5627000000000004</v>
      </c>
      <c r="N18" s="210">
        <v>4.4834839999999998</v>
      </c>
      <c r="O18" s="210">
        <v>4.5540649999999996</v>
      </c>
      <c r="P18" s="210">
        <v>4.7127499999999998</v>
      </c>
      <c r="Q18" s="210">
        <v>4.7294840000000002</v>
      </c>
      <c r="R18" s="210">
        <v>4.7902329999999997</v>
      </c>
      <c r="S18" s="210">
        <v>4.8398070000000004</v>
      </c>
      <c r="T18" s="210">
        <v>4.7946999999999997</v>
      </c>
      <c r="U18" s="210">
        <v>4.7073229999999997</v>
      </c>
      <c r="V18" s="210">
        <v>4.7658709999999997</v>
      </c>
      <c r="W18" s="210">
        <v>4.9894999999999996</v>
      </c>
      <c r="X18" s="210">
        <v>5.0222579999999999</v>
      </c>
      <c r="Y18" s="210">
        <v>4.9945000000000004</v>
      </c>
      <c r="Z18" s="210">
        <v>4.9915159999999998</v>
      </c>
      <c r="AA18" s="210">
        <v>5.2057739999999999</v>
      </c>
      <c r="AB18" s="210">
        <v>5.0520350000000001</v>
      </c>
      <c r="AC18" s="210">
        <v>5.2528709999999998</v>
      </c>
      <c r="AD18" s="210">
        <v>4.9342670000000002</v>
      </c>
      <c r="AE18" s="210">
        <v>4.7454520000000002</v>
      </c>
      <c r="AF18" s="210">
        <v>5.1946669999999999</v>
      </c>
      <c r="AG18" s="210">
        <v>5.3675810000000004</v>
      </c>
      <c r="AH18" s="210">
        <v>5.3514520000000001</v>
      </c>
      <c r="AI18" s="210">
        <v>5.3078329999999996</v>
      </c>
      <c r="AJ18" s="210">
        <v>5.2972580000000002</v>
      </c>
      <c r="AK18" s="210">
        <v>5.3214670000000002</v>
      </c>
      <c r="AL18" s="210">
        <v>5.0582580000000004</v>
      </c>
      <c r="AM18" s="210">
        <v>5.188097</v>
      </c>
      <c r="AN18" s="210">
        <v>4.214893</v>
      </c>
      <c r="AO18" s="210">
        <v>5.1158070000000002</v>
      </c>
      <c r="AP18" s="210">
        <v>5.4427000000000003</v>
      </c>
      <c r="AQ18" s="210">
        <v>5.4610969999999996</v>
      </c>
      <c r="AR18" s="210">
        <v>5.4744330000000003</v>
      </c>
      <c r="AS18" s="210">
        <v>5.4551939999999997</v>
      </c>
      <c r="AT18" s="210">
        <v>5.5681940000000001</v>
      </c>
      <c r="AU18" s="210">
        <v>5.5401670000000003</v>
      </c>
      <c r="AV18" s="210">
        <v>5.7134840000000002</v>
      </c>
      <c r="AW18" s="210">
        <v>5.7675000000000001</v>
      </c>
      <c r="AX18" s="210">
        <v>5.7326449999999998</v>
      </c>
      <c r="AY18" s="210">
        <v>5.4461940000000002</v>
      </c>
      <c r="AZ18" s="210">
        <v>5.4746790000000001</v>
      </c>
      <c r="BA18" s="210">
        <v>5.9088070000000004</v>
      </c>
      <c r="BB18" s="210">
        <v>5.8765999999999998</v>
      </c>
      <c r="BC18" s="210">
        <v>5.9125480000000001</v>
      </c>
      <c r="BD18" s="210">
        <v>6.2199970366999997</v>
      </c>
      <c r="BE18" s="210">
        <v>5.9325761300000002</v>
      </c>
      <c r="BF18" s="299">
        <v>6.1182619999999996</v>
      </c>
      <c r="BG18" s="299">
        <v>6.1548870000000004</v>
      </c>
      <c r="BH18" s="299">
        <v>6.2180590000000002</v>
      </c>
      <c r="BI18" s="299">
        <v>6.314273</v>
      </c>
      <c r="BJ18" s="299">
        <v>6.2503000000000002</v>
      </c>
      <c r="BK18" s="299">
        <v>6.2344530000000002</v>
      </c>
      <c r="BL18" s="299">
        <v>6.2837680000000002</v>
      </c>
      <c r="BM18" s="299">
        <v>6.3127550000000001</v>
      </c>
      <c r="BN18" s="299">
        <v>6.2993620000000004</v>
      </c>
      <c r="BO18" s="299">
        <v>6.3508240000000002</v>
      </c>
      <c r="BP18" s="299">
        <v>6.2905629999999997</v>
      </c>
      <c r="BQ18" s="299">
        <v>6.2604329999999999</v>
      </c>
      <c r="BR18" s="299">
        <v>6.3122949999999998</v>
      </c>
      <c r="BS18" s="299">
        <v>6.3415949999999999</v>
      </c>
      <c r="BT18" s="299">
        <v>6.4197189999999997</v>
      </c>
      <c r="BU18" s="299">
        <v>6.4349049999999997</v>
      </c>
      <c r="BV18" s="299">
        <v>6.3492040000000003</v>
      </c>
    </row>
    <row r="19" spans="1:74" ht="11.15" customHeight="1" x14ac:dyDescent="0.25">
      <c r="A19" s="61" t="s">
        <v>868</v>
      </c>
      <c r="B19" s="172" t="s">
        <v>869</v>
      </c>
      <c r="C19" s="210">
        <v>1.2053119999999999</v>
      </c>
      <c r="D19" s="210">
        <v>1.2232970000000001</v>
      </c>
      <c r="E19" s="210">
        <v>1.2091499999999999</v>
      </c>
      <c r="F19" s="210">
        <v>1.2004159999999999</v>
      </c>
      <c r="G19" s="210">
        <v>1.2244409999999999</v>
      </c>
      <c r="H19" s="210">
        <v>1.2542850000000001</v>
      </c>
      <c r="I19" s="210">
        <v>1.2677499999999999</v>
      </c>
      <c r="J19" s="210">
        <v>1.284127</v>
      </c>
      <c r="K19" s="210">
        <v>1.208539</v>
      </c>
      <c r="L19" s="210">
        <v>1.21401</v>
      </c>
      <c r="M19" s="210">
        <v>1.235635</v>
      </c>
      <c r="N19" s="210">
        <v>1.219158</v>
      </c>
      <c r="O19" s="210">
        <v>1.1097619999999999</v>
      </c>
      <c r="P19" s="210">
        <v>1.1117079999999999</v>
      </c>
      <c r="Q19" s="210">
        <v>1.0845469999999999</v>
      </c>
      <c r="R19" s="210">
        <v>1.1336200000000001</v>
      </c>
      <c r="S19" s="210">
        <v>1.1457329999999999</v>
      </c>
      <c r="T19" s="210">
        <v>1.1544779999999999</v>
      </c>
      <c r="U19" s="210">
        <v>1.1503049999999999</v>
      </c>
      <c r="V19" s="210">
        <v>1.1285449999999999</v>
      </c>
      <c r="W19" s="210">
        <v>1.0668759999999999</v>
      </c>
      <c r="X19" s="210">
        <v>1.088292</v>
      </c>
      <c r="Y19" s="210">
        <v>1.125297</v>
      </c>
      <c r="Z19" s="210">
        <v>1.1539699999999999</v>
      </c>
      <c r="AA19" s="210">
        <v>1.1582589999999999</v>
      </c>
      <c r="AB19" s="210">
        <v>1.140509</v>
      </c>
      <c r="AC19" s="210">
        <v>1.046513</v>
      </c>
      <c r="AD19" s="210">
        <v>0.66970399999999997</v>
      </c>
      <c r="AE19" s="210">
        <v>0.78595000000000004</v>
      </c>
      <c r="AF19" s="210">
        <v>0.96711599999999998</v>
      </c>
      <c r="AG19" s="210">
        <v>1.0307489999999999</v>
      </c>
      <c r="AH19" s="210">
        <v>1.0227630000000001</v>
      </c>
      <c r="AI19" s="210">
        <v>1.0330170000000001</v>
      </c>
      <c r="AJ19" s="210">
        <v>1.0555319999999999</v>
      </c>
      <c r="AK19" s="210">
        <v>1.096816</v>
      </c>
      <c r="AL19" s="210">
        <v>1.0719799999999999</v>
      </c>
      <c r="AM19" s="210">
        <v>1.0606450000000001</v>
      </c>
      <c r="AN19" s="210">
        <v>0.93417899999999998</v>
      </c>
      <c r="AO19" s="210">
        <v>1.080214</v>
      </c>
      <c r="AP19" s="210">
        <v>1.0715920000000001</v>
      </c>
      <c r="AQ19" s="210">
        <v>1.151294</v>
      </c>
      <c r="AR19" s="210">
        <v>1.153902</v>
      </c>
      <c r="AS19" s="210">
        <v>1.157424</v>
      </c>
      <c r="AT19" s="210">
        <v>1.0821529999999999</v>
      </c>
      <c r="AU19" s="210">
        <v>1.059372</v>
      </c>
      <c r="AV19" s="210">
        <v>1.198893</v>
      </c>
      <c r="AW19" s="210">
        <v>1.2507839999999999</v>
      </c>
      <c r="AX19" s="210">
        <v>1.2589399999999999</v>
      </c>
      <c r="AY19" s="210">
        <v>1.2036469999999999</v>
      </c>
      <c r="AZ19" s="210">
        <v>1.180175</v>
      </c>
      <c r="BA19" s="210">
        <v>1.1912510000000001</v>
      </c>
      <c r="BB19" s="210">
        <v>1.1518040000000001</v>
      </c>
      <c r="BC19" s="210">
        <v>1.2005049999999999</v>
      </c>
      <c r="BD19" s="210">
        <v>1.2401646</v>
      </c>
      <c r="BE19" s="210">
        <v>1.2201217548000001</v>
      </c>
      <c r="BF19" s="299">
        <v>1.1878200000000001</v>
      </c>
      <c r="BG19" s="299">
        <v>1.1784790000000001</v>
      </c>
      <c r="BH19" s="299">
        <v>1.1925250000000001</v>
      </c>
      <c r="BI19" s="299">
        <v>1.255517</v>
      </c>
      <c r="BJ19" s="299">
        <v>1.26932</v>
      </c>
      <c r="BK19" s="299">
        <v>1.1945140000000001</v>
      </c>
      <c r="BL19" s="299">
        <v>1.207673</v>
      </c>
      <c r="BM19" s="299">
        <v>1.209606</v>
      </c>
      <c r="BN19" s="299">
        <v>1.2021329999999999</v>
      </c>
      <c r="BO19" s="299">
        <v>1.2258690000000001</v>
      </c>
      <c r="BP19" s="299">
        <v>1.2401629999999999</v>
      </c>
      <c r="BQ19" s="299">
        <v>1.2372209999999999</v>
      </c>
      <c r="BR19" s="299">
        <v>1.2136279999999999</v>
      </c>
      <c r="BS19" s="299">
        <v>1.188741</v>
      </c>
      <c r="BT19" s="299">
        <v>1.216901</v>
      </c>
      <c r="BU19" s="299">
        <v>1.2900860000000001</v>
      </c>
      <c r="BV19" s="299">
        <v>1.3068489999999999</v>
      </c>
    </row>
    <row r="20" spans="1:74" ht="11.15" customHeight="1" x14ac:dyDescent="0.25">
      <c r="A20" s="61" t="s">
        <v>781</v>
      </c>
      <c r="B20" s="172" t="s">
        <v>107</v>
      </c>
      <c r="C20" s="210">
        <v>1.0508710000000001</v>
      </c>
      <c r="D20" s="210">
        <v>1.0597859999999999</v>
      </c>
      <c r="E20" s="210">
        <v>1.0448390000000001</v>
      </c>
      <c r="F20" s="210">
        <v>1.022667</v>
      </c>
      <c r="G20" s="210">
        <v>1.044807</v>
      </c>
      <c r="H20" s="210">
        <v>1.064133</v>
      </c>
      <c r="I20" s="210">
        <v>1.078387</v>
      </c>
      <c r="J20" s="210">
        <v>1.0894520000000001</v>
      </c>
      <c r="K20" s="210">
        <v>1.0222329999999999</v>
      </c>
      <c r="L20" s="210">
        <v>1.0438069999999999</v>
      </c>
      <c r="M20" s="210">
        <v>1.050967</v>
      </c>
      <c r="N20" s="210">
        <v>1.0237419999999999</v>
      </c>
      <c r="O20" s="210">
        <v>1.019452</v>
      </c>
      <c r="P20" s="210">
        <v>1.021393</v>
      </c>
      <c r="Q20" s="210">
        <v>0.99558100000000005</v>
      </c>
      <c r="R20" s="210">
        <v>1.0327</v>
      </c>
      <c r="S20" s="210">
        <v>1.0472900000000001</v>
      </c>
      <c r="T20" s="210">
        <v>1.063267</v>
      </c>
      <c r="U20" s="210">
        <v>1.0497099999999999</v>
      </c>
      <c r="V20" s="210">
        <v>1.0297099999999999</v>
      </c>
      <c r="W20" s="210">
        <v>0.97440000000000004</v>
      </c>
      <c r="X20" s="210">
        <v>0.99809700000000001</v>
      </c>
      <c r="Y20" s="210">
        <v>1.0452669999999999</v>
      </c>
      <c r="Z20" s="210">
        <v>1.0733870000000001</v>
      </c>
      <c r="AA20" s="210">
        <v>1.075677</v>
      </c>
      <c r="AB20" s="210">
        <v>1.052103</v>
      </c>
      <c r="AC20" s="210">
        <v>0.94867699999999999</v>
      </c>
      <c r="AD20" s="210">
        <v>0.56676599999999999</v>
      </c>
      <c r="AE20" s="210">
        <v>0.68248299999999995</v>
      </c>
      <c r="AF20" s="210">
        <v>0.86529999999999996</v>
      </c>
      <c r="AG20" s="210">
        <v>0.926064</v>
      </c>
      <c r="AH20" s="210">
        <v>0.91677399999999998</v>
      </c>
      <c r="AI20" s="210">
        <v>0.92596599999999996</v>
      </c>
      <c r="AJ20" s="210">
        <v>0.95528000000000002</v>
      </c>
      <c r="AK20" s="210">
        <v>0.99715200000000004</v>
      </c>
      <c r="AL20" s="210">
        <v>0.97121999999999997</v>
      </c>
      <c r="AM20" s="210">
        <v>0.93054800000000004</v>
      </c>
      <c r="AN20" s="210">
        <v>0.81885699999999995</v>
      </c>
      <c r="AO20" s="210">
        <v>0.94639700000000004</v>
      </c>
      <c r="AP20" s="210">
        <v>0.94060200000000005</v>
      </c>
      <c r="AQ20" s="210">
        <v>1.0072030000000001</v>
      </c>
      <c r="AR20" s="210">
        <v>1.0227329999999999</v>
      </c>
      <c r="AS20" s="210">
        <v>1.014052</v>
      </c>
      <c r="AT20" s="210">
        <v>0.93794699999999998</v>
      </c>
      <c r="AU20" s="210">
        <v>0.93623699999999999</v>
      </c>
      <c r="AV20" s="210">
        <v>1.0375650000000001</v>
      </c>
      <c r="AW20" s="210">
        <v>1.0794790000000001</v>
      </c>
      <c r="AX20" s="210">
        <v>1.0683069999999999</v>
      </c>
      <c r="AY20" s="210">
        <v>1.0389390000000001</v>
      </c>
      <c r="AZ20" s="210">
        <v>1.011477</v>
      </c>
      <c r="BA20" s="210">
        <v>1.018877</v>
      </c>
      <c r="BB20" s="210">
        <v>0.96569700000000003</v>
      </c>
      <c r="BC20" s="210">
        <v>1.010081</v>
      </c>
      <c r="BD20" s="210">
        <v>1.0516000000000001</v>
      </c>
      <c r="BE20" s="210">
        <v>1.0256193548000001</v>
      </c>
      <c r="BF20" s="299">
        <v>0.99875230000000004</v>
      </c>
      <c r="BG20" s="299">
        <v>1.0048649999999999</v>
      </c>
      <c r="BH20" s="299">
        <v>0.99307860000000003</v>
      </c>
      <c r="BI20" s="299">
        <v>1.034429</v>
      </c>
      <c r="BJ20" s="299">
        <v>1.036316</v>
      </c>
      <c r="BK20" s="299">
        <v>0.98910489999999995</v>
      </c>
      <c r="BL20" s="299">
        <v>0.9932105</v>
      </c>
      <c r="BM20" s="299">
        <v>0.99165789999999998</v>
      </c>
      <c r="BN20" s="299">
        <v>0.97921879999999994</v>
      </c>
      <c r="BO20" s="299">
        <v>1.002472</v>
      </c>
      <c r="BP20" s="299">
        <v>1.0140910000000001</v>
      </c>
      <c r="BQ20" s="299">
        <v>0.99576279999999995</v>
      </c>
      <c r="BR20" s="299">
        <v>0.99105540000000003</v>
      </c>
      <c r="BS20" s="299">
        <v>0.98636049999999997</v>
      </c>
      <c r="BT20" s="299">
        <v>0.99036219999999997</v>
      </c>
      <c r="BU20" s="299">
        <v>1.032197</v>
      </c>
      <c r="BV20" s="299">
        <v>1.034348</v>
      </c>
    </row>
    <row r="21" spans="1:74" ht="11.15" customHeight="1" x14ac:dyDescent="0.25">
      <c r="A21" s="61" t="s">
        <v>870</v>
      </c>
      <c r="B21" s="172" t="s">
        <v>871</v>
      </c>
      <c r="C21" s="210">
        <v>0.21954209677</v>
      </c>
      <c r="D21" s="210">
        <v>0.16444314286</v>
      </c>
      <c r="E21" s="210">
        <v>0.23425712903000001</v>
      </c>
      <c r="F21" s="210">
        <v>0.20937966666999999</v>
      </c>
      <c r="G21" s="210">
        <v>0.19104587097</v>
      </c>
      <c r="H21" s="210">
        <v>0.21827299999999999</v>
      </c>
      <c r="I21" s="210">
        <v>0.18833816129</v>
      </c>
      <c r="J21" s="210">
        <v>0.21041741935</v>
      </c>
      <c r="K21" s="210">
        <v>0.21740699999999999</v>
      </c>
      <c r="L21" s="210">
        <v>0.19108412902999999</v>
      </c>
      <c r="M21" s="210">
        <v>0.21369266667</v>
      </c>
      <c r="N21" s="210">
        <v>0.25137890323000001</v>
      </c>
      <c r="O21" s="210">
        <v>0.22645267742</v>
      </c>
      <c r="P21" s="210">
        <v>0.21721314286000001</v>
      </c>
      <c r="Q21" s="210">
        <v>0.20670906452000001</v>
      </c>
      <c r="R21" s="210">
        <v>0.19823433333000001</v>
      </c>
      <c r="S21" s="210">
        <v>0.19580725805999999</v>
      </c>
      <c r="T21" s="210">
        <v>0.21546699999999999</v>
      </c>
      <c r="U21" s="210">
        <v>0.21480567742000001</v>
      </c>
      <c r="V21" s="210">
        <v>0.20774241935000001</v>
      </c>
      <c r="W21" s="210">
        <v>0.19540033333000001</v>
      </c>
      <c r="X21" s="210">
        <v>0.19225735484000001</v>
      </c>
      <c r="Y21" s="210">
        <v>0.21736733333</v>
      </c>
      <c r="Z21" s="210">
        <v>0.21854719354999999</v>
      </c>
      <c r="AA21" s="210">
        <v>0.22435641935</v>
      </c>
      <c r="AB21" s="210">
        <v>0.20613889655000001</v>
      </c>
      <c r="AC21" s="210">
        <v>0.21832225806</v>
      </c>
      <c r="AD21" s="210">
        <v>0.18726733333000001</v>
      </c>
      <c r="AE21" s="210">
        <v>0.19396751612999999</v>
      </c>
      <c r="AF21" s="210">
        <v>0.17730166667</v>
      </c>
      <c r="AG21" s="210">
        <v>0.20712993548</v>
      </c>
      <c r="AH21" s="210">
        <v>0.19493441935</v>
      </c>
      <c r="AI21" s="210">
        <v>0.18493266667</v>
      </c>
      <c r="AJ21" s="210">
        <v>0.19324206452000001</v>
      </c>
      <c r="AK21" s="210">
        <v>0.1995403</v>
      </c>
      <c r="AL21" s="210">
        <v>0.18784261290000001</v>
      </c>
      <c r="AM21" s="210">
        <v>0.20264270968</v>
      </c>
      <c r="AN21" s="210">
        <v>0.17764271429</v>
      </c>
      <c r="AO21" s="210">
        <v>0.19611203226000001</v>
      </c>
      <c r="AP21" s="210">
        <v>0.20686146666999999</v>
      </c>
      <c r="AQ21" s="210">
        <v>0.21765629032</v>
      </c>
      <c r="AR21" s="210">
        <v>0.22625816667000001</v>
      </c>
      <c r="AS21" s="210">
        <v>0.22281474194000001</v>
      </c>
      <c r="AT21" s="210">
        <v>0.22027416128999999</v>
      </c>
      <c r="AU21" s="210">
        <v>0.22197723333</v>
      </c>
      <c r="AV21" s="210">
        <v>0.21973699999999999</v>
      </c>
      <c r="AW21" s="210">
        <v>0.22811183333000001</v>
      </c>
      <c r="AX21" s="210">
        <v>0.24390625805999999</v>
      </c>
      <c r="AY21" s="210">
        <v>0.22698612903000001</v>
      </c>
      <c r="AZ21" s="210">
        <v>0.20669667856999999</v>
      </c>
      <c r="BA21" s="210">
        <v>0.21958729031999999</v>
      </c>
      <c r="BB21" s="210">
        <v>0.22878243333000001</v>
      </c>
      <c r="BC21" s="210">
        <v>0.23006345161</v>
      </c>
      <c r="BD21" s="210">
        <v>0.22292799999999999</v>
      </c>
      <c r="BE21" s="210">
        <v>0.22290090000000001</v>
      </c>
      <c r="BF21" s="299">
        <v>0.21802569999999999</v>
      </c>
      <c r="BG21" s="299">
        <v>0.21274460000000001</v>
      </c>
      <c r="BH21" s="299">
        <v>0.20896039999999999</v>
      </c>
      <c r="BI21" s="299">
        <v>0.21867200000000001</v>
      </c>
      <c r="BJ21" s="299">
        <v>0.2265914</v>
      </c>
      <c r="BK21" s="299">
        <v>0.20953550000000001</v>
      </c>
      <c r="BL21" s="299">
        <v>0.20175080000000001</v>
      </c>
      <c r="BM21" s="299">
        <v>0.20868529999999999</v>
      </c>
      <c r="BN21" s="299">
        <v>0.21524950000000001</v>
      </c>
      <c r="BO21" s="299">
        <v>0.2172231</v>
      </c>
      <c r="BP21" s="299">
        <v>0.22098699999999999</v>
      </c>
      <c r="BQ21" s="299">
        <v>0.22061510000000001</v>
      </c>
      <c r="BR21" s="299">
        <v>0.21645049999999999</v>
      </c>
      <c r="BS21" s="299">
        <v>0.21072679999999999</v>
      </c>
      <c r="BT21" s="299">
        <v>0.20460220000000001</v>
      </c>
      <c r="BU21" s="299">
        <v>0.2168524</v>
      </c>
      <c r="BV21" s="299">
        <v>0.22360749999999999</v>
      </c>
    </row>
    <row r="22" spans="1:74" ht="11.15" customHeight="1" x14ac:dyDescent="0.25">
      <c r="A22" s="61" t="s">
        <v>504</v>
      </c>
      <c r="B22" s="172" t="s">
        <v>119</v>
      </c>
      <c r="C22" s="210">
        <v>-2.836776</v>
      </c>
      <c r="D22" s="210">
        <v>-3.0839750000000001</v>
      </c>
      <c r="E22" s="210">
        <v>-3.1652140000000002</v>
      </c>
      <c r="F22" s="210">
        <v>-3.7562679999999999</v>
      </c>
      <c r="G22" s="210">
        <v>-3.2573479999999999</v>
      </c>
      <c r="H22" s="210">
        <v>-3.3062520000000002</v>
      </c>
      <c r="I22" s="210">
        <v>-3.3985970000000001</v>
      </c>
      <c r="J22" s="210">
        <v>-2.860268</v>
      </c>
      <c r="K22" s="210">
        <v>-3.104088</v>
      </c>
      <c r="L22" s="210">
        <v>-3.6407959999999999</v>
      </c>
      <c r="M22" s="210">
        <v>-4.1498689999999998</v>
      </c>
      <c r="N22" s="210">
        <v>-3.9866389999999998</v>
      </c>
      <c r="O22" s="210">
        <v>-3.1295500000000001</v>
      </c>
      <c r="P22" s="210">
        <v>-3.3028339999999998</v>
      </c>
      <c r="Q22" s="210">
        <v>-3.1507390000000002</v>
      </c>
      <c r="R22" s="210">
        <v>-2.945309</v>
      </c>
      <c r="S22" s="210">
        <v>-2.5401090000000002</v>
      </c>
      <c r="T22" s="210">
        <v>-3.3317860000000001</v>
      </c>
      <c r="U22" s="210">
        <v>-2.715535</v>
      </c>
      <c r="V22" s="210">
        <v>-3.2402739999999999</v>
      </c>
      <c r="W22" s="210">
        <v>-3.3502230000000002</v>
      </c>
      <c r="X22" s="210">
        <v>-3.2699180000000001</v>
      </c>
      <c r="Y22" s="210">
        <v>-3.3755090000000001</v>
      </c>
      <c r="Z22" s="210">
        <v>-3.4677169999999999</v>
      </c>
      <c r="AA22" s="210">
        <v>-3.6716920000000002</v>
      </c>
      <c r="AB22" s="210">
        <v>-4.0899299999999998</v>
      </c>
      <c r="AC22" s="210">
        <v>-3.832465</v>
      </c>
      <c r="AD22" s="210">
        <v>-3.7493560000000001</v>
      </c>
      <c r="AE22" s="210">
        <v>-2.2593079999999999</v>
      </c>
      <c r="AF22" s="210">
        <v>-2.886002</v>
      </c>
      <c r="AG22" s="210">
        <v>-3.2021649999999999</v>
      </c>
      <c r="AH22" s="210">
        <v>-3.108949</v>
      </c>
      <c r="AI22" s="210">
        <v>-2.8891800000000001</v>
      </c>
      <c r="AJ22" s="210">
        <v>-3.3675190000000002</v>
      </c>
      <c r="AK22" s="210">
        <v>-3.0812469999999998</v>
      </c>
      <c r="AL22" s="210">
        <v>-3.5419290000000001</v>
      </c>
      <c r="AM22" s="210">
        <v>-3.4319440000000001</v>
      </c>
      <c r="AN22" s="210">
        <v>-2.8997670000000002</v>
      </c>
      <c r="AO22" s="210">
        <v>-2.4924110000000002</v>
      </c>
      <c r="AP22" s="210">
        <v>-3.3783219999999998</v>
      </c>
      <c r="AQ22" s="210">
        <v>-2.7925209999999998</v>
      </c>
      <c r="AR22" s="210">
        <v>-3.2156920000000002</v>
      </c>
      <c r="AS22" s="210">
        <v>-3.5464829999999998</v>
      </c>
      <c r="AT22" s="210">
        <v>-3.4249459999999998</v>
      </c>
      <c r="AU22" s="210">
        <v>-2.7358189999999998</v>
      </c>
      <c r="AV22" s="210">
        <v>-3.6089540000000002</v>
      </c>
      <c r="AW22" s="210">
        <v>-3.9333909999999999</v>
      </c>
      <c r="AX22" s="210">
        <v>-4.031555</v>
      </c>
      <c r="AY22" s="210">
        <v>-3.6406139999999998</v>
      </c>
      <c r="AZ22" s="210">
        <v>-3.3960680000000001</v>
      </c>
      <c r="BA22" s="210">
        <v>-4.1495100000000003</v>
      </c>
      <c r="BB22" s="210">
        <v>-4.1072759999999997</v>
      </c>
      <c r="BC22" s="210">
        <v>-3.70167</v>
      </c>
      <c r="BD22" s="210">
        <v>-4.6911294833000001</v>
      </c>
      <c r="BE22" s="210">
        <v>-4.3606324017000002</v>
      </c>
      <c r="BF22" s="299">
        <v>-4.1792509999999998</v>
      </c>
      <c r="BG22" s="299">
        <v>-3.942231</v>
      </c>
      <c r="BH22" s="299">
        <v>-4.0721610000000004</v>
      </c>
      <c r="BI22" s="299">
        <v>-3.7587980000000001</v>
      </c>
      <c r="BJ22" s="299">
        <v>-4.8987439999999998</v>
      </c>
      <c r="BK22" s="299">
        <v>-4.2754320000000003</v>
      </c>
      <c r="BL22" s="299">
        <v>-3.9501810000000002</v>
      </c>
      <c r="BM22" s="299">
        <v>-4.151211</v>
      </c>
      <c r="BN22" s="299">
        <v>-3.6091319999999998</v>
      </c>
      <c r="BO22" s="299">
        <v>-3.683033</v>
      </c>
      <c r="BP22" s="299">
        <v>-4.1799679999999997</v>
      </c>
      <c r="BQ22" s="299">
        <v>-3.8926319999999999</v>
      </c>
      <c r="BR22" s="299">
        <v>-4.0988990000000003</v>
      </c>
      <c r="BS22" s="299">
        <v>-3.814203</v>
      </c>
      <c r="BT22" s="299">
        <v>-3.4316879999999998</v>
      </c>
      <c r="BU22" s="299">
        <v>-3.7473860000000001</v>
      </c>
      <c r="BV22" s="299">
        <v>-3.922895</v>
      </c>
    </row>
    <row r="23" spans="1:74" ht="11.15" customHeight="1" x14ac:dyDescent="0.25">
      <c r="A23" s="565" t="s">
        <v>964</v>
      </c>
      <c r="B23" s="66" t="s">
        <v>965</v>
      </c>
      <c r="C23" s="210">
        <v>-1.183003</v>
      </c>
      <c r="D23" s="210">
        <v>-1.205686</v>
      </c>
      <c r="E23" s="210">
        <v>-1.2105170000000001</v>
      </c>
      <c r="F23" s="210">
        <v>-1.5021450000000001</v>
      </c>
      <c r="G23" s="210">
        <v>-1.594983</v>
      </c>
      <c r="H23" s="210">
        <v>-1.482648</v>
      </c>
      <c r="I23" s="210">
        <v>-1.501959</v>
      </c>
      <c r="J23" s="210">
        <v>-1.500129</v>
      </c>
      <c r="K23" s="210">
        <v>-1.4105270000000001</v>
      </c>
      <c r="L23" s="210">
        <v>-1.4160429999999999</v>
      </c>
      <c r="M23" s="210">
        <v>-1.4311400000000001</v>
      </c>
      <c r="N23" s="210">
        <v>-1.40273</v>
      </c>
      <c r="O23" s="210">
        <v>-1.2643200000000001</v>
      </c>
      <c r="P23" s="210">
        <v>-1.2705420000000001</v>
      </c>
      <c r="Q23" s="210">
        <v>-1.39737</v>
      </c>
      <c r="R23" s="210">
        <v>-1.715192</v>
      </c>
      <c r="S23" s="210">
        <v>-1.618247</v>
      </c>
      <c r="T23" s="210">
        <v>-1.6903319999999999</v>
      </c>
      <c r="U23" s="210">
        <v>-1.712696</v>
      </c>
      <c r="V23" s="210">
        <v>-1.653737</v>
      </c>
      <c r="W23" s="210">
        <v>-1.7083740000000001</v>
      </c>
      <c r="X23" s="210">
        <v>-1.8825879999999999</v>
      </c>
      <c r="Y23" s="210">
        <v>-1.790734</v>
      </c>
      <c r="Z23" s="210">
        <v>-1.7550600000000001</v>
      </c>
      <c r="AA23" s="210">
        <v>-1.9143810000000001</v>
      </c>
      <c r="AB23" s="210">
        <v>-2.0347520000000001</v>
      </c>
      <c r="AC23" s="210">
        <v>-1.906002</v>
      </c>
      <c r="AD23" s="210">
        <v>-2.0095200000000002</v>
      </c>
      <c r="AE23" s="210">
        <v>-1.670326</v>
      </c>
      <c r="AF23" s="210">
        <v>-1.8587880000000001</v>
      </c>
      <c r="AG23" s="210">
        <v>-1.903043</v>
      </c>
      <c r="AH23" s="210">
        <v>-1.822498</v>
      </c>
      <c r="AI23" s="210">
        <v>-1.7624919999999999</v>
      </c>
      <c r="AJ23" s="210">
        <v>-2.170919</v>
      </c>
      <c r="AK23" s="210">
        <v>-1.9687220000000001</v>
      </c>
      <c r="AL23" s="210">
        <v>-2.0388820000000001</v>
      </c>
      <c r="AM23" s="210">
        <v>-2.1455890000000002</v>
      </c>
      <c r="AN23" s="210">
        <v>-1.932968</v>
      </c>
      <c r="AO23" s="210">
        <v>-1.9849589999999999</v>
      </c>
      <c r="AP23" s="210">
        <v>-2.328627</v>
      </c>
      <c r="AQ23" s="210">
        <v>-2.1592159999999998</v>
      </c>
      <c r="AR23" s="210">
        <v>-2.2001750000000002</v>
      </c>
      <c r="AS23" s="210">
        <v>-2.1780810000000002</v>
      </c>
      <c r="AT23" s="210">
        <v>-2.258991</v>
      </c>
      <c r="AU23" s="210">
        <v>-2.026519</v>
      </c>
      <c r="AV23" s="210">
        <v>-2.2137199999999999</v>
      </c>
      <c r="AW23" s="210">
        <v>-2.2468249999999999</v>
      </c>
      <c r="AX23" s="210">
        <v>-2.1143770000000002</v>
      </c>
      <c r="AY23" s="210">
        <v>-2.0634570000000001</v>
      </c>
      <c r="AZ23" s="210">
        <v>-2.007889</v>
      </c>
      <c r="BA23" s="210">
        <v>-2.3294790000000001</v>
      </c>
      <c r="BB23" s="210">
        <v>-2.2178070000000001</v>
      </c>
      <c r="BC23" s="210">
        <v>-2.1742780000000002</v>
      </c>
      <c r="BD23" s="210">
        <v>-2.3099266667</v>
      </c>
      <c r="BE23" s="210">
        <v>-2.3438485566999998</v>
      </c>
      <c r="BF23" s="299">
        <v>-2.3085719999999998</v>
      </c>
      <c r="BG23" s="299">
        <v>-2.3643329999999998</v>
      </c>
      <c r="BH23" s="299">
        <v>-2.3787449999999999</v>
      </c>
      <c r="BI23" s="299">
        <v>-2.4915699999999998</v>
      </c>
      <c r="BJ23" s="299">
        <v>-2.5775700000000001</v>
      </c>
      <c r="BK23" s="299">
        <v>-2.5500949999999998</v>
      </c>
      <c r="BL23" s="299">
        <v>-2.6081020000000001</v>
      </c>
      <c r="BM23" s="299">
        <v>-2.4829240000000001</v>
      </c>
      <c r="BN23" s="299">
        <v>-2.4783539999999999</v>
      </c>
      <c r="BO23" s="299">
        <v>-2.47296</v>
      </c>
      <c r="BP23" s="299">
        <v>-2.5769950000000001</v>
      </c>
      <c r="BQ23" s="299">
        <v>-2.6206960000000001</v>
      </c>
      <c r="BR23" s="299">
        <v>-2.5891540000000002</v>
      </c>
      <c r="BS23" s="299">
        <v>-2.567679</v>
      </c>
      <c r="BT23" s="299">
        <v>-2.5953840000000001</v>
      </c>
      <c r="BU23" s="299">
        <v>-2.592479</v>
      </c>
      <c r="BV23" s="299">
        <v>-2.5624349999999998</v>
      </c>
    </row>
    <row r="24" spans="1:74" ht="11.15" customHeight="1" x14ac:dyDescent="0.25">
      <c r="A24" s="61" t="s">
        <v>172</v>
      </c>
      <c r="B24" s="172" t="s">
        <v>173</v>
      </c>
      <c r="C24" s="210">
        <v>0.40573300000000001</v>
      </c>
      <c r="D24" s="210">
        <v>0.42436800000000002</v>
      </c>
      <c r="E24" s="210">
        <v>0.36855399999999999</v>
      </c>
      <c r="F24" s="210">
        <v>0.28222000000000003</v>
      </c>
      <c r="G24" s="210">
        <v>0.41015699999999999</v>
      </c>
      <c r="H24" s="210">
        <v>0.341557</v>
      </c>
      <c r="I24" s="210">
        <v>0.276563</v>
      </c>
      <c r="J24" s="210">
        <v>0.42841899999999999</v>
      </c>
      <c r="K24" s="210">
        <v>0.34144799999999997</v>
      </c>
      <c r="L24" s="210">
        <v>0.34707399999999999</v>
      </c>
      <c r="M24" s="210">
        <v>0.30370999999999998</v>
      </c>
      <c r="N24" s="210">
        <v>0.24426800000000001</v>
      </c>
      <c r="O24" s="210">
        <v>0.34459299999999998</v>
      </c>
      <c r="P24" s="210">
        <v>0.10932600000000001</v>
      </c>
      <c r="Q24" s="210">
        <v>0.28467799999999999</v>
      </c>
      <c r="R24" s="210">
        <v>0.53055300000000005</v>
      </c>
      <c r="S24" s="210">
        <v>0.47823500000000002</v>
      </c>
      <c r="T24" s="210">
        <v>0.405026</v>
      </c>
      <c r="U24" s="210">
        <v>0.540995</v>
      </c>
      <c r="V24" s="210">
        <v>0.47372900000000001</v>
      </c>
      <c r="W24" s="210">
        <v>0.39529700000000001</v>
      </c>
      <c r="X24" s="210">
        <v>0.551342</v>
      </c>
      <c r="Y24" s="210">
        <v>0.48042800000000002</v>
      </c>
      <c r="Z24" s="210">
        <v>0.51849400000000001</v>
      </c>
      <c r="AA24" s="210">
        <v>0.50907100000000005</v>
      </c>
      <c r="AB24" s="210">
        <v>0.33899299999999999</v>
      </c>
      <c r="AC24" s="210">
        <v>0.27386100000000002</v>
      </c>
      <c r="AD24" s="210">
        <v>6.5259999999999999E-2</v>
      </c>
      <c r="AE24" s="210">
        <v>0.28004699999999999</v>
      </c>
      <c r="AF24" s="210">
        <v>0.35725200000000001</v>
      </c>
      <c r="AG24" s="210">
        <v>0.406725</v>
      </c>
      <c r="AH24" s="210">
        <v>0.37275900000000001</v>
      </c>
      <c r="AI24" s="210">
        <v>0.28135599999999999</v>
      </c>
      <c r="AJ24" s="210">
        <v>0.19615099999999999</v>
      </c>
      <c r="AK24" s="210">
        <v>0.28960599999999997</v>
      </c>
      <c r="AL24" s="210">
        <v>4.8405999999999998E-2</v>
      </c>
      <c r="AM24" s="210">
        <v>4.0496999999999998E-2</v>
      </c>
      <c r="AN24" s="210">
        <v>8.8261000000000006E-2</v>
      </c>
      <c r="AO24" s="210">
        <v>0.27441900000000002</v>
      </c>
      <c r="AP24" s="210">
        <v>0.21038499999999999</v>
      </c>
      <c r="AQ24" s="210">
        <v>0.236738</v>
      </c>
      <c r="AR24" s="210">
        <v>0.31046400000000002</v>
      </c>
      <c r="AS24" s="210">
        <v>0.29766599999999999</v>
      </c>
      <c r="AT24" s="210">
        <v>0.184637</v>
      </c>
      <c r="AU24" s="210">
        <v>0.19159200000000001</v>
      </c>
      <c r="AV24" s="210">
        <v>0.20543400000000001</v>
      </c>
      <c r="AW24" s="210">
        <v>1.3417E-2</v>
      </c>
      <c r="AX24" s="210">
        <v>1.3514999999999999E-2</v>
      </c>
      <c r="AY24" s="210">
        <v>5.8199000000000001E-2</v>
      </c>
      <c r="AZ24" s="210">
        <v>9.0520000000000003E-2</v>
      </c>
      <c r="BA24" s="210">
        <v>0.13487199999999999</v>
      </c>
      <c r="BB24" s="210">
        <v>0.30310199999999998</v>
      </c>
      <c r="BC24" s="210">
        <v>0.17983299999999999</v>
      </c>
      <c r="BD24" s="210">
        <v>0.32086379999999998</v>
      </c>
      <c r="BE24" s="210">
        <v>0.34229100000000001</v>
      </c>
      <c r="BF24" s="299">
        <v>0.42072890000000002</v>
      </c>
      <c r="BG24" s="299">
        <v>0.36147430000000003</v>
      </c>
      <c r="BH24" s="299">
        <v>0.29336509999999999</v>
      </c>
      <c r="BI24" s="299">
        <v>0.185032</v>
      </c>
      <c r="BJ24" s="299">
        <v>0.17995610000000001</v>
      </c>
      <c r="BK24" s="299">
        <v>0.23568449999999999</v>
      </c>
      <c r="BL24" s="299">
        <v>0.12364120000000001</v>
      </c>
      <c r="BM24" s="299">
        <v>0.190716</v>
      </c>
      <c r="BN24" s="299">
        <v>0.24238019999999999</v>
      </c>
      <c r="BO24" s="299">
        <v>0.26580979999999998</v>
      </c>
      <c r="BP24" s="299">
        <v>0.2537528</v>
      </c>
      <c r="BQ24" s="299">
        <v>0.3750909</v>
      </c>
      <c r="BR24" s="299">
        <v>0.38987939999999999</v>
      </c>
      <c r="BS24" s="299">
        <v>0.34475210000000001</v>
      </c>
      <c r="BT24" s="299">
        <v>0.2750339</v>
      </c>
      <c r="BU24" s="299">
        <v>0.1801769</v>
      </c>
      <c r="BV24" s="299">
        <v>0.1606815</v>
      </c>
    </row>
    <row r="25" spans="1:74" ht="11.15" customHeight="1" x14ac:dyDescent="0.25">
      <c r="A25" s="61" t="s">
        <v>177</v>
      </c>
      <c r="B25" s="172" t="s">
        <v>176</v>
      </c>
      <c r="C25" s="210">
        <v>-0.13553999999999999</v>
      </c>
      <c r="D25" s="210">
        <v>-0.19641600000000001</v>
      </c>
      <c r="E25" s="210">
        <v>-0.21257100000000001</v>
      </c>
      <c r="F25" s="210">
        <v>-0.17296400000000001</v>
      </c>
      <c r="G25" s="210">
        <v>-0.118974</v>
      </c>
      <c r="H25" s="210">
        <v>-0.16621900000000001</v>
      </c>
      <c r="I25" s="210">
        <v>-0.12990699999999999</v>
      </c>
      <c r="J25" s="210">
        <v>-0.12745100000000001</v>
      </c>
      <c r="K25" s="210">
        <v>-0.13117400000000001</v>
      </c>
      <c r="L25" s="210">
        <v>-0.149335</v>
      </c>
      <c r="M25" s="210">
        <v>-0.13675300000000001</v>
      </c>
      <c r="N25" s="210">
        <v>-0.15071999999999999</v>
      </c>
      <c r="O25" s="210">
        <v>-7.9908999999999994E-2</v>
      </c>
      <c r="P25" s="210">
        <v>-6.5355999999999997E-2</v>
      </c>
      <c r="Q25" s="210">
        <v>-9.2777999999999999E-2</v>
      </c>
      <c r="R25" s="210">
        <v>-9.1462000000000002E-2</v>
      </c>
      <c r="S25" s="210">
        <v>-5.9797000000000003E-2</v>
      </c>
      <c r="T25" s="210">
        <v>-5.7668999999999998E-2</v>
      </c>
      <c r="U25" s="210">
        <v>-5.8853000000000003E-2</v>
      </c>
      <c r="V25" s="210">
        <v>-6.5759999999999999E-2</v>
      </c>
      <c r="W25" s="210">
        <v>-2.8975000000000001E-2</v>
      </c>
      <c r="X25" s="210">
        <v>-3.6583999999999998E-2</v>
      </c>
      <c r="Y25" s="210">
        <v>-3.8980000000000001E-2</v>
      </c>
      <c r="Z25" s="210">
        <v>-7.0785000000000001E-2</v>
      </c>
      <c r="AA25" s="210">
        <v>-7.6438000000000006E-2</v>
      </c>
      <c r="AB25" s="210">
        <v>-0.10377</v>
      </c>
      <c r="AC25" s="210">
        <v>-0.100013</v>
      </c>
      <c r="AD25" s="210">
        <v>-4.7240999999999998E-2</v>
      </c>
      <c r="AE25" s="210">
        <v>-3.8386999999999998E-2</v>
      </c>
      <c r="AF25" s="210">
        <v>-3.8598E-2</v>
      </c>
      <c r="AG25" s="210">
        <v>-3.8496000000000002E-2</v>
      </c>
      <c r="AH25" s="210">
        <v>-4.1723000000000003E-2</v>
      </c>
      <c r="AI25" s="210">
        <v>-3.4985000000000002E-2</v>
      </c>
      <c r="AJ25" s="210">
        <v>-5.1652000000000003E-2</v>
      </c>
      <c r="AK25" s="210">
        <v>-3.6072E-2</v>
      </c>
      <c r="AL25" s="210">
        <v>-4.0885999999999999E-2</v>
      </c>
      <c r="AM25" s="210">
        <v>-0.10254099999999999</v>
      </c>
      <c r="AN25" s="210">
        <v>-5.5337999999999998E-2</v>
      </c>
      <c r="AO25" s="210">
        <v>-7.0293999999999995E-2</v>
      </c>
      <c r="AP25" s="210">
        <v>-5.5850999999999998E-2</v>
      </c>
      <c r="AQ25" s="210">
        <v>-3.5020999999999997E-2</v>
      </c>
      <c r="AR25" s="210">
        <v>-2.5545000000000002E-2</v>
      </c>
      <c r="AS25" s="210">
        <v>-1.4062E-2</v>
      </c>
      <c r="AT25" s="210">
        <v>-4.2318000000000001E-2</v>
      </c>
      <c r="AU25" s="210">
        <v>-2.9242000000000001E-2</v>
      </c>
      <c r="AV25" s="210">
        <v>-3.8348E-2</v>
      </c>
      <c r="AW25" s="210">
        <v>-7.2470000000000007E-2</v>
      </c>
      <c r="AX25" s="210">
        <v>-6.4443E-2</v>
      </c>
      <c r="AY25" s="210">
        <v>-9.0193999999999996E-2</v>
      </c>
      <c r="AZ25" s="210">
        <v>-0.107361</v>
      </c>
      <c r="BA25" s="210">
        <v>-7.0951E-2</v>
      </c>
      <c r="BB25" s="210">
        <v>-0.12948399999999999</v>
      </c>
      <c r="BC25" s="210">
        <v>-0.10026400000000001</v>
      </c>
      <c r="BD25" s="210">
        <v>-6.0490163335E-2</v>
      </c>
      <c r="BE25" s="210">
        <v>-5.4738167741000002E-2</v>
      </c>
      <c r="BF25" s="299">
        <v>-6.0517899999999999E-2</v>
      </c>
      <c r="BG25" s="299">
        <v>-4.9448899999999997E-2</v>
      </c>
      <c r="BH25" s="299">
        <v>-3.8576300000000001E-2</v>
      </c>
      <c r="BI25" s="299">
        <v>-3.13967E-2</v>
      </c>
      <c r="BJ25" s="299">
        <v>-3.4238900000000003E-2</v>
      </c>
      <c r="BK25" s="299">
        <v>-4.0466500000000002E-2</v>
      </c>
      <c r="BL25" s="299">
        <v>-3.9344499999999998E-2</v>
      </c>
      <c r="BM25" s="299">
        <v>-4.0249199999999999E-2</v>
      </c>
      <c r="BN25" s="299">
        <v>-3.5795300000000002E-2</v>
      </c>
      <c r="BO25" s="299">
        <v>-4.1851100000000002E-2</v>
      </c>
      <c r="BP25" s="299">
        <v>-3.1701100000000003E-2</v>
      </c>
      <c r="BQ25" s="299">
        <v>-3.5645099999999999E-2</v>
      </c>
      <c r="BR25" s="299">
        <v>-2.91106E-2</v>
      </c>
      <c r="BS25" s="299">
        <v>-2.4920100000000001E-2</v>
      </c>
      <c r="BT25" s="299">
        <v>-2.44855E-2</v>
      </c>
      <c r="BU25" s="299">
        <v>-1.7309600000000001E-2</v>
      </c>
      <c r="BV25" s="299">
        <v>-1.8858699999999999E-2</v>
      </c>
    </row>
    <row r="26" spans="1:74" ht="11.15" customHeight="1" x14ac:dyDescent="0.25">
      <c r="A26" s="61" t="s">
        <v>168</v>
      </c>
      <c r="B26" s="172" t="s">
        <v>674</v>
      </c>
      <c r="C26" s="210">
        <v>0.42571399999999998</v>
      </c>
      <c r="D26" s="210">
        <v>0.44293300000000002</v>
      </c>
      <c r="E26" s="210">
        <v>0.63300999999999996</v>
      </c>
      <c r="F26" s="210">
        <v>0.72601599999999999</v>
      </c>
      <c r="G26" s="210">
        <v>0.83031900000000003</v>
      </c>
      <c r="H26" s="210">
        <v>0.770841</v>
      </c>
      <c r="I26" s="210">
        <v>0.74153000000000002</v>
      </c>
      <c r="J26" s="210">
        <v>0.76555200000000001</v>
      </c>
      <c r="K26" s="210">
        <v>0.50039999999999996</v>
      </c>
      <c r="L26" s="210">
        <v>0.43534899999999999</v>
      </c>
      <c r="M26" s="210">
        <v>0.228299</v>
      </c>
      <c r="N26" s="210">
        <v>0.436085</v>
      </c>
      <c r="O26" s="210">
        <v>0.444828</v>
      </c>
      <c r="P26" s="210">
        <v>0.42546400000000001</v>
      </c>
      <c r="Q26" s="210">
        <v>0.51417800000000002</v>
      </c>
      <c r="R26" s="210">
        <v>0.80780099999999999</v>
      </c>
      <c r="S26" s="210">
        <v>1.0041629999999999</v>
      </c>
      <c r="T26" s="210">
        <v>0.62604300000000002</v>
      </c>
      <c r="U26" s="210">
        <v>0.81289699999999998</v>
      </c>
      <c r="V26" s="210">
        <v>0.697353</v>
      </c>
      <c r="W26" s="210">
        <v>0.62252300000000005</v>
      </c>
      <c r="X26" s="210">
        <v>0.51267200000000002</v>
      </c>
      <c r="Y26" s="210">
        <v>0.44736199999999998</v>
      </c>
      <c r="Z26" s="210">
        <v>0.43847199999999997</v>
      </c>
      <c r="AA26" s="210">
        <v>0.32624300000000001</v>
      </c>
      <c r="AB26" s="210">
        <v>0.35373500000000002</v>
      </c>
      <c r="AC26" s="210">
        <v>0.50798900000000002</v>
      </c>
      <c r="AD26" s="210">
        <v>0.21182599999999999</v>
      </c>
      <c r="AE26" s="210">
        <v>0.34806399999999998</v>
      </c>
      <c r="AF26" s="210">
        <v>0.53888899999999995</v>
      </c>
      <c r="AG26" s="210">
        <v>0.453677</v>
      </c>
      <c r="AH26" s="210">
        <v>0.49058600000000002</v>
      </c>
      <c r="AI26" s="210">
        <v>0.51223399999999997</v>
      </c>
      <c r="AJ26" s="210">
        <v>0.42996200000000001</v>
      </c>
      <c r="AK26" s="210">
        <v>0.43772800000000001</v>
      </c>
      <c r="AL26" s="210">
        <v>0.43846800000000002</v>
      </c>
      <c r="AM26" s="210">
        <v>0.41550999999999999</v>
      </c>
      <c r="AN26" s="210">
        <v>0.50917699999999999</v>
      </c>
      <c r="AO26" s="210">
        <v>0.72934299999999996</v>
      </c>
      <c r="AP26" s="210">
        <v>0.77208399999999999</v>
      </c>
      <c r="AQ26" s="210">
        <v>0.82546600000000003</v>
      </c>
      <c r="AR26" s="210">
        <v>0.78552200000000005</v>
      </c>
      <c r="AS26" s="210">
        <v>0.65271599999999996</v>
      </c>
      <c r="AT26" s="210">
        <v>0.66822899999999996</v>
      </c>
      <c r="AU26" s="210">
        <v>0.67320500000000005</v>
      </c>
      <c r="AV26" s="210">
        <v>0.346026</v>
      </c>
      <c r="AW26" s="210">
        <v>0.44228800000000001</v>
      </c>
      <c r="AX26" s="210">
        <v>0.415574</v>
      </c>
      <c r="AY26" s="210">
        <v>0.28243400000000002</v>
      </c>
      <c r="AZ26" s="210">
        <v>0.48869400000000002</v>
      </c>
      <c r="BA26" s="210">
        <v>0.42537700000000001</v>
      </c>
      <c r="BB26" s="210">
        <v>0.51273400000000002</v>
      </c>
      <c r="BC26" s="210">
        <v>0.69141699999999995</v>
      </c>
      <c r="BD26" s="210">
        <v>0.55078479999999996</v>
      </c>
      <c r="BE26" s="210">
        <v>0.61645302648</v>
      </c>
      <c r="BF26" s="299">
        <v>0.38014989999999999</v>
      </c>
      <c r="BG26" s="299">
        <v>0.36747550000000001</v>
      </c>
      <c r="BH26" s="299">
        <v>0.33824029999999999</v>
      </c>
      <c r="BI26" s="299">
        <v>0.36963439999999997</v>
      </c>
      <c r="BJ26" s="299">
        <v>-0.12943950000000001</v>
      </c>
      <c r="BK26" s="299">
        <v>0.45830870000000001</v>
      </c>
      <c r="BL26" s="299">
        <v>0.32752510000000001</v>
      </c>
      <c r="BM26" s="299">
        <v>0.31457170000000001</v>
      </c>
      <c r="BN26" s="299">
        <v>0.69724189999999997</v>
      </c>
      <c r="BO26" s="299">
        <v>0.67608900000000005</v>
      </c>
      <c r="BP26" s="299">
        <v>0.50168559999999995</v>
      </c>
      <c r="BQ26" s="299">
        <v>0.391343</v>
      </c>
      <c r="BR26" s="299">
        <v>0.46921429999999997</v>
      </c>
      <c r="BS26" s="299">
        <v>0.27358890000000002</v>
      </c>
      <c r="BT26" s="299">
        <v>0.349607</v>
      </c>
      <c r="BU26" s="299">
        <v>0.3870304</v>
      </c>
      <c r="BV26" s="299">
        <v>0.54624839999999997</v>
      </c>
    </row>
    <row r="27" spans="1:74" ht="11.15" customHeight="1" x14ac:dyDescent="0.25">
      <c r="A27" s="61" t="s">
        <v>167</v>
      </c>
      <c r="B27" s="172" t="s">
        <v>400</v>
      </c>
      <c r="C27" s="210">
        <v>-0.95648900000000003</v>
      </c>
      <c r="D27" s="210">
        <v>-0.90125200000000005</v>
      </c>
      <c r="E27" s="210">
        <v>-0.91341000000000006</v>
      </c>
      <c r="F27" s="210">
        <v>-0.83388099999999998</v>
      </c>
      <c r="G27" s="210">
        <v>-0.65754800000000002</v>
      </c>
      <c r="H27" s="210">
        <v>-0.644648</v>
      </c>
      <c r="I27" s="210">
        <v>-0.78610800000000003</v>
      </c>
      <c r="J27" s="210">
        <v>-0.59894000000000003</v>
      </c>
      <c r="K27" s="210">
        <v>-0.72073799999999999</v>
      </c>
      <c r="L27" s="210">
        <v>-0.96718899999999997</v>
      </c>
      <c r="M27" s="210">
        <v>-1.04278</v>
      </c>
      <c r="N27" s="210">
        <v>-0.98854699999999995</v>
      </c>
      <c r="O27" s="210">
        <v>-0.78108599999999995</v>
      </c>
      <c r="P27" s="210">
        <v>-0.86004599999999998</v>
      </c>
      <c r="Q27" s="210">
        <v>-0.76960399999999995</v>
      </c>
      <c r="R27" s="210">
        <v>-0.57928500000000005</v>
      </c>
      <c r="S27" s="210">
        <v>-0.59065100000000004</v>
      </c>
      <c r="T27" s="210">
        <v>-0.64609099999999997</v>
      </c>
      <c r="U27" s="210">
        <v>-0.59236500000000003</v>
      </c>
      <c r="V27" s="210">
        <v>-0.54748699999999995</v>
      </c>
      <c r="W27" s="210">
        <v>-0.67186400000000002</v>
      </c>
      <c r="X27" s="210">
        <v>-0.77386100000000002</v>
      </c>
      <c r="Y27" s="210">
        <v>-0.94935899999999995</v>
      </c>
      <c r="Z27" s="210">
        <v>-0.90232199999999996</v>
      </c>
      <c r="AA27" s="210">
        <v>-0.746027</v>
      </c>
      <c r="AB27" s="210">
        <v>-0.73198200000000002</v>
      </c>
      <c r="AC27" s="210">
        <v>-0.66059000000000001</v>
      </c>
      <c r="AD27" s="210">
        <v>-0.68603099999999995</v>
      </c>
      <c r="AE27" s="210">
        <v>-0.20618600000000001</v>
      </c>
      <c r="AF27" s="210">
        <v>-0.334532</v>
      </c>
      <c r="AG27" s="210">
        <v>-0.464057</v>
      </c>
      <c r="AH27" s="210">
        <v>-0.65181299999999998</v>
      </c>
      <c r="AI27" s="210">
        <v>-0.62680000000000002</v>
      </c>
      <c r="AJ27" s="210">
        <v>-0.68930499999999995</v>
      </c>
      <c r="AK27" s="210">
        <v>-0.76873199999999997</v>
      </c>
      <c r="AL27" s="210">
        <v>-0.83406199999999997</v>
      </c>
      <c r="AM27" s="210">
        <v>-0.75925200000000004</v>
      </c>
      <c r="AN27" s="210">
        <v>-0.62568800000000002</v>
      </c>
      <c r="AO27" s="210">
        <v>-0.602881</v>
      </c>
      <c r="AP27" s="210">
        <v>-0.56372199999999995</v>
      </c>
      <c r="AQ27" s="210">
        <v>-0.646899</v>
      </c>
      <c r="AR27" s="210">
        <v>-0.76094799999999996</v>
      </c>
      <c r="AS27" s="210">
        <v>-0.65057699999999996</v>
      </c>
      <c r="AT27" s="210">
        <v>-0.79640699999999998</v>
      </c>
      <c r="AU27" s="210">
        <v>-0.59547899999999998</v>
      </c>
      <c r="AV27" s="210">
        <v>-0.77815000000000001</v>
      </c>
      <c r="AW27" s="210">
        <v>-0.89977200000000002</v>
      </c>
      <c r="AX27" s="210">
        <v>-0.88655899999999999</v>
      </c>
      <c r="AY27" s="210">
        <v>-0.736572</v>
      </c>
      <c r="AZ27" s="210">
        <v>-0.75216899999999998</v>
      </c>
      <c r="BA27" s="210">
        <v>-0.80381899999999995</v>
      </c>
      <c r="BB27" s="210">
        <v>-0.75414000000000003</v>
      </c>
      <c r="BC27" s="210">
        <v>-0.73597800000000002</v>
      </c>
      <c r="BD27" s="210">
        <v>-0.82689999999999997</v>
      </c>
      <c r="BE27" s="210">
        <v>-0.64178885788999995</v>
      </c>
      <c r="BF27" s="299">
        <v>-0.91287819999999997</v>
      </c>
      <c r="BG27" s="299">
        <v>-0.74718050000000003</v>
      </c>
      <c r="BH27" s="299">
        <v>-0.76475309999999996</v>
      </c>
      <c r="BI27" s="299">
        <v>-0.55418880000000004</v>
      </c>
      <c r="BJ27" s="299">
        <v>-0.61557499999999998</v>
      </c>
      <c r="BK27" s="299">
        <v>-1.1149180000000001</v>
      </c>
      <c r="BL27" s="299">
        <v>-0.52061049999999998</v>
      </c>
      <c r="BM27" s="299">
        <v>-0.52290329999999996</v>
      </c>
      <c r="BN27" s="299">
        <v>-0.58319379999999998</v>
      </c>
      <c r="BO27" s="299">
        <v>-0.77438200000000001</v>
      </c>
      <c r="BP27" s="299">
        <v>-0.6509277</v>
      </c>
      <c r="BQ27" s="299">
        <v>-0.56048290000000001</v>
      </c>
      <c r="BR27" s="299">
        <v>-0.83672060000000004</v>
      </c>
      <c r="BS27" s="299">
        <v>-0.67157080000000002</v>
      </c>
      <c r="BT27" s="299">
        <v>-0.60948690000000005</v>
      </c>
      <c r="BU27" s="299">
        <v>-0.65181120000000004</v>
      </c>
      <c r="BV27" s="299">
        <v>-0.75897349999999997</v>
      </c>
    </row>
    <row r="28" spans="1:74" ht="11.15" customHeight="1" x14ac:dyDescent="0.25">
      <c r="A28" s="61" t="s">
        <v>169</v>
      </c>
      <c r="B28" s="172" t="s">
        <v>165</v>
      </c>
      <c r="C28" s="210">
        <v>-7.5766E-2</v>
      </c>
      <c r="D28" s="210">
        <v>-8.3722000000000005E-2</v>
      </c>
      <c r="E28" s="210">
        <v>-0.162047</v>
      </c>
      <c r="F28" s="210">
        <v>-0.137715</v>
      </c>
      <c r="G28" s="210">
        <v>-0.104935</v>
      </c>
      <c r="H28" s="210">
        <v>-6.0836000000000001E-2</v>
      </c>
      <c r="I28" s="210">
        <v>-0.118094</v>
      </c>
      <c r="J28" s="210">
        <v>-7.1446999999999997E-2</v>
      </c>
      <c r="K28" s="210">
        <v>1.4710000000000001E-2</v>
      </c>
      <c r="L28" s="210">
        <v>-0.16100800000000001</v>
      </c>
      <c r="M28" s="210">
        <v>-0.111772</v>
      </c>
      <c r="N28" s="210">
        <v>-0.106001</v>
      </c>
      <c r="O28" s="210">
        <v>-0.16377800000000001</v>
      </c>
      <c r="P28" s="210">
        <v>-5.1951999999999998E-2</v>
      </c>
      <c r="Q28" s="210">
        <v>-2.8677999999999999E-2</v>
      </c>
      <c r="R28" s="210">
        <v>2.2279999999999999E-3</v>
      </c>
      <c r="S28" s="210">
        <v>-6.4159999999999998E-3</v>
      </c>
      <c r="T28" s="210">
        <v>-3.9072999999999997E-2</v>
      </c>
      <c r="U28" s="210">
        <v>4.7109999999999999E-3</v>
      </c>
      <c r="V28" s="210">
        <v>-7.8911999999999996E-2</v>
      </c>
      <c r="W28" s="210">
        <v>-5.6877999999999998E-2</v>
      </c>
      <c r="X28" s="210">
        <v>-7.3331999999999994E-2</v>
      </c>
      <c r="Y28" s="210">
        <v>-9.4535999999999995E-2</v>
      </c>
      <c r="Z28" s="210">
        <v>-8.5800000000000001E-2</v>
      </c>
      <c r="AA28" s="210">
        <v>-7.9534999999999995E-2</v>
      </c>
      <c r="AB28" s="210">
        <v>-8.1918000000000005E-2</v>
      </c>
      <c r="AC28" s="210">
        <v>-6.0489000000000001E-2</v>
      </c>
      <c r="AD28" s="210">
        <v>6.2979999999999994E-2</v>
      </c>
      <c r="AE28" s="210">
        <v>0.103311</v>
      </c>
      <c r="AF28" s="210">
        <v>9.2848E-2</v>
      </c>
      <c r="AG28" s="210">
        <v>0.111933</v>
      </c>
      <c r="AH28" s="210">
        <v>0.135548</v>
      </c>
      <c r="AI28" s="210">
        <v>0.123097</v>
      </c>
      <c r="AJ28" s="210">
        <v>0.10387399999999999</v>
      </c>
      <c r="AK28" s="210">
        <v>6.8784999999999999E-2</v>
      </c>
      <c r="AL28" s="210">
        <v>5.4237E-2</v>
      </c>
      <c r="AM28" s="210">
        <v>3.1182000000000001E-2</v>
      </c>
      <c r="AN28" s="210">
        <v>4.5111999999999999E-2</v>
      </c>
      <c r="AO28" s="210">
        <v>2.7949999999999999E-2</v>
      </c>
      <c r="AP28" s="210">
        <v>6.7745E-2</v>
      </c>
      <c r="AQ28" s="210">
        <v>0.101174</v>
      </c>
      <c r="AR28" s="210">
        <v>8.6559999999999998E-2</v>
      </c>
      <c r="AS28" s="210">
        <v>3.7420000000000002E-2</v>
      </c>
      <c r="AT28" s="210">
        <v>0.101712</v>
      </c>
      <c r="AU28" s="210">
        <v>0.124238</v>
      </c>
      <c r="AV28" s="210">
        <v>6.6558000000000006E-2</v>
      </c>
      <c r="AW28" s="210">
        <v>-5.6638000000000001E-2</v>
      </c>
      <c r="AX28" s="210">
        <v>-1.7644E-2</v>
      </c>
      <c r="AY28" s="210">
        <v>-4.1209999999999997E-3</v>
      </c>
      <c r="AZ28" s="210">
        <v>-5.6417000000000002E-2</v>
      </c>
      <c r="BA28" s="210">
        <v>-5.1264999999999998E-2</v>
      </c>
      <c r="BB28" s="210">
        <v>-9.3025999999999998E-2</v>
      </c>
      <c r="BC28" s="210">
        <v>-3.8829000000000002E-2</v>
      </c>
      <c r="BD28" s="210">
        <v>-0.1128</v>
      </c>
      <c r="BE28" s="210">
        <v>-7.6422344434000006E-2</v>
      </c>
      <c r="BF28" s="299">
        <v>-2.1872599999999999E-2</v>
      </c>
      <c r="BG28" s="299">
        <v>1.65397E-3</v>
      </c>
      <c r="BH28" s="299">
        <v>-3.0194599999999999E-2</v>
      </c>
      <c r="BI28" s="299">
        <v>-6.08637E-2</v>
      </c>
      <c r="BJ28" s="299">
        <v>1.1150500000000001E-2</v>
      </c>
      <c r="BK28" s="299">
        <v>-9.3120400000000006E-2</v>
      </c>
      <c r="BL28" s="299">
        <v>-0.1231312</v>
      </c>
      <c r="BM28" s="299">
        <v>-6.3177700000000003E-2</v>
      </c>
      <c r="BN28" s="299">
        <v>1.09172E-2</v>
      </c>
      <c r="BO28" s="299">
        <v>4.2984300000000003E-2</v>
      </c>
      <c r="BP28" s="299">
        <v>2.4598999999999999E-2</v>
      </c>
      <c r="BQ28" s="299">
        <v>5.5653399999999999E-2</v>
      </c>
      <c r="BR28" s="299">
        <v>2.7944799999999999E-2</v>
      </c>
      <c r="BS28" s="299">
        <v>5.7592499999999998E-2</v>
      </c>
      <c r="BT28" s="299">
        <v>9.8060099999999997E-2</v>
      </c>
      <c r="BU28" s="299">
        <v>-3.2289100000000002E-3</v>
      </c>
      <c r="BV28" s="299">
        <v>9.3231599999999998E-2</v>
      </c>
    </row>
    <row r="29" spans="1:74" ht="11.15" customHeight="1" x14ac:dyDescent="0.25">
      <c r="A29" s="61" t="s">
        <v>170</v>
      </c>
      <c r="B29" s="172" t="s">
        <v>164</v>
      </c>
      <c r="C29" s="210">
        <v>-0.70830300000000002</v>
      </c>
      <c r="D29" s="210">
        <v>-0.75001300000000004</v>
      </c>
      <c r="E29" s="210">
        <v>-0.97101199999999999</v>
      </c>
      <c r="F29" s="210">
        <v>-1.3729</v>
      </c>
      <c r="G29" s="210">
        <v>-1.2501519999999999</v>
      </c>
      <c r="H29" s="210">
        <v>-1.377159</v>
      </c>
      <c r="I29" s="210">
        <v>-1.158525</v>
      </c>
      <c r="J29" s="210">
        <v>-1.1015410000000001</v>
      </c>
      <c r="K29" s="210">
        <v>-1.126611</v>
      </c>
      <c r="L29" s="210">
        <v>-1.1730339999999999</v>
      </c>
      <c r="M29" s="210">
        <v>-1.165052</v>
      </c>
      <c r="N29" s="210">
        <v>-1.1959029999999999</v>
      </c>
      <c r="O29" s="210">
        <v>-0.973028</v>
      </c>
      <c r="P29" s="210">
        <v>-0.799539</v>
      </c>
      <c r="Q29" s="210">
        <v>-0.993143</v>
      </c>
      <c r="R29" s="210">
        <v>-1.139815</v>
      </c>
      <c r="S29" s="210">
        <v>-1.127138</v>
      </c>
      <c r="T29" s="210">
        <v>-1.3900410000000001</v>
      </c>
      <c r="U29" s="210">
        <v>-1.2000789999999999</v>
      </c>
      <c r="V29" s="210">
        <v>-1.3762270000000001</v>
      </c>
      <c r="W29" s="210">
        <v>-1.3091619999999999</v>
      </c>
      <c r="X29" s="210">
        <v>-1.0192330000000001</v>
      </c>
      <c r="Y29" s="210">
        <v>-0.889181</v>
      </c>
      <c r="Z29" s="210">
        <v>-1.0059340000000001</v>
      </c>
      <c r="AA29" s="210">
        <v>-1.016988</v>
      </c>
      <c r="AB29" s="210">
        <v>-1.15774</v>
      </c>
      <c r="AC29" s="210">
        <v>-1.255366</v>
      </c>
      <c r="AD29" s="210">
        <v>-0.81362500000000004</v>
      </c>
      <c r="AE29" s="210">
        <v>-0.60930399999999996</v>
      </c>
      <c r="AF29" s="210">
        <v>-1.15124</v>
      </c>
      <c r="AG29" s="210">
        <v>-1.25604</v>
      </c>
      <c r="AH29" s="210">
        <v>-1.2002930000000001</v>
      </c>
      <c r="AI29" s="210">
        <v>-1.003925</v>
      </c>
      <c r="AJ29" s="210">
        <v>-0.77027699999999999</v>
      </c>
      <c r="AK29" s="210">
        <v>-0.68997399999999998</v>
      </c>
      <c r="AL29" s="210">
        <v>-0.70548699999999998</v>
      </c>
      <c r="AM29" s="210">
        <v>-0.54285700000000003</v>
      </c>
      <c r="AN29" s="210">
        <v>-0.51340699999999995</v>
      </c>
      <c r="AO29" s="210">
        <v>-0.40631</v>
      </c>
      <c r="AP29" s="210">
        <v>-0.93474500000000005</v>
      </c>
      <c r="AQ29" s="210">
        <v>-0.74490100000000004</v>
      </c>
      <c r="AR29" s="210">
        <v>-1.010826</v>
      </c>
      <c r="AS29" s="210">
        <v>-1.131734</v>
      </c>
      <c r="AT29" s="210">
        <v>-1.0005379999999999</v>
      </c>
      <c r="AU29" s="210">
        <v>-0.68204399999999998</v>
      </c>
      <c r="AV29" s="210">
        <v>-0.80218900000000004</v>
      </c>
      <c r="AW29" s="210">
        <v>-0.81179699999999999</v>
      </c>
      <c r="AX29" s="210">
        <v>-1.0450390000000001</v>
      </c>
      <c r="AY29" s="210">
        <v>-0.72278399999999998</v>
      </c>
      <c r="AZ29" s="210">
        <v>-0.63708600000000004</v>
      </c>
      <c r="BA29" s="210">
        <v>-1.0400609999999999</v>
      </c>
      <c r="BB29" s="210">
        <v>-1.3017179999999999</v>
      </c>
      <c r="BC29" s="210">
        <v>-1.0108060000000001</v>
      </c>
      <c r="BD29" s="210">
        <v>-1.2602666667</v>
      </c>
      <c r="BE29" s="210">
        <v>-1.4551104574</v>
      </c>
      <c r="BF29" s="299">
        <v>-1.083062</v>
      </c>
      <c r="BG29" s="299">
        <v>-1.059474</v>
      </c>
      <c r="BH29" s="299">
        <v>-0.97578200000000004</v>
      </c>
      <c r="BI29" s="299">
        <v>-0.83883589999999997</v>
      </c>
      <c r="BJ29" s="299">
        <v>-1.218121</v>
      </c>
      <c r="BK29" s="299">
        <v>-0.74929699999999999</v>
      </c>
      <c r="BL29" s="299">
        <v>-0.4847725</v>
      </c>
      <c r="BM29" s="299">
        <v>-1.0522929999999999</v>
      </c>
      <c r="BN29" s="299">
        <v>-1.038268</v>
      </c>
      <c r="BO29" s="299">
        <v>-1.021879</v>
      </c>
      <c r="BP29" s="299">
        <v>-1.24438</v>
      </c>
      <c r="BQ29" s="299">
        <v>-1.124258</v>
      </c>
      <c r="BR29" s="299">
        <v>-0.9921008</v>
      </c>
      <c r="BS29" s="299">
        <v>-0.9726728</v>
      </c>
      <c r="BT29" s="299">
        <v>-0.67834740000000004</v>
      </c>
      <c r="BU29" s="299">
        <v>-0.89662980000000003</v>
      </c>
      <c r="BV29" s="299">
        <v>-1.0754189999999999</v>
      </c>
    </row>
    <row r="30" spans="1:74" ht="11.15" customHeight="1" x14ac:dyDescent="0.25">
      <c r="A30" s="61" t="s">
        <v>171</v>
      </c>
      <c r="B30" s="172" t="s">
        <v>166</v>
      </c>
      <c r="C30" s="210">
        <v>-4.4615000000000002E-2</v>
      </c>
      <c r="D30" s="210">
        <v>-0.14637</v>
      </c>
      <c r="E30" s="210">
        <v>-9.8396999999999998E-2</v>
      </c>
      <c r="F30" s="210">
        <v>-0.132489</v>
      </c>
      <c r="G30" s="210">
        <v>-0.134682</v>
      </c>
      <c r="H30" s="210">
        <v>-0.12859000000000001</v>
      </c>
      <c r="I30" s="210">
        <v>-0.120411</v>
      </c>
      <c r="J30" s="210">
        <v>-0.147091</v>
      </c>
      <c r="K30" s="210">
        <v>-5.2004000000000002E-2</v>
      </c>
      <c r="L30" s="210">
        <v>-0.106616</v>
      </c>
      <c r="M30" s="210">
        <v>-8.8722999999999996E-2</v>
      </c>
      <c r="N30" s="210">
        <v>-0.120647</v>
      </c>
      <c r="O30" s="210">
        <v>-3.2478E-2</v>
      </c>
      <c r="P30" s="210">
        <v>-7.7406000000000003E-2</v>
      </c>
      <c r="Q30" s="210">
        <v>-0.111315</v>
      </c>
      <c r="R30" s="210">
        <v>-0.22023000000000001</v>
      </c>
      <c r="S30" s="210">
        <v>-0.13189100000000001</v>
      </c>
      <c r="T30" s="210">
        <v>-9.7434999999999994E-2</v>
      </c>
      <c r="U30" s="210">
        <v>-4.0055E-2</v>
      </c>
      <c r="V30" s="210">
        <v>-0.14250299999999999</v>
      </c>
      <c r="W30" s="210">
        <v>-3.6746000000000001E-2</v>
      </c>
      <c r="X30" s="210">
        <v>-3.2368000000000001E-2</v>
      </c>
      <c r="Y30" s="210">
        <v>-5.8830000000000002E-3</v>
      </c>
      <c r="Z30" s="210">
        <v>-3.4029999999999998E-2</v>
      </c>
      <c r="AA30" s="210">
        <v>5.6889999999999996E-3</v>
      </c>
      <c r="AB30" s="210">
        <v>-2.7595999999999999E-2</v>
      </c>
      <c r="AC30" s="210">
        <v>-3.7073000000000002E-2</v>
      </c>
      <c r="AD30" s="210">
        <v>-1.9021E-2</v>
      </c>
      <c r="AE30" s="210">
        <v>-7.9539999999999993E-3</v>
      </c>
      <c r="AF30" s="210">
        <v>5.934E-3</v>
      </c>
      <c r="AG30" s="210">
        <v>9.495E-3</v>
      </c>
      <c r="AH30" s="210">
        <v>6.5386E-2</v>
      </c>
      <c r="AI30" s="210">
        <v>7.9594999999999999E-2</v>
      </c>
      <c r="AJ30" s="210">
        <v>7.7909999999999993E-2</v>
      </c>
      <c r="AK30" s="210">
        <v>5.1949000000000002E-2</v>
      </c>
      <c r="AL30" s="210">
        <v>1.7762E-2</v>
      </c>
      <c r="AM30" s="210">
        <v>0.13092000000000001</v>
      </c>
      <c r="AN30" s="210">
        <v>3.9844999999999998E-2</v>
      </c>
      <c r="AO30" s="210">
        <v>5.5999E-2</v>
      </c>
      <c r="AP30" s="210">
        <v>-2.6515E-2</v>
      </c>
      <c r="AQ30" s="210">
        <v>6.6434999999999994E-2</v>
      </c>
      <c r="AR30" s="210">
        <v>0.100949</v>
      </c>
      <c r="AS30" s="210">
        <v>2.6855E-2</v>
      </c>
      <c r="AT30" s="210">
        <v>0.138735</v>
      </c>
      <c r="AU30" s="210">
        <v>8.8363999999999998E-2</v>
      </c>
      <c r="AV30" s="210">
        <v>0.165108</v>
      </c>
      <c r="AW30" s="210">
        <v>0.15526999999999999</v>
      </c>
      <c r="AX30" s="210">
        <v>0.150949</v>
      </c>
      <c r="AY30" s="210">
        <v>0.115231</v>
      </c>
      <c r="AZ30" s="210">
        <v>0.17296800000000001</v>
      </c>
      <c r="BA30" s="210">
        <v>0.147842</v>
      </c>
      <c r="BB30" s="210">
        <v>0.12693199999999999</v>
      </c>
      <c r="BC30" s="210">
        <v>9.3178999999999998E-2</v>
      </c>
      <c r="BD30" s="210">
        <v>9.7566666666999993E-2</v>
      </c>
      <c r="BE30" s="210">
        <v>0.14499227816999999</v>
      </c>
      <c r="BF30" s="299">
        <v>5.6982999999999999E-2</v>
      </c>
      <c r="BG30" s="299">
        <v>0.1104614</v>
      </c>
      <c r="BH30" s="299">
        <v>8.3063399999999996E-2</v>
      </c>
      <c r="BI30" s="299">
        <v>0.22579750000000001</v>
      </c>
      <c r="BJ30" s="299">
        <v>0.1085555</v>
      </c>
      <c r="BK30" s="299">
        <v>4.59993E-2</v>
      </c>
      <c r="BL30" s="299">
        <v>3.2741899999999997E-2</v>
      </c>
      <c r="BM30" s="299">
        <v>2.1879599999999999E-2</v>
      </c>
      <c r="BN30" s="299">
        <v>3.5778299999999999E-2</v>
      </c>
      <c r="BO30" s="299">
        <v>0.10910690000000001</v>
      </c>
      <c r="BP30" s="299">
        <v>6.0918100000000003E-2</v>
      </c>
      <c r="BQ30" s="299">
        <v>3.7713000000000003E-2</v>
      </c>
      <c r="BR30" s="299">
        <v>-6.9012300000000004E-3</v>
      </c>
      <c r="BS30" s="299">
        <v>8.31234E-2</v>
      </c>
      <c r="BT30" s="299">
        <v>8.8231299999999999E-2</v>
      </c>
      <c r="BU30" s="299">
        <v>0.23282340000000001</v>
      </c>
      <c r="BV30" s="299">
        <v>0.1026136</v>
      </c>
    </row>
    <row r="31" spans="1:74" ht="11.15" customHeight="1" x14ac:dyDescent="0.25">
      <c r="A31" s="61" t="s">
        <v>178</v>
      </c>
      <c r="B31" s="571" t="s">
        <v>963</v>
      </c>
      <c r="C31" s="210">
        <v>-0.56450699999999998</v>
      </c>
      <c r="D31" s="210">
        <v>-0.66781699999999999</v>
      </c>
      <c r="E31" s="210">
        <v>-0.59882400000000002</v>
      </c>
      <c r="F31" s="210">
        <v>-0.61241000000000001</v>
      </c>
      <c r="G31" s="210">
        <v>-0.63654999999999995</v>
      </c>
      <c r="H31" s="210">
        <v>-0.55854999999999999</v>
      </c>
      <c r="I31" s="210">
        <v>-0.60168600000000005</v>
      </c>
      <c r="J31" s="210">
        <v>-0.50763999999999998</v>
      </c>
      <c r="K31" s="210">
        <v>-0.51959200000000005</v>
      </c>
      <c r="L31" s="210">
        <v>-0.44999400000000001</v>
      </c>
      <c r="M31" s="210">
        <v>-0.70565800000000001</v>
      </c>
      <c r="N31" s="210">
        <v>-0.70244399999999996</v>
      </c>
      <c r="O31" s="210">
        <v>-0.62437200000000004</v>
      </c>
      <c r="P31" s="210">
        <v>-0.71278300000000006</v>
      </c>
      <c r="Q31" s="210">
        <v>-0.55670699999999995</v>
      </c>
      <c r="R31" s="210">
        <v>-0.53990700000000003</v>
      </c>
      <c r="S31" s="210">
        <v>-0.488367</v>
      </c>
      <c r="T31" s="210">
        <v>-0.442214</v>
      </c>
      <c r="U31" s="210">
        <v>-0.47009000000000001</v>
      </c>
      <c r="V31" s="210">
        <v>-0.54673000000000005</v>
      </c>
      <c r="W31" s="210">
        <v>-0.55604399999999998</v>
      </c>
      <c r="X31" s="210">
        <v>-0.51596600000000004</v>
      </c>
      <c r="Y31" s="210">
        <v>-0.53462600000000005</v>
      </c>
      <c r="Z31" s="210">
        <v>-0.57075200000000004</v>
      </c>
      <c r="AA31" s="210">
        <v>-0.67932599999999999</v>
      </c>
      <c r="AB31" s="210">
        <v>-0.64490000000000003</v>
      </c>
      <c r="AC31" s="210">
        <v>-0.59478200000000003</v>
      </c>
      <c r="AD31" s="210">
        <v>-0.513984</v>
      </c>
      <c r="AE31" s="210">
        <v>-0.45857300000000001</v>
      </c>
      <c r="AF31" s="210">
        <v>-0.49776700000000002</v>
      </c>
      <c r="AG31" s="210">
        <v>-0.52235900000000002</v>
      </c>
      <c r="AH31" s="210">
        <v>-0.456901</v>
      </c>
      <c r="AI31" s="210">
        <v>-0.45726</v>
      </c>
      <c r="AJ31" s="210">
        <v>-0.49326300000000001</v>
      </c>
      <c r="AK31" s="210">
        <v>-0.46581499999999998</v>
      </c>
      <c r="AL31" s="210">
        <v>-0.481485</v>
      </c>
      <c r="AM31" s="210">
        <v>-0.49981399999999998</v>
      </c>
      <c r="AN31" s="210">
        <v>-0.45476100000000003</v>
      </c>
      <c r="AO31" s="210">
        <v>-0.51567799999999997</v>
      </c>
      <c r="AP31" s="210">
        <v>-0.51907599999999998</v>
      </c>
      <c r="AQ31" s="210">
        <v>-0.43629699999999999</v>
      </c>
      <c r="AR31" s="210">
        <v>-0.50169299999999994</v>
      </c>
      <c r="AS31" s="210">
        <v>-0.58668600000000004</v>
      </c>
      <c r="AT31" s="210">
        <v>-0.42000500000000002</v>
      </c>
      <c r="AU31" s="210">
        <v>-0.47993400000000003</v>
      </c>
      <c r="AV31" s="210">
        <v>-0.55967299999999998</v>
      </c>
      <c r="AW31" s="210">
        <v>-0.45686399999999999</v>
      </c>
      <c r="AX31" s="210">
        <v>-0.48353099999999999</v>
      </c>
      <c r="AY31" s="210">
        <v>-0.47935</v>
      </c>
      <c r="AZ31" s="210">
        <v>-0.58732799999999996</v>
      </c>
      <c r="BA31" s="210">
        <v>-0.56202600000000003</v>
      </c>
      <c r="BB31" s="210">
        <v>-0.55386899999999994</v>
      </c>
      <c r="BC31" s="210">
        <v>-0.60594400000000004</v>
      </c>
      <c r="BD31" s="210">
        <v>-1.0899612533</v>
      </c>
      <c r="BE31" s="210">
        <v>-0.89246032222000005</v>
      </c>
      <c r="BF31" s="299">
        <v>-0.65020979999999995</v>
      </c>
      <c r="BG31" s="299">
        <v>-0.56285890000000005</v>
      </c>
      <c r="BH31" s="299">
        <v>-0.59877970000000003</v>
      </c>
      <c r="BI31" s="299">
        <v>-0.56240650000000003</v>
      </c>
      <c r="BJ31" s="299">
        <v>-0.62346259999999998</v>
      </c>
      <c r="BK31" s="299">
        <v>-0.467528</v>
      </c>
      <c r="BL31" s="299">
        <v>-0.65812870000000001</v>
      </c>
      <c r="BM31" s="299">
        <v>-0.51683140000000005</v>
      </c>
      <c r="BN31" s="299">
        <v>-0.45983869999999999</v>
      </c>
      <c r="BO31" s="299">
        <v>-0.46595120000000001</v>
      </c>
      <c r="BP31" s="299">
        <v>-0.51692039999999995</v>
      </c>
      <c r="BQ31" s="299">
        <v>-0.41135139999999998</v>
      </c>
      <c r="BR31" s="299">
        <v>-0.53195029999999999</v>
      </c>
      <c r="BS31" s="299">
        <v>-0.33641710000000002</v>
      </c>
      <c r="BT31" s="299">
        <v>-0.33491729999999997</v>
      </c>
      <c r="BU31" s="299">
        <v>-0.38595790000000002</v>
      </c>
      <c r="BV31" s="299">
        <v>-0.4099835</v>
      </c>
    </row>
    <row r="32" spans="1:74" ht="11.15" customHeight="1" x14ac:dyDescent="0.25">
      <c r="A32" s="61" t="s">
        <v>735</v>
      </c>
      <c r="B32" s="172" t="s">
        <v>120</v>
      </c>
      <c r="C32" s="210">
        <v>0.42183322580999999</v>
      </c>
      <c r="D32" s="210">
        <v>0.29626046429000003</v>
      </c>
      <c r="E32" s="210">
        <v>0.49203809676999999</v>
      </c>
      <c r="F32" s="210">
        <v>0.21972803332999999</v>
      </c>
      <c r="G32" s="210">
        <v>-0.36883667741999998</v>
      </c>
      <c r="H32" s="210">
        <v>-0.53113889999999997</v>
      </c>
      <c r="I32" s="210">
        <v>-0.36356719355</v>
      </c>
      <c r="J32" s="210">
        <v>-0.68804500000000002</v>
      </c>
      <c r="K32" s="210">
        <v>-1.0076489333</v>
      </c>
      <c r="L32" s="210">
        <v>0.90613932257999996</v>
      </c>
      <c r="M32" s="210">
        <v>0.60069033332999999</v>
      </c>
      <c r="N32" s="210">
        <v>-0.25948038709999999</v>
      </c>
      <c r="O32" s="210">
        <v>1.2769806452E-2</v>
      </c>
      <c r="P32" s="210">
        <v>0.69238835714000002</v>
      </c>
      <c r="Q32" s="210">
        <v>0.33336964516000001</v>
      </c>
      <c r="R32" s="210">
        <v>-0.25034260000000003</v>
      </c>
      <c r="S32" s="210">
        <v>-1.0376993226</v>
      </c>
      <c r="T32" s="210">
        <v>-0.49071740000000003</v>
      </c>
      <c r="U32" s="210">
        <v>-0.86342303225999995</v>
      </c>
      <c r="V32" s="210">
        <v>-9.9354935483999998E-2</v>
      </c>
      <c r="W32" s="210">
        <v>-7.3538733332999998E-2</v>
      </c>
      <c r="X32" s="210">
        <v>0.98616241935000004</v>
      </c>
      <c r="Y32" s="210">
        <v>0.16170029999999999</v>
      </c>
      <c r="Z32" s="210">
        <v>-0.37925441934999998</v>
      </c>
      <c r="AA32" s="210">
        <v>-0.33976012903000002</v>
      </c>
      <c r="AB32" s="210">
        <v>1.0169140000000001</v>
      </c>
      <c r="AC32" s="210">
        <v>-0.42681709677000002</v>
      </c>
      <c r="AD32" s="210">
        <v>-1.0394444</v>
      </c>
      <c r="AE32" s="210">
        <v>-1.1639073871000001</v>
      </c>
      <c r="AF32" s="210">
        <v>-0.48002223332999999</v>
      </c>
      <c r="AG32" s="210">
        <v>-0.28444703226000001</v>
      </c>
      <c r="AH32" s="210">
        <v>2.2096000000000001E-2</v>
      </c>
      <c r="AI32" s="210">
        <v>0.25739230000000002</v>
      </c>
      <c r="AJ32" s="210">
        <v>1.0661289032000001</v>
      </c>
      <c r="AK32" s="210">
        <v>0.14784146667</v>
      </c>
      <c r="AL32" s="210">
        <v>0.97081609677000003</v>
      </c>
      <c r="AM32" s="210">
        <v>0.118281</v>
      </c>
      <c r="AN32" s="210">
        <v>1.8790714286000001</v>
      </c>
      <c r="AO32" s="210">
        <v>5.7103290323000003E-2</v>
      </c>
      <c r="AP32" s="210">
        <v>6.7695000000000003E-3</v>
      </c>
      <c r="AQ32" s="210">
        <v>-0.56369396774000002</v>
      </c>
      <c r="AR32" s="210">
        <v>-0.21500906667</v>
      </c>
      <c r="AS32" s="210">
        <v>-0.20714432258000001</v>
      </c>
      <c r="AT32" s="210">
        <v>0.33646664516000002</v>
      </c>
      <c r="AU32" s="210">
        <v>-2.7286333332999999E-2</v>
      </c>
      <c r="AV32" s="210">
        <v>0.30928893548000003</v>
      </c>
      <c r="AW32" s="210">
        <v>0.53517756667000005</v>
      </c>
      <c r="AX32" s="210">
        <v>0.71952400000000005</v>
      </c>
      <c r="AY32" s="210">
        <v>-0.10662703226</v>
      </c>
      <c r="AZ32" s="210">
        <v>0.69260603571000001</v>
      </c>
      <c r="BA32" s="210">
        <v>0.55104519355000003</v>
      </c>
      <c r="BB32" s="210">
        <v>0.16183863333000001</v>
      </c>
      <c r="BC32" s="210">
        <v>-0.76763358064999998</v>
      </c>
      <c r="BD32" s="210">
        <v>-0.35493403666000001</v>
      </c>
      <c r="BE32" s="210">
        <v>-0.65843207730999997</v>
      </c>
      <c r="BF32" s="299">
        <v>-0.41011399999999998</v>
      </c>
      <c r="BG32" s="299">
        <v>-0.32175350000000003</v>
      </c>
      <c r="BH32" s="299">
        <v>0.55379869999999998</v>
      </c>
      <c r="BI32" s="299">
        <v>0.1155062</v>
      </c>
      <c r="BJ32" s="299">
        <v>0.40853420000000001</v>
      </c>
      <c r="BK32" s="299">
        <v>8.9939099999999994E-2</v>
      </c>
      <c r="BL32" s="299">
        <v>0.60625390000000001</v>
      </c>
      <c r="BM32" s="299">
        <v>0.36286489999999999</v>
      </c>
      <c r="BN32" s="299">
        <v>-0.46643240000000002</v>
      </c>
      <c r="BO32" s="299">
        <v>-0.79377399999999998</v>
      </c>
      <c r="BP32" s="299">
        <v>-0.55126980000000003</v>
      </c>
      <c r="BQ32" s="299">
        <v>-0.54171879999999994</v>
      </c>
      <c r="BR32" s="299">
        <v>-0.28762339999999997</v>
      </c>
      <c r="BS32" s="299">
        <v>-0.1685806</v>
      </c>
      <c r="BT32" s="299">
        <v>0.4890467</v>
      </c>
      <c r="BU32" s="299">
        <v>0.24949730000000001</v>
      </c>
      <c r="BV32" s="299">
        <v>0.31769180000000002</v>
      </c>
    </row>
    <row r="33" spans="1:74" s="64" customFormat="1" ht="11.15" customHeight="1" x14ac:dyDescent="0.25">
      <c r="A33" s="61" t="s">
        <v>740</v>
      </c>
      <c r="B33" s="172" t="s">
        <v>393</v>
      </c>
      <c r="C33" s="210">
        <v>20.564494323000002</v>
      </c>
      <c r="D33" s="210">
        <v>19.693277606999999</v>
      </c>
      <c r="E33" s="210">
        <v>20.731360226</v>
      </c>
      <c r="F33" s="210">
        <v>20.0384897</v>
      </c>
      <c r="G33" s="210">
        <v>20.251335193999999</v>
      </c>
      <c r="H33" s="210">
        <v>20.7704001</v>
      </c>
      <c r="I33" s="210">
        <v>20.671505968000002</v>
      </c>
      <c r="J33" s="210">
        <v>21.356232419000001</v>
      </c>
      <c r="K33" s="210">
        <v>20.084242067000002</v>
      </c>
      <c r="L33" s="210">
        <v>20.785921452</v>
      </c>
      <c r="M33" s="210">
        <v>20.774381999999999</v>
      </c>
      <c r="N33" s="210">
        <v>20.327644515999999</v>
      </c>
      <c r="O33" s="210">
        <v>20.665175483999999</v>
      </c>
      <c r="P33" s="210">
        <v>20.284046499999999</v>
      </c>
      <c r="Q33" s="210">
        <v>20.176405710000001</v>
      </c>
      <c r="R33" s="210">
        <v>20.332735733</v>
      </c>
      <c r="S33" s="210">
        <v>20.387217934999999</v>
      </c>
      <c r="T33" s="210">
        <v>20.654108600000001</v>
      </c>
      <c r="U33" s="210">
        <v>20.734702644999999</v>
      </c>
      <c r="V33" s="210">
        <v>21.158047484000001</v>
      </c>
      <c r="W33" s="210">
        <v>20.248613599999999</v>
      </c>
      <c r="X33" s="210">
        <v>20.714148774000002</v>
      </c>
      <c r="Y33" s="210">
        <v>20.736323633000001</v>
      </c>
      <c r="Z33" s="210">
        <v>20.443029773999999</v>
      </c>
      <c r="AA33" s="210">
        <v>19.93354429</v>
      </c>
      <c r="AB33" s="210">
        <v>20.132419896999998</v>
      </c>
      <c r="AC33" s="210">
        <v>18.463001161000001</v>
      </c>
      <c r="AD33" s="210">
        <v>14.548502933</v>
      </c>
      <c r="AE33" s="210">
        <v>16.078216129000001</v>
      </c>
      <c r="AF33" s="210">
        <v>17.578089432999999</v>
      </c>
      <c r="AG33" s="210">
        <v>18.381100903</v>
      </c>
      <c r="AH33" s="210">
        <v>18.557907418999999</v>
      </c>
      <c r="AI33" s="210">
        <v>18.414890967000002</v>
      </c>
      <c r="AJ33" s="210">
        <v>18.613669968</v>
      </c>
      <c r="AK33" s="210">
        <v>18.742549767</v>
      </c>
      <c r="AL33" s="210">
        <v>18.801704709999999</v>
      </c>
      <c r="AM33" s="210">
        <v>18.55416971</v>
      </c>
      <c r="AN33" s="210">
        <v>17.444122143000001</v>
      </c>
      <c r="AO33" s="210">
        <v>19.203465323</v>
      </c>
      <c r="AP33" s="210">
        <v>19.458864967</v>
      </c>
      <c r="AQ33" s="210">
        <v>20.093149322999999</v>
      </c>
      <c r="AR33" s="210">
        <v>20.536558100000001</v>
      </c>
      <c r="AS33" s="210">
        <v>19.893510418999998</v>
      </c>
      <c r="AT33" s="210">
        <v>20.510297806000001</v>
      </c>
      <c r="AU33" s="210">
        <v>20.2229429</v>
      </c>
      <c r="AV33" s="210">
        <v>19.891089935</v>
      </c>
      <c r="AW33" s="210">
        <v>20.594377399999999</v>
      </c>
      <c r="AX33" s="210">
        <v>20.764228257999999</v>
      </c>
      <c r="AY33" s="210">
        <v>19.564771097000001</v>
      </c>
      <c r="AZ33" s="210">
        <v>20.435338714</v>
      </c>
      <c r="BA33" s="210">
        <v>20.511570484</v>
      </c>
      <c r="BB33" s="210">
        <v>19.957018067</v>
      </c>
      <c r="BC33" s="210">
        <v>20.076553871000002</v>
      </c>
      <c r="BD33" s="210">
        <v>20.152465450000001</v>
      </c>
      <c r="BE33" s="210">
        <v>19.655108262999999</v>
      </c>
      <c r="BF33" s="299">
        <v>20.582159999999998</v>
      </c>
      <c r="BG33" s="299">
        <v>20.389420000000001</v>
      </c>
      <c r="BH33" s="299">
        <v>20.669029999999999</v>
      </c>
      <c r="BI33" s="299">
        <v>20.94735</v>
      </c>
      <c r="BJ33" s="299">
        <v>20.925000000000001</v>
      </c>
      <c r="BK33" s="299">
        <v>20.181619999999999</v>
      </c>
      <c r="BL33" s="299">
        <v>20.167079999999999</v>
      </c>
      <c r="BM33" s="299">
        <v>20.676469999999998</v>
      </c>
      <c r="BN33" s="299">
        <v>20.607279999999999</v>
      </c>
      <c r="BO33" s="299">
        <v>20.72766</v>
      </c>
      <c r="BP33" s="299">
        <v>20.871089999999999</v>
      </c>
      <c r="BQ33" s="299">
        <v>20.850110000000001</v>
      </c>
      <c r="BR33" s="299">
        <v>21.041499999999999</v>
      </c>
      <c r="BS33" s="299">
        <v>20.677109999999999</v>
      </c>
      <c r="BT33" s="299">
        <v>20.963999999999999</v>
      </c>
      <c r="BU33" s="299">
        <v>21.048839999999998</v>
      </c>
      <c r="BV33" s="299">
        <v>21.080210000000001</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726"/>
      <c r="AZ34" s="726"/>
      <c r="BA34" s="726"/>
      <c r="BB34" s="726"/>
      <c r="BC34" s="726"/>
      <c r="BD34" s="726"/>
      <c r="BE34" s="726"/>
      <c r="BF34" s="302"/>
      <c r="BG34" s="302"/>
      <c r="BH34" s="302"/>
      <c r="BI34" s="302"/>
      <c r="BJ34" s="302"/>
      <c r="BK34" s="302"/>
      <c r="BL34" s="302"/>
      <c r="BM34" s="302"/>
      <c r="BN34" s="302"/>
      <c r="BO34" s="302"/>
      <c r="BP34" s="302"/>
      <c r="BQ34" s="302"/>
      <c r="BR34" s="302"/>
      <c r="BS34" s="302"/>
      <c r="BT34" s="302"/>
      <c r="BU34" s="302"/>
      <c r="BV34" s="302"/>
    </row>
    <row r="35" spans="1:74" ht="11.15" customHeight="1" x14ac:dyDescent="0.25">
      <c r="A35" s="57"/>
      <c r="B35" s="65" t="s">
        <v>765</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0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5" customHeight="1" x14ac:dyDescent="0.25">
      <c r="A36" s="564" t="s">
        <v>958</v>
      </c>
      <c r="B36" s="571" t="s">
        <v>961</v>
      </c>
      <c r="C36" s="210">
        <v>3.5365449999999998</v>
      </c>
      <c r="D36" s="210">
        <v>3.1573500000000001</v>
      </c>
      <c r="E36" s="210">
        <v>3.0940310000000002</v>
      </c>
      <c r="F36" s="210">
        <v>2.8628550000000001</v>
      </c>
      <c r="G36" s="210">
        <v>2.5815000000000001</v>
      </c>
      <c r="H36" s="210">
        <v>2.6043530000000001</v>
      </c>
      <c r="I36" s="210">
        <v>2.8432019999999998</v>
      </c>
      <c r="J36" s="210">
        <v>2.902774</v>
      </c>
      <c r="K36" s="210">
        <v>2.9017400000000002</v>
      </c>
      <c r="L36" s="210">
        <v>2.976086</v>
      </c>
      <c r="M36" s="210">
        <v>3.324694</v>
      </c>
      <c r="N36" s="210">
        <v>3.3805269999999998</v>
      </c>
      <c r="O36" s="210">
        <v>3.7151969999999999</v>
      </c>
      <c r="P36" s="210">
        <v>3.5900650000000001</v>
      </c>
      <c r="Q36" s="210">
        <v>3.1362429999999999</v>
      </c>
      <c r="R36" s="210">
        <v>2.8857740000000001</v>
      </c>
      <c r="S36" s="210">
        <v>2.7452040000000002</v>
      </c>
      <c r="T36" s="210">
        <v>2.7531680000000001</v>
      </c>
      <c r="U36" s="210">
        <v>2.929627</v>
      </c>
      <c r="V36" s="210">
        <v>2.8539729999999999</v>
      </c>
      <c r="W36" s="210">
        <v>3.0413929999999998</v>
      </c>
      <c r="X36" s="210">
        <v>3.1476060000000001</v>
      </c>
      <c r="Y36" s="210">
        <v>3.398466</v>
      </c>
      <c r="Z36" s="210">
        <v>3.4986169999999999</v>
      </c>
      <c r="AA36" s="210">
        <v>3.4422959999999998</v>
      </c>
      <c r="AB36" s="210">
        <v>3.3131789999999999</v>
      </c>
      <c r="AC36" s="210">
        <v>3.3614820000000001</v>
      </c>
      <c r="AD36" s="210">
        <v>2.7248800000000002</v>
      </c>
      <c r="AE36" s="210">
        <v>2.9369320000000001</v>
      </c>
      <c r="AF36" s="210">
        <v>2.8951790000000002</v>
      </c>
      <c r="AG36" s="210">
        <v>3.02528</v>
      </c>
      <c r="AH36" s="210">
        <v>2.9741149999999998</v>
      </c>
      <c r="AI36" s="210">
        <v>3.017242</v>
      </c>
      <c r="AJ36" s="210">
        <v>3.3164470000000001</v>
      </c>
      <c r="AK36" s="210">
        <v>3.7318799999999999</v>
      </c>
      <c r="AL36" s="210">
        <v>3.9815260000000001</v>
      </c>
      <c r="AM36" s="210">
        <v>3.9994109999999998</v>
      </c>
      <c r="AN36" s="210">
        <v>2.8926029999999998</v>
      </c>
      <c r="AO36" s="210">
        <v>3.2568350000000001</v>
      </c>
      <c r="AP36" s="210">
        <v>3.137543</v>
      </c>
      <c r="AQ36" s="210">
        <v>3.4415330000000002</v>
      </c>
      <c r="AR36" s="210">
        <v>3.4125350000000001</v>
      </c>
      <c r="AS36" s="210">
        <v>3.1325820000000002</v>
      </c>
      <c r="AT36" s="210">
        <v>3.424458</v>
      </c>
      <c r="AU36" s="210">
        <v>3.3679519999999998</v>
      </c>
      <c r="AV36" s="210">
        <v>3.124803</v>
      </c>
      <c r="AW36" s="210">
        <v>3.6129069999999999</v>
      </c>
      <c r="AX36" s="210">
        <v>4.0629900000000001</v>
      </c>
      <c r="AY36" s="210">
        <v>4.081099</v>
      </c>
      <c r="AZ36" s="210">
        <v>4.0016559999999997</v>
      </c>
      <c r="BA36" s="210">
        <v>3.553223</v>
      </c>
      <c r="BB36" s="210">
        <v>3.516337</v>
      </c>
      <c r="BC36" s="210">
        <v>3.296424</v>
      </c>
      <c r="BD36" s="210">
        <v>3.4036494333</v>
      </c>
      <c r="BE36" s="210">
        <v>3.3722831856000002</v>
      </c>
      <c r="BF36" s="299">
        <v>3.5258090000000002</v>
      </c>
      <c r="BG36" s="299">
        <v>3.5859700000000001</v>
      </c>
      <c r="BH36" s="299">
        <v>3.766324</v>
      </c>
      <c r="BI36" s="299">
        <v>3.971949</v>
      </c>
      <c r="BJ36" s="299">
        <v>4.1656630000000003</v>
      </c>
      <c r="BK36" s="299">
        <v>4.1866009999999996</v>
      </c>
      <c r="BL36" s="299">
        <v>4.0243349999999998</v>
      </c>
      <c r="BM36" s="299">
        <v>3.9105159999999999</v>
      </c>
      <c r="BN36" s="299">
        <v>3.693479</v>
      </c>
      <c r="BO36" s="299">
        <v>3.5891109999999999</v>
      </c>
      <c r="BP36" s="299">
        <v>3.4729670000000001</v>
      </c>
      <c r="BQ36" s="299">
        <v>3.4388049999999999</v>
      </c>
      <c r="BR36" s="299">
        <v>3.4768940000000002</v>
      </c>
      <c r="BS36" s="299">
        <v>3.6079119999999998</v>
      </c>
      <c r="BT36" s="299">
        <v>3.7310910000000002</v>
      </c>
      <c r="BU36" s="299">
        <v>3.9207930000000002</v>
      </c>
      <c r="BV36" s="299">
        <v>4.1639499999999998</v>
      </c>
    </row>
    <row r="37" spans="1:74" ht="11.15" customHeight="1" x14ac:dyDescent="0.25">
      <c r="A37" s="564" t="s">
        <v>737</v>
      </c>
      <c r="B37" s="173" t="s">
        <v>394</v>
      </c>
      <c r="C37" s="210">
        <v>7.6605000000000006E-2</v>
      </c>
      <c r="D37" s="210">
        <v>0.207261</v>
      </c>
      <c r="E37" s="210">
        <v>0.148974</v>
      </c>
      <c r="F37" s="210">
        <v>-7.6146000000000005E-2</v>
      </c>
      <c r="G37" s="210">
        <v>-4.7648999999999997E-2</v>
      </c>
      <c r="H37" s="210">
        <v>6.4422999999999994E-2</v>
      </c>
      <c r="I37" s="210">
        <v>-8.2791000000000003E-2</v>
      </c>
      <c r="J37" s="210">
        <v>-2.7517E-2</v>
      </c>
      <c r="K37" s="210">
        <v>-0.15881899999999999</v>
      </c>
      <c r="L37" s="210">
        <v>7.4784000000000003E-2</v>
      </c>
      <c r="M37" s="210">
        <v>5.6642999999999999E-2</v>
      </c>
      <c r="N37" s="210">
        <v>-4.8473000000000002E-2</v>
      </c>
      <c r="O37" s="210">
        <v>9.2238000000000001E-2</v>
      </c>
      <c r="P37" s="210">
        <v>-0.130995</v>
      </c>
      <c r="Q37" s="210">
        <v>3.2937000000000001E-2</v>
      </c>
      <c r="R37" s="210">
        <v>0.14152000000000001</v>
      </c>
      <c r="S37" s="210">
        <v>0.139816</v>
      </c>
      <c r="T37" s="210">
        <v>-3.2070000000000002E-3</v>
      </c>
      <c r="U37" s="210">
        <v>-6.2359999999999999E-2</v>
      </c>
      <c r="V37" s="210">
        <v>0.103729</v>
      </c>
      <c r="W37" s="210">
        <v>9.7963999999999996E-2</v>
      </c>
      <c r="X37" s="210">
        <v>0.156083</v>
      </c>
      <c r="Y37" s="210">
        <v>0.104794</v>
      </c>
      <c r="Z37" s="210">
        <v>7.8493999999999994E-2</v>
      </c>
      <c r="AA37" s="210">
        <v>7.3780999999999999E-2</v>
      </c>
      <c r="AB37" s="210">
        <v>0.21806200000000001</v>
      </c>
      <c r="AC37" s="210">
        <v>0.244699</v>
      </c>
      <c r="AD37" s="210">
        <v>0.106626</v>
      </c>
      <c r="AE37" s="210">
        <v>0.198659</v>
      </c>
      <c r="AF37" s="210">
        <v>5.8417999999999998E-2</v>
      </c>
      <c r="AG37" s="210">
        <v>5.0208999999999997E-2</v>
      </c>
      <c r="AH37" s="210">
        <v>7.8211000000000003E-2</v>
      </c>
      <c r="AI37" s="210">
        <v>-4.5710000000000001E-2</v>
      </c>
      <c r="AJ37" s="210">
        <v>-5.0042000000000003E-2</v>
      </c>
      <c r="AK37" s="210">
        <v>4.7972000000000001E-2</v>
      </c>
      <c r="AL37" s="210">
        <v>9.3696000000000002E-2</v>
      </c>
      <c r="AM37" s="210">
        <v>-8.4664000000000003E-2</v>
      </c>
      <c r="AN37" s="210">
        <v>3.0047000000000001E-2</v>
      </c>
      <c r="AO37" s="210">
        <v>0.190161</v>
      </c>
      <c r="AP37" s="210">
        <v>0.21165100000000001</v>
      </c>
      <c r="AQ37" s="210">
        <v>-3.0714000000000002E-2</v>
      </c>
      <c r="AR37" s="210">
        <v>-8.4335999999999994E-2</v>
      </c>
      <c r="AS37" s="210">
        <v>-8.6914000000000005E-2</v>
      </c>
      <c r="AT37" s="210">
        <v>-4.9168999999999997E-2</v>
      </c>
      <c r="AU37" s="210">
        <v>-2.1507999999999999E-2</v>
      </c>
      <c r="AV37" s="210">
        <v>0.115692</v>
      </c>
      <c r="AW37" s="210">
        <v>-8.2449999999999996E-2</v>
      </c>
      <c r="AX37" s="210">
        <v>-6.2774999999999997E-2</v>
      </c>
      <c r="AY37" s="210">
        <v>7.6230999999999993E-2</v>
      </c>
      <c r="AZ37" s="210">
        <v>0.18809200000000001</v>
      </c>
      <c r="BA37" s="210">
        <v>0.121452</v>
      </c>
      <c r="BB37" s="210">
        <v>9.9368999999999999E-2</v>
      </c>
      <c r="BC37" s="210">
        <v>-2.5845E-2</v>
      </c>
      <c r="BD37" s="210">
        <v>2.0116849999999999E-2</v>
      </c>
      <c r="BE37" s="210">
        <v>-1.96467E-3</v>
      </c>
      <c r="BF37" s="299">
        <v>1.91876E-4</v>
      </c>
      <c r="BG37" s="299">
        <v>-1.8739100000000002E-5</v>
      </c>
      <c r="BH37" s="299">
        <v>1.83012E-6</v>
      </c>
      <c r="BI37" s="299">
        <v>-1.7873499999999999E-7</v>
      </c>
      <c r="BJ37" s="299">
        <v>0</v>
      </c>
      <c r="BK37" s="299">
        <v>0</v>
      </c>
      <c r="BL37" s="299">
        <v>0</v>
      </c>
      <c r="BM37" s="299">
        <v>0</v>
      </c>
      <c r="BN37" s="299">
        <v>0</v>
      </c>
      <c r="BO37" s="299">
        <v>0</v>
      </c>
      <c r="BP37" s="299">
        <v>0</v>
      </c>
      <c r="BQ37" s="299">
        <v>0</v>
      </c>
      <c r="BR37" s="299">
        <v>0</v>
      </c>
      <c r="BS37" s="299">
        <v>0</v>
      </c>
      <c r="BT37" s="299">
        <v>0</v>
      </c>
      <c r="BU37" s="299">
        <v>0</v>
      </c>
      <c r="BV37" s="299">
        <v>0</v>
      </c>
    </row>
    <row r="38" spans="1:74" ht="11.15" customHeight="1" x14ac:dyDescent="0.25">
      <c r="A38" s="564" t="s">
        <v>1384</v>
      </c>
      <c r="B38" s="571" t="s">
        <v>398</v>
      </c>
      <c r="C38" s="210">
        <v>0</v>
      </c>
      <c r="D38" s="210">
        <v>0</v>
      </c>
      <c r="E38" s="210">
        <v>0</v>
      </c>
      <c r="F38" s="210">
        <v>0</v>
      </c>
      <c r="G38" s="210">
        <v>0</v>
      </c>
      <c r="H38" s="210">
        <v>0</v>
      </c>
      <c r="I38" s="210">
        <v>0</v>
      </c>
      <c r="J38" s="210">
        <v>0</v>
      </c>
      <c r="K38" s="210">
        <v>0</v>
      </c>
      <c r="L38" s="210">
        <v>0</v>
      </c>
      <c r="M38" s="210">
        <v>0</v>
      </c>
      <c r="N38" s="210">
        <v>0</v>
      </c>
      <c r="O38" s="210">
        <v>0</v>
      </c>
      <c r="P38" s="210">
        <v>0</v>
      </c>
      <c r="Q38" s="210">
        <v>0</v>
      </c>
      <c r="R38" s="210">
        <v>0</v>
      </c>
      <c r="S38" s="210">
        <v>0</v>
      </c>
      <c r="T38" s="210">
        <v>0</v>
      </c>
      <c r="U38" s="210">
        <v>0</v>
      </c>
      <c r="V38" s="210">
        <v>0</v>
      </c>
      <c r="W38" s="210">
        <v>0</v>
      </c>
      <c r="X38" s="210">
        <v>0</v>
      </c>
      <c r="Y38" s="210">
        <v>0</v>
      </c>
      <c r="Z38" s="210">
        <v>0</v>
      </c>
      <c r="AA38" s="210">
        <v>0</v>
      </c>
      <c r="AB38" s="210">
        <v>0</v>
      </c>
      <c r="AC38" s="210">
        <v>0</v>
      </c>
      <c r="AD38" s="210">
        <v>0</v>
      </c>
      <c r="AE38" s="210">
        <v>0</v>
      </c>
      <c r="AF38" s="210">
        <v>0</v>
      </c>
      <c r="AG38" s="210">
        <v>0</v>
      </c>
      <c r="AH38" s="210">
        <v>0</v>
      </c>
      <c r="AI38" s="210">
        <v>0</v>
      </c>
      <c r="AJ38" s="210">
        <v>0</v>
      </c>
      <c r="AK38" s="210">
        <v>0</v>
      </c>
      <c r="AL38" s="210">
        <v>0</v>
      </c>
      <c r="AM38" s="210">
        <v>8.2456000000000002E-2</v>
      </c>
      <c r="AN38" s="210">
        <v>0.111689</v>
      </c>
      <c r="AO38" s="210">
        <v>0.129639</v>
      </c>
      <c r="AP38" s="210">
        <v>0.123834</v>
      </c>
      <c r="AQ38" s="210">
        <v>0.13608700000000001</v>
      </c>
      <c r="AR38" s="210">
        <v>0.12442599999999999</v>
      </c>
      <c r="AS38" s="210">
        <v>0.109915</v>
      </c>
      <c r="AT38" s="210">
        <v>0.13239000000000001</v>
      </c>
      <c r="AU38" s="210">
        <v>9.7250000000000003E-2</v>
      </c>
      <c r="AV38" s="210">
        <v>0.16414699999999999</v>
      </c>
      <c r="AW38" s="210">
        <v>0.15087999999999999</v>
      </c>
      <c r="AX38" s="210">
        <v>0.154192</v>
      </c>
      <c r="AY38" s="210">
        <v>0.103856</v>
      </c>
      <c r="AZ38" s="210">
        <v>0.13739000000000001</v>
      </c>
      <c r="BA38" s="210">
        <v>0.14960100000000001</v>
      </c>
      <c r="BB38" s="210">
        <v>0.165299</v>
      </c>
      <c r="BC38" s="210">
        <v>0.15179500000000001</v>
      </c>
      <c r="BD38" s="210">
        <v>0.18049380000000001</v>
      </c>
      <c r="BE38" s="210">
        <v>0.1907538</v>
      </c>
      <c r="BF38" s="299">
        <v>0.17371039999999999</v>
      </c>
      <c r="BG38" s="299">
        <v>0.16248969999999999</v>
      </c>
      <c r="BH38" s="299">
        <v>0.21169109999999999</v>
      </c>
      <c r="BI38" s="299">
        <v>0.24164250000000001</v>
      </c>
      <c r="BJ38" s="299">
        <v>0.2558897</v>
      </c>
      <c r="BK38" s="299">
        <v>0.22250139999999999</v>
      </c>
      <c r="BL38" s="299">
        <v>0.23017979999999999</v>
      </c>
      <c r="BM38" s="299">
        <v>0.23056370000000001</v>
      </c>
      <c r="BN38" s="299">
        <v>0.2268723</v>
      </c>
      <c r="BO38" s="299">
        <v>0.21073939999999999</v>
      </c>
      <c r="BP38" s="299">
        <v>0.2192451</v>
      </c>
      <c r="BQ38" s="299">
        <v>0.22658210000000001</v>
      </c>
      <c r="BR38" s="299">
        <v>0.20586789999999999</v>
      </c>
      <c r="BS38" s="299">
        <v>0.19298019999999999</v>
      </c>
      <c r="BT38" s="299">
        <v>0.23248640000000001</v>
      </c>
      <c r="BU38" s="299">
        <v>0.27792620000000001</v>
      </c>
      <c r="BV38" s="299">
        <v>0.30133270000000001</v>
      </c>
    </row>
    <row r="39" spans="1:74" ht="11.15" customHeight="1" x14ac:dyDescent="0.25">
      <c r="A39" s="61" t="s">
        <v>505</v>
      </c>
      <c r="B39" s="571" t="s">
        <v>395</v>
      </c>
      <c r="C39" s="210">
        <v>8.7875920000000001</v>
      </c>
      <c r="D39" s="210">
        <v>8.7961489999999998</v>
      </c>
      <c r="E39" s="210">
        <v>9.4645469999999996</v>
      </c>
      <c r="F39" s="210">
        <v>9.2059660000000001</v>
      </c>
      <c r="G39" s="210">
        <v>9.5152439999999991</v>
      </c>
      <c r="H39" s="210">
        <v>9.7970310000000005</v>
      </c>
      <c r="I39" s="210">
        <v>9.6404010000000007</v>
      </c>
      <c r="J39" s="210">
        <v>9.7781680000000009</v>
      </c>
      <c r="K39" s="210">
        <v>9.1525560000000006</v>
      </c>
      <c r="L39" s="210">
        <v>9.2938340000000004</v>
      </c>
      <c r="M39" s="210">
        <v>9.2904090000000004</v>
      </c>
      <c r="N39" s="210">
        <v>9.1785490000000003</v>
      </c>
      <c r="O39" s="210">
        <v>8.7783929999999994</v>
      </c>
      <c r="P39" s="210">
        <v>9.071828</v>
      </c>
      <c r="Q39" s="210">
        <v>9.1840539999999997</v>
      </c>
      <c r="R39" s="210">
        <v>9.4105889999999999</v>
      </c>
      <c r="S39" s="210">
        <v>9.4974360000000004</v>
      </c>
      <c r="T39" s="210">
        <v>9.7032880000000006</v>
      </c>
      <c r="U39" s="210">
        <v>9.5329610000000002</v>
      </c>
      <c r="V39" s="210">
        <v>9.8336889999999997</v>
      </c>
      <c r="W39" s="210">
        <v>9.1975020000000001</v>
      </c>
      <c r="X39" s="210">
        <v>9.3081890000000005</v>
      </c>
      <c r="Y39" s="210">
        <v>9.2090530000000008</v>
      </c>
      <c r="Z39" s="210">
        <v>8.9712309999999995</v>
      </c>
      <c r="AA39" s="210">
        <v>8.7235359999999993</v>
      </c>
      <c r="AB39" s="210">
        <v>9.0504390000000008</v>
      </c>
      <c r="AC39" s="210">
        <v>7.7790020000000002</v>
      </c>
      <c r="AD39" s="210">
        <v>5.8657599999999999</v>
      </c>
      <c r="AE39" s="210">
        <v>7.1979879999999996</v>
      </c>
      <c r="AF39" s="210">
        <v>8.2915460000000003</v>
      </c>
      <c r="AG39" s="210">
        <v>8.460286</v>
      </c>
      <c r="AH39" s="210">
        <v>8.5240849999999995</v>
      </c>
      <c r="AI39" s="210">
        <v>8.5411009999999994</v>
      </c>
      <c r="AJ39" s="210">
        <v>8.3164069999999999</v>
      </c>
      <c r="AK39" s="210">
        <v>8.0013620000000003</v>
      </c>
      <c r="AL39" s="210">
        <v>7.8554209999999998</v>
      </c>
      <c r="AM39" s="210">
        <v>7.666347</v>
      </c>
      <c r="AN39" s="210">
        <v>7.7435349999999996</v>
      </c>
      <c r="AO39" s="210">
        <v>8.577458</v>
      </c>
      <c r="AP39" s="210">
        <v>8.7913429999999995</v>
      </c>
      <c r="AQ39" s="210">
        <v>9.1372330000000002</v>
      </c>
      <c r="AR39" s="210">
        <v>9.2729660000000003</v>
      </c>
      <c r="AS39" s="210">
        <v>9.3128770000000003</v>
      </c>
      <c r="AT39" s="210">
        <v>9.1113350000000004</v>
      </c>
      <c r="AU39" s="210">
        <v>8.9662740000000003</v>
      </c>
      <c r="AV39" s="210">
        <v>8.9487559999999995</v>
      </c>
      <c r="AW39" s="210">
        <v>8.9891629999999996</v>
      </c>
      <c r="AX39" s="210">
        <v>8.9494150000000001</v>
      </c>
      <c r="AY39" s="210">
        <v>7.9822480000000002</v>
      </c>
      <c r="AZ39" s="210">
        <v>8.598001</v>
      </c>
      <c r="BA39" s="210">
        <v>8.8560739999999996</v>
      </c>
      <c r="BB39" s="210">
        <v>8.7538140000000002</v>
      </c>
      <c r="BC39" s="210">
        <v>9.1069209999999998</v>
      </c>
      <c r="BD39" s="210">
        <v>8.9976333332999996</v>
      </c>
      <c r="BE39" s="210">
        <v>8.7063904266000005</v>
      </c>
      <c r="BF39" s="299">
        <v>9.0526210000000003</v>
      </c>
      <c r="BG39" s="299">
        <v>8.9750739999999993</v>
      </c>
      <c r="BH39" s="299">
        <v>8.9770880000000002</v>
      </c>
      <c r="BI39" s="299">
        <v>9.0062929999999994</v>
      </c>
      <c r="BJ39" s="299">
        <v>8.9317039999999999</v>
      </c>
      <c r="BK39" s="299">
        <v>8.1889210000000006</v>
      </c>
      <c r="BL39" s="299">
        <v>8.6128669999999996</v>
      </c>
      <c r="BM39" s="299">
        <v>8.8849090000000004</v>
      </c>
      <c r="BN39" s="299">
        <v>8.9708620000000003</v>
      </c>
      <c r="BO39" s="299">
        <v>9.066649</v>
      </c>
      <c r="BP39" s="299">
        <v>9.2445360000000001</v>
      </c>
      <c r="BQ39" s="299">
        <v>9.2322970000000009</v>
      </c>
      <c r="BR39" s="299">
        <v>9.1813859999999998</v>
      </c>
      <c r="BS39" s="299">
        <v>8.9555360000000004</v>
      </c>
      <c r="BT39" s="299">
        <v>8.9681289999999994</v>
      </c>
      <c r="BU39" s="299">
        <v>8.9548670000000001</v>
      </c>
      <c r="BV39" s="299">
        <v>8.9210720000000006</v>
      </c>
    </row>
    <row r="40" spans="1:74" ht="11.15" customHeight="1" x14ac:dyDescent="0.25">
      <c r="A40" s="61" t="s">
        <v>888</v>
      </c>
      <c r="B40" s="571" t="s">
        <v>889</v>
      </c>
      <c r="C40" s="210">
        <v>0.92762477419</v>
      </c>
      <c r="D40" s="210">
        <v>0.87343257142999997</v>
      </c>
      <c r="E40" s="210">
        <v>0.91975270968</v>
      </c>
      <c r="F40" s="210">
        <v>0.89033166666999997</v>
      </c>
      <c r="G40" s="210">
        <v>0.99521509676999997</v>
      </c>
      <c r="H40" s="210">
        <v>0.97053699999999998</v>
      </c>
      <c r="I40" s="210">
        <v>0.97420487096999997</v>
      </c>
      <c r="J40" s="210">
        <v>1.0039757418999999</v>
      </c>
      <c r="K40" s="210">
        <v>0.89219266666999997</v>
      </c>
      <c r="L40" s="210">
        <v>0.95025425805999997</v>
      </c>
      <c r="M40" s="210">
        <v>0.94599066666999998</v>
      </c>
      <c r="N40" s="210">
        <v>0.93588261289999997</v>
      </c>
      <c r="O40" s="210">
        <v>0.86010206452000004</v>
      </c>
      <c r="P40" s="210">
        <v>0.96162400000000003</v>
      </c>
      <c r="Q40" s="210">
        <v>0.91354545161</v>
      </c>
      <c r="R40" s="210">
        <v>0.92837066667000001</v>
      </c>
      <c r="S40" s="210">
        <v>0.98705093548</v>
      </c>
      <c r="T40" s="210">
        <v>0.99393566667</v>
      </c>
      <c r="U40" s="210">
        <v>0.96517125806000004</v>
      </c>
      <c r="V40" s="210">
        <v>0.95772558065000002</v>
      </c>
      <c r="W40" s="210">
        <v>0.923678</v>
      </c>
      <c r="X40" s="210">
        <v>0.97325090322999996</v>
      </c>
      <c r="Y40" s="210">
        <v>0.98221800000000004</v>
      </c>
      <c r="Z40" s="210">
        <v>0.94627480644999995</v>
      </c>
      <c r="AA40" s="210">
        <v>0.92038364516000004</v>
      </c>
      <c r="AB40" s="210">
        <v>0.90230603448000002</v>
      </c>
      <c r="AC40" s="210">
        <v>0.73641067741999999</v>
      </c>
      <c r="AD40" s="210">
        <v>0.54013033333000005</v>
      </c>
      <c r="AE40" s="210">
        <v>0.75485122580999997</v>
      </c>
      <c r="AF40" s="210">
        <v>0.89922100000000005</v>
      </c>
      <c r="AG40" s="210">
        <v>0.86821248387000005</v>
      </c>
      <c r="AH40" s="210">
        <v>0.85834361290000005</v>
      </c>
      <c r="AI40" s="210">
        <v>0.87976666667000003</v>
      </c>
      <c r="AJ40" s="210">
        <v>0.81801429031999995</v>
      </c>
      <c r="AK40" s="210">
        <v>0.86814876666999996</v>
      </c>
      <c r="AL40" s="210">
        <v>0.85474429031999999</v>
      </c>
      <c r="AM40" s="210">
        <v>0.75722412903000003</v>
      </c>
      <c r="AN40" s="210">
        <v>0.780582</v>
      </c>
      <c r="AO40" s="210">
        <v>0.90411348387000001</v>
      </c>
      <c r="AP40" s="210">
        <v>0.86715129999999996</v>
      </c>
      <c r="AQ40" s="210">
        <v>0.96349093547999998</v>
      </c>
      <c r="AR40" s="210">
        <v>0.96887433332999995</v>
      </c>
      <c r="AS40" s="210">
        <v>0.96318496773999995</v>
      </c>
      <c r="AT40" s="210">
        <v>0.93416741935000003</v>
      </c>
      <c r="AU40" s="210">
        <v>0.91426503332999998</v>
      </c>
      <c r="AV40" s="210">
        <v>0.96959019354999998</v>
      </c>
      <c r="AW40" s="210">
        <v>0.94830323332999999</v>
      </c>
      <c r="AX40" s="210">
        <v>0.92709783870999996</v>
      </c>
      <c r="AY40" s="210">
        <v>0.83105754839000001</v>
      </c>
      <c r="AZ40" s="210">
        <v>0.86403942857000005</v>
      </c>
      <c r="BA40" s="210">
        <v>0.91794135483999995</v>
      </c>
      <c r="BB40" s="210">
        <v>0.89721193333000004</v>
      </c>
      <c r="BC40" s="210">
        <v>0.93196758064999996</v>
      </c>
      <c r="BD40" s="210">
        <v>0.95988306667000001</v>
      </c>
      <c r="BE40" s="210">
        <v>0.92337162411999996</v>
      </c>
      <c r="BF40" s="299">
        <v>0.91775819999999997</v>
      </c>
      <c r="BG40" s="299">
        <v>0.91305959999999997</v>
      </c>
      <c r="BH40" s="299">
        <v>0.91947769999999995</v>
      </c>
      <c r="BI40" s="299">
        <v>0.93085830000000003</v>
      </c>
      <c r="BJ40" s="299">
        <v>0.92774440000000002</v>
      </c>
      <c r="BK40" s="299">
        <v>0.8324376</v>
      </c>
      <c r="BL40" s="299">
        <v>0.8961538</v>
      </c>
      <c r="BM40" s="299">
        <v>0.90095919999999996</v>
      </c>
      <c r="BN40" s="299">
        <v>0.90468440000000006</v>
      </c>
      <c r="BO40" s="299">
        <v>0.94103110000000001</v>
      </c>
      <c r="BP40" s="299">
        <v>0.95985819999999999</v>
      </c>
      <c r="BQ40" s="299">
        <v>0.93588090000000002</v>
      </c>
      <c r="BR40" s="299">
        <v>0.94299149999999998</v>
      </c>
      <c r="BS40" s="299">
        <v>0.9172131</v>
      </c>
      <c r="BT40" s="299">
        <v>0.93724050000000003</v>
      </c>
      <c r="BU40" s="299">
        <v>0.94327899999999998</v>
      </c>
      <c r="BV40" s="299">
        <v>0.93523009999999995</v>
      </c>
    </row>
    <row r="41" spans="1:74" ht="11.15" customHeight="1" x14ac:dyDescent="0.25">
      <c r="A41" s="61" t="s">
        <v>506</v>
      </c>
      <c r="B41" s="571" t="s">
        <v>384</v>
      </c>
      <c r="C41" s="210">
        <v>1.568041</v>
      </c>
      <c r="D41" s="210">
        <v>1.5897060000000001</v>
      </c>
      <c r="E41" s="210">
        <v>1.705921</v>
      </c>
      <c r="F41" s="210">
        <v>1.6296189999999999</v>
      </c>
      <c r="G41" s="210">
        <v>1.6845479999999999</v>
      </c>
      <c r="H41" s="210">
        <v>1.8569310000000001</v>
      </c>
      <c r="I41" s="210">
        <v>1.7731319999999999</v>
      </c>
      <c r="J41" s="210">
        <v>1.857715</v>
      </c>
      <c r="K41" s="210">
        <v>1.703576</v>
      </c>
      <c r="L41" s="210">
        <v>1.6749270000000001</v>
      </c>
      <c r="M41" s="210">
        <v>1.7560610000000001</v>
      </c>
      <c r="N41" s="210">
        <v>1.6764840000000001</v>
      </c>
      <c r="O41" s="210">
        <v>1.6210279999999999</v>
      </c>
      <c r="P41" s="210">
        <v>1.60669</v>
      </c>
      <c r="Q41" s="210">
        <v>1.7113229999999999</v>
      </c>
      <c r="R41" s="210">
        <v>1.7556609999999999</v>
      </c>
      <c r="S41" s="210">
        <v>1.7730669999999999</v>
      </c>
      <c r="T41" s="210">
        <v>1.801695</v>
      </c>
      <c r="U41" s="210">
        <v>1.8469690000000001</v>
      </c>
      <c r="V41" s="210">
        <v>1.841442</v>
      </c>
      <c r="W41" s="210">
        <v>1.7024550000000001</v>
      </c>
      <c r="X41" s="210">
        <v>1.7267969999999999</v>
      </c>
      <c r="Y41" s="210">
        <v>1.7109300000000001</v>
      </c>
      <c r="Z41" s="210">
        <v>1.8092330000000001</v>
      </c>
      <c r="AA41" s="210">
        <v>1.672723</v>
      </c>
      <c r="AB41" s="210">
        <v>1.619013</v>
      </c>
      <c r="AC41" s="210">
        <v>1.3877360000000001</v>
      </c>
      <c r="AD41" s="210">
        <v>0.67801299999999998</v>
      </c>
      <c r="AE41" s="210">
        <v>0.59705299999999994</v>
      </c>
      <c r="AF41" s="210">
        <v>0.78411399999999998</v>
      </c>
      <c r="AG41" s="210">
        <v>0.96757700000000002</v>
      </c>
      <c r="AH41" s="210">
        <v>1.015676</v>
      </c>
      <c r="AI41" s="210">
        <v>0.92109600000000003</v>
      </c>
      <c r="AJ41" s="210">
        <v>1.0057449999999999</v>
      </c>
      <c r="AK41" s="210">
        <v>1.1295839999999999</v>
      </c>
      <c r="AL41" s="210">
        <v>1.148334</v>
      </c>
      <c r="AM41" s="210">
        <v>1.1310199999999999</v>
      </c>
      <c r="AN41" s="210">
        <v>1.091861</v>
      </c>
      <c r="AO41" s="210">
        <v>1.1576340000000001</v>
      </c>
      <c r="AP41" s="210">
        <v>1.27874</v>
      </c>
      <c r="AQ41" s="210">
        <v>1.317663</v>
      </c>
      <c r="AR41" s="210">
        <v>1.424866</v>
      </c>
      <c r="AS41" s="210">
        <v>1.4902599999999999</v>
      </c>
      <c r="AT41" s="210">
        <v>1.578276</v>
      </c>
      <c r="AU41" s="210">
        <v>1.498904</v>
      </c>
      <c r="AV41" s="210">
        <v>1.4405509999999999</v>
      </c>
      <c r="AW41" s="210">
        <v>1.499503</v>
      </c>
      <c r="AX41" s="210">
        <v>1.524686</v>
      </c>
      <c r="AY41" s="210">
        <v>1.422895</v>
      </c>
      <c r="AZ41" s="210">
        <v>1.401948</v>
      </c>
      <c r="BA41" s="210">
        <v>1.5230919999999999</v>
      </c>
      <c r="BB41" s="210">
        <v>1.5372980000000001</v>
      </c>
      <c r="BC41" s="210">
        <v>1.5739810000000001</v>
      </c>
      <c r="BD41" s="210">
        <v>1.6167333333</v>
      </c>
      <c r="BE41" s="210">
        <v>1.5550963548000001</v>
      </c>
      <c r="BF41" s="299">
        <v>1.6140639999999999</v>
      </c>
      <c r="BG41" s="299">
        <v>1.5042500000000001</v>
      </c>
      <c r="BH41" s="299">
        <v>1.490016</v>
      </c>
      <c r="BI41" s="299">
        <v>1.535493</v>
      </c>
      <c r="BJ41" s="299">
        <v>1.5713630000000001</v>
      </c>
      <c r="BK41" s="299">
        <v>1.408471</v>
      </c>
      <c r="BL41" s="299">
        <v>1.3890130000000001</v>
      </c>
      <c r="BM41" s="299">
        <v>1.5117400000000001</v>
      </c>
      <c r="BN41" s="299">
        <v>1.533893</v>
      </c>
      <c r="BO41" s="299">
        <v>1.5809470000000001</v>
      </c>
      <c r="BP41" s="299">
        <v>1.6577820000000001</v>
      </c>
      <c r="BQ41" s="299">
        <v>1.6507099999999999</v>
      </c>
      <c r="BR41" s="299">
        <v>1.679549</v>
      </c>
      <c r="BS41" s="299">
        <v>1.5661689999999999</v>
      </c>
      <c r="BT41" s="299">
        <v>1.5941829999999999</v>
      </c>
      <c r="BU41" s="299">
        <v>1.578041</v>
      </c>
      <c r="BV41" s="299">
        <v>1.6270230000000001</v>
      </c>
    </row>
    <row r="42" spans="1:74" ht="11.15" customHeight="1" x14ac:dyDescent="0.25">
      <c r="A42" s="61" t="s">
        <v>507</v>
      </c>
      <c r="B42" s="571" t="s">
        <v>396</v>
      </c>
      <c r="C42" s="210">
        <v>4.4910269999999999</v>
      </c>
      <c r="D42" s="210">
        <v>3.9792839999999998</v>
      </c>
      <c r="E42" s="210">
        <v>4.1964959999999998</v>
      </c>
      <c r="F42" s="210">
        <v>4.1390269999999996</v>
      </c>
      <c r="G42" s="210">
        <v>4.2087620000000001</v>
      </c>
      <c r="H42" s="210">
        <v>3.9593699999999998</v>
      </c>
      <c r="I42" s="210">
        <v>3.9626260000000002</v>
      </c>
      <c r="J42" s="210">
        <v>4.1956610000000003</v>
      </c>
      <c r="K42" s="210">
        <v>4.022151</v>
      </c>
      <c r="L42" s="210">
        <v>4.3478029999999999</v>
      </c>
      <c r="M42" s="210">
        <v>4.2038219999999997</v>
      </c>
      <c r="N42" s="210">
        <v>4.0194210000000004</v>
      </c>
      <c r="O42" s="210">
        <v>4.3274600000000003</v>
      </c>
      <c r="P42" s="210">
        <v>4.307328</v>
      </c>
      <c r="Q42" s="210">
        <v>4.1841280000000003</v>
      </c>
      <c r="R42" s="210">
        <v>4.1195950000000003</v>
      </c>
      <c r="S42" s="210">
        <v>4.1096599999999999</v>
      </c>
      <c r="T42" s="210">
        <v>3.993214</v>
      </c>
      <c r="U42" s="210">
        <v>3.9111980000000002</v>
      </c>
      <c r="V42" s="210">
        <v>4.0294759999999998</v>
      </c>
      <c r="W42" s="210">
        <v>3.9205559999999999</v>
      </c>
      <c r="X42" s="210">
        <v>4.2242249999999997</v>
      </c>
      <c r="Y42" s="210">
        <v>4.2014529999999999</v>
      </c>
      <c r="Z42" s="210">
        <v>3.9271090000000002</v>
      </c>
      <c r="AA42" s="210">
        <v>4.0243989999999998</v>
      </c>
      <c r="AB42" s="210">
        <v>4.0796070000000002</v>
      </c>
      <c r="AC42" s="210">
        <v>3.9609399999999999</v>
      </c>
      <c r="AD42" s="210">
        <v>3.5280629999999999</v>
      </c>
      <c r="AE42" s="210">
        <v>3.4462429999999999</v>
      </c>
      <c r="AF42" s="210">
        <v>3.494602</v>
      </c>
      <c r="AG42" s="210">
        <v>3.614649</v>
      </c>
      <c r="AH42" s="210">
        <v>3.6677569999999999</v>
      </c>
      <c r="AI42" s="210">
        <v>3.8139669999999999</v>
      </c>
      <c r="AJ42" s="210">
        <v>4.0364769999999996</v>
      </c>
      <c r="AK42" s="210">
        <v>3.879454</v>
      </c>
      <c r="AL42" s="210">
        <v>3.8882089999999998</v>
      </c>
      <c r="AM42" s="210">
        <v>3.9341430000000002</v>
      </c>
      <c r="AN42" s="210">
        <v>3.9456639999999998</v>
      </c>
      <c r="AO42" s="210">
        <v>4.0330069999999996</v>
      </c>
      <c r="AP42" s="210">
        <v>3.987644</v>
      </c>
      <c r="AQ42" s="210">
        <v>3.8738630000000001</v>
      </c>
      <c r="AR42" s="210">
        <v>3.9400770000000001</v>
      </c>
      <c r="AS42" s="210">
        <v>3.657959</v>
      </c>
      <c r="AT42" s="210">
        <v>3.8857900000000001</v>
      </c>
      <c r="AU42" s="210">
        <v>4.0751020000000002</v>
      </c>
      <c r="AV42" s="210">
        <v>3.890787</v>
      </c>
      <c r="AW42" s="210">
        <v>4.174112</v>
      </c>
      <c r="AX42" s="210">
        <v>3.9312849999999999</v>
      </c>
      <c r="AY42" s="210">
        <v>4.0805470000000001</v>
      </c>
      <c r="AZ42" s="210">
        <v>4.1766259999999997</v>
      </c>
      <c r="BA42" s="210">
        <v>4.1607459999999996</v>
      </c>
      <c r="BB42" s="210">
        <v>3.808163</v>
      </c>
      <c r="BC42" s="210">
        <v>3.8739859999999999</v>
      </c>
      <c r="BD42" s="210">
        <v>3.8439000000000001</v>
      </c>
      <c r="BE42" s="210">
        <v>3.6735291550000002</v>
      </c>
      <c r="BF42" s="299">
        <v>3.8688929999999999</v>
      </c>
      <c r="BG42" s="299">
        <v>3.8524859999999999</v>
      </c>
      <c r="BH42" s="299">
        <v>4.0795000000000003</v>
      </c>
      <c r="BI42" s="299">
        <v>3.9910209999999999</v>
      </c>
      <c r="BJ42" s="299">
        <v>3.8822779999999999</v>
      </c>
      <c r="BK42" s="299">
        <v>4.0619540000000001</v>
      </c>
      <c r="BL42" s="299">
        <v>4.0690160000000004</v>
      </c>
      <c r="BM42" s="299">
        <v>4.0296149999999997</v>
      </c>
      <c r="BN42" s="299">
        <v>3.956744</v>
      </c>
      <c r="BO42" s="299">
        <v>3.9577840000000002</v>
      </c>
      <c r="BP42" s="299">
        <v>3.8233130000000002</v>
      </c>
      <c r="BQ42" s="299">
        <v>3.7905739999999999</v>
      </c>
      <c r="BR42" s="299">
        <v>3.9731070000000002</v>
      </c>
      <c r="BS42" s="299">
        <v>3.8941870000000001</v>
      </c>
      <c r="BT42" s="299">
        <v>4.096686</v>
      </c>
      <c r="BU42" s="299">
        <v>3.9696720000000001</v>
      </c>
      <c r="BV42" s="299">
        <v>3.8636309999999998</v>
      </c>
    </row>
    <row r="43" spans="1:74" ht="11.15" customHeight="1" x14ac:dyDescent="0.25">
      <c r="A43" s="61" t="s">
        <v>508</v>
      </c>
      <c r="B43" s="571" t="s">
        <v>397</v>
      </c>
      <c r="C43" s="210">
        <v>0.32348199999999999</v>
      </c>
      <c r="D43" s="210">
        <v>0.29887999999999998</v>
      </c>
      <c r="E43" s="210">
        <v>0.23582800000000001</v>
      </c>
      <c r="F43" s="210">
        <v>0.408244</v>
      </c>
      <c r="G43" s="210">
        <v>0.29554399999999997</v>
      </c>
      <c r="H43" s="210">
        <v>0.28007700000000002</v>
      </c>
      <c r="I43" s="210">
        <v>0.34620200000000001</v>
      </c>
      <c r="J43" s="210">
        <v>0.29226400000000002</v>
      </c>
      <c r="K43" s="210">
        <v>0.34872999999999998</v>
      </c>
      <c r="L43" s="210">
        <v>0.273482</v>
      </c>
      <c r="M43" s="210">
        <v>0.34240999999999999</v>
      </c>
      <c r="N43" s="210">
        <v>0.36732100000000001</v>
      </c>
      <c r="O43" s="210">
        <v>0.31903799999999999</v>
      </c>
      <c r="P43" s="210">
        <v>0.27938000000000002</v>
      </c>
      <c r="Q43" s="210">
        <v>0.22120100000000001</v>
      </c>
      <c r="R43" s="210">
        <v>0.17707100000000001</v>
      </c>
      <c r="S43" s="210">
        <v>0.19204499999999999</v>
      </c>
      <c r="T43" s="210">
        <v>0.32213199999999997</v>
      </c>
      <c r="U43" s="210">
        <v>0.34194600000000003</v>
      </c>
      <c r="V43" s="210">
        <v>0.32911000000000001</v>
      </c>
      <c r="W43" s="210">
        <v>0.30465399999999998</v>
      </c>
      <c r="X43" s="210">
        <v>0.318859</v>
      </c>
      <c r="Y43" s="210">
        <v>0.20845</v>
      </c>
      <c r="Z43" s="210">
        <v>0.28409899999999999</v>
      </c>
      <c r="AA43" s="210">
        <v>0.23836599999999999</v>
      </c>
      <c r="AB43" s="210">
        <v>0.188162</v>
      </c>
      <c r="AC43" s="210">
        <v>9.1184000000000001E-2</v>
      </c>
      <c r="AD43" s="210">
        <v>7.4344999999999994E-2</v>
      </c>
      <c r="AE43" s="210">
        <v>6.1272E-2</v>
      </c>
      <c r="AF43" s="210">
        <v>0.20866699999999999</v>
      </c>
      <c r="AG43" s="210">
        <v>0.34600999999999998</v>
      </c>
      <c r="AH43" s="210">
        <v>0.30596699999999999</v>
      </c>
      <c r="AI43" s="210">
        <v>0.322328</v>
      </c>
      <c r="AJ43" s="210">
        <v>0.25484600000000002</v>
      </c>
      <c r="AK43" s="210">
        <v>0.20774799999999999</v>
      </c>
      <c r="AL43" s="210">
        <v>0.194439</v>
      </c>
      <c r="AM43" s="210">
        <v>0.242145</v>
      </c>
      <c r="AN43" s="210">
        <v>0.25888</v>
      </c>
      <c r="AO43" s="210">
        <v>0.29099900000000001</v>
      </c>
      <c r="AP43" s="210">
        <v>0.14258399999999999</v>
      </c>
      <c r="AQ43" s="210">
        <v>0.25917699999999999</v>
      </c>
      <c r="AR43" s="210">
        <v>0.335115</v>
      </c>
      <c r="AS43" s="210">
        <v>0.32672600000000002</v>
      </c>
      <c r="AT43" s="210">
        <v>0.34754099999999999</v>
      </c>
      <c r="AU43" s="210">
        <v>0.31909700000000002</v>
      </c>
      <c r="AV43" s="210">
        <v>0.37659100000000001</v>
      </c>
      <c r="AW43" s="210">
        <v>0.43166900000000002</v>
      </c>
      <c r="AX43" s="210">
        <v>0.41530299999999998</v>
      </c>
      <c r="AY43" s="210">
        <v>0.334036</v>
      </c>
      <c r="AZ43" s="210">
        <v>0.36300399999999999</v>
      </c>
      <c r="BA43" s="210">
        <v>0.43584200000000001</v>
      </c>
      <c r="BB43" s="210">
        <v>0.304232</v>
      </c>
      <c r="BC43" s="210">
        <v>0.34324300000000002</v>
      </c>
      <c r="BD43" s="210">
        <v>0.32919999999999999</v>
      </c>
      <c r="BE43" s="210">
        <v>0.35582501103000003</v>
      </c>
      <c r="BF43" s="299">
        <v>0.32430999999999999</v>
      </c>
      <c r="BG43" s="299">
        <v>0.34022970000000002</v>
      </c>
      <c r="BH43" s="299">
        <v>0.31628600000000001</v>
      </c>
      <c r="BI43" s="299">
        <v>0.3458772</v>
      </c>
      <c r="BJ43" s="299">
        <v>0.35028239999999999</v>
      </c>
      <c r="BK43" s="299">
        <v>0.33792450000000002</v>
      </c>
      <c r="BL43" s="299">
        <v>0.2697716</v>
      </c>
      <c r="BM43" s="299">
        <v>0.29158909999999999</v>
      </c>
      <c r="BN43" s="299">
        <v>0.32305089999999997</v>
      </c>
      <c r="BO43" s="299">
        <v>0.31031320000000001</v>
      </c>
      <c r="BP43" s="299">
        <v>0.2909255</v>
      </c>
      <c r="BQ43" s="299">
        <v>0.3330263</v>
      </c>
      <c r="BR43" s="299">
        <v>0.30162899999999998</v>
      </c>
      <c r="BS43" s="299">
        <v>0.32672879999999999</v>
      </c>
      <c r="BT43" s="299">
        <v>0.3250131</v>
      </c>
      <c r="BU43" s="299">
        <v>0.35398990000000002</v>
      </c>
      <c r="BV43" s="299">
        <v>0.33648509999999998</v>
      </c>
    </row>
    <row r="44" spans="1:74" ht="11.15" customHeight="1" x14ac:dyDescent="0.25">
      <c r="A44" s="61" t="s">
        <v>738</v>
      </c>
      <c r="B44" s="725" t="s">
        <v>962</v>
      </c>
      <c r="C44" s="210">
        <v>1.781074</v>
      </c>
      <c r="D44" s="210">
        <v>1.6645049999999999</v>
      </c>
      <c r="E44" s="210">
        <v>1.8854340000000001</v>
      </c>
      <c r="F44" s="210">
        <v>1.868789</v>
      </c>
      <c r="G44" s="210">
        <v>2.0132560000000002</v>
      </c>
      <c r="H44" s="210">
        <v>2.2080860000000002</v>
      </c>
      <c r="I44" s="210">
        <v>2.1886019999999999</v>
      </c>
      <c r="J44" s="210">
        <v>2.357037</v>
      </c>
      <c r="K44" s="210">
        <v>2.1141749999999999</v>
      </c>
      <c r="L44" s="210">
        <v>2.1448770000000001</v>
      </c>
      <c r="M44" s="210">
        <v>1.8001750000000001</v>
      </c>
      <c r="N44" s="210">
        <v>1.753652</v>
      </c>
      <c r="O44" s="210">
        <v>1.7616289999999999</v>
      </c>
      <c r="P44" s="210">
        <v>1.5595730000000001</v>
      </c>
      <c r="Q44" s="210">
        <v>1.706361</v>
      </c>
      <c r="R44" s="210">
        <v>1.8423909999999999</v>
      </c>
      <c r="S44" s="210">
        <v>1.9298599999999999</v>
      </c>
      <c r="T44" s="210">
        <v>2.0836890000000001</v>
      </c>
      <c r="U44" s="210">
        <v>2.2342330000000001</v>
      </c>
      <c r="V44" s="210">
        <v>2.1664940000000001</v>
      </c>
      <c r="W44" s="210">
        <v>1.983959</v>
      </c>
      <c r="X44" s="210">
        <v>1.8322270000000001</v>
      </c>
      <c r="Y44" s="210">
        <v>1.903006</v>
      </c>
      <c r="Z44" s="210">
        <v>1.8740859999999999</v>
      </c>
      <c r="AA44" s="210">
        <v>1.7582850000000001</v>
      </c>
      <c r="AB44" s="210">
        <v>1.6637839999999999</v>
      </c>
      <c r="AC44" s="210">
        <v>1.6377949999999999</v>
      </c>
      <c r="AD44" s="210">
        <v>1.570816</v>
      </c>
      <c r="AE44" s="210">
        <v>1.640036</v>
      </c>
      <c r="AF44" s="210">
        <v>1.8455299999999999</v>
      </c>
      <c r="AG44" s="210">
        <v>1.9170579999999999</v>
      </c>
      <c r="AH44" s="210">
        <v>1.9920629999999999</v>
      </c>
      <c r="AI44" s="210">
        <v>1.8448040000000001</v>
      </c>
      <c r="AJ44" s="210">
        <v>1.733768</v>
      </c>
      <c r="AK44" s="210">
        <v>1.744516</v>
      </c>
      <c r="AL44" s="210">
        <v>1.640064</v>
      </c>
      <c r="AM44" s="210">
        <v>1.624538</v>
      </c>
      <c r="AN44" s="210">
        <v>1.369918</v>
      </c>
      <c r="AO44" s="210">
        <v>1.5680940000000001</v>
      </c>
      <c r="AP44" s="210">
        <v>1.7860210000000001</v>
      </c>
      <c r="AQ44" s="210">
        <v>1.958796</v>
      </c>
      <c r="AR44" s="210">
        <v>2.1115050000000002</v>
      </c>
      <c r="AS44" s="210">
        <v>1.9506030000000001</v>
      </c>
      <c r="AT44" s="210">
        <v>2.079958</v>
      </c>
      <c r="AU44" s="210">
        <v>1.9204639999999999</v>
      </c>
      <c r="AV44" s="210">
        <v>1.8302609999999999</v>
      </c>
      <c r="AW44" s="210">
        <v>1.818832</v>
      </c>
      <c r="AX44" s="210">
        <v>1.7893060000000001</v>
      </c>
      <c r="AY44" s="210">
        <v>1.6500980000000001</v>
      </c>
      <c r="AZ44" s="210">
        <v>1.568921</v>
      </c>
      <c r="BA44" s="210">
        <v>1.7118439999999999</v>
      </c>
      <c r="BB44" s="210">
        <v>1.772864</v>
      </c>
      <c r="BC44" s="210">
        <v>1.7563150000000001</v>
      </c>
      <c r="BD44" s="210">
        <v>1.7607680999999999</v>
      </c>
      <c r="BE44" s="210">
        <v>1.8031950000000001</v>
      </c>
      <c r="BF44" s="299">
        <v>2.0225599999999999</v>
      </c>
      <c r="BG44" s="299">
        <v>1.9689399999999999</v>
      </c>
      <c r="BH44" s="299">
        <v>1.8281270000000001</v>
      </c>
      <c r="BI44" s="299">
        <v>1.8550720000000001</v>
      </c>
      <c r="BJ44" s="299">
        <v>1.7678229999999999</v>
      </c>
      <c r="BK44" s="299">
        <v>1.7752509999999999</v>
      </c>
      <c r="BL44" s="299">
        <v>1.571895</v>
      </c>
      <c r="BM44" s="299">
        <v>1.8175380000000001</v>
      </c>
      <c r="BN44" s="299">
        <v>1.9023829999999999</v>
      </c>
      <c r="BO44" s="299">
        <v>2.012121</v>
      </c>
      <c r="BP44" s="299">
        <v>2.162318</v>
      </c>
      <c r="BQ44" s="299">
        <v>2.1781139999999999</v>
      </c>
      <c r="BR44" s="299">
        <v>2.2230660000000002</v>
      </c>
      <c r="BS44" s="299">
        <v>2.1335959999999998</v>
      </c>
      <c r="BT44" s="299">
        <v>2.0164140000000002</v>
      </c>
      <c r="BU44" s="299">
        <v>1.9935510000000001</v>
      </c>
      <c r="BV44" s="299">
        <v>1.866716</v>
      </c>
    </row>
    <row r="45" spans="1:74" ht="11.15" customHeight="1" x14ac:dyDescent="0.25">
      <c r="A45" s="61" t="s">
        <v>509</v>
      </c>
      <c r="B45" s="571" t="s">
        <v>182</v>
      </c>
      <c r="C45" s="210">
        <v>20.564366</v>
      </c>
      <c r="D45" s="210">
        <v>19.693135000000002</v>
      </c>
      <c r="E45" s="210">
        <v>20.731231000000001</v>
      </c>
      <c r="F45" s="210">
        <v>20.038354000000002</v>
      </c>
      <c r="G45" s="210">
        <v>20.251204999999999</v>
      </c>
      <c r="H45" s="210">
        <v>20.770271000000001</v>
      </c>
      <c r="I45" s="210">
        <v>20.671374</v>
      </c>
      <c r="J45" s="210">
        <v>21.356102</v>
      </c>
      <c r="K45" s="210">
        <v>20.084109000000002</v>
      </c>
      <c r="L45" s="210">
        <v>20.785793000000002</v>
      </c>
      <c r="M45" s="210">
        <v>20.774214000000001</v>
      </c>
      <c r="N45" s="210">
        <v>20.327480999999999</v>
      </c>
      <c r="O45" s="210">
        <v>20.614982999999999</v>
      </c>
      <c r="P45" s="210">
        <v>20.283868999999999</v>
      </c>
      <c r="Q45" s="210">
        <v>20.176247</v>
      </c>
      <c r="R45" s="210">
        <v>20.332601</v>
      </c>
      <c r="S45" s="210">
        <v>20.387087999999999</v>
      </c>
      <c r="T45" s="210">
        <v>20.653979</v>
      </c>
      <c r="U45" s="210">
        <v>20.734573999999999</v>
      </c>
      <c r="V45" s="210">
        <v>21.157913000000001</v>
      </c>
      <c r="W45" s="210">
        <v>20.248483</v>
      </c>
      <c r="X45" s="210">
        <v>20.713985999999998</v>
      </c>
      <c r="Y45" s="210">
        <v>20.736152000000001</v>
      </c>
      <c r="Z45" s="210">
        <v>20.442869000000002</v>
      </c>
      <c r="AA45" s="210">
        <v>19.933385999999999</v>
      </c>
      <c r="AB45" s="210">
        <v>20.132245999999999</v>
      </c>
      <c r="AC45" s="210">
        <v>18.462838000000001</v>
      </c>
      <c r="AD45" s="210">
        <v>14.548503</v>
      </c>
      <c r="AE45" s="210">
        <v>16.078182999999999</v>
      </c>
      <c r="AF45" s="210">
        <v>17.578056</v>
      </c>
      <c r="AG45" s="210">
        <v>18.381069</v>
      </c>
      <c r="AH45" s="210">
        <v>18.557874000000002</v>
      </c>
      <c r="AI45" s="210">
        <v>18.414828</v>
      </c>
      <c r="AJ45" s="210">
        <v>18.613648000000001</v>
      </c>
      <c r="AK45" s="210">
        <v>18.742515999999998</v>
      </c>
      <c r="AL45" s="210">
        <v>18.801689</v>
      </c>
      <c r="AM45" s="210">
        <v>18.595396000000001</v>
      </c>
      <c r="AN45" s="210">
        <v>17.444196999999999</v>
      </c>
      <c r="AO45" s="210">
        <v>19.203827</v>
      </c>
      <c r="AP45" s="210">
        <v>19.45936</v>
      </c>
      <c r="AQ45" s="210">
        <v>20.093637999999999</v>
      </c>
      <c r="AR45" s="210">
        <v>20.537154000000001</v>
      </c>
      <c r="AS45" s="210">
        <v>19.894007999999999</v>
      </c>
      <c r="AT45" s="210">
        <v>20.510579</v>
      </c>
      <c r="AU45" s="210">
        <v>20.223534999999998</v>
      </c>
      <c r="AV45" s="210">
        <v>19.891587999999999</v>
      </c>
      <c r="AW45" s="210">
        <v>20.594615999999998</v>
      </c>
      <c r="AX45" s="210">
        <v>20.764402</v>
      </c>
      <c r="AY45" s="210">
        <v>19.731010000000001</v>
      </c>
      <c r="AZ45" s="210">
        <v>20.435638000000001</v>
      </c>
      <c r="BA45" s="210">
        <v>20.511873999999999</v>
      </c>
      <c r="BB45" s="210">
        <v>19.957376</v>
      </c>
      <c r="BC45" s="210">
        <v>20.076820000000001</v>
      </c>
      <c r="BD45" s="210">
        <v>20.15249485</v>
      </c>
      <c r="BE45" s="210">
        <v>19.655108262999999</v>
      </c>
      <c r="BF45" s="299">
        <v>20.582159999999998</v>
      </c>
      <c r="BG45" s="299">
        <v>20.389420000000001</v>
      </c>
      <c r="BH45" s="299">
        <v>20.669029999999999</v>
      </c>
      <c r="BI45" s="299">
        <v>20.94735</v>
      </c>
      <c r="BJ45" s="299">
        <v>20.925000000000001</v>
      </c>
      <c r="BK45" s="299">
        <v>20.181619999999999</v>
      </c>
      <c r="BL45" s="299">
        <v>20.167079999999999</v>
      </c>
      <c r="BM45" s="299">
        <v>20.676469999999998</v>
      </c>
      <c r="BN45" s="299">
        <v>20.607279999999999</v>
      </c>
      <c r="BO45" s="299">
        <v>20.72766</v>
      </c>
      <c r="BP45" s="299">
        <v>20.871089999999999</v>
      </c>
      <c r="BQ45" s="299">
        <v>20.850110000000001</v>
      </c>
      <c r="BR45" s="299">
        <v>21.041499999999999</v>
      </c>
      <c r="BS45" s="299">
        <v>20.677109999999999</v>
      </c>
      <c r="BT45" s="299">
        <v>20.963999999999999</v>
      </c>
      <c r="BU45" s="299">
        <v>21.048839999999998</v>
      </c>
      <c r="BV45" s="299">
        <v>21.080210000000001</v>
      </c>
    </row>
    <row r="46" spans="1:74" ht="11.15" customHeight="1" x14ac:dyDescent="0.25">
      <c r="A46" s="61"/>
      <c r="B46" s="44"/>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732"/>
      <c r="AN46" s="62"/>
      <c r="AO46" s="62"/>
      <c r="AP46" s="62"/>
      <c r="AQ46" s="62"/>
      <c r="AR46" s="62"/>
      <c r="AS46" s="62"/>
      <c r="AT46" s="62"/>
      <c r="AU46" s="62"/>
      <c r="AV46" s="62"/>
      <c r="AW46" s="62"/>
      <c r="AX46" s="675"/>
      <c r="AY46" s="675"/>
      <c r="AZ46" s="675"/>
      <c r="BA46" s="675"/>
      <c r="BB46" s="675"/>
      <c r="BC46" s="675"/>
      <c r="BD46" s="675"/>
      <c r="BE46" s="675"/>
      <c r="BF46" s="726"/>
      <c r="BG46" s="726"/>
      <c r="BH46" s="726"/>
      <c r="BI46" s="726"/>
      <c r="BJ46" s="675"/>
      <c r="BK46" s="675"/>
      <c r="BL46" s="302"/>
      <c r="BM46" s="302"/>
      <c r="BN46" s="302"/>
      <c r="BO46" s="302"/>
      <c r="BP46" s="302"/>
      <c r="BQ46" s="302"/>
      <c r="BR46" s="302"/>
      <c r="BS46" s="302"/>
      <c r="BT46" s="302"/>
      <c r="BU46" s="302"/>
      <c r="BV46" s="302"/>
    </row>
    <row r="47" spans="1:74" ht="11.15" customHeight="1" x14ac:dyDescent="0.25">
      <c r="A47" s="61" t="s">
        <v>739</v>
      </c>
      <c r="B47" s="174" t="s">
        <v>970</v>
      </c>
      <c r="C47" s="210">
        <v>3.8190620000000002</v>
      </c>
      <c r="D47" s="210">
        <v>2.678636</v>
      </c>
      <c r="E47" s="210">
        <v>2.4852979999999998</v>
      </c>
      <c r="F47" s="210">
        <v>2.5779529999999999</v>
      </c>
      <c r="G47" s="210">
        <v>2.5096630000000002</v>
      </c>
      <c r="H47" s="210">
        <v>2.9023219999999998</v>
      </c>
      <c r="I47" s="210">
        <v>2.2306110000000001</v>
      </c>
      <c r="J47" s="210">
        <v>3.269943</v>
      </c>
      <c r="K47" s="210">
        <v>2.473986</v>
      </c>
      <c r="L47" s="210">
        <v>1.4567600000000001</v>
      </c>
      <c r="M47" s="210">
        <v>0.99141100000000004</v>
      </c>
      <c r="N47" s="210">
        <v>0.71958900000000003</v>
      </c>
      <c r="O47" s="210">
        <v>1.785792</v>
      </c>
      <c r="P47" s="210">
        <v>0.452177</v>
      </c>
      <c r="Q47" s="210">
        <v>0.95933100000000004</v>
      </c>
      <c r="R47" s="210">
        <v>1.1425749999999999</v>
      </c>
      <c r="S47" s="210">
        <v>1.6549480000000001</v>
      </c>
      <c r="T47" s="210">
        <v>0.72049300000000005</v>
      </c>
      <c r="U47" s="210">
        <v>1.5167109999999999</v>
      </c>
      <c r="V47" s="210">
        <v>0.94897299999999996</v>
      </c>
      <c r="W47" s="210">
        <v>3.9948999999999998E-2</v>
      </c>
      <c r="X47" s="210">
        <v>-0.44015900000000002</v>
      </c>
      <c r="Y47" s="210">
        <v>-0.63806200000000002</v>
      </c>
      <c r="Z47" s="210">
        <v>-0.17128499999999999</v>
      </c>
      <c r="AA47" s="210">
        <v>-0.64861599999999997</v>
      </c>
      <c r="AB47" s="210">
        <v>-1.107782</v>
      </c>
      <c r="AC47" s="210">
        <v>-1.1616299999999999</v>
      </c>
      <c r="AD47" s="210">
        <v>-1.112441</v>
      </c>
      <c r="AE47" s="210">
        <v>0.65037</v>
      </c>
      <c r="AF47" s="210">
        <v>0.75958400000000004</v>
      </c>
      <c r="AG47" s="210">
        <v>-0.63907700000000001</v>
      </c>
      <c r="AH47" s="210">
        <v>-1.1004799999999999</v>
      </c>
      <c r="AI47" s="210">
        <v>-0.75623799999999997</v>
      </c>
      <c r="AJ47" s="210">
        <v>-1.013218</v>
      </c>
      <c r="AK47" s="210">
        <v>-0.29715799999999998</v>
      </c>
      <c r="AL47" s="210">
        <v>-1.1856709999999999</v>
      </c>
      <c r="AM47" s="210">
        <v>-0.81364999999999998</v>
      </c>
      <c r="AN47" s="210">
        <v>-1.2914999999999999E-2</v>
      </c>
      <c r="AO47" s="210">
        <v>0.60933700000000002</v>
      </c>
      <c r="AP47" s="210">
        <v>-0.84296899999999997</v>
      </c>
      <c r="AQ47" s="210">
        <v>0.29908200000000001</v>
      </c>
      <c r="AR47" s="210">
        <v>3.6540000000000003E-2</v>
      </c>
      <c r="AS47" s="210">
        <v>0.14862</v>
      </c>
      <c r="AT47" s="210">
        <v>-0.184417</v>
      </c>
      <c r="AU47" s="210">
        <v>1.1237980000000001</v>
      </c>
      <c r="AV47" s="210">
        <v>-0.53785700000000003</v>
      </c>
      <c r="AW47" s="210">
        <v>-0.71009</v>
      </c>
      <c r="AX47" s="210">
        <v>-1.0623480000000001</v>
      </c>
      <c r="AY47" s="210">
        <v>-0.60469799999999996</v>
      </c>
      <c r="AZ47" s="210">
        <v>-0.55068899999999998</v>
      </c>
      <c r="BA47" s="210">
        <v>-1.052729</v>
      </c>
      <c r="BB47" s="210">
        <v>-1.2875220000000001</v>
      </c>
      <c r="BC47" s="210">
        <v>-0.98093699999999995</v>
      </c>
      <c r="BD47" s="210">
        <v>-1.4525628167</v>
      </c>
      <c r="BE47" s="210">
        <v>-1.3925474464000001</v>
      </c>
      <c r="BF47" s="299">
        <v>-0.91938189999999997</v>
      </c>
      <c r="BG47" s="299">
        <v>-1.055725</v>
      </c>
      <c r="BH47" s="299">
        <v>-1.3117259999999999</v>
      </c>
      <c r="BI47" s="299">
        <v>-0.34263860000000002</v>
      </c>
      <c r="BJ47" s="299">
        <v>-1.3680589999999999</v>
      </c>
      <c r="BK47" s="299">
        <v>-0.83322479999999999</v>
      </c>
      <c r="BL47" s="299">
        <v>-1.302897</v>
      </c>
      <c r="BM47" s="299">
        <v>-0.81793970000000005</v>
      </c>
      <c r="BN47" s="299">
        <v>-3.8955799999999999E-2</v>
      </c>
      <c r="BO47" s="299">
        <v>-0.1477376</v>
      </c>
      <c r="BP47" s="299">
        <v>-0.73454399999999997</v>
      </c>
      <c r="BQ47" s="299">
        <v>-0.67645650000000002</v>
      </c>
      <c r="BR47" s="299">
        <v>-0.79184339999999998</v>
      </c>
      <c r="BS47" s="299">
        <v>-0.96128899999999995</v>
      </c>
      <c r="BT47" s="299">
        <v>-0.936581</v>
      </c>
      <c r="BU47" s="299">
        <v>-1.387866</v>
      </c>
      <c r="BV47" s="299">
        <v>-2.1921879999999998</v>
      </c>
    </row>
    <row r="48" spans="1:74" ht="11.15" customHeight="1" x14ac:dyDescent="0.25">
      <c r="A48" s="61"/>
      <c r="B48" s="67"/>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302"/>
      <c r="BG48" s="302"/>
      <c r="BH48" s="302"/>
      <c r="BI48" s="302"/>
      <c r="BJ48" s="302"/>
      <c r="BK48" s="302"/>
      <c r="BL48" s="302"/>
      <c r="BM48" s="302"/>
      <c r="BN48" s="302"/>
      <c r="BO48" s="302"/>
      <c r="BP48" s="302"/>
      <c r="BQ48" s="302"/>
      <c r="BR48" s="302"/>
      <c r="BS48" s="302"/>
      <c r="BT48" s="302"/>
      <c r="BU48" s="302"/>
      <c r="BV48" s="302"/>
    </row>
    <row r="49" spans="1:74" ht="11.15" customHeight="1" x14ac:dyDescent="0.25">
      <c r="A49" s="57"/>
      <c r="B49" s="65" t="s">
        <v>741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366"/>
      <c r="BG49" s="366"/>
      <c r="BH49" s="366"/>
      <c r="BI49" s="366"/>
      <c r="BJ49" s="366"/>
      <c r="BK49" s="63"/>
      <c r="BL49" s="63"/>
      <c r="BM49" s="63"/>
      <c r="BN49" s="63"/>
      <c r="BO49" s="63"/>
      <c r="BP49" s="63"/>
      <c r="BQ49" s="63"/>
      <c r="BR49" s="63"/>
      <c r="BS49" s="63"/>
      <c r="BT49" s="63"/>
      <c r="BU49" s="63"/>
      <c r="BV49" s="366"/>
    </row>
    <row r="50" spans="1:74" ht="11.15" customHeight="1" x14ac:dyDescent="0.25">
      <c r="A50" s="57"/>
      <c r="B50" s="66" t="s">
        <v>109</v>
      </c>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366"/>
      <c r="BG50" s="366"/>
      <c r="BH50" s="366"/>
      <c r="BI50" s="366"/>
      <c r="BJ50" s="366"/>
      <c r="BK50" s="366"/>
      <c r="BL50" s="366"/>
      <c r="BM50" s="366"/>
      <c r="BN50" s="366"/>
      <c r="BO50" s="366"/>
      <c r="BP50" s="366"/>
      <c r="BQ50" s="366"/>
      <c r="BR50" s="366"/>
      <c r="BS50" s="366"/>
      <c r="BT50" s="366"/>
      <c r="BU50" s="366"/>
      <c r="BV50" s="366"/>
    </row>
    <row r="51" spans="1:74" ht="11.15" customHeight="1" x14ac:dyDescent="0.25">
      <c r="A51" s="61" t="s">
        <v>510</v>
      </c>
      <c r="B51" s="571" t="s">
        <v>1348</v>
      </c>
      <c r="C51" s="68">
        <v>420.76</v>
      </c>
      <c r="D51" s="68">
        <v>423.84300000000002</v>
      </c>
      <c r="E51" s="68">
        <v>424.93900000000002</v>
      </c>
      <c r="F51" s="68">
        <v>436.57799999999997</v>
      </c>
      <c r="G51" s="68">
        <v>434.197</v>
      </c>
      <c r="H51" s="68">
        <v>415.15199999999999</v>
      </c>
      <c r="I51" s="68">
        <v>409.64100000000002</v>
      </c>
      <c r="J51" s="68">
        <v>407.58300000000003</v>
      </c>
      <c r="K51" s="68">
        <v>416.68400000000003</v>
      </c>
      <c r="L51" s="68">
        <v>433.80799999999999</v>
      </c>
      <c r="M51" s="68">
        <v>449.37900000000002</v>
      </c>
      <c r="N51" s="68">
        <v>442.50099999999998</v>
      </c>
      <c r="O51" s="68">
        <v>448.97199999999998</v>
      </c>
      <c r="P51" s="68">
        <v>451.66</v>
      </c>
      <c r="Q51" s="68">
        <v>458.89</v>
      </c>
      <c r="R51" s="68">
        <v>469.80200000000002</v>
      </c>
      <c r="S51" s="68">
        <v>481.125</v>
      </c>
      <c r="T51" s="68">
        <v>463.44600000000003</v>
      </c>
      <c r="U51" s="68">
        <v>441.58800000000002</v>
      </c>
      <c r="V51" s="68">
        <v>430.11799999999999</v>
      </c>
      <c r="W51" s="68">
        <v>425.61399999999998</v>
      </c>
      <c r="X51" s="68">
        <v>443.36700000000002</v>
      </c>
      <c r="Y51" s="68">
        <v>445.887</v>
      </c>
      <c r="Z51" s="68">
        <v>432.77199999999999</v>
      </c>
      <c r="AA51" s="68">
        <v>440.25299999999999</v>
      </c>
      <c r="AB51" s="68">
        <v>452.56299999999999</v>
      </c>
      <c r="AC51" s="68">
        <v>483.34100000000001</v>
      </c>
      <c r="AD51" s="68">
        <v>529.03499999999997</v>
      </c>
      <c r="AE51" s="68">
        <v>521.59299999999996</v>
      </c>
      <c r="AF51" s="68">
        <v>532.65700000000004</v>
      </c>
      <c r="AG51" s="68">
        <v>520.12400000000002</v>
      </c>
      <c r="AH51" s="68">
        <v>504.399</v>
      </c>
      <c r="AI51" s="68">
        <v>497.72399999999999</v>
      </c>
      <c r="AJ51" s="68">
        <v>493.92200000000003</v>
      </c>
      <c r="AK51" s="68">
        <v>500.75200000000001</v>
      </c>
      <c r="AL51" s="68">
        <v>485.471</v>
      </c>
      <c r="AM51" s="68">
        <v>475.85300000000001</v>
      </c>
      <c r="AN51" s="68">
        <v>493.15499999999997</v>
      </c>
      <c r="AO51" s="68">
        <v>501.90199999999999</v>
      </c>
      <c r="AP51" s="68">
        <v>489.73</v>
      </c>
      <c r="AQ51" s="68">
        <v>476.59399999999999</v>
      </c>
      <c r="AR51" s="68">
        <v>447.95100000000002</v>
      </c>
      <c r="AS51" s="68">
        <v>438.91800000000001</v>
      </c>
      <c r="AT51" s="68">
        <v>421.71699999999998</v>
      </c>
      <c r="AU51" s="68">
        <v>420.35</v>
      </c>
      <c r="AV51" s="68">
        <v>436.59100000000001</v>
      </c>
      <c r="AW51" s="68">
        <v>433.97199999999998</v>
      </c>
      <c r="AX51" s="68">
        <v>421.42</v>
      </c>
      <c r="AY51" s="68">
        <v>414.27300000000002</v>
      </c>
      <c r="AZ51" s="68">
        <v>409.12900000000002</v>
      </c>
      <c r="BA51" s="68">
        <v>414.39</v>
      </c>
      <c r="BB51" s="68">
        <v>419.11599999999999</v>
      </c>
      <c r="BC51" s="68">
        <v>414.27</v>
      </c>
      <c r="BD51" s="68">
        <v>423.8</v>
      </c>
      <c r="BE51" s="68">
        <v>426.78372611999998</v>
      </c>
      <c r="BF51" s="301">
        <v>421.8897</v>
      </c>
      <c r="BG51" s="301">
        <v>428.23809999999997</v>
      </c>
      <c r="BH51" s="301">
        <v>443.72070000000002</v>
      </c>
      <c r="BI51" s="301">
        <v>450.97160000000002</v>
      </c>
      <c r="BJ51" s="301">
        <v>440.09879999999998</v>
      </c>
      <c r="BK51" s="301">
        <v>452.32889999999998</v>
      </c>
      <c r="BL51" s="301">
        <v>466.79950000000002</v>
      </c>
      <c r="BM51" s="301">
        <v>475.60669999999999</v>
      </c>
      <c r="BN51" s="301">
        <v>485.85550000000001</v>
      </c>
      <c r="BO51" s="301">
        <v>483.83449999999999</v>
      </c>
      <c r="BP51" s="301">
        <v>468.18290000000002</v>
      </c>
      <c r="BQ51" s="301">
        <v>459.13619999999997</v>
      </c>
      <c r="BR51" s="301">
        <v>449.47910000000002</v>
      </c>
      <c r="BS51" s="301">
        <v>450.10379999999998</v>
      </c>
      <c r="BT51" s="301">
        <v>466.14429999999999</v>
      </c>
      <c r="BU51" s="301">
        <v>471.37700000000001</v>
      </c>
      <c r="BV51" s="301">
        <v>456.12939999999998</v>
      </c>
    </row>
    <row r="52" spans="1:74" ht="11.15" customHeight="1" x14ac:dyDescent="0.25">
      <c r="A52" s="565" t="s">
        <v>960</v>
      </c>
      <c r="B52" s="66" t="s">
        <v>961</v>
      </c>
      <c r="C52" s="68">
        <v>152.56800000000001</v>
      </c>
      <c r="D52" s="68">
        <v>137.369</v>
      </c>
      <c r="E52" s="68">
        <v>135.85300000000001</v>
      </c>
      <c r="F52" s="68">
        <v>141.959</v>
      </c>
      <c r="G52" s="68">
        <v>159.16900000000001</v>
      </c>
      <c r="H52" s="68">
        <v>178.57300000000001</v>
      </c>
      <c r="I52" s="68">
        <v>194.46</v>
      </c>
      <c r="J52" s="68">
        <v>211.596</v>
      </c>
      <c r="K52" s="68">
        <v>223.30099999999999</v>
      </c>
      <c r="L52" s="68">
        <v>221.84100000000001</v>
      </c>
      <c r="M52" s="68">
        <v>204.898</v>
      </c>
      <c r="N52" s="68">
        <v>183.86099999999999</v>
      </c>
      <c r="O52" s="68">
        <v>160.52000000000001</v>
      </c>
      <c r="P52" s="68">
        <v>151.238</v>
      </c>
      <c r="Q52" s="68">
        <v>160.33500000000001</v>
      </c>
      <c r="R52" s="68">
        <v>174.971</v>
      </c>
      <c r="S52" s="68">
        <v>201.74</v>
      </c>
      <c r="T52" s="68">
        <v>224.48</v>
      </c>
      <c r="U52" s="68">
        <v>238.363</v>
      </c>
      <c r="V52" s="68">
        <v>255.80699999999999</v>
      </c>
      <c r="W52" s="68">
        <v>262.76799999999997</v>
      </c>
      <c r="X52" s="68">
        <v>252.50200000000001</v>
      </c>
      <c r="Y52" s="68">
        <v>231.88800000000001</v>
      </c>
      <c r="Z52" s="68">
        <v>211.696</v>
      </c>
      <c r="AA52" s="68">
        <v>196.77</v>
      </c>
      <c r="AB52" s="68">
        <v>180.12</v>
      </c>
      <c r="AC52" s="68">
        <v>182.89099999999999</v>
      </c>
      <c r="AD52" s="68">
        <v>199.52</v>
      </c>
      <c r="AE52" s="68">
        <v>213.76400000000001</v>
      </c>
      <c r="AF52" s="68">
        <v>235.68700000000001</v>
      </c>
      <c r="AG52" s="68">
        <v>257.267</v>
      </c>
      <c r="AH52" s="68">
        <v>282.86700000000002</v>
      </c>
      <c r="AI52" s="68">
        <v>298.70800000000003</v>
      </c>
      <c r="AJ52" s="68">
        <v>286.69053400000001</v>
      </c>
      <c r="AK52" s="68">
        <v>265.56374799999998</v>
      </c>
      <c r="AL52" s="68">
        <v>228.168397</v>
      </c>
      <c r="AM52" s="68">
        <v>192.06200000000001</v>
      </c>
      <c r="AN52" s="68">
        <v>170.654</v>
      </c>
      <c r="AO52" s="68">
        <v>168.58439799999999</v>
      </c>
      <c r="AP52" s="68">
        <v>177.09004300000001</v>
      </c>
      <c r="AQ52" s="68">
        <v>186.61466200000001</v>
      </c>
      <c r="AR52" s="68">
        <v>195.77227400000001</v>
      </c>
      <c r="AS52" s="68">
        <v>212.49515099999999</v>
      </c>
      <c r="AT52" s="68">
        <v>219.805522</v>
      </c>
      <c r="AU52" s="68">
        <v>225.565371</v>
      </c>
      <c r="AV52" s="68">
        <v>230.29978700000001</v>
      </c>
      <c r="AW52" s="68">
        <v>215.513767</v>
      </c>
      <c r="AX52" s="68">
        <v>188.360107</v>
      </c>
      <c r="AY52" s="68">
        <v>161.101224</v>
      </c>
      <c r="AZ52" s="68">
        <v>140.31167400000001</v>
      </c>
      <c r="BA52" s="68">
        <v>142.02496600000001</v>
      </c>
      <c r="BB52" s="68">
        <v>154.28840299999999</v>
      </c>
      <c r="BC52" s="68">
        <v>177.820041</v>
      </c>
      <c r="BD52" s="68">
        <v>199.029</v>
      </c>
      <c r="BE52" s="68">
        <v>215.92437224</v>
      </c>
      <c r="BF52" s="301">
        <v>235.30350000000001</v>
      </c>
      <c r="BG52" s="301">
        <v>241.50049999999999</v>
      </c>
      <c r="BH52" s="301">
        <v>237.08789999999999</v>
      </c>
      <c r="BI52" s="301">
        <v>221.0838</v>
      </c>
      <c r="BJ52" s="301">
        <v>194.69450000000001</v>
      </c>
      <c r="BK52" s="301">
        <v>169.54939999999999</v>
      </c>
      <c r="BL52" s="301">
        <v>154.88159999999999</v>
      </c>
      <c r="BM52" s="301">
        <v>155.3699</v>
      </c>
      <c r="BN52" s="301">
        <v>167.4665</v>
      </c>
      <c r="BO52" s="301">
        <v>187.45429999999999</v>
      </c>
      <c r="BP52" s="301">
        <v>206.56360000000001</v>
      </c>
      <c r="BQ52" s="301">
        <v>225.1841</v>
      </c>
      <c r="BR52" s="301">
        <v>243.05840000000001</v>
      </c>
      <c r="BS52" s="301">
        <v>247.96899999999999</v>
      </c>
      <c r="BT52" s="301">
        <v>244.03579999999999</v>
      </c>
      <c r="BU52" s="301">
        <v>229.59110000000001</v>
      </c>
      <c r="BV52" s="301">
        <v>205.66059999999999</v>
      </c>
    </row>
    <row r="53" spans="1:74" ht="11.15" customHeight="1" x14ac:dyDescent="0.25">
      <c r="A53" s="61" t="s">
        <v>742</v>
      </c>
      <c r="B53" s="172" t="s">
        <v>394</v>
      </c>
      <c r="C53" s="68">
        <v>89.622</v>
      </c>
      <c r="D53" s="68">
        <v>90.224000000000004</v>
      </c>
      <c r="E53" s="68">
        <v>98.087999999999994</v>
      </c>
      <c r="F53" s="68">
        <v>94.052999999999997</v>
      </c>
      <c r="G53" s="68">
        <v>93.906999999999996</v>
      </c>
      <c r="H53" s="68">
        <v>92.227000000000004</v>
      </c>
      <c r="I53" s="68">
        <v>89.381</v>
      </c>
      <c r="J53" s="68">
        <v>89.561999999999998</v>
      </c>
      <c r="K53" s="68">
        <v>91.900999999999996</v>
      </c>
      <c r="L53" s="68">
        <v>92.063999999999993</v>
      </c>
      <c r="M53" s="68">
        <v>91.834999999999994</v>
      </c>
      <c r="N53" s="68">
        <v>85.909000000000006</v>
      </c>
      <c r="O53" s="68">
        <v>88.994</v>
      </c>
      <c r="P53" s="68">
        <v>92.94</v>
      </c>
      <c r="Q53" s="68">
        <v>92.186999999999998</v>
      </c>
      <c r="R53" s="68">
        <v>96.123000000000005</v>
      </c>
      <c r="S53" s="68">
        <v>98.195999999999998</v>
      </c>
      <c r="T53" s="68">
        <v>95.933999999999997</v>
      </c>
      <c r="U53" s="68">
        <v>96.275000000000006</v>
      </c>
      <c r="V53" s="68">
        <v>94.694000000000003</v>
      </c>
      <c r="W53" s="68">
        <v>92.266999999999996</v>
      </c>
      <c r="X53" s="68">
        <v>98.41</v>
      </c>
      <c r="Y53" s="68">
        <v>94.757999999999996</v>
      </c>
      <c r="Z53" s="68">
        <v>89.843999999999994</v>
      </c>
      <c r="AA53" s="68">
        <v>94.064999999999998</v>
      </c>
      <c r="AB53" s="68">
        <v>100.876</v>
      </c>
      <c r="AC53" s="68">
        <v>101.86</v>
      </c>
      <c r="AD53" s="68">
        <v>94.777000000000001</v>
      </c>
      <c r="AE53" s="68">
        <v>90.88</v>
      </c>
      <c r="AF53" s="68">
        <v>92.462000000000003</v>
      </c>
      <c r="AG53" s="68">
        <v>89.164000000000001</v>
      </c>
      <c r="AH53" s="68">
        <v>82.396000000000001</v>
      </c>
      <c r="AI53" s="68">
        <v>81.436999999999998</v>
      </c>
      <c r="AJ53" s="68">
        <v>80.308000000000007</v>
      </c>
      <c r="AK53" s="68">
        <v>80.207999999999998</v>
      </c>
      <c r="AL53" s="68">
        <v>77.614000000000004</v>
      </c>
      <c r="AM53" s="68">
        <v>84.656999999999996</v>
      </c>
      <c r="AN53" s="68">
        <v>89.537000000000006</v>
      </c>
      <c r="AO53" s="68">
        <v>93.33</v>
      </c>
      <c r="AP53" s="68">
        <v>92.168999999999997</v>
      </c>
      <c r="AQ53" s="68">
        <v>90.772000000000006</v>
      </c>
      <c r="AR53" s="68">
        <v>93.02</v>
      </c>
      <c r="AS53" s="68">
        <v>91.498999999999995</v>
      </c>
      <c r="AT53" s="68">
        <v>85.995999999999995</v>
      </c>
      <c r="AU53" s="68">
        <v>90.180999999999997</v>
      </c>
      <c r="AV53" s="68">
        <v>91.006</v>
      </c>
      <c r="AW53" s="68">
        <v>88.033000000000001</v>
      </c>
      <c r="AX53" s="68">
        <v>80.251000000000005</v>
      </c>
      <c r="AY53" s="68">
        <v>82.948999999999998</v>
      </c>
      <c r="AZ53" s="68">
        <v>85.379000000000005</v>
      </c>
      <c r="BA53" s="68">
        <v>87.912999999999997</v>
      </c>
      <c r="BB53" s="68">
        <v>86.59</v>
      </c>
      <c r="BC53" s="68">
        <v>89.781999999999996</v>
      </c>
      <c r="BD53" s="68">
        <v>87.995999999999995</v>
      </c>
      <c r="BE53" s="68">
        <v>85.831789407000002</v>
      </c>
      <c r="BF53" s="301">
        <v>86.655829999999995</v>
      </c>
      <c r="BG53" s="301">
        <v>88.297280000000001</v>
      </c>
      <c r="BH53" s="301">
        <v>90.739099999999993</v>
      </c>
      <c r="BI53" s="301">
        <v>88.245549999999994</v>
      </c>
      <c r="BJ53" s="301">
        <v>82.615539999999996</v>
      </c>
      <c r="BK53" s="301">
        <v>87.76943</v>
      </c>
      <c r="BL53" s="301">
        <v>90.013130000000004</v>
      </c>
      <c r="BM53" s="301">
        <v>92.220969999999994</v>
      </c>
      <c r="BN53" s="301">
        <v>93.987729999999999</v>
      </c>
      <c r="BO53" s="301">
        <v>91.398330000000001</v>
      </c>
      <c r="BP53" s="301">
        <v>89.660399999999996</v>
      </c>
      <c r="BQ53" s="301">
        <v>88.844769999999997</v>
      </c>
      <c r="BR53" s="301">
        <v>88.208799999999997</v>
      </c>
      <c r="BS53" s="301">
        <v>88.996939999999995</v>
      </c>
      <c r="BT53" s="301">
        <v>90.839600000000004</v>
      </c>
      <c r="BU53" s="301">
        <v>88.184439999999995</v>
      </c>
      <c r="BV53" s="301">
        <v>82.241389999999996</v>
      </c>
    </row>
    <row r="54" spans="1:74" ht="11.15" customHeight="1" x14ac:dyDescent="0.25">
      <c r="A54" s="61" t="s">
        <v>744</v>
      </c>
      <c r="B54" s="172" t="s">
        <v>398</v>
      </c>
      <c r="C54" s="68">
        <v>31.656119</v>
      </c>
      <c r="D54" s="68">
        <v>32.180826000000003</v>
      </c>
      <c r="E54" s="68">
        <v>31.103645</v>
      </c>
      <c r="F54" s="68">
        <v>30.967804000000001</v>
      </c>
      <c r="G54" s="68">
        <v>29.491741000000001</v>
      </c>
      <c r="H54" s="68">
        <v>28.731908000000001</v>
      </c>
      <c r="I54" s="68">
        <v>28.903490999999999</v>
      </c>
      <c r="J54" s="68">
        <v>28.898886000000001</v>
      </c>
      <c r="K54" s="68">
        <v>30.452354</v>
      </c>
      <c r="L54" s="68">
        <v>29.676034999999999</v>
      </c>
      <c r="M54" s="68">
        <v>30.338325000000001</v>
      </c>
      <c r="N54" s="68">
        <v>31.433216999999999</v>
      </c>
      <c r="O54" s="68">
        <v>32.510353000000002</v>
      </c>
      <c r="P54" s="68">
        <v>32.194479000000001</v>
      </c>
      <c r="Q54" s="68">
        <v>30.92802</v>
      </c>
      <c r="R54" s="68">
        <v>30.722297999999999</v>
      </c>
      <c r="S54" s="68">
        <v>29.595977000000001</v>
      </c>
      <c r="T54" s="68">
        <v>29.128499000000001</v>
      </c>
      <c r="U54" s="68">
        <v>29.095613</v>
      </c>
      <c r="V54" s="68">
        <v>28.357616</v>
      </c>
      <c r="W54" s="68">
        <v>28.335778000000001</v>
      </c>
      <c r="X54" s="68">
        <v>27.404743</v>
      </c>
      <c r="Y54" s="68">
        <v>27.357734000000001</v>
      </c>
      <c r="Z54" s="68">
        <v>27.809621</v>
      </c>
      <c r="AA54" s="68">
        <v>29.927185000000001</v>
      </c>
      <c r="AB54" s="68">
        <v>30.241679000000001</v>
      </c>
      <c r="AC54" s="68">
        <v>33.430008999999998</v>
      </c>
      <c r="AD54" s="68">
        <v>32.151341000000002</v>
      </c>
      <c r="AE54" s="68">
        <v>28.504470000000001</v>
      </c>
      <c r="AF54" s="68">
        <v>25.385137</v>
      </c>
      <c r="AG54" s="68">
        <v>25.232994999999999</v>
      </c>
      <c r="AH54" s="68">
        <v>25.151019000000002</v>
      </c>
      <c r="AI54" s="68">
        <v>24.638249999999999</v>
      </c>
      <c r="AJ54" s="68">
        <v>26.637853</v>
      </c>
      <c r="AK54" s="68">
        <v>28.670565</v>
      </c>
      <c r="AL54" s="68">
        <v>29.655564999999999</v>
      </c>
      <c r="AM54" s="68">
        <v>32.518999999999998</v>
      </c>
      <c r="AN54" s="68">
        <v>31.123999999999999</v>
      </c>
      <c r="AO54" s="68">
        <v>29.082207</v>
      </c>
      <c r="AP54" s="68">
        <v>28.41414</v>
      </c>
      <c r="AQ54" s="68">
        <v>27.684885000000001</v>
      </c>
      <c r="AR54" s="68">
        <v>27.524709999999999</v>
      </c>
      <c r="AS54" s="68">
        <v>28.52739</v>
      </c>
      <c r="AT54" s="68">
        <v>26.396702000000001</v>
      </c>
      <c r="AU54" s="68">
        <v>25.430175999999999</v>
      </c>
      <c r="AV54" s="68">
        <v>25.144577999999999</v>
      </c>
      <c r="AW54" s="68">
        <v>26.387581000000001</v>
      </c>
      <c r="AX54" s="68">
        <v>28.646296</v>
      </c>
      <c r="AY54" s="68">
        <v>33.030715999999998</v>
      </c>
      <c r="AZ54" s="68">
        <v>33.926800999999998</v>
      </c>
      <c r="BA54" s="68">
        <v>34.147221000000002</v>
      </c>
      <c r="BB54" s="68">
        <v>31.425771000000001</v>
      </c>
      <c r="BC54" s="68">
        <v>30.584228</v>
      </c>
      <c r="BD54" s="68">
        <v>30.3616691</v>
      </c>
      <c r="BE54" s="68">
        <v>30.575459452</v>
      </c>
      <c r="BF54" s="301">
        <v>30.247060000000001</v>
      </c>
      <c r="BG54" s="301">
        <v>30.438739999999999</v>
      </c>
      <c r="BH54" s="301">
        <v>29.860410000000002</v>
      </c>
      <c r="BI54" s="301">
        <v>30.246849999999998</v>
      </c>
      <c r="BJ54" s="301">
        <v>30.72598</v>
      </c>
      <c r="BK54" s="301">
        <v>32.735039999999998</v>
      </c>
      <c r="BL54" s="301">
        <v>32.883450000000003</v>
      </c>
      <c r="BM54" s="301">
        <v>32.781170000000003</v>
      </c>
      <c r="BN54" s="301">
        <v>32.428049999999999</v>
      </c>
      <c r="BO54" s="301">
        <v>32.027520000000003</v>
      </c>
      <c r="BP54" s="301">
        <v>31.548279999999998</v>
      </c>
      <c r="BQ54" s="301">
        <v>31.392340000000001</v>
      </c>
      <c r="BR54" s="301">
        <v>31.06551</v>
      </c>
      <c r="BS54" s="301">
        <v>31.258489999999998</v>
      </c>
      <c r="BT54" s="301">
        <v>30.680129999999998</v>
      </c>
      <c r="BU54" s="301">
        <v>31.066420000000001</v>
      </c>
      <c r="BV54" s="301">
        <v>31.548929999999999</v>
      </c>
    </row>
    <row r="55" spans="1:74" ht="11.15" customHeight="1" x14ac:dyDescent="0.25">
      <c r="A55" s="61" t="s">
        <v>486</v>
      </c>
      <c r="B55" s="172" t="s">
        <v>399</v>
      </c>
      <c r="C55" s="68">
        <v>248.887</v>
      </c>
      <c r="D55" s="68">
        <v>253.249</v>
      </c>
      <c r="E55" s="68">
        <v>239.67</v>
      </c>
      <c r="F55" s="68">
        <v>240.14500000000001</v>
      </c>
      <c r="G55" s="68">
        <v>242.887</v>
      </c>
      <c r="H55" s="68">
        <v>240.71600000000001</v>
      </c>
      <c r="I55" s="68">
        <v>234.29300000000001</v>
      </c>
      <c r="J55" s="68">
        <v>236.30199999999999</v>
      </c>
      <c r="K55" s="68">
        <v>239.97</v>
      </c>
      <c r="L55" s="68">
        <v>232.672</v>
      </c>
      <c r="M55" s="68">
        <v>230.23599999999999</v>
      </c>
      <c r="N55" s="68">
        <v>246.5</v>
      </c>
      <c r="O55" s="68">
        <v>262.36599999999999</v>
      </c>
      <c r="P55" s="68">
        <v>252.05799999999999</v>
      </c>
      <c r="Q55" s="68">
        <v>236.55500000000001</v>
      </c>
      <c r="R55" s="68">
        <v>230.869</v>
      </c>
      <c r="S55" s="68">
        <v>235.83</v>
      </c>
      <c r="T55" s="68">
        <v>229.91399999999999</v>
      </c>
      <c r="U55" s="68">
        <v>235.434</v>
      </c>
      <c r="V55" s="68">
        <v>230.36199999999999</v>
      </c>
      <c r="W55" s="68">
        <v>232.04300000000001</v>
      </c>
      <c r="X55" s="68">
        <v>224.47300000000001</v>
      </c>
      <c r="Y55" s="68">
        <v>233.691</v>
      </c>
      <c r="Z55" s="68">
        <v>254.1</v>
      </c>
      <c r="AA55" s="68">
        <v>265.71100000000001</v>
      </c>
      <c r="AB55" s="68">
        <v>253.09100000000001</v>
      </c>
      <c r="AC55" s="68">
        <v>261.82299999999998</v>
      </c>
      <c r="AD55" s="68">
        <v>258.46300000000002</v>
      </c>
      <c r="AE55" s="68">
        <v>258.952</v>
      </c>
      <c r="AF55" s="68">
        <v>254.47900000000001</v>
      </c>
      <c r="AG55" s="68">
        <v>250.36</v>
      </c>
      <c r="AH55" s="68">
        <v>237.53399999999999</v>
      </c>
      <c r="AI55" s="68">
        <v>227.578</v>
      </c>
      <c r="AJ55" s="68">
        <v>227.61586700000001</v>
      </c>
      <c r="AK55" s="68">
        <v>241.22969699999999</v>
      </c>
      <c r="AL55" s="68">
        <v>243.39474899999999</v>
      </c>
      <c r="AM55" s="68">
        <v>255.13900000000001</v>
      </c>
      <c r="AN55" s="68">
        <v>241.09299999999999</v>
      </c>
      <c r="AO55" s="68">
        <v>237.64709099999999</v>
      </c>
      <c r="AP55" s="68">
        <v>238.42045100000001</v>
      </c>
      <c r="AQ55" s="68">
        <v>239.85271499999999</v>
      </c>
      <c r="AR55" s="68">
        <v>237.23922099999999</v>
      </c>
      <c r="AS55" s="68">
        <v>230.768698</v>
      </c>
      <c r="AT55" s="68">
        <v>225.694031</v>
      </c>
      <c r="AU55" s="68">
        <v>227.045557</v>
      </c>
      <c r="AV55" s="68">
        <v>216.69439</v>
      </c>
      <c r="AW55" s="68">
        <v>220.606607</v>
      </c>
      <c r="AX55" s="68">
        <v>232.236535</v>
      </c>
      <c r="AY55" s="68">
        <v>251.75343699999999</v>
      </c>
      <c r="AZ55" s="68">
        <v>250.43103600000001</v>
      </c>
      <c r="BA55" s="68">
        <v>238.47202100000001</v>
      </c>
      <c r="BB55" s="68">
        <v>230.05525299999999</v>
      </c>
      <c r="BC55" s="68">
        <v>220.704215</v>
      </c>
      <c r="BD55" s="68">
        <v>219.11099999999999</v>
      </c>
      <c r="BE55" s="68">
        <v>226.78366711999999</v>
      </c>
      <c r="BF55" s="301">
        <v>220.2585</v>
      </c>
      <c r="BG55" s="301">
        <v>220.9693</v>
      </c>
      <c r="BH55" s="301">
        <v>215.6729</v>
      </c>
      <c r="BI55" s="301">
        <v>225.33750000000001</v>
      </c>
      <c r="BJ55" s="301">
        <v>235.48949999999999</v>
      </c>
      <c r="BK55" s="301">
        <v>246.65090000000001</v>
      </c>
      <c r="BL55" s="301">
        <v>243.4511</v>
      </c>
      <c r="BM55" s="301">
        <v>233.71270000000001</v>
      </c>
      <c r="BN55" s="301">
        <v>233.8563</v>
      </c>
      <c r="BO55" s="301">
        <v>235.86199999999999</v>
      </c>
      <c r="BP55" s="301">
        <v>236.22450000000001</v>
      </c>
      <c r="BQ55" s="301">
        <v>231.90950000000001</v>
      </c>
      <c r="BR55" s="301">
        <v>226.96440000000001</v>
      </c>
      <c r="BS55" s="301">
        <v>227.4427</v>
      </c>
      <c r="BT55" s="301">
        <v>224.3192</v>
      </c>
      <c r="BU55" s="301">
        <v>230.02369999999999</v>
      </c>
      <c r="BV55" s="301">
        <v>241.54419999999999</v>
      </c>
    </row>
    <row r="56" spans="1:74" ht="11.15" customHeight="1" x14ac:dyDescent="0.25">
      <c r="A56" s="61" t="s">
        <v>487</v>
      </c>
      <c r="B56" s="172" t="s">
        <v>400</v>
      </c>
      <c r="C56" s="68">
        <v>24.969000000000001</v>
      </c>
      <c r="D56" s="68">
        <v>24.768999999999998</v>
      </c>
      <c r="E56" s="68">
        <v>22.863</v>
      </c>
      <c r="F56" s="68">
        <v>22.582999999999998</v>
      </c>
      <c r="G56" s="68">
        <v>23.776</v>
      </c>
      <c r="H56" s="68">
        <v>24.55</v>
      </c>
      <c r="I56" s="68">
        <v>24.228999999999999</v>
      </c>
      <c r="J56" s="68">
        <v>23.227</v>
      </c>
      <c r="K56" s="68">
        <v>24.748000000000001</v>
      </c>
      <c r="L56" s="68">
        <v>24.888000000000002</v>
      </c>
      <c r="M56" s="68">
        <v>24.106999999999999</v>
      </c>
      <c r="N56" s="68">
        <v>25.768999999999998</v>
      </c>
      <c r="O56" s="68">
        <v>28.704999999999998</v>
      </c>
      <c r="P56" s="68">
        <v>23.864000000000001</v>
      </c>
      <c r="Q56" s="68">
        <v>20.864999999999998</v>
      </c>
      <c r="R56" s="68">
        <v>20.866</v>
      </c>
      <c r="S56" s="68">
        <v>22.169</v>
      </c>
      <c r="T56" s="68">
        <v>21.491</v>
      </c>
      <c r="U56" s="68">
        <v>21.916</v>
      </c>
      <c r="V56" s="68">
        <v>23.084</v>
      </c>
      <c r="W56" s="68">
        <v>23.007000000000001</v>
      </c>
      <c r="X56" s="68">
        <v>23.33</v>
      </c>
      <c r="Y56" s="68">
        <v>24.834</v>
      </c>
      <c r="Z56" s="68">
        <v>26.129000000000001</v>
      </c>
      <c r="AA56" s="68">
        <v>28.536999999999999</v>
      </c>
      <c r="AB56" s="68">
        <v>26.396999999999998</v>
      </c>
      <c r="AC56" s="68">
        <v>22.585000000000001</v>
      </c>
      <c r="AD56" s="68">
        <v>22.888999999999999</v>
      </c>
      <c r="AE56" s="68">
        <v>24.068999999999999</v>
      </c>
      <c r="AF56" s="68">
        <v>23.495000000000001</v>
      </c>
      <c r="AG56" s="68">
        <v>24.292999999999999</v>
      </c>
      <c r="AH56" s="68">
        <v>25.151</v>
      </c>
      <c r="AI56" s="68">
        <v>22.542999999999999</v>
      </c>
      <c r="AJ56" s="68">
        <v>25.205065000000001</v>
      </c>
      <c r="AK56" s="68">
        <v>25.039054</v>
      </c>
      <c r="AL56" s="68">
        <v>25.398053000000001</v>
      </c>
      <c r="AM56" s="68">
        <v>22.939</v>
      </c>
      <c r="AN56" s="68">
        <v>20.896000000000001</v>
      </c>
      <c r="AO56" s="68">
        <v>20.259074999999999</v>
      </c>
      <c r="AP56" s="68">
        <v>21.279779000000001</v>
      </c>
      <c r="AQ56" s="68">
        <v>20.360513999999998</v>
      </c>
      <c r="AR56" s="68">
        <v>18.600299</v>
      </c>
      <c r="AS56" s="68">
        <v>17.886856999999999</v>
      </c>
      <c r="AT56" s="68">
        <v>18.165272999999999</v>
      </c>
      <c r="AU56" s="68">
        <v>18.506229999999999</v>
      </c>
      <c r="AV56" s="68">
        <v>18.285882000000001</v>
      </c>
      <c r="AW56" s="68">
        <v>18.044886999999999</v>
      </c>
      <c r="AX56" s="68">
        <v>17.742737999999999</v>
      </c>
      <c r="AY56" s="68">
        <v>18.089321999999999</v>
      </c>
      <c r="AZ56" s="68">
        <v>18.624253</v>
      </c>
      <c r="BA56" s="68">
        <v>17.260479</v>
      </c>
      <c r="BB56" s="68">
        <v>17.831721999999999</v>
      </c>
      <c r="BC56" s="68">
        <v>17.162693999999998</v>
      </c>
      <c r="BD56" s="68">
        <v>17.620999999999999</v>
      </c>
      <c r="BE56" s="68">
        <v>17.247742382999999</v>
      </c>
      <c r="BF56" s="301">
        <v>19.17005</v>
      </c>
      <c r="BG56" s="301">
        <v>19.868390000000002</v>
      </c>
      <c r="BH56" s="301">
        <v>21.328420000000001</v>
      </c>
      <c r="BI56" s="301">
        <v>22.39508</v>
      </c>
      <c r="BJ56" s="301">
        <v>23.99053</v>
      </c>
      <c r="BK56" s="301">
        <v>24.59872</v>
      </c>
      <c r="BL56" s="301">
        <v>23.69211</v>
      </c>
      <c r="BM56" s="301">
        <v>21.29196</v>
      </c>
      <c r="BN56" s="301">
        <v>21.226240000000001</v>
      </c>
      <c r="BO56" s="301">
        <v>22.271360000000001</v>
      </c>
      <c r="BP56" s="301">
        <v>22.873049999999999</v>
      </c>
      <c r="BQ56" s="301">
        <v>22.920100000000001</v>
      </c>
      <c r="BR56" s="301">
        <v>24.036580000000001</v>
      </c>
      <c r="BS56" s="301">
        <v>24.00535</v>
      </c>
      <c r="BT56" s="301">
        <v>25.087510000000002</v>
      </c>
      <c r="BU56" s="301">
        <v>25.327349999999999</v>
      </c>
      <c r="BV56" s="301">
        <v>26.75263</v>
      </c>
    </row>
    <row r="57" spans="1:74" ht="11.15" customHeight="1" x14ac:dyDescent="0.25">
      <c r="A57" s="61" t="s">
        <v>488</v>
      </c>
      <c r="B57" s="172" t="s">
        <v>674</v>
      </c>
      <c r="C57" s="68">
        <v>223.91800000000001</v>
      </c>
      <c r="D57" s="68">
        <v>228.48</v>
      </c>
      <c r="E57" s="68">
        <v>216.80699999999999</v>
      </c>
      <c r="F57" s="68">
        <v>217.56200000000001</v>
      </c>
      <c r="G57" s="68">
        <v>219.11099999999999</v>
      </c>
      <c r="H57" s="68">
        <v>216.166</v>
      </c>
      <c r="I57" s="68">
        <v>210.06399999999999</v>
      </c>
      <c r="J57" s="68">
        <v>213.07499999999999</v>
      </c>
      <c r="K57" s="68">
        <v>215.22200000000001</v>
      </c>
      <c r="L57" s="68">
        <v>207.78399999999999</v>
      </c>
      <c r="M57" s="68">
        <v>206.12899999999999</v>
      </c>
      <c r="N57" s="68">
        <v>220.73099999999999</v>
      </c>
      <c r="O57" s="68">
        <v>233.661</v>
      </c>
      <c r="P57" s="68">
        <v>228.19399999999999</v>
      </c>
      <c r="Q57" s="68">
        <v>215.69</v>
      </c>
      <c r="R57" s="68">
        <v>210.00299999999999</v>
      </c>
      <c r="S57" s="68">
        <v>213.661</v>
      </c>
      <c r="T57" s="68">
        <v>208.423</v>
      </c>
      <c r="U57" s="68">
        <v>213.518</v>
      </c>
      <c r="V57" s="68">
        <v>207.27799999999999</v>
      </c>
      <c r="W57" s="68">
        <v>209.036</v>
      </c>
      <c r="X57" s="68">
        <v>201.143</v>
      </c>
      <c r="Y57" s="68">
        <v>208.857</v>
      </c>
      <c r="Z57" s="68">
        <v>227.971</v>
      </c>
      <c r="AA57" s="68">
        <v>237.17400000000001</v>
      </c>
      <c r="AB57" s="68">
        <v>226.69399999999999</v>
      </c>
      <c r="AC57" s="68">
        <v>239.238</v>
      </c>
      <c r="AD57" s="68">
        <v>235.57400000000001</v>
      </c>
      <c r="AE57" s="68">
        <v>234.88300000000001</v>
      </c>
      <c r="AF57" s="68">
        <v>230.98400000000001</v>
      </c>
      <c r="AG57" s="68">
        <v>226.06700000000001</v>
      </c>
      <c r="AH57" s="68">
        <v>212.38300000000001</v>
      </c>
      <c r="AI57" s="68">
        <v>205.035</v>
      </c>
      <c r="AJ57" s="68">
        <v>202.41080199999999</v>
      </c>
      <c r="AK57" s="68">
        <v>216.19064299999999</v>
      </c>
      <c r="AL57" s="68">
        <v>217.99669599999999</v>
      </c>
      <c r="AM57" s="68">
        <v>232.2</v>
      </c>
      <c r="AN57" s="68">
        <v>220.197</v>
      </c>
      <c r="AO57" s="68">
        <v>217.38801599999999</v>
      </c>
      <c r="AP57" s="68">
        <v>217.140672</v>
      </c>
      <c r="AQ57" s="68">
        <v>219.49220099999999</v>
      </c>
      <c r="AR57" s="68">
        <v>218.63892200000001</v>
      </c>
      <c r="AS57" s="68">
        <v>212.88184100000001</v>
      </c>
      <c r="AT57" s="68">
        <v>207.52875800000001</v>
      </c>
      <c r="AU57" s="68">
        <v>208.53932699999999</v>
      </c>
      <c r="AV57" s="68">
        <v>198.40850800000001</v>
      </c>
      <c r="AW57" s="68">
        <v>202.56172000000001</v>
      </c>
      <c r="AX57" s="68">
        <v>214.493797</v>
      </c>
      <c r="AY57" s="68">
        <v>233.66411500000001</v>
      </c>
      <c r="AZ57" s="68">
        <v>231.806783</v>
      </c>
      <c r="BA57" s="68">
        <v>221.21154200000001</v>
      </c>
      <c r="BB57" s="68">
        <v>212.22353100000001</v>
      </c>
      <c r="BC57" s="68">
        <v>203.54152099999999</v>
      </c>
      <c r="BD57" s="68">
        <v>201.49100000000001</v>
      </c>
      <c r="BE57" s="68">
        <v>209.53687221999999</v>
      </c>
      <c r="BF57" s="301">
        <v>201.08850000000001</v>
      </c>
      <c r="BG57" s="301">
        <v>201.101</v>
      </c>
      <c r="BH57" s="301">
        <v>194.34450000000001</v>
      </c>
      <c r="BI57" s="301">
        <v>202.94239999999999</v>
      </c>
      <c r="BJ57" s="301">
        <v>211.499</v>
      </c>
      <c r="BK57" s="301">
        <v>222.0522</v>
      </c>
      <c r="BL57" s="301">
        <v>219.75899999999999</v>
      </c>
      <c r="BM57" s="301">
        <v>212.42070000000001</v>
      </c>
      <c r="BN57" s="301">
        <v>212.6301</v>
      </c>
      <c r="BO57" s="301">
        <v>213.59059999999999</v>
      </c>
      <c r="BP57" s="301">
        <v>213.35149999999999</v>
      </c>
      <c r="BQ57" s="301">
        <v>208.98939999999999</v>
      </c>
      <c r="BR57" s="301">
        <v>202.92779999999999</v>
      </c>
      <c r="BS57" s="301">
        <v>203.4374</v>
      </c>
      <c r="BT57" s="301">
        <v>199.23169999999999</v>
      </c>
      <c r="BU57" s="301">
        <v>204.69640000000001</v>
      </c>
      <c r="BV57" s="301">
        <v>214.79150000000001</v>
      </c>
    </row>
    <row r="58" spans="1:74" ht="11.15" customHeight="1" x14ac:dyDescent="0.25">
      <c r="A58" s="61" t="s">
        <v>511</v>
      </c>
      <c r="B58" s="172" t="s">
        <v>384</v>
      </c>
      <c r="C58" s="68">
        <v>42.640999999999998</v>
      </c>
      <c r="D58" s="68">
        <v>43.052999999999997</v>
      </c>
      <c r="E58" s="68">
        <v>40.345999999999997</v>
      </c>
      <c r="F58" s="68">
        <v>41.19</v>
      </c>
      <c r="G58" s="68">
        <v>41.631999999999998</v>
      </c>
      <c r="H58" s="68">
        <v>40.893999999999998</v>
      </c>
      <c r="I58" s="68">
        <v>40.985999999999997</v>
      </c>
      <c r="J58" s="68">
        <v>41.777999999999999</v>
      </c>
      <c r="K58" s="68">
        <v>46.786999999999999</v>
      </c>
      <c r="L58" s="68">
        <v>42.29</v>
      </c>
      <c r="M58" s="68">
        <v>39.314999999999998</v>
      </c>
      <c r="N58" s="68">
        <v>41.585000000000001</v>
      </c>
      <c r="O58" s="68">
        <v>41.158000000000001</v>
      </c>
      <c r="P58" s="68">
        <v>42.018999999999998</v>
      </c>
      <c r="Q58" s="68">
        <v>41.646000000000001</v>
      </c>
      <c r="R58" s="68">
        <v>40.871000000000002</v>
      </c>
      <c r="S58" s="68">
        <v>39.292999999999999</v>
      </c>
      <c r="T58" s="68">
        <v>40.546999999999997</v>
      </c>
      <c r="U58" s="68">
        <v>43.029000000000003</v>
      </c>
      <c r="V58" s="68">
        <v>43.15</v>
      </c>
      <c r="W58" s="68">
        <v>44.331000000000003</v>
      </c>
      <c r="X58" s="68">
        <v>39.781999999999996</v>
      </c>
      <c r="Y58" s="68">
        <v>40.622</v>
      </c>
      <c r="Z58" s="68">
        <v>40.466999999999999</v>
      </c>
      <c r="AA58" s="68">
        <v>43.634</v>
      </c>
      <c r="AB58" s="68">
        <v>42.631</v>
      </c>
      <c r="AC58" s="68">
        <v>39.872999999999998</v>
      </c>
      <c r="AD58" s="68">
        <v>39.993000000000002</v>
      </c>
      <c r="AE58" s="68">
        <v>40.354999999999997</v>
      </c>
      <c r="AF58" s="68">
        <v>41.610999999999997</v>
      </c>
      <c r="AG58" s="68">
        <v>40.993000000000002</v>
      </c>
      <c r="AH58" s="68">
        <v>40.090000000000003</v>
      </c>
      <c r="AI58" s="68">
        <v>40.134999999999998</v>
      </c>
      <c r="AJ58" s="68">
        <v>37.636000000000003</v>
      </c>
      <c r="AK58" s="68">
        <v>37.662999999999997</v>
      </c>
      <c r="AL58" s="68">
        <v>38.627000000000002</v>
      </c>
      <c r="AM58" s="68">
        <v>42.558</v>
      </c>
      <c r="AN58" s="68">
        <v>39.835999999999999</v>
      </c>
      <c r="AO58" s="68">
        <v>38.953651999999998</v>
      </c>
      <c r="AP58" s="68">
        <v>40.509784000000003</v>
      </c>
      <c r="AQ58" s="68">
        <v>43.355421</v>
      </c>
      <c r="AR58" s="68">
        <v>44.708741000000003</v>
      </c>
      <c r="AS58" s="68">
        <v>43.804578999999997</v>
      </c>
      <c r="AT58" s="68">
        <v>42.528813</v>
      </c>
      <c r="AU58" s="68">
        <v>41.968598999999998</v>
      </c>
      <c r="AV58" s="68">
        <v>40.336942000000001</v>
      </c>
      <c r="AW58" s="68">
        <v>36.726464999999997</v>
      </c>
      <c r="AX58" s="68">
        <v>35.797570999999998</v>
      </c>
      <c r="AY58" s="68">
        <v>38.582630000000002</v>
      </c>
      <c r="AZ58" s="68">
        <v>39.857602999999997</v>
      </c>
      <c r="BA58" s="68">
        <v>35.573813000000001</v>
      </c>
      <c r="BB58" s="68">
        <v>37.657814000000002</v>
      </c>
      <c r="BC58" s="68">
        <v>41.411512000000002</v>
      </c>
      <c r="BD58" s="68">
        <v>39.930999999999997</v>
      </c>
      <c r="BE58" s="68">
        <v>42.084150645000001</v>
      </c>
      <c r="BF58" s="301">
        <v>41.722799999999999</v>
      </c>
      <c r="BG58" s="301">
        <v>43.130139999999997</v>
      </c>
      <c r="BH58" s="301">
        <v>42.26876</v>
      </c>
      <c r="BI58" s="301">
        <v>40.089469999999999</v>
      </c>
      <c r="BJ58" s="301">
        <v>39.857570000000003</v>
      </c>
      <c r="BK58" s="301">
        <v>40.285339999999998</v>
      </c>
      <c r="BL58" s="301">
        <v>39.72775</v>
      </c>
      <c r="BM58" s="301">
        <v>39.203249999999997</v>
      </c>
      <c r="BN58" s="301">
        <v>39.86112</v>
      </c>
      <c r="BO58" s="301">
        <v>40.50226</v>
      </c>
      <c r="BP58" s="301">
        <v>39.975020000000001</v>
      </c>
      <c r="BQ58" s="301">
        <v>41.311010000000003</v>
      </c>
      <c r="BR58" s="301">
        <v>41.033099999999997</v>
      </c>
      <c r="BS58" s="301">
        <v>42.494</v>
      </c>
      <c r="BT58" s="301">
        <v>41.609839999999998</v>
      </c>
      <c r="BU58" s="301">
        <v>39.48265</v>
      </c>
      <c r="BV58" s="301">
        <v>39.314549999999997</v>
      </c>
    </row>
    <row r="59" spans="1:74" ht="11.15" customHeight="1" x14ac:dyDescent="0.25">
      <c r="A59" s="61" t="s">
        <v>467</v>
      </c>
      <c r="B59" s="172" t="s">
        <v>396</v>
      </c>
      <c r="C59" s="68">
        <v>141.34</v>
      </c>
      <c r="D59" s="68">
        <v>138.88800000000001</v>
      </c>
      <c r="E59" s="68">
        <v>130.47800000000001</v>
      </c>
      <c r="F59" s="68">
        <v>120.928</v>
      </c>
      <c r="G59" s="68">
        <v>115.58</v>
      </c>
      <c r="H59" s="68">
        <v>120.54900000000001</v>
      </c>
      <c r="I59" s="68">
        <v>127.215</v>
      </c>
      <c r="J59" s="68">
        <v>132.26599999999999</v>
      </c>
      <c r="K59" s="68">
        <v>137.249</v>
      </c>
      <c r="L59" s="68">
        <v>124.773</v>
      </c>
      <c r="M59" s="68">
        <v>126.54300000000001</v>
      </c>
      <c r="N59" s="68">
        <v>140.16200000000001</v>
      </c>
      <c r="O59" s="68">
        <v>140.12899999999999</v>
      </c>
      <c r="P59" s="68">
        <v>136.32300000000001</v>
      </c>
      <c r="Q59" s="68">
        <v>132.172</v>
      </c>
      <c r="R59" s="68">
        <v>128.274</v>
      </c>
      <c r="S59" s="68">
        <v>129.86500000000001</v>
      </c>
      <c r="T59" s="68">
        <v>131.09399999999999</v>
      </c>
      <c r="U59" s="68">
        <v>137.67400000000001</v>
      </c>
      <c r="V59" s="68">
        <v>135.636</v>
      </c>
      <c r="W59" s="68">
        <v>131.83799999999999</v>
      </c>
      <c r="X59" s="68">
        <v>120.07299999999999</v>
      </c>
      <c r="Y59" s="68">
        <v>126.221</v>
      </c>
      <c r="Z59" s="68">
        <v>140.083</v>
      </c>
      <c r="AA59" s="68">
        <v>143.19</v>
      </c>
      <c r="AB59" s="68">
        <v>132.91800000000001</v>
      </c>
      <c r="AC59" s="68">
        <v>126.782</v>
      </c>
      <c r="AD59" s="68">
        <v>150.922</v>
      </c>
      <c r="AE59" s="68">
        <v>176.62700000000001</v>
      </c>
      <c r="AF59" s="68">
        <v>176.947</v>
      </c>
      <c r="AG59" s="68">
        <v>178.8</v>
      </c>
      <c r="AH59" s="68">
        <v>179.76300000000001</v>
      </c>
      <c r="AI59" s="68">
        <v>172.50200000000001</v>
      </c>
      <c r="AJ59" s="68">
        <v>156.23500000000001</v>
      </c>
      <c r="AK59" s="68">
        <v>157.20500000000001</v>
      </c>
      <c r="AL59" s="68">
        <v>161.18799999999999</v>
      </c>
      <c r="AM59" s="68">
        <v>162.81</v>
      </c>
      <c r="AN59" s="68">
        <v>143.404</v>
      </c>
      <c r="AO59" s="68">
        <v>145.47745</v>
      </c>
      <c r="AP59" s="68">
        <v>136.014295</v>
      </c>
      <c r="AQ59" s="68">
        <v>139.960543</v>
      </c>
      <c r="AR59" s="68">
        <v>140.059552</v>
      </c>
      <c r="AS59" s="68">
        <v>142.04915399999999</v>
      </c>
      <c r="AT59" s="68">
        <v>137.850438</v>
      </c>
      <c r="AU59" s="68">
        <v>131.65639300000001</v>
      </c>
      <c r="AV59" s="68">
        <v>132.55944199999999</v>
      </c>
      <c r="AW59" s="68">
        <v>131.60939200000001</v>
      </c>
      <c r="AX59" s="68">
        <v>129.92805899999999</v>
      </c>
      <c r="AY59" s="68">
        <v>124.98899900000001</v>
      </c>
      <c r="AZ59" s="68">
        <v>120.84792299999999</v>
      </c>
      <c r="BA59" s="68">
        <v>114.646615</v>
      </c>
      <c r="BB59" s="68">
        <v>106.44823599999999</v>
      </c>
      <c r="BC59" s="68">
        <v>109.48912199999999</v>
      </c>
      <c r="BD59" s="68">
        <v>111.136</v>
      </c>
      <c r="BE59" s="68">
        <v>109.38111747000001</v>
      </c>
      <c r="BF59" s="301">
        <v>114.1876</v>
      </c>
      <c r="BG59" s="301">
        <v>114.8488</v>
      </c>
      <c r="BH59" s="301">
        <v>107.7073</v>
      </c>
      <c r="BI59" s="301">
        <v>112.0283</v>
      </c>
      <c r="BJ59" s="301">
        <v>118.5172</v>
      </c>
      <c r="BK59" s="301">
        <v>117.4161</v>
      </c>
      <c r="BL59" s="301">
        <v>113.90819999999999</v>
      </c>
      <c r="BM59" s="301">
        <v>108.11320000000001</v>
      </c>
      <c r="BN59" s="301">
        <v>107.37569999999999</v>
      </c>
      <c r="BO59" s="301">
        <v>110.77379999999999</v>
      </c>
      <c r="BP59" s="301">
        <v>113.3638</v>
      </c>
      <c r="BQ59" s="301">
        <v>118.8207</v>
      </c>
      <c r="BR59" s="301">
        <v>121.6092</v>
      </c>
      <c r="BS59" s="301">
        <v>120.4049</v>
      </c>
      <c r="BT59" s="301">
        <v>113.6399</v>
      </c>
      <c r="BU59" s="301">
        <v>116.73699999999999</v>
      </c>
      <c r="BV59" s="301">
        <v>122.66419999999999</v>
      </c>
    </row>
    <row r="60" spans="1:74" ht="11.15" customHeight="1" x14ac:dyDescent="0.25">
      <c r="A60" s="61" t="s">
        <v>512</v>
      </c>
      <c r="B60" s="172" t="s">
        <v>397</v>
      </c>
      <c r="C60" s="68">
        <v>32.456000000000003</v>
      </c>
      <c r="D60" s="68">
        <v>32.911000000000001</v>
      </c>
      <c r="E60" s="68">
        <v>35.048000000000002</v>
      </c>
      <c r="F60" s="68">
        <v>32.338999999999999</v>
      </c>
      <c r="G60" s="68">
        <v>31.861000000000001</v>
      </c>
      <c r="H60" s="68">
        <v>30.027999999999999</v>
      </c>
      <c r="I60" s="68">
        <v>29.334</v>
      </c>
      <c r="J60" s="68">
        <v>27.844999999999999</v>
      </c>
      <c r="K60" s="68">
        <v>28.704000000000001</v>
      </c>
      <c r="L60" s="68">
        <v>29.234000000000002</v>
      </c>
      <c r="M60" s="68">
        <v>29.792999999999999</v>
      </c>
      <c r="N60" s="68">
        <v>28.314</v>
      </c>
      <c r="O60" s="68">
        <v>29.748999999999999</v>
      </c>
      <c r="P60" s="68">
        <v>28.41</v>
      </c>
      <c r="Q60" s="68">
        <v>29.18</v>
      </c>
      <c r="R60" s="68">
        <v>28.93</v>
      </c>
      <c r="S60" s="68">
        <v>30.155999999999999</v>
      </c>
      <c r="T60" s="68">
        <v>30.466999999999999</v>
      </c>
      <c r="U60" s="68">
        <v>30.712</v>
      </c>
      <c r="V60" s="68">
        <v>28.788</v>
      </c>
      <c r="W60" s="68">
        <v>30.03</v>
      </c>
      <c r="X60" s="68">
        <v>29.681000000000001</v>
      </c>
      <c r="Y60" s="68">
        <v>32.659999999999997</v>
      </c>
      <c r="Z60" s="68">
        <v>30.52</v>
      </c>
      <c r="AA60" s="68">
        <v>30.305</v>
      </c>
      <c r="AB60" s="68">
        <v>31.327999999999999</v>
      </c>
      <c r="AC60" s="68">
        <v>34.819000000000003</v>
      </c>
      <c r="AD60" s="68">
        <v>36.174999999999997</v>
      </c>
      <c r="AE60" s="68">
        <v>38.454000000000001</v>
      </c>
      <c r="AF60" s="68">
        <v>39.524000000000001</v>
      </c>
      <c r="AG60" s="68">
        <v>35.871000000000002</v>
      </c>
      <c r="AH60" s="68">
        <v>34.386000000000003</v>
      </c>
      <c r="AI60" s="68">
        <v>32.124000000000002</v>
      </c>
      <c r="AJ60" s="68">
        <v>31.212</v>
      </c>
      <c r="AK60" s="68">
        <v>31.134</v>
      </c>
      <c r="AL60" s="68">
        <v>30.172999999999998</v>
      </c>
      <c r="AM60" s="68">
        <v>32.033000000000001</v>
      </c>
      <c r="AN60" s="68">
        <v>31.15</v>
      </c>
      <c r="AO60" s="68">
        <v>30.908000000000001</v>
      </c>
      <c r="AP60" s="68">
        <v>31.274999999999999</v>
      </c>
      <c r="AQ60" s="68">
        <v>31.683</v>
      </c>
      <c r="AR60" s="68">
        <v>31.149000000000001</v>
      </c>
      <c r="AS60" s="68">
        <v>29.109000000000002</v>
      </c>
      <c r="AT60" s="68">
        <v>29.43</v>
      </c>
      <c r="AU60" s="68">
        <v>28.024999999999999</v>
      </c>
      <c r="AV60" s="68">
        <v>28.378</v>
      </c>
      <c r="AW60" s="68">
        <v>27.622</v>
      </c>
      <c r="AX60" s="68">
        <v>25.388999999999999</v>
      </c>
      <c r="AY60" s="68">
        <v>26.748999999999999</v>
      </c>
      <c r="AZ60" s="68">
        <v>27.541</v>
      </c>
      <c r="BA60" s="68">
        <v>27.931000000000001</v>
      </c>
      <c r="BB60" s="68">
        <v>29.413</v>
      </c>
      <c r="BC60" s="68">
        <v>29.169</v>
      </c>
      <c r="BD60" s="68">
        <v>28.442</v>
      </c>
      <c r="BE60" s="68">
        <v>28.105759687999999</v>
      </c>
      <c r="BF60" s="301">
        <v>27.517050000000001</v>
      </c>
      <c r="BG60" s="301">
        <v>28.3141</v>
      </c>
      <c r="BH60" s="301">
        <v>29.330439999999999</v>
      </c>
      <c r="BI60" s="301">
        <v>31.249829999999999</v>
      </c>
      <c r="BJ60" s="301">
        <v>30.322669999999999</v>
      </c>
      <c r="BK60" s="301">
        <v>30.352550000000001</v>
      </c>
      <c r="BL60" s="301">
        <v>30.04354</v>
      </c>
      <c r="BM60" s="301">
        <v>30.15964</v>
      </c>
      <c r="BN60" s="301">
        <v>29.47289</v>
      </c>
      <c r="BO60" s="301">
        <v>30.971119999999999</v>
      </c>
      <c r="BP60" s="301">
        <v>31.09291</v>
      </c>
      <c r="BQ60" s="301">
        <v>30.098939999999999</v>
      </c>
      <c r="BR60" s="301">
        <v>29.126249999999999</v>
      </c>
      <c r="BS60" s="301">
        <v>29.62097</v>
      </c>
      <c r="BT60" s="301">
        <v>30.360759999999999</v>
      </c>
      <c r="BU60" s="301">
        <v>32.114069999999998</v>
      </c>
      <c r="BV60" s="301">
        <v>31.104410000000001</v>
      </c>
    </row>
    <row r="61" spans="1:74" ht="11.15" customHeight="1" x14ac:dyDescent="0.25">
      <c r="A61" s="61" t="s">
        <v>745</v>
      </c>
      <c r="B61" s="571" t="s">
        <v>962</v>
      </c>
      <c r="C61" s="68">
        <v>55.277000000000001</v>
      </c>
      <c r="D61" s="68">
        <v>58.277000000000001</v>
      </c>
      <c r="E61" s="68">
        <v>60.311999999999998</v>
      </c>
      <c r="F61" s="68">
        <v>62.725000000000001</v>
      </c>
      <c r="G61" s="68">
        <v>61.213000000000001</v>
      </c>
      <c r="H61" s="68">
        <v>59.956000000000003</v>
      </c>
      <c r="I61" s="68">
        <v>58.372999999999998</v>
      </c>
      <c r="J61" s="68">
        <v>56.027000000000001</v>
      </c>
      <c r="K61" s="68">
        <v>56.14</v>
      </c>
      <c r="L61" s="68">
        <v>53.863999999999997</v>
      </c>
      <c r="M61" s="68">
        <v>55.435000000000002</v>
      </c>
      <c r="N61" s="68">
        <v>58.673000000000002</v>
      </c>
      <c r="O61" s="68">
        <v>60.615000000000002</v>
      </c>
      <c r="P61" s="68">
        <v>61.472000000000001</v>
      </c>
      <c r="Q61" s="68">
        <v>63.317</v>
      </c>
      <c r="R61" s="68">
        <v>63.07</v>
      </c>
      <c r="S61" s="68">
        <v>61.323</v>
      </c>
      <c r="T61" s="68">
        <v>59.155999999999999</v>
      </c>
      <c r="U61" s="68">
        <v>56.904000000000003</v>
      </c>
      <c r="V61" s="68">
        <v>53.771999999999998</v>
      </c>
      <c r="W61" s="68">
        <v>51.16</v>
      </c>
      <c r="X61" s="68">
        <v>49.875999999999998</v>
      </c>
      <c r="Y61" s="68">
        <v>50.152999999999999</v>
      </c>
      <c r="Z61" s="68">
        <v>54.588000000000001</v>
      </c>
      <c r="AA61" s="68">
        <v>56.037999999999997</v>
      </c>
      <c r="AB61" s="68">
        <v>58.944000000000003</v>
      </c>
      <c r="AC61" s="68">
        <v>61.902999999999999</v>
      </c>
      <c r="AD61" s="68">
        <v>62.563000000000002</v>
      </c>
      <c r="AE61" s="68">
        <v>63.109000000000002</v>
      </c>
      <c r="AF61" s="68">
        <v>58.951000000000001</v>
      </c>
      <c r="AG61" s="68">
        <v>56.176000000000002</v>
      </c>
      <c r="AH61" s="68">
        <v>50.991999999999997</v>
      </c>
      <c r="AI61" s="68">
        <v>48.335000000000001</v>
      </c>
      <c r="AJ61" s="68">
        <v>46.072000000000003</v>
      </c>
      <c r="AK61" s="68">
        <v>46.298000000000002</v>
      </c>
      <c r="AL61" s="68">
        <v>49.055999999999997</v>
      </c>
      <c r="AM61" s="68">
        <v>52.432000000000002</v>
      </c>
      <c r="AN61" s="68">
        <v>54.798000000000002</v>
      </c>
      <c r="AO61" s="68">
        <v>55.843000000000004</v>
      </c>
      <c r="AP61" s="68">
        <v>55.73</v>
      </c>
      <c r="AQ61" s="68">
        <v>57.173999999999999</v>
      </c>
      <c r="AR61" s="68">
        <v>54.073999999999998</v>
      </c>
      <c r="AS61" s="68">
        <v>51.716000000000001</v>
      </c>
      <c r="AT61" s="68">
        <v>51.837000000000003</v>
      </c>
      <c r="AU61" s="68">
        <v>50.484999999999999</v>
      </c>
      <c r="AV61" s="68">
        <v>46.35</v>
      </c>
      <c r="AW61" s="68">
        <v>48.215000000000003</v>
      </c>
      <c r="AX61" s="68">
        <v>51.8</v>
      </c>
      <c r="AY61" s="68">
        <v>56.558999999999997</v>
      </c>
      <c r="AZ61" s="68">
        <v>58.026000000000003</v>
      </c>
      <c r="BA61" s="68">
        <v>58.53</v>
      </c>
      <c r="BB61" s="68">
        <v>58.505000000000003</v>
      </c>
      <c r="BC61" s="68">
        <v>59.22</v>
      </c>
      <c r="BD61" s="68">
        <v>52.82047</v>
      </c>
      <c r="BE61" s="68">
        <v>50.55227</v>
      </c>
      <c r="BF61" s="301">
        <v>46.060749999999999</v>
      </c>
      <c r="BG61" s="301">
        <v>44.106839999999998</v>
      </c>
      <c r="BH61" s="301">
        <v>41.771169999999998</v>
      </c>
      <c r="BI61" s="301">
        <v>42.691479999999999</v>
      </c>
      <c r="BJ61" s="301">
        <v>46.085160000000002</v>
      </c>
      <c r="BK61" s="301">
        <v>50.76126</v>
      </c>
      <c r="BL61" s="301">
        <v>53.636119999999998</v>
      </c>
      <c r="BM61" s="301">
        <v>55.735309999999998</v>
      </c>
      <c r="BN61" s="301">
        <v>56.840809999999998</v>
      </c>
      <c r="BO61" s="301">
        <v>56.906739999999999</v>
      </c>
      <c r="BP61" s="301">
        <v>54.005670000000002</v>
      </c>
      <c r="BQ61" s="301">
        <v>51.666040000000002</v>
      </c>
      <c r="BR61" s="301">
        <v>47.078189999999999</v>
      </c>
      <c r="BS61" s="301">
        <v>45.014130000000002</v>
      </c>
      <c r="BT61" s="301">
        <v>42.55556</v>
      </c>
      <c r="BU61" s="301">
        <v>43.356360000000002</v>
      </c>
      <c r="BV61" s="301">
        <v>46.629159999999999</v>
      </c>
    </row>
    <row r="62" spans="1:74" ht="11.15" customHeight="1" x14ac:dyDescent="0.25">
      <c r="A62" s="61" t="s">
        <v>513</v>
      </c>
      <c r="B62" s="172" t="s">
        <v>108</v>
      </c>
      <c r="C62" s="680">
        <v>1215.2071189999999</v>
      </c>
      <c r="D62" s="680">
        <v>1209.9948260000001</v>
      </c>
      <c r="E62" s="680">
        <v>1195.8376450000001</v>
      </c>
      <c r="F62" s="680">
        <v>1200.884804</v>
      </c>
      <c r="G62" s="680">
        <v>1209.937741</v>
      </c>
      <c r="H62" s="680">
        <v>1206.826908</v>
      </c>
      <c r="I62" s="680">
        <v>1212.586491</v>
      </c>
      <c r="J62" s="680">
        <v>1231.857886</v>
      </c>
      <c r="K62" s="680">
        <v>1271.1883539999999</v>
      </c>
      <c r="L62" s="680">
        <v>1260.222035</v>
      </c>
      <c r="M62" s="680">
        <v>1257.7723249999999</v>
      </c>
      <c r="N62" s="680">
        <v>1258.9382169999999</v>
      </c>
      <c r="O62" s="680">
        <v>1265.0133530000001</v>
      </c>
      <c r="P62" s="680">
        <v>1248.3144789999999</v>
      </c>
      <c r="Q62" s="680">
        <v>1245.21002</v>
      </c>
      <c r="R62" s="680">
        <v>1263.632298</v>
      </c>
      <c r="S62" s="680">
        <v>1307.123977</v>
      </c>
      <c r="T62" s="680">
        <v>1304.1664989999999</v>
      </c>
      <c r="U62" s="680">
        <v>1309.074613</v>
      </c>
      <c r="V62" s="680">
        <v>1300.684616</v>
      </c>
      <c r="W62" s="680">
        <v>1298.386778</v>
      </c>
      <c r="X62" s="680">
        <v>1285.568743</v>
      </c>
      <c r="Y62" s="680">
        <v>1283.237734</v>
      </c>
      <c r="Z62" s="680">
        <v>1281.879621</v>
      </c>
      <c r="AA62" s="680">
        <v>1299.8931849999999</v>
      </c>
      <c r="AB62" s="680">
        <v>1282.712679</v>
      </c>
      <c r="AC62" s="680">
        <v>1326.7220090000001</v>
      </c>
      <c r="AD62" s="680">
        <v>1403.5993410000001</v>
      </c>
      <c r="AE62" s="680">
        <v>1432.23847</v>
      </c>
      <c r="AF62" s="680">
        <v>1457.703137</v>
      </c>
      <c r="AG62" s="680">
        <v>1453.987995</v>
      </c>
      <c r="AH62" s="680">
        <v>1437.578019</v>
      </c>
      <c r="AI62" s="680">
        <v>1423.1812500000001</v>
      </c>
      <c r="AJ62" s="680">
        <v>1386.329254</v>
      </c>
      <c r="AK62" s="680">
        <v>1388.7240099999999</v>
      </c>
      <c r="AL62" s="680">
        <v>1343.3477109999999</v>
      </c>
      <c r="AM62" s="680">
        <v>1330.0630000000001</v>
      </c>
      <c r="AN62" s="680">
        <v>1294.751</v>
      </c>
      <c r="AO62" s="680">
        <v>1301.7277979999999</v>
      </c>
      <c r="AP62" s="680">
        <v>1289.352713</v>
      </c>
      <c r="AQ62" s="680">
        <v>1293.6912259999999</v>
      </c>
      <c r="AR62" s="680">
        <v>1271.4984979999999</v>
      </c>
      <c r="AS62" s="680">
        <v>1268.886972</v>
      </c>
      <c r="AT62" s="680">
        <v>1241.255506</v>
      </c>
      <c r="AU62" s="680">
        <v>1240.7070960000001</v>
      </c>
      <c r="AV62" s="680">
        <v>1247.3601389999999</v>
      </c>
      <c r="AW62" s="680">
        <v>1228.6858119999999</v>
      </c>
      <c r="AX62" s="680">
        <v>1193.8285679999999</v>
      </c>
      <c r="AY62" s="680">
        <v>1189.9870060000001</v>
      </c>
      <c r="AZ62" s="680">
        <v>1165.4500370000001</v>
      </c>
      <c r="BA62" s="680">
        <v>1153.6286359999999</v>
      </c>
      <c r="BB62" s="680">
        <v>1153.4994770000001</v>
      </c>
      <c r="BC62" s="680">
        <v>1172.450118</v>
      </c>
      <c r="BD62" s="680">
        <v>1192.6281391</v>
      </c>
      <c r="BE62" s="680">
        <v>1216.0232596000001</v>
      </c>
      <c r="BF62" s="681">
        <v>1223.8430000000001</v>
      </c>
      <c r="BG62" s="681">
        <v>1239.8440000000001</v>
      </c>
      <c r="BH62" s="681">
        <v>1238.1590000000001</v>
      </c>
      <c r="BI62" s="681">
        <v>1241.944</v>
      </c>
      <c r="BJ62" s="681">
        <v>1218.4069999999999</v>
      </c>
      <c r="BK62" s="681">
        <v>1227.8489999999999</v>
      </c>
      <c r="BL62" s="681">
        <v>1225.3440000000001</v>
      </c>
      <c r="BM62" s="681">
        <v>1222.903</v>
      </c>
      <c r="BN62" s="681">
        <v>1247.145</v>
      </c>
      <c r="BO62" s="681">
        <v>1269.731</v>
      </c>
      <c r="BP62" s="681">
        <v>1270.617</v>
      </c>
      <c r="BQ62" s="681">
        <v>1278.364</v>
      </c>
      <c r="BR62" s="681">
        <v>1277.623</v>
      </c>
      <c r="BS62" s="681">
        <v>1283.3050000000001</v>
      </c>
      <c r="BT62" s="681">
        <v>1284.1849999999999</v>
      </c>
      <c r="BU62" s="681">
        <v>1281.933</v>
      </c>
      <c r="BV62" s="681">
        <v>1256.837</v>
      </c>
    </row>
    <row r="63" spans="1:74" ht="11.15" customHeight="1" x14ac:dyDescent="0.25">
      <c r="A63" s="61" t="s">
        <v>514</v>
      </c>
      <c r="B63" s="175" t="s">
        <v>401</v>
      </c>
      <c r="C63" s="688">
        <v>664.23400000000004</v>
      </c>
      <c r="D63" s="688">
        <v>665.45799999999997</v>
      </c>
      <c r="E63" s="688">
        <v>665.45600000000002</v>
      </c>
      <c r="F63" s="688">
        <v>663.96600000000001</v>
      </c>
      <c r="G63" s="688">
        <v>660.16700000000003</v>
      </c>
      <c r="H63" s="688">
        <v>660.01499999999999</v>
      </c>
      <c r="I63" s="688">
        <v>660.01300000000003</v>
      </c>
      <c r="J63" s="688">
        <v>660.01099999999997</v>
      </c>
      <c r="K63" s="688">
        <v>660.00900000000001</v>
      </c>
      <c r="L63" s="688">
        <v>654.84</v>
      </c>
      <c r="M63" s="688">
        <v>649.56700000000001</v>
      </c>
      <c r="N63" s="688">
        <v>649.13900000000001</v>
      </c>
      <c r="O63" s="688">
        <v>649.13900000000001</v>
      </c>
      <c r="P63" s="688">
        <v>649.12599999999998</v>
      </c>
      <c r="Q63" s="688">
        <v>649.12599999999998</v>
      </c>
      <c r="R63" s="688">
        <v>648.58799999999997</v>
      </c>
      <c r="S63" s="688">
        <v>644.81799999999998</v>
      </c>
      <c r="T63" s="688">
        <v>644.81799999999998</v>
      </c>
      <c r="U63" s="688">
        <v>644.81799999999998</v>
      </c>
      <c r="V63" s="688">
        <v>644.81799999999998</v>
      </c>
      <c r="W63" s="688">
        <v>644.81799999999998</v>
      </c>
      <c r="X63" s="688">
        <v>641.15300000000002</v>
      </c>
      <c r="Y63" s="688">
        <v>634.96699999999998</v>
      </c>
      <c r="Z63" s="688">
        <v>634.96699999999998</v>
      </c>
      <c r="AA63" s="688">
        <v>634.96699999999998</v>
      </c>
      <c r="AB63" s="688">
        <v>634.96699999999998</v>
      </c>
      <c r="AC63" s="688">
        <v>634.96699999999998</v>
      </c>
      <c r="AD63" s="688">
        <v>637.82600000000002</v>
      </c>
      <c r="AE63" s="688">
        <v>648.32600000000002</v>
      </c>
      <c r="AF63" s="688">
        <v>656.02300000000002</v>
      </c>
      <c r="AG63" s="688">
        <v>656.14</v>
      </c>
      <c r="AH63" s="688">
        <v>647.53</v>
      </c>
      <c r="AI63" s="688">
        <v>642.18600000000004</v>
      </c>
      <c r="AJ63" s="688">
        <v>638.55600000000004</v>
      </c>
      <c r="AK63" s="688">
        <v>638.08500000000004</v>
      </c>
      <c r="AL63" s="688">
        <v>638.08600000000001</v>
      </c>
      <c r="AM63" s="688">
        <v>638.08500000000004</v>
      </c>
      <c r="AN63" s="688">
        <v>637.77300000000002</v>
      </c>
      <c r="AO63" s="688">
        <v>637.774</v>
      </c>
      <c r="AP63" s="688">
        <v>633.428</v>
      </c>
      <c r="AQ63" s="688">
        <v>627.58500000000004</v>
      </c>
      <c r="AR63" s="688">
        <v>621.30399999999997</v>
      </c>
      <c r="AS63" s="688">
        <v>621.30200000000002</v>
      </c>
      <c r="AT63" s="688">
        <v>621.30200000000002</v>
      </c>
      <c r="AU63" s="688">
        <v>617.76800000000003</v>
      </c>
      <c r="AV63" s="688">
        <v>610.64599999999996</v>
      </c>
      <c r="AW63" s="688">
        <v>601.46699999999998</v>
      </c>
      <c r="AX63" s="688">
        <v>593.68200000000002</v>
      </c>
      <c r="AY63" s="688">
        <v>588.31700000000001</v>
      </c>
      <c r="AZ63" s="688">
        <v>578.87199999999996</v>
      </c>
      <c r="BA63" s="688">
        <v>566.06100000000004</v>
      </c>
      <c r="BB63" s="688">
        <v>547.86599999999999</v>
      </c>
      <c r="BC63" s="688">
        <v>523.10900000000004</v>
      </c>
      <c r="BD63" s="688">
        <v>492.02800000000002</v>
      </c>
      <c r="BE63" s="688">
        <v>463.31853694</v>
      </c>
      <c r="BF63" s="689">
        <v>433.31849999999997</v>
      </c>
      <c r="BG63" s="689">
        <v>403.31849999999997</v>
      </c>
      <c r="BH63" s="689">
        <v>370.71850000000001</v>
      </c>
      <c r="BI63" s="689">
        <v>368.11849999999998</v>
      </c>
      <c r="BJ63" s="689">
        <v>365.51850000000002</v>
      </c>
      <c r="BK63" s="689">
        <v>364.01850000000002</v>
      </c>
      <c r="BL63" s="689">
        <v>362.51850000000002</v>
      </c>
      <c r="BM63" s="689">
        <v>361.71850000000001</v>
      </c>
      <c r="BN63" s="689">
        <v>359.11849999999998</v>
      </c>
      <c r="BO63" s="689">
        <v>356.51850000000002</v>
      </c>
      <c r="BP63" s="689">
        <v>353.91849999999999</v>
      </c>
      <c r="BQ63" s="689">
        <v>351.31849999999997</v>
      </c>
      <c r="BR63" s="689">
        <v>351.31849999999997</v>
      </c>
      <c r="BS63" s="689">
        <v>351.31849999999997</v>
      </c>
      <c r="BT63" s="689">
        <v>347.81849999999997</v>
      </c>
      <c r="BU63" s="689">
        <v>344.31849999999997</v>
      </c>
      <c r="BV63" s="689">
        <v>340.81849999999997</v>
      </c>
    </row>
    <row r="64" spans="1:74" s="400" customFormat="1" ht="12" customHeight="1" x14ac:dyDescent="0.25">
      <c r="A64" s="399"/>
      <c r="B64" s="785" t="s">
        <v>807</v>
      </c>
      <c r="C64" s="741"/>
      <c r="D64" s="741"/>
      <c r="E64" s="741"/>
      <c r="F64" s="741"/>
      <c r="G64" s="741"/>
      <c r="H64" s="741"/>
      <c r="I64" s="741"/>
      <c r="J64" s="741"/>
      <c r="K64" s="741"/>
      <c r="L64" s="741"/>
      <c r="M64" s="741"/>
      <c r="N64" s="741"/>
      <c r="O64" s="741"/>
      <c r="P64" s="741"/>
      <c r="Q64" s="735"/>
      <c r="AY64" s="481"/>
      <c r="AZ64" s="481"/>
      <c r="BA64" s="481"/>
      <c r="BB64" s="481"/>
      <c r="BC64" s="481"/>
      <c r="BD64" s="481"/>
      <c r="BE64" s="481"/>
      <c r="BF64" s="481"/>
      <c r="BG64" s="481"/>
      <c r="BH64" s="481"/>
      <c r="BI64" s="481"/>
      <c r="BJ64" s="481"/>
    </row>
    <row r="65" spans="1:74" s="400" customFormat="1" ht="12" customHeight="1" x14ac:dyDescent="0.25">
      <c r="A65" s="399"/>
      <c r="B65" s="786" t="s">
        <v>835</v>
      </c>
      <c r="C65" s="741"/>
      <c r="D65" s="741"/>
      <c r="E65" s="741"/>
      <c r="F65" s="741"/>
      <c r="G65" s="741"/>
      <c r="H65" s="741"/>
      <c r="I65" s="741"/>
      <c r="J65" s="741"/>
      <c r="K65" s="741"/>
      <c r="L65" s="741"/>
      <c r="M65" s="741"/>
      <c r="N65" s="741"/>
      <c r="O65" s="741"/>
      <c r="P65" s="741"/>
      <c r="Q65" s="735"/>
      <c r="AY65" s="481"/>
      <c r="AZ65" s="481"/>
      <c r="BA65" s="481"/>
      <c r="BB65" s="481"/>
      <c r="BC65" s="481"/>
      <c r="BD65" s="481"/>
      <c r="BE65" s="481"/>
      <c r="BF65" s="481"/>
      <c r="BG65" s="481"/>
      <c r="BH65" s="481"/>
      <c r="BI65" s="481"/>
      <c r="BJ65" s="481"/>
    </row>
    <row r="66" spans="1:74" s="400" customFormat="1" ht="12" customHeight="1" x14ac:dyDescent="0.25">
      <c r="A66" s="399"/>
      <c r="B66" s="786" t="s">
        <v>836</v>
      </c>
      <c r="C66" s="741"/>
      <c r="D66" s="741"/>
      <c r="E66" s="741"/>
      <c r="F66" s="741"/>
      <c r="G66" s="741"/>
      <c r="H66" s="741"/>
      <c r="I66" s="741"/>
      <c r="J66" s="741"/>
      <c r="K66" s="741"/>
      <c r="L66" s="741"/>
      <c r="M66" s="741"/>
      <c r="N66" s="741"/>
      <c r="O66" s="741"/>
      <c r="P66" s="741"/>
      <c r="Q66" s="735"/>
      <c r="AY66" s="481"/>
      <c r="AZ66" s="481"/>
      <c r="BA66" s="481"/>
      <c r="BB66" s="481"/>
      <c r="BC66" s="481"/>
      <c r="BD66" s="481"/>
      <c r="BE66" s="481"/>
      <c r="BF66" s="481"/>
      <c r="BG66" s="481"/>
      <c r="BH66" s="481"/>
      <c r="BI66" s="481"/>
      <c r="BJ66" s="481"/>
    </row>
    <row r="67" spans="1:74" s="400" customFormat="1" ht="12" customHeight="1" x14ac:dyDescent="0.25">
      <c r="A67" s="399"/>
      <c r="B67" s="786" t="s">
        <v>837</v>
      </c>
      <c r="C67" s="741"/>
      <c r="D67" s="741"/>
      <c r="E67" s="741"/>
      <c r="F67" s="741"/>
      <c r="G67" s="741"/>
      <c r="H67" s="741"/>
      <c r="I67" s="741"/>
      <c r="J67" s="741"/>
      <c r="K67" s="741"/>
      <c r="L67" s="741"/>
      <c r="M67" s="741"/>
      <c r="N67" s="741"/>
      <c r="O67" s="741"/>
      <c r="P67" s="741"/>
      <c r="Q67" s="735"/>
      <c r="AY67" s="481"/>
      <c r="AZ67" s="481"/>
      <c r="BA67" s="481"/>
      <c r="BB67" s="481"/>
      <c r="BC67" s="481"/>
      <c r="BD67" s="481"/>
      <c r="BE67" s="481"/>
      <c r="BF67" s="481"/>
      <c r="BG67" s="481"/>
      <c r="BH67" s="481"/>
      <c r="BI67" s="481"/>
      <c r="BJ67" s="481"/>
    </row>
    <row r="68" spans="1:74" s="400" customFormat="1" ht="20.5" customHeight="1" x14ac:dyDescent="0.25">
      <c r="A68" s="399"/>
      <c r="B68" s="785" t="s">
        <v>1372</v>
      </c>
      <c r="C68" s="735"/>
      <c r="D68" s="735"/>
      <c r="E68" s="735"/>
      <c r="F68" s="735"/>
      <c r="G68" s="735"/>
      <c r="H68" s="735"/>
      <c r="I68" s="735"/>
      <c r="J68" s="735"/>
      <c r="K68" s="735"/>
      <c r="L68" s="735"/>
      <c r="M68" s="735"/>
      <c r="N68" s="735"/>
      <c r="O68" s="735"/>
      <c r="P68" s="735"/>
      <c r="Q68" s="735"/>
      <c r="AY68" s="481"/>
      <c r="AZ68" s="481"/>
      <c r="BA68" s="481"/>
      <c r="BB68" s="481"/>
      <c r="BC68" s="481"/>
      <c r="BD68" s="481"/>
      <c r="BE68" s="481"/>
      <c r="BF68" s="481"/>
      <c r="BG68" s="481"/>
      <c r="BH68" s="481"/>
      <c r="BI68" s="481"/>
      <c r="BJ68" s="481"/>
    </row>
    <row r="69" spans="1:74" s="400" customFormat="1" ht="12" customHeight="1" x14ac:dyDescent="0.25">
      <c r="A69" s="399"/>
      <c r="B69" s="785" t="s">
        <v>872</v>
      </c>
      <c r="C69" s="741"/>
      <c r="D69" s="741"/>
      <c r="E69" s="741"/>
      <c r="F69" s="741"/>
      <c r="G69" s="741"/>
      <c r="H69" s="741"/>
      <c r="I69" s="741"/>
      <c r="J69" s="741"/>
      <c r="K69" s="741"/>
      <c r="L69" s="741"/>
      <c r="M69" s="741"/>
      <c r="N69" s="741"/>
      <c r="O69" s="741"/>
      <c r="P69" s="741"/>
      <c r="Q69" s="735"/>
      <c r="AY69" s="481"/>
      <c r="AZ69" s="481"/>
      <c r="BA69" s="481"/>
      <c r="BB69" s="481"/>
      <c r="BC69" s="481"/>
      <c r="BD69" s="481"/>
      <c r="BE69" s="481"/>
      <c r="BF69" s="481"/>
      <c r="BG69" s="481"/>
      <c r="BH69" s="481"/>
      <c r="BI69" s="481"/>
      <c r="BJ69" s="481"/>
    </row>
    <row r="70" spans="1:74" s="400" customFormat="1" ht="19.75" customHeight="1" x14ac:dyDescent="0.25">
      <c r="A70" s="399"/>
      <c r="B70" s="785" t="s">
        <v>1385</v>
      </c>
      <c r="C70" s="741"/>
      <c r="D70" s="741"/>
      <c r="E70" s="741"/>
      <c r="F70" s="741"/>
      <c r="G70" s="741"/>
      <c r="H70" s="741"/>
      <c r="I70" s="741"/>
      <c r="J70" s="741"/>
      <c r="K70" s="741"/>
      <c r="L70" s="741"/>
      <c r="M70" s="741"/>
      <c r="N70" s="741"/>
      <c r="O70" s="741"/>
      <c r="P70" s="741"/>
      <c r="Q70" s="735"/>
      <c r="AY70" s="481"/>
      <c r="AZ70" s="481"/>
      <c r="BA70" s="481"/>
      <c r="BB70" s="481"/>
      <c r="BC70" s="481"/>
      <c r="BD70" s="481"/>
      <c r="BE70" s="481"/>
      <c r="BF70" s="481"/>
      <c r="BG70" s="481"/>
      <c r="BH70" s="481"/>
      <c r="BI70" s="481"/>
      <c r="BJ70" s="481"/>
    </row>
    <row r="71" spans="1:74" s="400" customFormat="1" ht="12" customHeight="1" x14ac:dyDescent="0.25">
      <c r="A71" s="399"/>
      <c r="B71" s="755" t="s">
        <v>806</v>
      </c>
      <c r="C71" s="756"/>
      <c r="D71" s="756"/>
      <c r="E71" s="756"/>
      <c r="F71" s="756"/>
      <c r="G71" s="756"/>
      <c r="H71" s="756"/>
      <c r="I71" s="756"/>
      <c r="J71" s="756"/>
      <c r="K71" s="756"/>
      <c r="L71" s="756"/>
      <c r="M71" s="756"/>
      <c r="N71" s="756"/>
      <c r="O71" s="756"/>
      <c r="P71" s="756"/>
      <c r="Q71" s="756"/>
      <c r="AY71" s="481"/>
      <c r="AZ71" s="481"/>
      <c r="BA71" s="481"/>
      <c r="BB71" s="481"/>
      <c r="BC71" s="481"/>
      <c r="BD71" s="481"/>
      <c r="BE71" s="481"/>
      <c r="BF71" s="481"/>
      <c r="BG71" s="481"/>
      <c r="BH71" s="481"/>
      <c r="BI71" s="481"/>
      <c r="BJ71" s="481"/>
    </row>
    <row r="72" spans="1:74" s="400" customFormat="1" ht="12" customHeight="1" x14ac:dyDescent="0.25">
      <c r="A72" s="399"/>
      <c r="B72" s="789" t="s">
        <v>838</v>
      </c>
      <c r="C72" s="741"/>
      <c r="D72" s="741"/>
      <c r="E72" s="741"/>
      <c r="F72" s="741"/>
      <c r="G72" s="741"/>
      <c r="H72" s="741"/>
      <c r="I72" s="741"/>
      <c r="J72" s="741"/>
      <c r="K72" s="741"/>
      <c r="L72" s="741"/>
      <c r="M72" s="741"/>
      <c r="N72" s="741"/>
      <c r="O72" s="741"/>
      <c r="P72" s="741"/>
      <c r="Q72" s="735"/>
      <c r="AY72" s="481"/>
      <c r="AZ72" s="481"/>
      <c r="BA72" s="481"/>
      <c r="BB72" s="481"/>
      <c r="BC72" s="481"/>
      <c r="BD72" s="481"/>
      <c r="BE72" s="481"/>
      <c r="BF72" s="481"/>
      <c r="BG72" s="481"/>
      <c r="BH72" s="481"/>
      <c r="BI72" s="481"/>
      <c r="BJ72" s="481"/>
    </row>
    <row r="73" spans="1:74" s="400" customFormat="1" ht="12" customHeight="1" x14ac:dyDescent="0.25">
      <c r="A73" s="399"/>
      <c r="B73" s="790" t="s">
        <v>839</v>
      </c>
      <c r="C73" s="735"/>
      <c r="D73" s="735"/>
      <c r="E73" s="735"/>
      <c r="F73" s="735"/>
      <c r="G73" s="735"/>
      <c r="H73" s="735"/>
      <c r="I73" s="735"/>
      <c r="J73" s="735"/>
      <c r="K73" s="735"/>
      <c r="L73" s="735"/>
      <c r="M73" s="735"/>
      <c r="N73" s="735"/>
      <c r="O73" s="735"/>
      <c r="P73" s="735"/>
      <c r="Q73" s="735"/>
      <c r="AY73" s="481"/>
      <c r="AZ73" s="481"/>
      <c r="BA73" s="481"/>
      <c r="BB73" s="481"/>
      <c r="BC73" s="481"/>
      <c r="BD73" s="481"/>
      <c r="BE73" s="481"/>
      <c r="BF73" s="481"/>
      <c r="BG73" s="481"/>
      <c r="BH73" s="481"/>
      <c r="BI73" s="481"/>
      <c r="BJ73" s="481"/>
    </row>
    <row r="74" spans="1:74" s="400" customFormat="1" ht="12" customHeight="1" x14ac:dyDescent="0.25">
      <c r="A74" s="399"/>
      <c r="B74" s="749" t="str">
        <f>"Notes: "&amp;"EIA completed modeling and analysis for this report on " &amp;Dates!D2&amp;"."</f>
        <v>Notes: EIA completed modeling and analysis for this report on Thursday August 4, 2022.</v>
      </c>
      <c r="C74" s="748"/>
      <c r="D74" s="748"/>
      <c r="E74" s="748"/>
      <c r="F74" s="748"/>
      <c r="G74" s="748"/>
      <c r="H74" s="748"/>
      <c r="I74" s="748"/>
      <c r="J74" s="748"/>
      <c r="K74" s="748"/>
      <c r="L74" s="748"/>
      <c r="M74" s="748"/>
      <c r="N74" s="748"/>
      <c r="O74" s="748"/>
      <c r="P74" s="748"/>
      <c r="Q74" s="748"/>
      <c r="AY74" s="481"/>
      <c r="AZ74" s="481"/>
      <c r="BA74" s="481"/>
      <c r="BB74" s="481"/>
      <c r="BC74" s="481"/>
      <c r="BD74" s="481"/>
      <c r="BE74" s="481"/>
      <c r="BF74" s="481"/>
      <c r="BG74" s="481"/>
      <c r="BH74" s="481"/>
      <c r="BI74" s="481"/>
      <c r="BJ74" s="481"/>
    </row>
    <row r="75" spans="1:74" s="400" customFormat="1" ht="12" customHeight="1" x14ac:dyDescent="0.25">
      <c r="A75" s="399"/>
      <c r="B75" s="749" t="s">
        <v>350</v>
      </c>
      <c r="C75" s="748"/>
      <c r="D75" s="748"/>
      <c r="E75" s="748"/>
      <c r="F75" s="748"/>
      <c r="G75" s="748"/>
      <c r="H75" s="748"/>
      <c r="I75" s="748"/>
      <c r="J75" s="748"/>
      <c r="K75" s="748"/>
      <c r="L75" s="748"/>
      <c r="M75" s="748"/>
      <c r="N75" s="748"/>
      <c r="O75" s="748"/>
      <c r="P75" s="748"/>
      <c r="Q75" s="748"/>
      <c r="AY75" s="481"/>
      <c r="AZ75" s="481"/>
      <c r="BA75" s="481"/>
      <c r="BB75" s="481"/>
      <c r="BC75" s="481"/>
      <c r="BD75" s="481"/>
      <c r="BE75" s="481"/>
      <c r="BF75" s="481"/>
      <c r="BG75" s="481"/>
      <c r="BH75" s="481"/>
      <c r="BI75" s="481"/>
      <c r="BJ75" s="481"/>
    </row>
    <row r="76" spans="1:74" s="400" customFormat="1" ht="12" customHeight="1" x14ac:dyDescent="0.25">
      <c r="A76" s="399"/>
      <c r="B76" s="742" t="s">
        <v>840</v>
      </c>
      <c r="C76" s="741"/>
      <c r="D76" s="741"/>
      <c r="E76" s="741"/>
      <c r="F76" s="741"/>
      <c r="G76" s="741"/>
      <c r="H76" s="741"/>
      <c r="I76" s="741"/>
      <c r="J76" s="741"/>
      <c r="K76" s="741"/>
      <c r="L76" s="741"/>
      <c r="M76" s="741"/>
      <c r="N76" s="741"/>
      <c r="O76" s="741"/>
      <c r="P76" s="741"/>
      <c r="Q76" s="735"/>
      <c r="AY76" s="481"/>
      <c r="AZ76" s="481"/>
      <c r="BA76" s="481"/>
      <c r="BB76" s="481"/>
      <c r="BC76" s="481"/>
      <c r="BD76" s="481"/>
      <c r="BE76" s="481"/>
      <c r="BF76" s="481"/>
      <c r="BG76" s="481"/>
      <c r="BH76" s="481"/>
      <c r="BI76" s="481"/>
      <c r="BJ76" s="481"/>
    </row>
    <row r="77" spans="1:74" s="400" customFormat="1" ht="12" customHeight="1" x14ac:dyDescent="0.25">
      <c r="A77" s="399"/>
      <c r="B77" s="743" t="s">
        <v>841</v>
      </c>
      <c r="C77" s="745"/>
      <c r="D77" s="745"/>
      <c r="E77" s="745"/>
      <c r="F77" s="745"/>
      <c r="G77" s="745"/>
      <c r="H77" s="745"/>
      <c r="I77" s="745"/>
      <c r="J77" s="745"/>
      <c r="K77" s="745"/>
      <c r="L77" s="745"/>
      <c r="M77" s="745"/>
      <c r="N77" s="745"/>
      <c r="O77" s="745"/>
      <c r="P77" s="745"/>
      <c r="Q77" s="735"/>
      <c r="AY77" s="481"/>
      <c r="AZ77" s="481"/>
      <c r="BA77" s="481"/>
      <c r="BB77" s="481"/>
      <c r="BC77" s="481"/>
      <c r="BD77" s="481"/>
      <c r="BE77" s="481"/>
      <c r="BF77" s="481"/>
      <c r="BG77" s="481"/>
      <c r="BH77" s="481"/>
      <c r="BI77" s="481"/>
      <c r="BJ77" s="481"/>
    </row>
    <row r="78" spans="1:74" s="400" customFormat="1" ht="12" customHeight="1" x14ac:dyDescent="0.25">
      <c r="A78" s="399"/>
      <c r="B78" s="744" t="s">
        <v>829</v>
      </c>
      <c r="C78" s="745"/>
      <c r="D78" s="745"/>
      <c r="E78" s="745"/>
      <c r="F78" s="745"/>
      <c r="G78" s="745"/>
      <c r="H78" s="745"/>
      <c r="I78" s="745"/>
      <c r="J78" s="745"/>
      <c r="K78" s="745"/>
      <c r="L78" s="745"/>
      <c r="M78" s="745"/>
      <c r="N78" s="745"/>
      <c r="O78" s="745"/>
      <c r="P78" s="745"/>
      <c r="Q78" s="735"/>
      <c r="AY78" s="481"/>
      <c r="AZ78" s="481"/>
      <c r="BA78" s="481"/>
      <c r="BB78" s="481"/>
      <c r="BC78" s="481"/>
      <c r="BD78" s="481"/>
      <c r="BE78" s="481"/>
      <c r="BF78" s="481"/>
      <c r="BG78" s="481"/>
      <c r="BH78" s="481"/>
      <c r="BI78" s="481"/>
      <c r="BJ78" s="481"/>
    </row>
    <row r="79" spans="1:74" s="401" customFormat="1" ht="12" customHeight="1" x14ac:dyDescent="0.25">
      <c r="A79" s="393"/>
      <c r="B79" s="764" t="s">
        <v>1356</v>
      </c>
      <c r="C79" s="735"/>
      <c r="D79" s="735"/>
      <c r="E79" s="735"/>
      <c r="F79" s="735"/>
      <c r="G79" s="735"/>
      <c r="H79" s="735"/>
      <c r="I79" s="735"/>
      <c r="J79" s="735"/>
      <c r="K79" s="735"/>
      <c r="L79" s="735"/>
      <c r="M79" s="735"/>
      <c r="N79" s="735"/>
      <c r="O79" s="735"/>
      <c r="P79" s="735"/>
      <c r="Q79" s="735"/>
      <c r="AY79" s="482"/>
      <c r="AZ79" s="482"/>
      <c r="BA79" s="482"/>
      <c r="BB79" s="482"/>
      <c r="BC79" s="482"/>
      <c r="BD79" s="482"/>
      <c r="BE79" s="482"/>
      <c r="BF79" s="482"/>
      <c r="BG79" s="482"/>
      <c r="BH79" s="482"/>
      <c r="BI79" s="482"/>
      <c r="BJ79" s="482"/>
    </row>
    <row r="80" spans="1:74" ht="10" x14ac:dyDescent="0.2">
      <c r="BD80" s="367"/>
      <c r="BE80" s="367"/>
      <c r="BF80" s="367"/>
      <c r="BK80" s="367"/>
      <c r="BL80" s="367"/>
      <c r="BM80" s="367"/>
      <c r="BN80" s="367"/>
      <c r="BO80" s="367"/>
      <c r="BP80" s="367"/>
      <c r="BQ80" s="367"/>
      <c r="BR80" s="367"/>
      <c r="BS80" s="367"/>
      <c r="BT80" s="367"/>
      <c r="BU80" s="367"/>
      <c r="BV80" s="367"/>
    </row>
    <row r="81" spans="56:74" ht="10" x14ac:dyDescent="0.2">
      <c r="BD81" s="367"/>
      <c r="BE81" s="367"/>
      <c r="BF81" s="367"/>
      <c r="BK81" s="367"/>
      <c r="BL81" s="367"/>
      <c r="BM81" s="367"/>
      <c r="BN81" s="367"/>
      <c r="BO81" s="367"/>
      <c r="BP81" s="367"/>
      <c r="BQ81" s="367"/>
      <c r="BR81" s="367"/>
      <c r="BS81" s="367"/>
      <c r="BT81" s="367"/>
      <c r="BU81" s="367"/>
      <c r="BV81" s="367"/>
    </row>
    <row r="82" spans="56:74" ht="10" x14ac:dyDescent="0.2">
      <c r="BD82" s="367"/>
      <c r="BE82" s="367"/>
      <c r="BF82" s="367"/>
      <c r="BK82" s="367"/>
      <c r="BL82" s="367"/>
      <c r="BM82" s="367"/>
      <c r="BN82" s="367"/>
      <c r="BO82" s="367"/>
      <c r="BP82" s="367"/>
      <c r="BQ82" s="367"/>
      <c r="BR82" s="367"/>
      <c r="BS82" s="367"/>
      <c r="BT82" s="367"/>
      <c r="BU82" s="367"/>
      <c r="BV82" s="367"/>
    </row>
    <row r="83" spans="56:74" ht="10" x14ac:dyDescent="0.2">
      <c r="BD83" s="367"/>
      <c r="BE83" s="367"/>
      <c r="BF83" s="367"/>
      <c r="BK83" s="367"/>
      <c r="BL83" s="367"/>
      <c r="BM83" s="367"/>
      <c r="BN83" s="367"/>
      <c r="BO83" s="367"/>
      <c r="BP83" s="367"/>
      <c r="BQ83" s="367"/>
      <c r="BR83" s="367"/>
      <c r="BS83" s="367"/>
      <c r="BT83" s="367"/>
      <c r="BU83" s="367"/>
      <c r="BV83" s="367"/>
    </row>
    <row r="84" spans="56:74" ht="10" x14ac:dyDescent="0.2">
      <c r="BD84" s="367"/>
      <c r="BE84" s="367"/>
      <c r="BF84" s="367"/>
      <c r="BK84" s="367"/>
      <c r="BL84" s="367"/>
      <c r="BM84" s="367"/>
      <c r="BN84" s="367"/>
      <c r="BO84" s="367"/>
      <c r="BP84" s="367"/>
      <c r="BQ84" s="367"/>
      <c r="BR84" s="367"/>
      <c r="BS84" s="367"/>
      <c r="BT84" s="367"/>
      <c r="BU84" s="367"/>
      <c r="BV84" s="367"/>
    </row>
    <row r="85" spans="56:74" ht="10" x14ac:dyDescent="0.2">
      <c r="BD85" s="367"/>
      <c r="BE85" s="367"/>
      <c r="BF85" s="367"/>
      <c r="BK85" s="367"/>
      <c r="BL85" s="367"/>
      <c r="BM85" s="367"/>
      <c r="BN85" s="367"/>
      <c r="BO85" s="367"/>
      <c r="BP85" s="367"/>
      <c r="BQ85" s="367"/>
      <c r="BR85" s="367"/>
      <c r="BS85" s="367"/>
      <c r="BT85" s="367"/>
      <c r="BU85" s="367"/>
      <c r="BV85" s="367"/>
    </row>
    <row r="86" spans="56:74" ht="10" x14ac:dyDescent="0.2">
      <c r="BD86" s="367"/>
      <c r="BE86" s="367"/>
      <c r="BF86" s="367"/>
      <c r="BK86" s="367"/>
      <c r="BL86" s="367"/>
      <c r="BM86" s="367"/>
      <c r="BN86" s="367"/>
      <c r="BO86" s="367"/>
      <c r="BP86" s="367"/>
      <c r="BQ86" s="367"/>
      <c r="BR86" s="367"/>
      <c r="BS86" s="367"/>
      <c r="BT86" s="367"/>
      <c r="BU86" s="367"/>
      <c r="BV86" s="367"/>
    </row>
    <row r="87" spans="56:74" ht="10" x14ac:dyDescent="0.2">
      <c r="BD87" s="367"/>
      <c r="BE87" s="367"/>
      <c r="BF87" s="367"/>
      <c r="BK87" s="367"/>
      <c r="BL87" s="367"/>
      <c r="BM87" s="367"/>
      <c r="BN87" s="367"/>
      <c r="BO87" s="367"/>
      <c r="BP87" s="367"/>
      <c r="BQ87" s="367"/>
      <c r="BR87" s="367"/>
      <c r="BS87" s="367"/>
      <c r="BT87" s="367"/>
      <c r="BU87" s="367"/>
      <c r="BV87" s="367"/>
    </row>
    <row r="88" spans="56:74" ht="10" x14ac:dyDescent="0.2">
      <c r="BD88" s="367"/>
      <c r="BE88" s="367"/>
      <c r="BF88" s="367"/>
      <c r="BK88" s="367"/>
      <c r="BL88" s="367"/>
      <c r="BM88" s="367"/>
      <c r="BN88" s="367"/>
      <c r="BO88" s="367"/>
      <c r="BP88" s="367"/>
      <c r="BQ88" s="367"/>
      <c r="BR88" s="367"/>
      <c r="BS88" s="367"/>
      <c r="BT88" s="367"/>
      <c r="BU88" s="367"/>
      <c r="BV88" s="367"/>
    </row>
    <row r="89" spans="56:74" ht="10" x14ac:dyDescent="0.2">
      <c r="BD89" s="367"/>
      <c r="BE89" s="367"/>
      <c r="BF89" s="367"/>
      <c r="BK89" s="367"/>
      <c r="BL89" s="367"/>
      <c r="BM89" s="367"/>
      <c r="BN89" s="367"/>
      <c r="BO89" s="367"/>
      <c r="BP89" s="367"/>
      <c r="BQ89" s="367"/>
      <c r="BR89" s="367"/>
      <c r="BS89" s="367"/>
      <c r="BT89" s="367"/>
      <c r="BU89" s="367"/>
      <c r="BV89" s="367"/>
    </row>
    <row r="90" spans="56:74" ht="10" x14ac:dyDescent="0.2">
      <c r="BD90" s="367"/>
      <c r="BE90" s="367"/>
      <c r="BF90" s="367"/>
      <c r="BK90" s="367"/>
      <c r="BL90" s="367"/>
      <c r="BM90" s="367"/>
      <c r="BN90" s="367"/>
      <c r="BO90" s="367"/>
      <c r="BP90" s="367"/>
      <c r="BQ90" s="367"/>
      <c r="BR90" s="367"/>
      <c r="BS90" s="367"/>
      <c r="BT90" s="367"/>
      <c r="BU90" s="367"/>
      <c r="BV90" s="367"/>
    </row>
    <row r="91" spans="56:74" ht="10" x14ac:dyDescent="0.2">
      <c r="BD91" s="367"/>
      <c r="BE91" s="367"/>
      <c r="BF91" s="367"/>
      <c r="BK91" s="367"/>
      <c r="BL91" s="367"/>
      <c r="BM91" s="367"/>
      <c r="BN91" s="367"/>
      <c r="BO91" s="367"/>
      <c r="BP91" s="367"/>
      <c r="BQ91" s="367"/>
      <c r="BR91" s="367"/>
      <c r="BS91" s="367"/>
      <c r="BT91" s="367"/>
      <c r="BU91" s="367"/>
      <c r="BV91" s="367"/>
    </row>
    <row r="92" spans="56:74" ht="10" x14ac:dyDescent="0.2">
      <c r="BD92" s="367"/>
      <c r="BE92" s="367"/>
      <c r="BF92" s="367"/>
      <c r="BK92" s="367"/>
      <c r="BL92" s="367"/>
      <c r="BM92" s="367"/>
      <c r="BN92" s="367"/>
      <c r="BO92" s="367"/>
      <c r="BP92" s="367"/>
      <c r="BQ92" s="367"/>
      <c r="BR92" s="367"/>
      <c r="BS92" s="367"/>
      <c r="BT92" s="367"/>
      <c r="BU92" s="367"/>
      <c r="BV92" s="367"/>
    </row>
    <row r="93" spans="56:74" ht="10" x14ac:dyDescent="0.2">
      <c r="BD93" s="367"/>
      <c r="BE93" s="367"/>
      <c r="BF93" s="367"/>
      <c r="BK93" s="367"/>
      <c r="BL93" s="367"/>
      <c r="BM93" s="367"/>
      <c r="BN93" s="367"/>
      <c r="BO93" s="367"/>
      <c r="BP93" s="367"/>
      <c r="BQ93" s="367"/>
      <c r="BR93" s="367"/>
      <c r="BS93" s="367"/>
      <c r="BT93" s="367"/>
      <c r="BU93" s="367"/>
      <c r="BV93" s="367"/>
    </row>
    <row r="94" spans="56:74" ht="10" x14ac:dyDescent="0.2">
      <c r="BD94" s="367"/>
      <c r="BE94" s="367"/>
      <c r="BF94" s="367"/>
      <c r="BK94" s="367"/>
      <c r="BL94" s="367"/>
      <c r="BM94" s="367"/>
      <c r="BN94" s="367"/>
      <c r="BO94" s="367"/>
      <c r="BP94" s="367"/>
      <c r="BQ94" s="367"/>
      <c r="BR94" s="367"/>
      <c r="BS94" s="367"/>
      <c r="BT94" s="367"/>
      <c r="BU94" s="367"/>
      <c r="BV94" s="367"/>
    </row>
    <row r="95" spans="56:74" ht="10" x14ac:dyDescent="0.2">
      <c r="BD95" s="367"/>
      <c r="BE95" s="367"/>
      <c r="BF95" s="367"/>
      <c r="BK95" s="367"/>
      <c r="BL95" s="367"/>
      <c r="BM95" s="367"/>
      <c r="BN95" s="367"/>
      <c r="BO95" s="367"/>
      <c r="BP95" s="367"/>
      <c r="BQ95" s="367"/>
      <c r="BR95" s="367"/>
      <c r="BS95" s="367"/>
      <c r="BT95" s="367"/>
      <c r="BU95" s="367"/>
      <c r="BV95" s="367"/>
    </row>
    <row r="96" spans="56:74" ht="10" x14ac:dyDescent="0.2">
      <c r="BD96" s="367"/>
      <c r="BE96" s="367"/>
      <c r="BF96" s="367"/>
      <c r="BK96" s="367"/>
      <c r="BL96" s="367"/>
      <c r="BM96" s="367"/>
      <c r="BN96" s="367"/>
      <c r="BO96" s="367"/>
      <c r="BP96" s="367"/>
      <c r="BQ96" s="367"/>
      <c r="BR96" s="367"/>
      <c r="BS96" s="367"/>
      <c r="BT96" s="367"/>
      <c r="BU96" s="367"/>
      <c r="BV96" s="367"/>
    </row>
    <row r="97" spans="56:74" ht="10" x14ac:dyDescent="0.2">
      <c r="BD97" s="367"/>
      <c r="BE97" s="367"/>
      <c r="BF97" s="367"/>
      <c r="BK97" s="367"/>
      <c r="BL97" s="367"/>
      <c r="BM97" s="367"/>
      <c r="BN97" s="367"/>
      <c r="BO97" s="367"/>
      <c r="BP97" s="367"/>
      <c r="BQ97" s="367"/>
      <c r="BR97" s="367"/>
      <c r="BS97" s="367"/>
      <c r="BT97" s="367"/>
      <c r="BU97" s="367"/>
      <c r="BV97" s="367"/>
    </row>
    <row r="98" spans="56:74" ht="10" x14ac:dyDescent="0.2">
      <c r="BD98" s="367"/>
      <c r="BE98" s="367"/>
      <c r="BF98" s="367"/>
      <c r="BK98" s="367"/>
      <c r="BL98" s="367"/>
      <c r="BM98" s="367"/>
      <c r="BN98" s="367"/>
      <c r="BO98" s="367"/>
      <c r="BP98" s="367"/>
      <c r="BQ98" s="367"/>
      <c r="BR98" s="367"/>
      <c r="BS98" s="367"/>
      <c r="BT98" s="367"/>
      <c r="BU98" s="367"/>
      <c r="BV98" s="367"/>
    </row>
    <row r="99" spans="56:74" ht="10" x14ac:dyDescent="0.2">
      <c r="BD99" s="367"/>
      <c r="BE99" s="367"/>
      <c r="BF99" s="367"/>
      <c r="BK99" s="367"/>
      <c r="BL99" s="367"/>
      <c r="BM99" s="367"/>
      <c r="BN99" s="367"/>
      <c r="BO99" s="367"/>
      <c r="BP99" s="367"/>
      <c r="BQ99" s="367"/>
      <c r="BR99" s="367"/>
      <c r="BS99" s="367"/>
      <c r="BT99" s="367"/>
      <c r="BU99" s="367"/>
      <c r="BV99" s="367"/>
    </row>
    <row r="100" spans="56:74" ht="10" x14ac:dyDescent="0.2">
      <c r="BD100" s="367"/>
      <c r="BE100" s="367"/>
      <c r="BF100" s="367"/>
      <c r="BK100" s="367"/>
      <c r="BL100" s="367"/>
      <c r="BM100" s="367"/>
      <c r="BN100" s="367"/>
      <c r="BO100" s="367"/>
      <c r="BP100" s="367"/>
      <c r="BQ100" s="367"/>
      <c r="BR100" s="367"/>
      <c r="BS100" s="367"/>
      <c r="BT100" s="367"/>
      <c r="BU100" s="367"/>
      <c r="BV100" s="367"/>
    </row>
    <row r="101" spans="56:74" ht="10" x14ac:dyDescent="0.2">
      <c r="BD101" s="367"/>
      <c r="BE101" s="367"/>
      <c r="BF101" s="367"/>
      <c r="BK101" s="367"/>
      <c r="BL101" s="367"/>
      <c r="BM101" s="367"/>
      <c r="BN101" s="367"/>
      <c r="BO101" s="367"/>
      <c r="BP101" s="367"/>
      <c r="BQ101" s="367"/>
      <c r="BR101" s="367"/>
      <c r="BS101" s="367"/>
      <c r="BT101" s="367"/>
      <c r="BU101" s="367"/>
      <c r="BV101" s="367"/>
    </row>
    <row r="102" spans="56:74" ht="10" x14ac:dyDescent="0.2">
      <c r="BD102" s="367"/>
      <c r="BE102" s="367"/>
      <c r="BF102" s="367"/>
      <c r="BK102" s="367"/>
      <c r="BL102" s="367"/>
      <c r="BM102" s="367"/>
      <c r="BN102" s="367"/>
      <c r="BO102" s="367"/>
      <c r="BP102" s="367"/>
      <c r="BQ102" s="367"/>
      <c r="BR102" s="367"/>
      <c r="BS102" s="367"/>
      <c r="BT102" s="367"/>
      <c r="BU102" s="367"/>
      <c r="BV102" s="367"/>
    </row>
    <row r="103" spans="56:74" ht="10" x14ac:dyDescent="0.2">
      <c r="BD103" s="367"/>
      <c r="BE103" s="367"/>
      <c r="BF103" s="367"/>
      <c r="BK103" s="367"/>
      <c r="BL103" s="367"/>
      <c r="BM103" s="367"/>
      <c r="BN103" s="367"/>
      <c r="BO103" s="367"/>
      <c r="BP103" s="367"/>
      <c r="BQ103" s="367"/>
      <c r="BR103" s="367"/>
      <c r="BS103" s="367"/>
      <c r="BT103" s="367"/>
      <c r="BU103" s="367"/>
      <c r="BV103" s="367"/>
    </row>
    <row r="104" spans="56:74" ht="10" x14ac:dyDescent="0.2">
      <c r="BD104" s="367"/>
      <c r="BE104" s="367"/>
      <c r="BF104" s="367"/>
      <c r="BK104" s="367"/>
      <c r="BL104" s="367"/>
      <c r="BM104" s="367"/>
      <c r="BN104" s="367"/>
      <c r="BO104" s="367"/>
      <c r="BP104" s="367"/>
      <c r="BQ104" s="367"/>
      <c r="BR104" s="367"/>
      <c r="BS104" s="367"/>
      <c r="BT104" s="367"/>
      <c r="BU104" s="367"/>
      <c r="BV104" s="367"/>
    </row>
    <row r="105" spans="56:74" x14ac:dyDescent="0.25">
      <c r="BK105" s="367"/>
      <c r="BL105" s="367"/>
      <c r="BM105" s="367"/>
      <c r="BN105" s="367"/>
      <c r="BO105" s="367"/>
      <c r="BP105" s="367"/>
      <c r="BQ105" s="367"/>
      <c r="BR105" s="367"/>
      <c r="BS105" s="367"/>
      <c r="BT105" s="367"/>
      <c r="BU105" s="367"/>
      <c r="BV105" s="367"/>
    </row>
    <row r="106" spans="56:74" x14ac:dyDescent="0.25">
      <c r="BK106" s="367"/>
      <c r="BL106" s="367"/>
      <c r="BM106" s="367"/>
      <c r="BN106" s="367"/>
      <c r="BO106" s="367"/>
      <c r="BP106" s="367"/>
      <c r="BQ106" s="367"/>
      <c r="BR106" s="367"/>
      <c r="BS106" s="367"/>
      <c r="BT106" s="367"/>
      <c r="BU106" s="367"/>
      <c r="BV106" s="367"/>
    </row>
    <row r="107" spans="56:74" x14ac:dyDescent="0.25">
      <c r="BK107" s="367"/>
      <c r="BL107" s="367"/>
      <c r="BM107" s="367"/>
      <c r="BN107" s="367"/>
      <c r="BO107" s="367"/>
      <c r="BP107" s="367"/>
      <c r="BQ107" s="367"/>
      <c r="BR107" s="367"/>
      <c r="BS107" s="367"/>
      <c r="BT107" s="367"/>
      <c r="BU107" s="367"/>
      <c r="BV107" s="367"/>
    </row>
    <row r="108" spans="56:74" x14ac:dyDescent="0.25">
      <c r="BK108" s="367"/>
      <c r="BL108" s="367"/>
      <c r="BM108" s="367"/>
      <c r="BN108" s="367"/>
      <c r="BO108" s="367"/>
      <c r="BP108" s="367"/>
      <c r="BQ108" s="367"/>
      <c r="BR108" s="367"/>
      <c r="BS108" s="367"/>
      <c r="BT108" s="367"/>
      <c r="BU108" s="367"/>
      <c r="BV108" s="367"/>
    </row>
    <row r="109" spans="56:74" x14ac:dyDescent="0.25">
      <c r="BK109" s="367"/>
      <c r="BL109" s="367"/>
      <c r="BM109" s="367"/>
      <c r="BN109" s="367"/>
      <c r="BO109" s="367"/>
      <c r="BP109" s="367"/>
      <c r="BQ109" s="367"/>
      <c r="BR109" s="367"/>
      <c r="BS109" s="367"/>
      <c r="BT109" s="367"/>
      <c r="BU109" s="367"/>
      <c r="BV109" s="367"/>
    </row>
    <row r="110" spans="56:74" x14ac:dyDescent="0.25">
      <c r="BK110" s="367"/>
      <c r="BL110" s="367"/>
      <c r="BM110" s="367"/>
      <c r="BN110" s="367"/>
      <c r="BO110" s="367"/>
      <c r="BP110" s="367"/>
      <c r="BQ110" s="367"/>
      <c r="BR110" s="367"/>
      <c r="BS110" s="367"/>
      <c r="BT110" s="367"/>
      <c r="BU110" s="367"/>
      <c r="BV110" s="367"/>
    </row>
    <row r="111" spans="56:74" x14ac:dyDescent="0.25">
      <c r="BK111" s="367"/>
      <c r="BL111" s="367"/>
      <c r="BM111" s="367"/>
      <c r="BN111" s="367"/>
      <c r="BO111" s="367"/>
      <c r="BP111" s="367"/>
      <c r="BQ111" s="367"/>
      <c r="BR111" s="367"/>
      <c r="BS111" s="367"/>
      <c r="BT111" s="367"/>
      <c r="BU111" s="367"/>
      <c r="BV111" s="367"/>
    </row>
    <row r="112" spans="56:74" x14ac:dyDescent="0.25">
      <c r="BK112" s="367"/>
      <c r="BL112" s="367"/>
      <c r="BM112" s="367"/>
      <c r="BN112" s="367"/>
      <c r="BO112" s="367"/>
      <c r="BP112" s="367"/>
      <c r="BQ112" s="367"/>
      <c r="BR112" s="367"/>
      <c r="BS112" s="367"/>
      <c r="BT112" s="367"/>
      <c r="BU112" s="367"/>
      <c r="BV112" s="367"/>
    </row>
    <row r="113" spans="63:74" x14ac:dyDescent="0.25">
      <c r="BK113" s="367"/>
      <c r="BL113" s="367"/>
      <c r="BM113" s="367"/>
      <c r="BN113" s="367"/>
      <c r="BO113" s="367"/>
      <c r="BP113" s="367"/>
      <c r="BQ113" s="367"/>
      <c r="BR113" s="367"/>
      <c r="BS113" s="367"/>
      <c r="BT113" s="367"/>
      <c r="BU113" s="367"/>
      <c r="BV113" s="367"/>
    </row>
    <row r="114" spans="63:74" x14ac:dyDescent="0.25">
      <c r="BK114" s="367"/>
      <c r="BL114" s="367"/>
      <c r="BM114" s="367"/>
      <c r="BN114" s="367"/>
      <c r="BO114" s="367"/>
      <c r="BP114" s="367"/>
      <c r="BQ114" s="367"/>
      <c r="BR114" s="367"/>
      <c r="BS114" s="367"/>
      <c r="BT114" s="367"/>
      <c r="BU114" s="367"/>
      <c r="BV114" s="367"/>
    </row>
    <row r="115" spans="63:74" x14ac:dyDescent="0.25">
      <c r="BK115" s="367"/>
      <c r="BL115" s="367"/>
      <c r="BM115" s="367"/>
      <c r="BN115" s="367"/>
      <c r="BO115" s="367"/>
      <c r="BP115" s="367"/>
      <c r="BQ115" s="367"/>
      <c r="BR115" s="367"/>
      <c r="BS115" s="367"/>
      <c r="BT115" s="367"/>
      <c r="BU115" s="367"/>
      <c r="BV115" s="367"/>
    </row>
    <row r="116" spans="63:74" x14ac:dyDescent="0.25">
      <c r="BK116" s="367"/>
      <c r="BL116" s="367"/>
      <c r="BM116" s="367"/>
      <c r="BN116" s="367"/>
      <c r="BO116" s="367"/>
      <c r="BP116" s="367"/>
      <c r="BQ116" s="367"/>
      <c r="BR116" s="367"/>
      <c r="BS116" s="367"/>
      <c r="BT116" s="367"/>
      <c r="BU116" s="367"/>
      <c r="BV116" s="367"/>
    </row>
    <row r="117" spans="63:74" x14ac:dyDescent="0.25">
      <c r="BK117" s="367"/>
      <c r="BL117" s="367"/>
      <c r="BM117" s="367"/>
      <c r="BN117" s="367"/>
      <c r="BO117" s="367"/>
      <c r="BP117" s="367"/>
      <c r="BQ117" s="367"/>
      <c r="BR117" s="367"/>
      <c r="BS117" s="367"/>
      <c r="BT117" s="367"/>
      <c r="BU117" s="367"/>
      <c r="BV117" s="367"/>
    </row>
    <row r="118" spans="63:74" x14ac:dyDescent="0.25">
      <c r="BK118" s="367"/>
      <c r="BL118" s="367"/>
      <c r="BM118" s="367"/>
      <c r="BN118" s="367"/>
      <c r="BO118" s="367"/>
      <c r="BP118" s="367"/>
      <c r="BQ118" s="367"/>
      <c r="BR118" s="367"/>
      <c r="BS118" s="367"/>
      <c r="BT118" s="367"/>
      <c r="BU118" s="367"/>
      <c r="BV118" s="367"/>
    </row>
    <row r="119" spans="63:74" x14ac:dyDescent="0.25">
      <c r="BK119" s="367"/>
      <c r="BL119" s="367"/>
      <c r="BM119" s="367"/>
      <c r="BN119" s="367"/>
      <c r="BO119" s="367"/>
      <c r="BP119" s="367"/>
      <c r="BQ119" s="367"/>
      <c r="BR119" s="367"/>
      <c r="BS119" s="367"/>
      <c r="BT119" s="367"/>
      <c r="BU119" s="367"/>
      <c r="BV119" s="367"/>
    </row>
    <row r="120" spans="63:74" x14ac:dyDescent="0.25">
      <c r="BK120" s="367"/>
      <c r="BL120" s="367"/>
      <c r="BM120" s="367"/>
      <c r="BN120" s="367"/>
      <c r="BO120" s="367"/>
      <c r="BP120" s="367"/>
      <c r="BQ120" s="367"/>
      <c r="BR120" s="367"/>
      <c r="BS120" s="367"/>
      <c r="BT120" s="367"/>
      <c r="BU120" s="367"/>
      <c r="BV120" s="367"/>
    </row>
    <row r="121" spans="63:74" x14ac:dyDescent="0.25">
      <c r="BK121" s="367"/>
      <c r="BL121" s="367"/>
      <c r="BM121" s="367"/>
      <c r="BN121" s="367"/>
      <c r="BO121" s="367"/>
      <c r="BP121" s="367"/>
      <c r="BQ121" s="367"/>
      <c r="BR121" s="367"/>
      <c r="BS121" s="367"/>
      <c r="BT121" s="367"/>
      <c r="BU121" s="367"/>
      <c r="BV121" s="367"/>
    </row>
    <row r="122" spans="63:74" x14ac:dyDescent="0.25">
      <c r="BK122" s="367"/>
      <c r="BL122" s="367"/>
      <c r="BM122" s="367"/>
      <c r="BN122" s="367"/>
      <c r="BO122" s="367"/>
      <c r="BP122" s="367"/>
      <c r="BQ122" s="367"/>
      <c r="BR122" s="367"/>
      <c r="BS122" s="367"/>
      <c r="BT122" s="367"/>
      <c r="BU122" s="367"/>
      <c r="BV122" s="367"/>
    </row>
    <row r="123" spans="63:74" x14ac:dyDescent="0.25">
      <c r="BK123" s="367"/>
      <c r="BL123" s="367"/>
      <c r="BM123" s="367"/>
      <c r="BN123" s="367"/>
      <c r="BO123" s="367"/>
      <c r="BP123" s="367"/>
      <c r="BQ123" s="367"/>
      <c r="BR123" s="367"/>
      <c r="BS123" s="367"/>
      <c r="BT123" s="367"/>
      <c r="BU123" s="367"/>
      <c r="BV123" s="367"/>
    </row>
    <row r="124" spans="63:74" x14ac:dyDescent="0.25">
      <c r="BK124" s="367"/>
      <c r="BL124" s="367"/>
      <c r="BM124" s="367"/>
      <c r="BN124" s="367"/>
      <c r="BO124" s="367"/>
      <c r="BP124" s="367"/>
      <c r="BQ124" s="367"/>
      <c r="BR124" s="367"/>
      <c r="BS124" s="367"/>
      <c r="BT124" s="367"/>
      <c r="BU124" s="367"/>
      <c r="BV124" s="367"/>
    </row>
    <row r="125" spans="63:74" x14ac:dyDescent="0.25">
      <c r="BK125" s="367"/>
      <c r="BL125" s="367"/>
      <c r="BM125" s="367"/>
      <c r="BN125" s="367"/>
      <c r="BO125" s="367"/>
      <c r="BP125" s="367"/>
      <c r="BQ125" s="367"/>
      <c r="BR125" s="367"/>
      <c r="BS125" s="367"/>
      <c r="BT125" s="367"/>
      <c r="BU125" s="367"/>
      <c r="BV125" s="367"/>
    </row>
    <row r="126" spans="63:74" x14ac:dyDescent="0.25">
      <c r="BK126" s="367"/>
      <c r="BL126" s="367"/>
      <c r="BM126" s="367"/>
      <c r="BN126" s="367"/>
      <c r="BO126" s="367"/>
      <c r="BP126" s="367"/>
      <c r="BQ126" s="367"/>
      <c r="BR126" s="367"/>
      <c r="BS126" s="367"/>
      <c r="BT126" s="367"/>
      <c r="BU126" s="367"/>
      <c r="BV126" s="367"/>
    </row>
    <row r="127" spans="63:74" x14ac:dyDescent="0.25">
      <c r="BK127" s="367"/>
      <c r="BL127" s="367"/>
      <c r="BM127" s="367"/>
      <c r="BN127" s="367"/>
      <c r="BO127" s="367"/>
      <c r="BP127" s="367"/>
      <c r="BQ127" s="367"/>
      <c r="BR127" s="367"/>
      <c r="BS127" s="367"/>
      <c r="BT127" s="367"/>
      <c r="BU127" s="367"/>
      <c r="BV127" s="367"/>
    </row>
    <row r="128" spans="63:74" x14ac:dyDescent="0.25">
      <c r="BK128" s="367"/>
      <c r="BL128" s="367"/>
      <c r="BM128" s="367"/>
      <c r="BN128" s="367"/>
      <c r="BO128" s="367"/>
      <c r="BP128" s="367"/>
      <c r="BQ128" s="367"/>
      <c r="BR128" s="367"/>
      <c r="BS128" s="367"/>
      <c r="BT128" s="367"/>
      <c r="BU128" s="367"/>
      <c r="BV128" s="367"/>
    </row>
    <row r="129" spans="63:74" x14ac:dyDescent="0.25">
      <c r="BK129" s="367"/>
      <c r="BL129" s="367"/>
      <c r="BM129" s="367"/>
      <c r="BN129" s="367"/>
      <c r="BO129" s="367"/>
      <c r="BP129" s="367"/>
      <c r="BQ129" s="367"/>
      <c r="BR129" s="367"/>
      <c r="BS129" s="367"/>
      <c r="BT129" s="367"/>
      <c r="BU129" s="367"/>
      <c r="BV129" s="367"/>
    </row>
    <row r="130" spans="63:74" x14ac:dyDescent="0.25">
      <c r="BK130" s="367"/>
      <c r="BL130" s="367"/>
      <c r="BM130" s="367"/>
      <c r="BN130" s="367"/>
      <c r="BO130" s="367"/>
      <c r="BP130" s="367"/>
      <c r="BQ130" s="367"/>
      <c r="BR130" s="367"/>
      <c r="BS130" s="367"/>
      <c r="BT130" s="367"/>
      <c r="BU130" s="367"/>
      <c r="BV130" s="367"/>
    </row>
    <row r="131" spans="63:74" x14ac:dyDescent="0.25">
      <c r="BK131" s="367"/>
      <c r="BL131" s="367"/>
      <c r="BM131" s="367"/>
      <c r="BN131" s="367"/>
      <c r="BO131" s="367"/>
      <c r="BP131" s="367"/>
      <c r="BQ131" s="367"/>
      <c r="BR131" s="367"/>
      <c r="BS131" s="367"/>
      <c r="BT131" s="367"/>
      <c r="BU131" s="367"/>
      <c r="BV131" s="367"/>
    </row>
    <row r="132" spans="63:74" x14ac:dyDescent="0.25">
      <c r="BK132" s="367"/>
      <c r="BL132" s="367"/>
      <c r="BM132" s="367"/>
      <c r="BN132" s="367"/>
      <c r="BO132" s="367"/>
      <c r="BP132" s="367"/>
      <c r="BQ132" s="367"/>
      <c r="BR132" s="367"/>
      <c r="BS132" s="367"/>
      <c r="BT132" s="367"/>
      <c r="BU132" s="367"/>
      <c r="BV132" s="367"/>
    </row>
    <row r="133" spans="63:74" x14ac:dyDescent="0.25">
      <c r="BK133" s="367"/>
      <c r="BL133" s="367"/>
      <c r="BM133" s="367"/>
      <c r="BN133" s="367"/>
      <c r="BO133" s="367"/>
      <c r="BP133" s="367"/>
      <c r="BQ133" s="367"/>
      <c r="BR133" s="367"/>
      <c r="BS133" s="367"/>
      <c r="BT133" s="367"/>
      <c r="BU133" s="367"/>
      <c r="BV133" s="367"/>
    </row>
    <row r="134" spans="63:74" x14ac:dyDescent="0.25">
      <c r="BK134" s="367"/>
      <c r="BL134" s="367"/>
      <c r="BM134" s="367"/>
      <c r="BN134" s="367"/>
      <c r="BO134" s="367"/>
      <c r="BP134" s="367"/>
      <c r="BQ134" s="367"/>
      <c r="BR134" s="367"/>
      <c r="BS134" s="367"/>
      <c r="BT134" s="367"/>
      <c r="BU134" s="367"/>
      <c r="BV134" s="367"/>
    </row>
    <row r="135" spans="63:74" x14ac:dyDescent="0.25">
      <c r="BK135" s="367"/>
      <c r="BL135" s="367"/>
      <c r="BM135" s="367"/>
      <c r="BN135" s="367"/>
      <c r="BO135" s="367"/>
      <c r="BP135" s="367"/>
      <c r="BQ135" s="367"/>
      <c r="BR135" s="367"/>
      <c r="BS135" s="367"/>
      <c r="BT135" s="367"/>
      <c r="BU135" s="367"/>
      <c r="BV135" s="367"/>
    </row>
    <row r="136" spans="63:74" x14ac:dyDescent="0.25">
      <c r="BK136" s="367"/>
      <c r="BL136" s="367"/>
      <c r="BM136" s="367"/>
      <c r="BN136" s="367"/>
      <c r="BO136" s="367"/>
      <c r="BP136" s="367"/>
      <c r="BQ136" s="367"/>
      <c r="BR136" s="367"/>
      <c r="BS136" s="367"/>
      <c r="BT136" s="367"/>
      <c r="BU136" s="367"/>
      <c r="BV136" s="367"/>
    </row>
    <row r="137" spans="63:74" x14ac:dyDescent="0.25">
      <c r="BK137" s="367"/>
      <c r="BL137" s="367"/>
      <c r="BM137" s="367"/>
      <c r="BN137" s="367"/>
      <c r="BO137" s="367"/>
      <c r="BP137" s="367"/>
      <c r="BQ137" s="367"/>
      <c r="BR137" s="367"/>
      <c r="BS137" s="367"/>
      <c r="BT137" s="367"/>
      <c r="BU137" s="367"/>
      <c r="BV137" s="367"/>
    </row>
    <row r="138" spans="63:74" x14ac:dyDescent="0.25">
      <c r="BK138" s="367"/>
      <c r="BL138" s="367"/>
      <c r="BM138" s="367"/>
      <c r="BN138" s="367"/>
      <c r="BO138" s="367"/>
      <c r="BP138" s="367"/>
      <c r="BQ138" s="367"/>
      <c r="BR138" s="367"/>
      <c r="BS138" s="367"/>
      <c r="BT138" s="367"/>
      <c r="BU138" s="367"/>
      <c r="BV138" s="367"/>
    </row>
    <row r="139" spans="63:74" x14ac:dyDescent="0.25">
      <c r="BK139" s="367"/>
      <c r="BL139" s="367"/>
      <c r="BM139" s="367"/>
      <c r="BN139" s="367"/>
      <c r="BO139" s="367"/>
      <c r="BP139" s="367"/>
      <c r="BQ139" s="367"/>
      <c r="BR139" s="367"/>
      <c r="BS139" s="367"/>
      <c r="BT139" s="367"/>
      <c r="BU139" s="367"/>
      <c r="BV139" s="367"/>
    </row>
    <row r="140" spans="63:74" x14ac:dyDescent="0.25">
      <c r="BK140" s="367"/>
      <c r="BL140" s="367"/>
      <c r="BM140" s="367"/>
      <c r="BN140" s="367"/>
      <c r="BO140" s="367"/>
      <c r="BP140" s="367"/>
      <c r="BQ140" s="367"/>
      <c r="BR140" s="367"/>
      <c r="BS140" s="367"/>
      <c r="BT140" s="367"/>
      <c r="BU140" s="367"/>
      <c r="BV140" s="367"/>
    </row>
    <row r="141" spans="63:74" x14ac:dyDescent="0.25">
      <c r="BK141" s="367"/>
      <c r="BL141" s="367"/>
      <c r="BM141" s="367"/>
      <c r="BN141" s="367"/>
      <c r="BO141" s="367"/>
      <c r="BP141" s="367"/>
      <c r="BQ141" s="367"/>
      <c r="BR141" s="367"/>
      <c r="BS141" s="367"/>
      <c r="BT141" s="367"/>
      <c r="BU141" s="367"/>
      <c r="BV141" s="367"/>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xr:uid="{00000000-0004-0000-0800-000000000000}"/>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Meesam Ali</cp:lastModifiedBy>
  <cp:lastPrinted>2013-09-11T15:47:32Z</cp:lastPrinted>
  <dcterms:created xsi:type="dcterms:W3CDTF">2006-10-10T12:45:59Z</dcterms:created>
  <dcterms:modified xsi:type="dcterms:W3CDTF">2022-08-12T21:54:52Z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