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bookViews>
    <workbookView xWindow="0" yWindow="0" windowWidth="19200" windowHeight="5616"/>
  </bookViews>
  <sheets>
    <sheet name="Analysis against Feb 2019 NTR " sheetId="16" r:id="rId1"/>
    <sheet name="Region" sheetId="2" r:id="rId2"/>
    <sheet name="Country" sheetId="14" r:id="rId3"/>
    <sheet name="Grade" sheetId="4" r:id="rId4"/>
    <sheet name="Liftings - Nutrien" sheetId="15" r:id="rId5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0">'Analysis against Feb 2019 NTR '!$A$1:$W$31</definedName>
    <definedName name="_xlnm.Print_Area" localSheetId="2">Country!$A$1:$W$13</definedName>
    <definedName name="_xlnm.Print_Area" localSheetId="1">Region!$A$1:$W$37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9" i="16" l="1"/>
  <c r="W25" i="16"/>
  <c r="U25" i="16"/>
  <c r="S25" i="16"/>
  <c r="Q25" i="16"/>
  <c r="O25" i="16"/>
  <c r="M25" i="16"/>
  <c r="K25" i="16"/>
  <c r="I25" i="16"/>
  <c r="G25" i="16"/>
  <c r="W21" i="16"/>
  <c r="U21" i="16"/>
  <c r="S21" i="16"/>
  <c r="Q21" i="16"/>
  <c r="O21" i="16"/>
  <c r="M21" i="16"/>
  <c r="K21" i="16"/>
  <c r="I21" i="16"/>
  <c r="G21" i="16"/>
  <c r="V21" i="16"/>
  <c r="T21" i="16"/>
  <c r="R21" i="16"/>
  <c r="P21" i="16"/>
  <c r="N21" i="16"/>
  <c r="L21" i="16"/>
  <c r="J21" i="16"/>
  <c r="H21" i="16"/>
  <c r="F21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F30" i="16"/>
</calcChain>
</file>

<file path=xl/sharedStrings.xml><?xml version="1.0" encoding="utf-8"?>
<sst xmlns="http://schemas.openxmlformats.org/spreadsheetml/2006/main" count="446" uniqueCount="93">
  <si>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</si>
  <si>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</si>
  <si>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</si>
  <si>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</si>
  <si>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</si>
  <si>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</si>
  <si>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</si>
  <si>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</si>
  <si>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</si>
  <si>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</si>
  <si>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</si>
  <si>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</si>
  <si>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</si>
  <si>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</si>
  <si>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</si>
  <si>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</si>
  <si>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</si>
  <si>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</si>
  <si>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</si>
  <si>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</si>
  <si>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</si>
  <si>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</si>
  <si>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</si>
  <si>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</si>
  <si>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</si>
  <si>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</si>
  <si>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</si>
  <si>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</si>
  <si>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</si>
  <si>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</si>
  <si>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</si>
  <si>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</si>
  <si>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</si>
  <si>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</si>
  <si>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</si>
  <si>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</si>
  <si>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</si>
  <si>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</si>
  <si>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</si>
  <si>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</si>
  <si>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</si>
  <si>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</si>
  <si>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</si>
  <si>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</si>
  <si>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</si>
  <si>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</si>
  <si>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</si>
  <si>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</si>
  <si>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</si>
  <si>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</si>
  <si>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</si>
  <si>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</si>
  <si>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</si>
  <si>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</si>
  <si>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</si>
  <si>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</si>
  <si>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</si>
  <si>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</si>
  <si>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</si>
  <si>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</si>
  <si>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</si>
  <si>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</si>
  <si>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</si>
  <si>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</si>
  <si>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</si>
  <si>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</si>
  <si>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</si>
  <si>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2019 Forecasted Liftings (MT)</t>
  </si>
  <si>
    <t>2020 Forecasted Liftings (MT)</t>
  </si>
  <si>
    <t>Total 
2020</t>
  </si>
  <si>
    <t>2021 Forecasted Liftings (MT)</t>
  </si>
  <si>
    <t>Total 
2021</t>
  </si>
  <si>
    <t>Two Year Liftings Forecast, by Grade - Nutrien</t>
  </si>
  <si>
    <t>Total 
2019</t>
  </si>
  <si>
    <t>Dec-18 
Actual</t>
  </si>
  <si>
    <t>Jan-19
 Forecast</t>
  </si>
  <si>
    <t>Feb-19
 Forecast</t>
  </si>
  <si>
    <t>Mar-19
 Forecast</t>
  </si>
  <si>
    <t>Apr-19
 Forecast</t>
  </si>
  <si>
    <t>Qtr 1 2019 
Forecast</t>
  </si>
  <si>
    <t>Qtr 2 2019 
Forecast</t>
  </si>
  <si>
    <t>Qtr 3 2019 
Forecast</t>
  </si>
  <si>
    <t>Qtr 4 2019 
Forecast</t>
  </si>
  <si>
    <t>2019 
Forecast</t>
  </si>
  <si>
    <t>Jan-19 
Forecast</t>
  </si>
  <si>
    <t>Feb-19 
Forecast</t>
  </si>
  <si>
    <t>Mar-19 
Forecast</t>
  </si>
  <si>
    <t>Apr-19 
Forecast</t>
  </si>
  <si>
    <t>Current NTR February Financial foreacst</t>
  </si>
  <si>
    <t>Original NTR 2019 Budget</t>
  </si>
  <si>
    <t>January NTR 2019 Forecast</t>
  </si>
  <si>
    <t>Variance Jan FF vs Budget</t>
  </si>
  <si>
    <t>Netback Variance by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</si>
</sst>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8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rgb="FF006600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1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 tint="-4.9989318521683403E-2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theme="0"/>
      </left>
      <right/>
      <top/>
      <bottom/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hair">
        <color auto="1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0">
    <xf numFmtId="0" fontId="0" fillId="0" borderId="0" xfId="0"/>
    <xf numFmtId="0" fontId="10" fillId="7" borderId="0" xfId="13" applyFont="1" applyFill="1" applyBorder="1" applyAlignment="1">
      <alignment horizontal="left"/>
    </xf>
    <xf numFmtId="0" fontId="12" fillId="7" borderId="0" xfId="12" applyFont="1" applyFill="1" applyBorder="1" applyAlignment="1">
      <alignment horizontal="left"/>
    </xf>
    <xf numFmtId="0" fontId="13" fillId="7" borderId="0" xfId="13" applyFont="1" applyFill="1" applyBorder="1" applyAlignment="1">
      <alignment horizontal="left"/>
    </xf>
    <xf numFmtId="44" fontId="15" fillId="7" borderId="0" xfId="24" applyFont="1" applyFill="1" applyBorder="1"/>
    <xf numFmtId="0" fontId="10" fillId="9" borderId="0" xfId="13" applyFont="1" applyFill="1" applyBorder="1" applyAlignment="1">
      <alignment horizontal="left"/>
    </xf>
    <xf numFmtId="44" fontId="3" fillId="9" borderId="0" xfId="24" applyFont="1" applyFill="1" applyBorder="1"/>
    <xf numFmtId="0" fontId="16" fillId="0" borderId="0" xfId="0" applyFont="1" applyAlignment="1">
      <alignment wrapText="1"/>
    </xf>
    <xf numFmtId="0" fontId="9" fillId="7" borderId="0" xfId="0" applyFont="1" applyFill="1" applyBorder="1"/>
    <xf numFmtId="0" fontId="20" fillId="10" borderId="0" xfId="0" applyFont="1" applyFill="1" applyBorder="1" applyAlignment="1">
      <alignment wrapText="1"/>
    </xf>
    <xf numFmtId="0" fontId="20" fillId="8" borderId="0" xfId="0" applyFont="1" applyFill="1" applyBorder="1"/>
    <xf numFmtId="0" fontId="24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0" fillId="10" borderId="0" xfId="0" applyFont="1" applyFill="1" applyAlignment="1">
      <alignment wrapText="1"/>
    </xf>
    <xf numFmtId="0" fontId="20" fillId="8" borderId="0" xfId="0" applyFont="1" applyFill="1"/>
    <xf numFmtId="0" fontId="24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3" fillId="10" borderId="0" xfId="0" applyFont="1" applyFill="1" applyAlignment="1">
      <alignment wrapText="1"/>
    </xf>
    <xf numFmtId="172" fontId="23" fillId="8" borderId="0" xfId="0" applyNumberFormat="1" applyFont="1" applyFill="1" applyAlignment="1">
      <alignment horizontal="center"/>
    </xf>
    <xf numFmtId="0" fontId="0" fillId="0" borderId="0" xfId="0"/>
    <xf numFmtId="0" fontId="13" fillId="7" borderId="0" xfId="13" applyFont="1" applyFill="1" applyBorder="1" applyAlignment="1">
      <alignment horizontal="left"/>
    </xf>
    <xf numFmtId="171" fontId="14" fillId="7" borderId="0" xfId="23" applyNumberFormat="1" applyFont="1" applyFill="1" applyBorder="1"/>
    <xf numFmtId="0" fontId="10" fillId="9" borderId="0" xfId="13" applyFont="1" applyFill="1" applyBorder="1" applyAlignment="1">
      <alignment horizontal="left"/>
    </xf>
    <xf numFmtId="171" fontId="11" fillId="9" borderId="0" xfId="23" applyNumberFormat="1" applyFont="1" applyFill="1" applyBorder="1"/>
    <xf numFmtId="0" fontId="25" fillId="9" borderId="0" xfId="0" applyFont="1" applyFill="1" applyBorder="1"/>
    <xf numFmtId="0" fontId="2" fillId="9" borderId="0" xfId="12" applyFont="1" applyFill="1" applyBorder="1" applyAlignment="1">
      <alignment horizontal="left"/>
    </xf>
    <xf numFmtId="0" fontId="25" fillId="9" borderId="13" xfId="0" applyFont="1" applyFill="1" applyBorder="1"/>
    <xf numFmtId="0" fontId="2" fillId="9" borderId="13" xfId="12" applyFont="1" applyFill="1" applyBorder="1" applyAlignment="1">
      <alignment horizontal="left"/>
    </xf>
    <xf numFmtId="0" fontId="27" fillId="9" borderId="0" xfId="13" applyFont="1" applyFill="1" applyBorder="1" applyAlignment="1">
      <alignment horizontal="left"/>
    </xf>
    <xf numFmtId="0" fontId="27" fillId="9" borderId="13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9" borderId="0" xfId="79" applyNumberFormat="1" applyFont="1" applyFill="1" applyBorder="1"/>
    <xf numFmtId="172" fontId="23" fillId="11" borderId="0" xfId="0" applyNumberFormat="1" applyFont="1" applyFill="1" applyAlignment="1">
      <alignment horizontal="center" wrapText="1"/>
    </xf>
    <xf numFmtId="171" fontId="14" fillId="12" borderId="0" xfId="23" applyNumberFormat="1" applyFont="1" applyFill="1" applyBorder="1"/>
    <xf numFmtId="171" fontId="11" fillId="13" borderId="0" xfId="23" applyNumberFormat="1" applyFont="1" applyFill="1" applyBorder="1"/>
    <xf numFmtId="171" fontId="14" fillId="14" borderId="0" xfId="23" applyNumberFormat="1" applyFont="1" applyFill="1" applyBorder="1"/>
    <xf numFmtId="171" fontId="11" fillId="15" borderId="0" xfId="23" applyNumberFormat="1" applyFont="1" applyFill="1" applyBorder="1"/>
    <xf numFmtId="43" fontId="0" fillId="0" borderId="0" xfId="0" applyNumberFormat="1"/>
    <xf numFmtId="171" fontId="14" fillId="7" borderId="14" xfId="23" applyNumberFormat="1" applyFont="1" applyFill="1" applyBorder="1"/>
    <xf numFmtId="171" fontId="11" fillId="9" borderId="14" xfId="23" applyNumberFormat="1" applyFont="1" applyFill="1" applyBorder="1"/>
    <xf numFmtId="0" fontId="1" fillId="16" borderId="9" xfId="0" applyFont="1" applyFill="1" applyBorder="1"/>
    <xf numFmtId="0" fontId="2" fillId="16" borderId="10" xfId="12" applyFont="1" applyFill="1" applyBorder="1" applyAlignment="1">
      <alignment horizontal="left"/>
    </xf>
    <xf numFmtId="43" fontId="3" fillId="16" borderId="7" xfId="23" applyFont="1" applyFill="1" applyBorder="1"/>
    <xf numFmtId="0" fontId="1" fillId="16" borderId="11" xfId="0" applyFont="1" applyFill="1" applyBorder="1"/>
    <xf numFmtId="0" fontId="2" fillId="16" borderId="12" xfId="12" applyFont="1" applyFill="1" applyBorder="1" applyAlignment="1">
      <alignment horizontal="left"/>
    </xf>
    <xf numFmtId="43" fontId="3" fillId="16" borderId="8" xfId="23" applyFont="1" applyFill="1" applyBorder="1"/>
    <xf numFmtId="173" fontId="3" fillId="16" borderId="7" xfId="79" applyNumberFormat="1" applyFont="1" applyFill="1" applyBorder="1"/>
    <xf numFmtId="0" fontId="10" fillId="16" borderId="10" xfId="13" applyFont="1" applyFill="1" applyBorder="1" applyAlignment="1">
      <alignment horizontal="left"/>
    </xf>
    <xf numFmtId="0" fontId="10" fillId="16" borderId="12" xfId="13" applyFont="1" applyFill="1" applyBorder="1" applyAlignment="1">
      <alignment horizontal="left"/>
    </xf>
    <xf numFmtId="43" fontId="3" fillId="16" borderId="15" xfId="23" applyFont="1" applyFill="1" applyBorder="1"/>
    <xf numFmtId="43" fontId="3" fillId="16" borderId="16" xfId="23" applyFont="1" applyFill="1" applyBorder="1"/>
    <xf numFmtId="173" fontId="3" fillId="16" borderId="15" xfId="79" applyNumberFormat="1" applyFont="1" applyFill="1" applyBorder="1"/>
    <xf numFmtId="171" fontId="11" fillId="16" borderId="17" xfId="23" applyNumberFormat="1" applyFont="1" applyFill="1" applyBorder="1"/>
    <xf numFmtId="171" fontId="11" fillId="16" borderId="18" xfId="23" applyNumberFormat="1" applyFont="1" applyFill="1" applyBorder="1"/>
    <xf numFmtId="171" fontId="17" fillId="16" borderId="17" xfId="23" applyNumberFormat="1" applyFont="1" applyFill="1" applyBorder="1"/>
    <xf numFmtId="171" fontId="17" fillId="16" borderId="18" xfId="23" applyNumberFormat="1" applyFont="1" applyFill="1" applyBorder="1"/>
    <xf numFmtId="171" fontId="26" fillId="9" borderId="14" xfId="23" applyNumberFormat="1" applyFont="1" applyFill="1" applyBorder="1"/>
    <xf numFmtId="9" fontId="11" fillId="7" borderId="14" xfId="79" applyFont="1" applyFill="1" applyBorder="1"/>
    <xf numFmtId="173" fontId="11" fillId="9" borderId="14" xfId="79" applyNumberFormat="1" applyFont="1" applyFill="1" applyBorder="1"/>
    <xf numFmtId="173" fontId="11" fillId="16" borderId="17" xfId="79" applyNumberFormat="1" applyFont="1" applyFill="1" applyBorder="1"/>
    <xf numFmtId="173" fontId="17" fillId="16" borderId="17" xfId="79" applyNumberFormat="1" applyFont="1" applyFill="1" applyBorder="1"/>
    <xf numFmtId="173" fontId="26" fillId="9" borderId="14" xfId="79" applyNumberFormat="1" applyFont="1" applyFill="1" applyBorder="1"/>
    <xf numFmtId="0" fontId="1" fillId="16" borderId="5" xfId="0" applyFont="1" applyFill="1" applyBorder="1"/>
    <xf numFmtId="0" fontId="2" fillId="16" borderId="6" xfId="12" applyFont="1" applyFill="1" applyBorder="1" applyAlignment="1">
      <alignment horizontal="left"/>
    </xf>
    <xf numFmtId="0" fontId="10" fillId="16" borderId="6" xfId="13" applyFont="1" applyFill="1" applyBorder="1" applyAlignment="1">
      <alignment horizontal="left"/>
    </xf>
    <xf numFmtId="171" fontId="18" fillId="7" borderId="14" xfId="23" applyNumberFormat="1" applyFont="1" applyFill="1" applyBorder="1"/>
    <xf numFmtId="0" fontId="10" fillId="16" borderId="4" xfId="13" applyFont="1" applyFill="1" applyBorder="1" applyAlignment="1">
      <alignment horizontal="left"/>
    </xf>
    <xf numFmtId="171" fontId="11" fillId="16" borderId="4" xfId="23" applyNumberFormat="1" applyFont="1" applyFill="1" applyBorder="1"/>
    <xf numFmtId="43" fontId="3" fillId="16" borderId="4" xfId="23" applyFont="1" applyFill="1" applyBorder="1"/>
    <xf numFmtId="0" fontId="10" fillId="16" borderId="19" xfId="13" applyFont="1" applyFill="1" applyBorder="1" applyAlignment="1">
      <alignment horizontal="left"/>
    </xf>
    <xf numFmtId="43" fontId="3" fillId="16" borderId="19" xfId="23" applyFont="1" applyFill="1" applyBorder="1"/>
    <xf numFmtId="171" fontId="11" fillId="16" borderId="20" xfId="23" applyNumberFormat="1" applyFont="1" applyFill="1" applyBorder="1"/>
    <xf numFmtId="0" fontId="0" fillId="0" borderId="14" xfId="0" applyBorder="1"/>
    <xf numFmtId="0" fontId="0" fillId="0" borderId="0" xfId="0" applyBorder="1"/>
    <xf numFmtId="171" fontId="11" fillId="17" borderId="4" xfId="23" applyNumberFormat="1" applyFont="1" applyFill="1" applyBorder="1"/>
    <xf numFmtId="171" fontId="11" fillId="18" borderId="4" xfId="23" applyNumberFormat="1" applyFont="1" applyFill="1" applyBorder="1"/>
    <xf numFmtId="171" fontId="0" fillId="0" borderId="0" xfId="23" applyNumberFormat="1" applyFont="1"/>
    <xf numFmtId="44" fontId="0" fillId="0" borderId="0" xfId="24" applyFont="1"/>
    <xf numFmtId="43" fontId="0" fillId="0" borderId="0" xfId="23" applyNumberFormat="1" applyFont="1"/>
    <xf numFmtId="10" fontId="0" fillId="0" borderId="0" xfId="79" applyNumberFormat="1" applyFont="1"/>
    <xf numFmtId="44" fontId="0" fillId="0" borderId="0" xfId="0" applyNumberFormat="1"/>
    <xf numFmtId="0" fontId="24" fillId="8" borderId="23" xfId="0" applyFont="1" applyFill="1" applyBorder="1" applyAlignment="1">
      <alignment horizontal="center"/>
    </xf>
    <xf numFmtId="0" fontId="23" fillId="8" borderId="24" xfId="0" applyFont="1" applyFill="1" applyBorder="1" applyAlignment="1">
      <alignment horizontal="center"/>
    </xf>
    <xf numFmtId="171" fontId="14" fillId="7" borderId="23" xfId="23" applyNumberFormat="1" applyFont="1" applyFill="1" applyBorder="1"/>
    <xf numFmtId="44" fontId="15" fillId="7" borderId="24" xfId="24" applyFont="1" applyFill="1" applyBorder="1"/>
    <xf numFmtId="171" fontId="11" fillId="9" borderId="23" xfId="23" applyNumberFormat="1" applyFont="1" applyFill="1" applyBorder="1"/>
    <xf numFmtId="44" fontId="3" fillId="9" borderId="24" xfId="24" applyFont="1" applyFill="1" applyBorder="1"/>
    <xf numFmtId="171" fontId="11" fillId="16" borderId="25" xfId="23" applyNumberFormat="1" applyFont="1" applyFill="1" applyBorder="1"/>
    <xf numFmtId="43" fontId="3" fillId="16" borderId="26" xfId="23" applyFont="1" applyFill="1" applyBorder="1"/>
    <xf numFmtId="171" fontId="11" fillId="16" borderId="27" xfId="23" applyNumberFormat="1" applyFont="1" applyFill="1" applyBorder="1"/>
    <xf numFmtId="43" fontId="3" fillId="16" borderId="28" xfId="23" applyFont="1" applyFill="1" applyBorder="1"/>
    <xf numFmtId="0" fontId="0" fillId="0" borderId="23" xfId="0" applyBorder="1"/>
    <xf numFmtId="0" fontId="0" fillId="0" borderId="24" xfId="0" applyBorder="1"/>
    <xf numFmtId="171" fontId="0" fillId="0" borderId="23" xfId="23" applyNumberFormat="1" applyFont="1" applyBorder="1"/>
    <xf numFmtId="44" fontId="0" fillId="0" borderId="24" xfId="0" applyNumberFormat="1" applyBorder="1"/>
    <xf numFmtId="44" fontId="0" fillId="0" borderId="24" xfId="24" applyFont="1" applyBorder="1"/>
    <xf numFmtId="43" fontId="0" fillId="0" borderId="29" xfId="23" applyNumberFormat="1" applyFont="1" applyBorder="1"/>
    <xf numFmtId="43" fontId="0" fillId="0" borderId="30" xfId="23" applyNumberFormat="1" applyFont="1" applyBorder="1"/>
    <xf numFmtId="171" fontId="0" fillId="0" borderId="29" xfId="23" applyNumberFormat="1" applyFont="1" applyBorder="1"/>
    <xf numFmtId="44" fontId="8" fillId="0" borderId="24" xfId="24" applyFont="1" applyBorder="1"/>
    <xf numFmtId="44" fontId="1" fillId="19" borderId="24" xfId="24" applyFont="1" applyFill="1" applyBorder="1"/>
    <xf numFmtId="0" fontId="23" fillId="10" borderId="21" xfId="0" applyFont="1" applyFill="1" applyBorder="1" applyAlignment="1">
      <alignment horizontal="center" wrapText="1"/>
    </xf>
    <xf numFmtId="0" fontId="23" fillId="10" borderId="2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1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3" fillId="10" borderId="0" xfId="0" applyFont="1" applyFill="1" applyAlignment="1">
      <alignment horizontal="center" wrapText="1"/>
    </xf>
  </cellXfs>
  <cellStyles count="80">
    <cellStyle name="_Button" xfId="2"/>
    <cellStyle name="_Column1" xfId="3"/>
    <cellStyle name="_Column2" xfId="4"/>
    <cellStyle name="_Column3" xfId="5"/>
    <cellStyle name="_Column4" xfId="6"/>
    <cellStyle name="_Column5" xfId="7"/>
    <cellStyle name="_Column6" xfId="8"/>
    <cellStyle name="_Column7" xfId="9"/>
    <cellStyle name="_Data" xfId="10"/>
    <cellStyle name="_Header" xfId="11"/>
    <cellStyle name="_Row1" xfId="12"/>
    <cellStyle name="_Row2" xfId="13"/>
    <cellStyle name="_Row3" xfId="14"/>
    <cellStyle name="_Row4" xfId="15"/>
    <cellStyle name="_Row5" xfId="16"/>
    <cellStyle name="_Row6" xfId="17"/>
    <cellStyle name="_Row7" xfId="18"/>
    <cellStyle name="Comma" xfId="23" builtinId="3"/>
    <cellStyle name="Comma [1]" xfId="19"/>
    <cellStyle name="Comma 10" xfId="36"/>
    <cellStyle name="Comma 11" xfId="37"/>
    <cellStyle name="Comma 12" xfId="38"/>
    <cellStyle name="Comma 13" xfId="39"/>
    <cellStyle name="Comma 14" xfId="40"/>
    <cellStyle name="Comma 15" xfId="41"/>
    <cellStyle name="Comma 16" xfId="42"/>
    <cellStyle name="Comma 17" xfId="43"/>
    <cellStyle name="Comma 18" xfId="44"/>
    <cellStyle name="Comma 19" xfId="45"/>
    <cellStyle name="Comma 2" xfId="27"/>
    <cellStyle name="Comma 20" xfId="46"/>
    <cellStyle name="Comma 21" xfId="47"/>
    <cellStyle name="Comma 22" xfId="49"/>
    <cellStyle name="Comma 23" xfId="50"/>
    <cellStyle name="Comma 24" xfId="48"/>
    <cellStyle name="Comma 25" xfId="51"/>
    <cellStyle name="Comma 26" xfId="52"/>
    <cellStyle name="Comma 27" xfId="53"/>
    <cellStyle name="Comma 28" xfId="54"/>
    <cellStyle name="Comma 29" xfId="55"/>
    <cellStyle name="Comma 3" xfId="30"/>
    <cellStyle name="Comma 30" xfId="56"/>
    <cellStyle name="Comma 31" xfId="57"/>
    <cellStyle name="Comma 32" xfId="58"/>
    <cellStyle name="Comma 33" xfId="59"/>
    <cellStyle name="Comma 34" xfId="60"/>
    <cellStyle name="Comma 35" xfId="61"/>
    <cellStyle name="Comma 36" xfId="62"/>
    <cellStyle name="Comma 37" xfId="63"/>
    <cellStyle name="Comma 38" xfId="64"/>
    <cellStyle name="Comma 39" xfId="65"/>
    <cellStyle name="Comma 4" xfId="31"/>
    <cellStyle name="Comma 40" xfId="66"/>
    <cellStyle name="Comma 41" xfId="67"/>
    <cellStyle name="Comma 42" xfId="68"/>
    <cellStyle name="Comma 43" xfId="69"/>
    <cellStyle name="Comma 44" xfId="70"/>
    <cellStyle name="Comma 45" xfId="71"/>
    <cellStyle name="Comma 46" xfId="72"/>
    <cellStyle name="Comma 47" xfId="73"/>
    <cellStyle name="Comma 48" xfId="74"/>
    <cellStyle name="Comma 49" xfId="75"/>
    <cellStyle name="Comma 5" xfId="26"/>
    <cellStyle name="Comma 50" xfId="76"/>
    <cellStyle name="Comma 51" xfId="77"/>
    <cellStyle name="Comma 52" xfId="78"/>
    <cellStyle name="Comma 6" xfId="32"/>
    <cellStyle name="Comma 7" xfId="33"/>
    <cellStyle name="Comma 8" xfId="34"/>
    <cellStyle name="Comma 9" xfId="35"/>
    <cellStyle name="Currency" xfId="24" builtinId="4"/>
    <cellStyle name="Normal" xfId="0" builtinId="0"/>
    <cellStyle name="Normal 2" xfId="1"/>
    <cellStyle name="Normal 2 2" xfId="28"/>
    <cellStyle name="Normal 6 9" xfId="29"/>
    <cellStyle name="Normal 9" xfId="25"/>
    <cellStyle name="Percent" xfId="79" builtinId="5"/>
    <cellStyle name="Short Date" xfId="20"/>
    <cellStyle name="Short Time" xfId="21"/>
    <cellStyle name="Text" xfId="22"/>
  </cellStyles>
  <dxfs count="0"/>
  <tableStyles count="0" defaultTableStyle="TableStyleMedium2" defaultPivotStyle="PivotStyleLight16"/>
  <colors>
    <mruColors>
      <color rgb="FF005C00"/>
      <color rgb="FF006600"/>
      <color rgb="FF007E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C00"/>
    <pageSetUpPr fitToPage="1"/>
  </sheetPr>
  <dimension ref="A1:AF30"/>
  <sheetViews>
    <sheetView showGridLines="0"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W31" sqref="A1:W31"/>
    </sheetView>
  </sheetViews>
  <sheetFormatPr defaultRowHeight="14.4" outlineLevelCol="1" x14ac:dyDescent="0.3"/>
  <cols>
    <col min="1" max="1" width="28.88671875" style="31" customWidth="1"/>
    <col min="2" max="2" width="4.5546875" style="31" hidden="1" customWidth="1" outlineLevel="1"/>
    <col min="3" max="3" width="8.6640625" style="31" customWidth="1" collapsed="1"/>
    <col min="4" max="4" width="12.21875" style="31" hidden="1" customWidth="1"/>
    <col min="5" max="5" width="14.21875" style="31" hidden="1" customWidth="1"/>
    <col min="6" max="6" width="13.5546875" style="31" hidden="1" customWidth="1"/>
    <col min="7" max="7" width="14.21875" style="31" hidden="1" customWidth="1"/>
    <col min="8" max="8" width="13.5546875" style="31" hidden="1" customWidth="1"/>
    <col min="9" max="9" width="14.21875" style="31" hidden="1" customWidth="1"/>
    <col min="10" max="10" width="13.5546875" style="31" hidden="1" customWidth="1"/>
    <col min="11" max="11" width="14.21875" style="31" hidden="1" customWidth="1"/>
    <col min="12" max="12" width="13.5546875" style="31" hidden="1" customWidth="1"/>
    <col min="13" max="13" width="14.21875" style="31" hidden="1" customWidth="1"/>
    <col min="14" max="14" width="13.5546875" style="31" customWidth="1"/>
    <col min="15" max="15" width="14.21875" style="31" customWidth="1"/>
    <col min="16" max="16" width="13.5546875" style="31" customWidth="1"/>
    <col min="17" max="17" width="14.21875" style="31" customWidth="1"/>
    <col min="18" max="18" width="13.5546875" style="31" customWidth="1"/>
    <col min="19" max="19" width="14.21875" style="31" customWidth="1"/>
    <col min="20" max="20" width="13.5546875" style="31" customWidth="1"/>
    <col min="21" max="21" width="14.21875" style="31" customWidth="1"/>
    <col min="22" max="22" width="13.5546875" style="31" customWidth="1"/>
    <col min="23" max="23" width="14.21875" style="31" customWidth="1"/>
    <col min="24" max="27" width="8.88671875" style="31"/>
    <col min="28" max="28" width="16" style="31" bestFit="1" customWidth="1"/>
    <col min="29" max="29" width="8.88671875" style="31"/>
    <col min="30" max="30" width="16" style="31" bestFit="1" customWidth="1"/>
    <col min="31" max="31" width="13.77734375" style="31" customWidth="1"/>
    <col min="32" max="32" width="16" style="31" bestFit="1" customWidth="1"/>
    <col min="33" max="16384" width="8.88671875" style="31"/>
  </cols>
  <sheetData>
    <row r="1" spans="1:32" ht="27.6" thickBot="1" x14ac:dyDescent="0.8">
      <c r="A1" s="106" t="s">
        <v>60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2" s="7" customFormat="1" ht="37.5" customHeight="1" x14ac:dyDescent="0.45">
      <c r="A2" s="9"/>
      <c r="B2" s="9"/>
      <c r="C2" s="9"/>
      <c r="D2" s="107" t="s">
        <v>74</v>
      </c>
      <c r="E2" s="107"/>
      <c r="F2" s="107" t="s">
        <v>75</v>
      </c>
      <c r="G2" s="107"/>
      <c r="H2" s="107" t="s">
        <v>76</v>
      </c>
      <c r="I2" s="107"/>
      <c r="J2" s="107" t="s">
        <v>77</v>
      </c>
      <c r="K2" s="107"/>
      <c r="L2" s="107" t="s">
        <v>78</v>
      </c>
      <c r="M2" s="107"/>
      <c r="N2" s="103" t="s">
        <v>79</v>
      </c>
      <c r="O2" s="104"/>
      <c r="P2" s="103" t="s">
        <v>80</v>
      </c>
      <c r="Q2" s="104"/>
      <c r="R2" s="103" t="s">
        <v>81</v>
      </c>
      <c r="S2" s="104"/>
      <c r="T2" s="103" t="s">
        <v>82</v>
      </c>
      <c r="U2" s="104"/>
      <c r="V2" s="103" t="s">
        <v>83</v>
      </c>
      <c r="W2" s="104"/>
    </row>
    <row r="3" spans="1:32" ht="16.2" x14ac:dyDescent="0.4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83" t="s">
        <v>0</v>
      </c>
      <c r="O3" s="84" t="s">
        <v>61</v>
      </c>
      <c r="P3" s="83" t="s">
        <v>0</v>
      </c>
      <c r="Q3" s="84" t="s">
        <v>61</v>
      </c>
      <c r="R3" s="83" t="s">
        <v>0</v>
      </c>
      <c r="S3" s="84" t="s">
        <v>61</v>
      </c>
      <c r="T3" s="83" t="s">
        <v>0</v>
      </c>
      <c r="U3" s="84" t="s">
        <v>61</v>
      </c>
      <c r="V3" s="83" t="s">
        <v>0</v>
      </c>
      <c r="W3" s="84" t="s">
        <v>61</v>
      </c>
      <c r="AA3" s="105"/>
      <c r="AB3" s="105"/>
      <c r="AC3" s="105"/>
      <c r="AD3" s="105"/>
      <c r="AE3" s="105"/>
      <c r="AF3" s="105"/>
    </row>
    <row r="4" spans="1:32" x14ac:dyDescent="0.3">
      <c r="A4" s="8" t="s">
        <v>64</v>
      </c>
      <c r="B4" s="30" t="s">
        <v>65</v>
      </c>
      <c r="C4" s="1" t="s">
        <v>7</v>
      </c>
      <c r="D4" s="40">
        <v>1394231.45</v>
      </c>
      <c r="E4" s="4">
        <v>216.92618194834</v>
      </c>
      <c r="F4" s="40">
        <v>788591.65</v>
      </c>
      <c r="G4" s="4">
        <v>206.89650734182999</v>
      </c>
      <c r="H4" s="40">
        <v>1018428</v>
      </c>
      <c r="I4" s="4">
        <v>225.31595342455</v>
      </c>
      <c r="J4" s="40">
        <v>988322</v>
      </c>
      <c r="K4" s="4">
        <v>228.16973759390001</v>
      </c>
      <c r="L4" s="40">
        <v>1198772</v>
      </c>
      <c r="M4" s="4">
        <v>230.66485748963001</v>
      </c>
      <c r="N4" s="85">
        <v>2795341.65</v>
      </c>
      <c r="O4" s="86">
        <v>221.12864283207</v>
      </c>
      <c r="P4" s="85">
        <v>3472997.0000000005</v>
      </c>
      <c r="Q4" s="86">
        <v>218.9305424188218</v>
      </c>
      <c r="R4" s="85">
        <v>3635765.0000000005</v>
      </c>
      <c r="S4" s="86">
        <v>218.84927341841399</v>
      </c>
      <c r="T4" s="85">
        <v>3415050.0099999993</v>
      </c>
      <c r="U4" s="86">
        <v>211.27751794548396</v>
      </c>
      <c r="V4" s="85">
        <v>13319153.66</v>
      </c>
      <c r="W4" s="86">
        <v>217.40743553281001</v>
      </c>
    </row>
    <row r="5" spans="1:32" x14ac:dyDescent="0.3">
      <c r="A5" s="24" t="s">
        <v>1</v>
      </c>
      <c r="B5" s="25" t="s">
        <v>6</v>
      </c>
      <c r="C5" s="28" t="s">
        <v>7</v>
      </c>
      <c r="D5" s="41">
        <v>991846</v>
      </c>
      <c r="E5" s="6">
        <v>208.20397859406</v>
      </c>
      <c r="F5" s="41">
        <v>541507</v>
      </c>
      <c r="G5" s="6">
        <v>198.80143278131001</v>
      </c>
      <c r="H5" s="41">
        <v>710321</v>
      </c>
      <c r="I5" s="6">
        <v>214.07522607739</v>
      </c>
      <c r="J5" s="41">
        <v>787019</v>
      </c>
      <c r="K5" s="6">
        <v>220.56247032088999</v>
      </c>
      <c r="L5" s="41">
        <v>778300</v>
      </c>
      <c r="M5" s="6">
        <v>220.61353010624001</v>
      </c>
      <c r="N5" s="87">
        <v>2038847</v>
      </c>
      <c r="O5" s="88">
        <v>212.52274003547001</v>
      </c>
      <c r="P5" s="87">
        <v>2144400</v>
      </c>
      <c r="Q5" s="88">
        <v>193.21885960381087</v>
      </c>
      <c r="R5" s="87">
        <v>1691100</v>
      </c>
      <c r="S5" s="88">
        <v>225.6785990974455</v>
      </c>
      <c r="T5" s="87">
        <v>2013700</v>
      </c>
      <c r="U5" s="88">
        <v>201.58286344912347</v>
      </c>
      <c r="V5" s="87">
        <v>7888047</v>
      </c>
      <c r="W5" s="88">
        <v>207.30256355581</v>
      </c>
    </row>
    <row r="6" spans="1:32" x14ac:dyDescent="0.3">
      <c r="A6" s="42"/>
      <c r="B6" s="43" t="s">
        <v>6</v>
      </c>
      <c r="C6" s="49" t="s">
        <v>8</v>
      </c>
      <c r="D6" s="54">
        <v>611443</v>
      </c>
      <c r="E6" s="51">
        <v>198.62011738787999</v>
      </c>
      <c r="F6" s="56">
        <v>401189</v>
      </c>
      <c r="G6" s="51">
        <v>197.35061216129</v>
      </c>
      <c r="H6" s="56">
        <v>446698</v>
      </c>
      <c r="I6" s="51">
        <v>206.51573402106001</v>
      </c>
      <c r="J6" s="56">
        <v>415921</v>
      </c>
      <c r="K6" s="51">
        <v>216.80011915207999</v>
      </c>
      <c r="L6" s="56">
        <v>539400</v>
      </c>
      <c r="M6" s="51">
        <v>214.20176242219</v>
      </c>
      <c r="N6" s="89">
        <v>1263808</v>
      </c>
      <c r="O6" s="90">
        <v>206.99092145007</v>
      </c>
      <c r="P6" s="89">
        <v>1571200</v>
      </c>
      <c r="Q6" s="90">
        <v>205.56584922643199</v>
      </c>
      <c r="R6" s="89">
        <v>1246800</v>
      </c>
      <c r="S6" s="90">
        <v>199.1476541116939</v>
      </c>
      <c r="T6" s="89">
        <v>1477200</v>
      </c>
      <c r="U6" s="90">
        <v>197.35677882933928</v>
      </c>
      <c r="V6" s="89">
        <v>5559008</v>
      </c>
      <c r="W6" s="90">
        <v>202.26892524594999</v>
      </c>
    </row>
    <row r="7" spans="1:32" x14ac:dyDescent="0.3">
      <c r="A7" s="45"/>
      <c r="B7" s="46" t="s">
        <v>6</v>
      </c>
      <c r="C7" s="50" t="s">
        <v>9</v>
      </c>
      <c r="D7" s="55">
        <v>380403</v>
      </c>
      <c r="E7" s="52">
        <v>223.60865428663999</v>
      </c>
      <c r="F7" s="57">
        <v>140318</v>
      </c>
      <c r="G7" s="52">
        <v>202.94953404933</v>
      </c>
      <c r="H7" s="57">
        <v>263623</v>
      </c>
      <c r="I7" s="52">
        <v>226.88446496236</v>
      </c>
      <c r="J7" s="57">
        <v>371098</v>
      </c>
      <c r="K7" s="52">
        <v>224.77925634637</v>
      </c>
      <c r="L7" s="57">
        <v>238900</v>
      </c>
      <c r="M7" s="52">
        <v>235.09032997553999</v>
      </c>
      <c r="N7" s="91">
        <v>775039</v>
      </c>
      <c r="O7" s="92">
        <v>221.54313330958999</v>
      </c>
      <c r="P7" s="91">
        <v>573200</v>
      </c>
      <c r="Q7" s="92">
        <v>159.37449446936265</v>
      </c>
      <c r="R7" s="91">
        <v>444300</v>
      </c>
      <c r="S7" s="92">
        <v>300.13005578937663</v>
      </c>
      <c r="T7" s="91">
        <v>536500</v>
      </c>
      <c r="U7" s="92">
        <v>213.21897193073633</v>
      </c>
      <c r="V7" s="91">
        <v>2329039</v>
      </c>
      <c r="W7" s="92">
        <v>219.31697620995001</v>
      </c>
    </row>
    <row r="8" spans="1:32" x14ac:dyDescent="0.3">
      <c r="A8" s="24" t="s">
        <v>2</v>
      </c>
      <c r="B8" s="25" t="s">
        <v>10</v>
      </c>
      <c r="C8" s="28" t="s">
        <v>7</v>
      </c>
      <c r="D8" s="41">
        <v>333225</v>
      </c>
      <c r="E8" s="6">
        <v>240.81825959036999</v>
      </c>
      <c r="F8" s="58">
        <v>142201</v>
      </c>
      <c r="G8" s="6">
        <v>237.8076198732</v>
      </c>
      <c r="H8" s="58">
        <v>206741</v>
      </c>
      <c r="I8" s="6">
        <v>255.83529204459001</v>
      </c>
      <c r="J8" s="58">
        <v>157900</v>
      </c>
      <c r="K8" s="6">
        <v>260.53196769107001</v>
      </c>
      <c r="L8" s="58">
        <v>247822</v>
      </c>
      <c r="M8" s="6">
        <v>257.69171430826998</v>
      </c>
      <c r="N8" s="87">
        <v>506842</v>
      </c>
      <c r="O8" s="88">
        <v>252.24058614833999</v>
      </c>
      <c r="P8" s="87">
        <v>1012279</v>
      </c>
      <c r="Q8" s="88">
        <v>277.99293373236338</v>
      </c>
      <c r="R8" s="87">
        <v>1567965</v>
      </c>
      <c r="S8" s="88">
        <v>207.83782691862388</v>
      </c>
      <c r="T8" s="87">
        <v>1110200.0099999998</v>
      </c>
      <c r="U8" s="88">
        <v>229.46281783056367</v>
      </c>
      <c r="V8" s="87">
        <v>4197286.01</v>
      </c>
      <c r="W8" s="88">
        <v>235.83920435882999</v>
      </c>
    </row>
    <row r="9" spans="1:32" x14ac:dyDescent="0.3">
      <c r="A9" s="42"/>
      <c r="B9" s="43" t="s">
        <v>10</v>
      </c>
      <c r="C9" s="49" t="s">
        <v>8</v>
      </c>
      <c r="D9" s="54">
        <v>15929</v>
      </c>
      <c r="E9" s="51">
        <v>203.48888922719999</v>
      </c>
      <c r="F9" s="56">
        <v>16205</v>
      </c>
      <c r="G9" s="51">
        <v>214.94010539575001</v>
      </c>
      <c r="H9" s="56">
        <v>8000</v>
      </c>
      <c r="I9" s="51">
        <v>207.12366918955999</v>
      </c>
      <c r="J9" s="56">
        <v>41000</v>
      </c>
      <c r="K9" s="51">
        <v>235.83445931444999</v>
      </c>
      <c r="L9" s="56">
        <v>12522</v>
      </c>
      <c r="M9" s="51">
        <v>245.58070306785001</v>
      </c>
      <c r="N9" s="89">
        <v>65205</v>
      </c>
      <c r="O9" s="90">
        <v>227.11918707686999</v>
      </c>
      <c r="P9" s="89">
        <v>63979</v>
      </c>
      <c r="Q9" s="90">
        <v>310.45146893387982</v>
      </c>
      <c r="R9" s="89">
        <v>75484</v>
      </c>
      <c r="S9" s="90">
        <v>126.05652564999205</v>
      </c>
      <c r="T9" s="89">
        <v>75000.010000000009</v>
      </c>
      <c r="U9" s="90">
        <v>193.96107537501661</v>
      </c>
      <c r="V9" s="89">
        <v>279668.01</v>
      </c>
      <c r="W9" s="90">
        <v>210.01334582089001</v>
      </c>
    </row>
    <row r="10" spans="1:32" x14ac:dyDescent="0.3">
      <c r="A10" s="45"/>
      <c r="B10" s="46" t="s">
        <v>10</v>
      </c>
      <c r="C10" s="50" t="s">
        <v>9</v>
      </c>
      <c r="D10" s="55">
        <v>317296</v>
      </c>
      <c r="E10" s="52">
        <v>242.69228113654</v>
      </c>
      <c r="F10" s="57">
        <v>125996</v>
      </c>
      <c r="G10" s="52">
        <v>240.74872968706001</v>
      </c>
      <c r="H10" s="57">
        <v>198741</v>
      </c>
      <c r="I10" s="52">
        <v>257.79610024642</v>
      </c>
      <c r="J10" s="57">
        <v>116900</v>
      </c>
      <c r="K10" s="52">
        <v>269.19405360588001</v>
      </c>
      <c r="L10" s="57">
        <v>235300</v>
      </c>
      <c r="M10" s="52">
        <v>258.33622804713002</v>
      </c>
      <c r="N10" s="91">
        <v>441637</v>
      </c>
      <c r="O10" s="92">
        <v>255.94960696511001</v>
      </c>
      <c r="P10" s="91">
        <v>948300</v>
      </c>
      <c r="Q10" s="92">
        <v>275.80305223530502</v>
      </c>
      <c r="R10" s="91">
        <v>1492481</v>
      </c>
      <c r="S10" s="92">
        <v>211.97401340606683</v>
      </c>
      <c r="T10" s="91">
        <v>1035200</v>
      </c>
      <c r="U10" s="92">
        <v>232.03491118371326</v>
      </c>
      <c r="V10" s="91">
        <v>3917618</v>
      </c>
      <c r="W10" s="92">
        <v>237.68284160571</v>
      </c>
    </row>
    <row r="11" spans="1:32" x14ac:dyDescent="0.3">
      <c r="A11" s="26" t="s">
        <v>3</v>
      </c>
      <c r="B11" s="27" t="s">
        <v>11</v>
      </c>
      <c r="C11" s="29" t="s">
        <v>7</v>
      </c>
      <c r="D11" s="41">
        <v>52974</v>
      </c>
      <c r="E11" s="6">
        <v>225.43393617245999</v>
      </c>
      <c r="F11" s="58">
        <v>20596</v>
      </c>
      <c r="G11" s="6">
        <v>192.9817707272</v>
      </c>
      <c r="H11" s="58">
        <v>61799</v>
      </c>
      <c r="I11" s="6">
        <v>228.91277925354001</v>
      </c>
      <c r="J11" s="58">
        <v>6600</v>
      </c>
      <c r="K11" s="6">
        <v>242.19515834321001</v>
      </c>
      <c r="L11" s="58">
        <v>70650</v>
      </c>
      <c r="M11" s="6">
        <v>244.04435035515999</v>
      </c>
      <c r="N11" s="87">
        <v>88995</v>
      </c>
      <c r="O11" s="88">
        <v>221.58235226757</v>
      </c>
      <c r="P11" s="87">
        <v>135850</v>
      </c>
      <c r="Q11" s="88">
        <v>172.217874094226</v>
      </c>
      <c r="R11" s="87">
        <v>125700</v>
      </c>
      <c r="S11" s="88">
        <v>291.75815894392207</v>
      </c>
      <c r="T11" s="87">
        <v>132150</v>
      </c>
      <c r="U11" s="88">
        <v>221.9191372526372</v>
      </c>
      <c r="V11" s="87">
        <v>482695</v>
      </c>
      <c r="W11" s="88">
        <v>226.05606895233001</v>
      </c>
    </row>
    <row r="12" spans="1:32" x14ac:dyDescent="0.3">
      <c r="A12" s="42"/>
      <c r="B12" s="43" t="s">
        <v>11</v>
      </c>
      <c r="C12" s="49" t="s">
        <v>8</v>
      </c>
      <c r="D12" s="54">
        <v>13166</v>
      </c>
      <c r="E12" s="51">
        <v>203.04111770469001</v>
      </c>
      <c r="F12" s="56">
        <v>0</v>
      </c>
      <c r="G12" s="51">
        <v>0</v>
      </c>
      <c r="H12" s="56">
        <v>13891</v>
      </c>
      <c r="I12" s="51">
        <v>200.0041791129</v>
      </c>
      <c r="J12" s="56">
        <v>0</v>
      </c>
      <c r="K12" s="51">
        <v>0</v>
      </c>
      <c r="L12" s="56">
        <v>8800</v>
      </c>
      <c r="M12" s="51">
        <v>218.69929679052001</v>
      </c>
      <c r="N12" s="89">
        <v>13891</v>
      </c>
      <c r="O12" s="90">
        <v>200.0041791129</v>
      </c>
      <c r="P12" s="89">
        <v>8800</v>
      </c>
      <c r="Q12" s="90">
        <v>169.41413226862565</v>
      </c>
      <c r="R12" s="89">
        <v>0</v>
      </c>
      <c r="S12" s="90">
        <v>0</v>
      </c>
      <c r="T12" s="89">
        <v>15000</v>
      </c>
      <c r="U12" s="90">
        <v>209.12919040797334</v>
      </c>
      <c r="V12" s="89">
        <v>37691</v>
      </c>
      <c r="W12" s="90">
        <v>196.49359985516</v>
      </c>
    </row>
    <row r="13" spans="1:32" x14ac:dyDescent="0.3">
      <c r="A13" s="42"/>
      <c r="B13" s="43" t="s">
        <v>11</v>
      </c>
      <c r="C13" s="49" t="s">
        <v>9</v>
      </c>
      <c r="D13" s="54">
        <v>39808</v>
      </c>
      <c r="E13" s="51">
        <v>232.84008187047999</v>
      </c>
      <c r="F13" s="56">
        <v>20596</v>
      </c>
      <c r="G13" s="51">
        <v>192.9817707272</v>
      </c>
      <c r="H13" s="56">
        <v>47908</v>
      </c>
      <c r="I13" s="51">
        <v>237.29487336212</v>
      </c>
      <c r="J13" s="56">
        <v>6600</v>
      </c>
      <c r="K13" s="51">
        <v>242.19515834321001</v>
      </c>
      <c r="L13" s="56">
        <v>61850</v>
      </c>
      <c r="M13" s="51">
        <v>247.65043720025</v>
      </c>
      <c r="N13" s="89">
        <v>75104</v>
      </c>
      <c r="O13" s="90">
        <v>225.57338341492999</v>
      </c>
      <c r="P13" s="89">
        <v>127050</v>
      </c>
      <c r="Q13" s="90">
        <v>172.41207266222827</v>
      </c>
      <c r="R13" s="89">
        <v>125700</v>
      </c>
      <c r="S13" s="90">
        <v>288.30780534175813</v>
      </c>
      <c r="T13" s="89">
        <v>117150</v>
      </c>
      <c r="U13" s="90">
        <v>227.25894647554421</v>
      </c>
      <c r="V13" s="89">
        <v>445004</v>
      </c>
      <c r="W13" s="90">
        <v>228.55995436177</v>
      </c>
    </row>
    <row r="14" spans="1:32" x14ac:dyDescent="0.3">
      <c r="A14" s="24" t="s">
        <v>4</v>
      </c>
      <c r="B14" s="25" t="s">
        <v>12</v>
      </c>
      <c r="C14" s="28" t="s">
        <v>7</v>
      </c>
      <c r="D14" s="41">
        <v>16186.44</v>
      </c>
      <c r="E14" s="6">
        <v>229.99994080848001</v>
      </c>
      <c r="F14" s="58">
        <v>84287.65</v>
      </c>
      <c r="G14" s="6">
        <v>210.15364337881999</v>
      </c>
      <c r="H14" s="58">
        <v>39567</v>
      </c>
      <c r="I14" s="6">
        <v>262.02952445382999</v>
      </c>
      <c r="J14" s="58">
        <v>36803</v>
      </c>
      <c r="K14" s="6">
        <v>249.48593389985001</v>
      </c>
      <c r="L14" s="58">
        <v>52000</v>
      </c>
      <c r="M14" s="6">
        <v>248.42102607089001</v>
      </c>
      <c r="N14" s="87">
        <v>160657.65</v>
      </c>
      <c r="O14" s="88">
        <v>231.93984076525001</v>
      </c>
      <c r="P14" s="87">
        <v>99468</v>
      </c>
      <c r="Q14" s="88">
        <v>202.66404956911506</v>
      </c>
      <c r="R14" s="87">
        <v>220000.00000000003</v>
      </c>
      <c r="S14" s="88">
        <v>229.83831187881813</v>
      </c>
      <c r="T14" s="87">
        <v>118999.99999999997</v>
      </c>
      <c r="U14" s="88">
        <v>209.98700136260499</v>
      </c>
      <c r="V14" s="87">
        <v>599125.65</v>
      </c>
      <c r="W14" s="88">
        <v>221.94739820729001</v>
      </c>
    </row>
    <row r="15" spans="1:32" x14ac:dyDescent="0.3">
      <c r="A15" s="42"/>
      <c r="B15" s="43" t="s">
        <v>12</v>
      </c>
      <c r="C15" s="49" t="s">
        <v>8</v>
      </c>
      <c r="D15" s="54">
        <v>0</v>
      </c>
      <c r="E15" s="51">
        <v>0</v>
      </c>
      <c r="F15" s="56">
        <v>7112</v>
      </c>
      <c r="G15" s="51">
        <v>190.01814137796001</v>
      </c>
      <c r="H15" s="56">
        <v>0</v>
      </c>
      <c r="I15" s="51">
        <v>0</v>
      </c>
      <c r="J15" s="56">
        <v>0</v>
      </c>
      <c r="K15" s="51">
        <v>0</v>
      </c>
      <c r="L15" s="56">
        <v>0</v>
      </c>
      <c r="M15" s="51">
        <v>0</v>
      </c>
      <c r="N15" s="89">
        <v>7112</v>
      </c>
      <c r="O15" s="90">
        <v>190.01814137796001</v>
      </c>
      <c r="P15" s="89">
        <v>8000</v>
      </c>
      <c r="Q15" s="90">
        <v>196.19159904718106</v>
      </c>
      <c r="R15" s="89">
        <v>15000</v>
      </c>
      <c r="S15" s="90">
        <v>197.13348520425998</v>
      </c>
      <c r="T15" s="89">
        <v>8000</v>
      </c>
      <c r="U15" s="90">
        <v>162.07091800046246</v>
      </c>
      <c r="V15" s="89">
        <v>38112</v>
      </c>
      <c r="W15" s="90">
        <v>188.24809603078</v>
      </c>
    </row>
    <row r="16" spans="1:32" x14ac:dyDescent="0.3">
      <c r="A16" s="42"/>
      <c r="B16" s="43" t="s">
        <v>12</v>
      </c>
      <c r="C16" s="49" t="s">
        <v>9</v>
      </c>
      <c r="D16" s="54">
        <v>16186.44</v>
      </c>
      <c r="E16" s="51">
        <v>231.28105883072001</v>
      </c>
      <c r="F16" s="56">
        <v>77175.649999999994</v>
      </c>
      <c r="G16" s="51">
        <v>212.00919872860001</v>
      </c>
      <c r="H16" s="56">
        <v>39567</v>
      </c>
      <c r="I16" s="51">
        <v>262.02952445382999</v>
      </c>
      <c r="J16" s="56">
        <v>36803</v>
      </c>
      <c r="K16" s="51">
        <v>249.48593389985001</v>
      </c>
      <c r="L16" s="56">
        <v>52000</v>
      </c>
      <c r="M16" s="51">
        <v>248.42102607089001</v>
      </c>
      <c r="N16" s="89">
        <v>153545.65</v>
      </c>
      <c r="O16" s="90">
        <v>233.88158985448001</v>
      </c>
      <c r="P16" s="89">
        <v>91468</v>
      </c>
      <c r="Q16" s="90">
        <v>203.23014486118052</v>
      </c>
      <c r="R16" s="89">
        <v>205000.00000000003</v>
      </c>
      <c r="S16" s="90">
        <v>232.23134797696579</v>
      </c>
      <c r="T16" s="89">
        <v>110999.99999999997</v>
      </c>
      <c r="U16" s="90">
        <v>213.4404127761261</v>
      </c>
      <c r="V16" s="89">
        <v>561013.65</v>
      </c>
      <c r="W16" s="90">
        <v>224.23673253018001</v>
      </c>
    </row>
    <row r="17" spans="1:23" x14ac:dyDescent="0.3">
      <c r="A17" s="24" t="s">
        <v>5</v>
      </c>
      <c r="B17" s="25" t="s">
        <v>13</v>
      </c>
      <c r="C17" s="28" t="s">
        <v>7</v>
      </c>
      <c r="D17" s="41">
        <v>0</v>
      </c>
      <c r="E17" s="6">
        <v>0</v>
      </c>
      <c r="F17" s="58">
        <v>0</v>
      </c>
      <c r="G17" s="6">
        <v>0</v>
      </c>
      <c r="H17" s="58">
        <v>0</v>
      </c>
      <c r="I17" s="6">
        <v>0</v>
      </c>
      <c r="J17" s="58">
        <v>0</v>
      </c>
      <c r="K17" s="6">
        <v>0</v>
      </c>
      <c r="L17" s="58">
        <v>50000</v>
      </c>
      <c r="M17" s="6">
        <v>215.79518658590001</v>
      </c>
      <c r="N17" s="87">
        <v>0</v>
      </c>
      <c r="O17" s="88">
        <v>0</v>
      </c>
      <c r="P17" s="87">
        <v>81000</v>
      </c>
      <c r="Q17" s="88">
        <v>124.55160233260493</v>
      </c>
      <c r="R17" s="87">
        <v>31000</v>
      </c>
      <c r="S17" s="88">
        <v>383.08716197019356</v>
      </c>
      <c r="T17" s="87">
        <v>40000</v>
      </c>
      <c r="U17" s="88">
        <v>163.27969612007496</v>
      </c>
      <c r="V17" s="87">
        <v>152000</v>
      </c>
      <c r="W17" s="88">
        <v>187.47085299224</v>
      </c>
    </row>
    <row r="18" spans="1:23" x14ac:dyDescent="0.3">
      <c r="A18" s="42"/>
      <c r="B18" s="43" t="s">
        <v>13</v>
      </c>
      <c r="C18" s="49" t="s">
        <v>8</v>
      </c>
      <c r="D18" s="54">
        <v>0</v>
      </c>
      <c r="E18" s="51">
        <v>0</v>
      </c>
      <c r="F18" s="56">
        <v>0</v>
      </c>
      <c r="G18" s="51">
        <v>0</v>
      </c>
      <c r="H18" s="56">
        <v>0</v>
      </c>
      <c r="I18" s="51">
        <v>0</v>
      </c>
      <c r="J18" s="56">
        <v>0</v>
      </c>
      <c r="K18" s="51">
        <v>0</v>
      </c>
      <c r="L18" s="56">
        <v>25000</v>
      </c>
      <c r="M18" s="51">
        <v>209.8023865859</v>
      </c>
      <c r="N18" s="89">
        <v>0</v>
      </c>
      <c r="O18" s="90">
        <v>0</v>
      </c>
      <c r="P18" s="89">
        <v>40000</v>
      </c>
      <c r="Q18" s="90">
        <v>177.40916036013749</v>
      </c>
      <c r="R18" s="89">
        <v>15000</v>
      </c>
      <c r="S18" s="90">
        <v>226.74104939170002</v>
      </c>
      <c r="T18" s="89">
        <v>40000</v>
      </c>
      <c r="U18" s="90">
        <v>163.27969612007507</v>
      </c>
      <c r="V18" s="89">
        <v>95000</v>
      </c>
      <c r="W18" s="90">
        <v>179.24915789561999</v>
      </c>
    </row>
    <row r="19" spans="1:23" x14ac:dyDescent="0.3">
      <c r="A19" s="42"/>
      <c r="B19" s="43" t="s">
        <v>13</v>
      </c>
      <c r="C19" s="49" t="s">
        <v>9</v>
      </c>
      <c r="D19" s="54">
        <v>0</v>
      </c>
      <c r="E19" s="51">
        <v>0</v>
      </c>
      <c r="F19" s="56">
        <v>0</v>
      </c>
      <c r="G19" s="51">
        <v>0</v>
      </c>
      <c r="H19" s="56">
        <v>0</v>
      </c>
      <c r="I19" s="51">
        <v>0</v>
      </c>
      <c r="J19" s="56">
        <v>0</v>
      </c>
      <c r="K19" s="51">
        <v>0</v>
      </c>
      <c r="L19" s="56">
        <v>25000</v>
      </c>
      <c r="M19" s="51">
        <v>221.7879865859</v>
      </c>
      <c r="N19" s="89">
        <v>0</v>
      </c>
      <c r="O19" s="90">
        <v>0</v>
      </c>
      <c r="P19" s="89">
        <v>41000</v>
      </c>
      <c r="Q19" s="90">
        <v>72.983253037446332</v>
      </c>
      <c r="R19" s="89">
        <v>16000</v>
      </c>
      <c r="S19" s="90">
        <v>529.66164251254372</v>
      </c>
      <c r="T19" s="89">
        <v>0</v>
      </c>
      <c r="U19" s="90">
        <v>0</v>
      </c>
      <c r="V19" s="89">
        <v>57000</v>
      </c>
      <c r="W19" s="90">
        <v>201.17367815327</v>
      </c>
    </row>
    <row r="20" spans="1:23" ht="7.5" customHeight="1" x14ac:dyDescent="0.3">
      <c r="N20" s="93"/>
      <c r="O20" s="94"/>
      <c r="P20" s="93"/>
      <c r="Q20" s="94"/>
      <c r="R20" s="93"/>
      <c r="S20" s="94"/>
      <c r="T20" s="93"/>
      <c r="U20" s="94"/>
      <c r="V20" s="93"/>
      <c r="W20" s="94"/>
    </row>
    <row r="21" spans="1:23" x14ac:dyDescent="0.3">
      <c r="C21" s="81">
        <v>0.63819999999999999</v>
      </c>
      <c r="F21" s="78">
        <f>+F4*$C$21</f>
        <v>503279.19102999999</v>
      </c>
      <c r="G21" s="82">
        <f>+G4</f>
        <v>206.89650734182999</v>
      </c>
      <c r="H21" s="78">
        <f>+H4*$C$21</f>
        <v>649960.74959999998</v>
      </c>
      <c r="I21" s="82">
        <f>+I4</f>
        <v>225.31595342455</v>
      </c>
      <c r="J21" s="78">
        <f>+J4*$C$21</f>
        <v>630747.1004</v>
      </c>
      <c r="K21" s="82">
        <f>+K4</f>
        <v>228.16973759390001</v>
      </c>
      <c r="L21" s="78">
        <f>+L4*$C$21</f>
        <v>765056.29039999994</v>
      </c>
      <c r="M21" s="82">
        <f>+M4</f>
        <v>230.66485748963001</v>
      </c>
      <c r="N21" s="95">
        <f>+N4*$C$21</f>
        <v>1783987.04103</v>
      </c>
      <c r="O21" s="96">
        <f>+O4</f>
        <v>221.12864283207</v>
      </c>
      <c r="P21" s="95">
        <f>+P4*$C$21</f>
        <v>2216466.6854000003</v>
      </c>
      <c r="Q21" s="96">
        <f>+Q4</f>
        <v>218.9305424188218</v>
      </c>
      <c r="R21" s="95">
        <f>+R4*$C$21</f>
        <v>2320345.2230000002</v>
      </c>
      <c r="S21" s="96">
        <f>+S4</f>
        <v>218.84927341841399</v>
      </c>
      <c r="T21" s="95">
        <f>+T4*$C$21</f>
        <v>2179484.9163819994</v>
      </c>
      <c r="U21" s="96">
        <f>+U4</f>
        <v>211.27751794548396</v>
      </c>
      <c r="V21" s="95">
        <f>+V4*$C$21</f>
        <v>8500283.8658119999</v>
      </c>
      <c r="W21" s="96">
        <f>+W4</f>
        <v>217.40743553281001</v>
      </c>
    </row>
    <row r="22" spans="1:23" x14ac:dyDescent="0.3">
      <c r="N22" s="93"/>
      <c r="O22" s="94"/>
      <c r="P22" s="93"/>
      <c r="Q22" s="94"/>
      <c r="R22" s="93"/>
      <c r="S22" s="94"/>
      <c r="T22" s="93"/>
      <c r="U22" s="94"/>
      <c r="V22" s="93"/>
      <c r="W22" s="94"/>
    </row>
    <row r="23" spans="1:23" x14ac:dyDescent="0.3">
      <c r="N23" s="93"/>
      <c r="O23" s="94"/>
      <c r="P23" s="93"/>
      <c r="Q23" s="94"/>
      <c r="R23" s="93"/>
      <c r="S23" s="94"/>
      <c r="T23" s="93"/>
      <c r="U23" s="94"/>
      <c r="V23" s="93"/>
      <c r="W23" s="94"/>
    </row>
    <row r="24" spans="1:23" x14ac:dyDescent="0.3">
      <c r="A24" s="31" t="s">
        <v>88</v>
      </c>
      <c r="F24" s="78">
        <v>722517</v>
      </c>
      <c r="G24" s="79">
        <v>220.46</v>
      </c>
      <c r="H24" s="78">
        <v>668500</v>
      </c>
      <c r="I24" s="79">
        <v>220.48</v>
      </c>
      <c r="J24" s="78">
        <v>698583</v>
      </c>
      <c r="K24" s="79">
        <v>220.24</v>
      </c>
      <c r="L24" s="78">
        <v>771500</v>
      </c>
      <c r="M24" s="79">
        <v>216.59</v>
      </c>
      <c r="N24" s="95">
        <v>2089600</v>
      </c>
      <c r="O24" s="101">
        <v>220.39</v>
      </c>
      <c r="P24" s="95">
        <v>2282800</v>
      </c>
      <c r="Q24" s="101">
        <v>217.49</v>
      </c>
      <c r="R24" s="95">
        <v>2277050</v>
      </c>
      <c r="S24" s="101">
        <v>197.45</v>
      </c>
      <c r="T24" s="95">
        <v>1938610</v>
      </c>
      <c r="U24" s="101">
        <v>196.91</v>
      </c>
      <c r="V24" s="95">
        <v>8588060</v>
      </c>
      <c r="W24" s="101">
        <v>208.24</v>
      </c>
    </row>
    <row r="25" spans="1:23" x14ac:dyDescent="0.3">
      <c r="A25" s="31" t="s">
        <v>92</v>
      </c>
      <c r="F25" s="78"/>
      <c r="G25" s="79">
        <f>+G21-G24</f>
        <v>-13.56349265817002</v>
      </c>
      <c r="H25" s="78"/>
      <c r="I25" s="79">
        <f>+I21-I24</f>
        <v>4.8359534245500129</v>
      </c>
      <c r="J25" s="78"/>
      <c r="K25" s="79">
        <f>+K21-K24</f>
        <v>7.9297375939000005</v>
      </c>
      <c r="L25" s="78"/>
      <c r="M25" s="79">
        <f>+M21-M24</f>
        <v>14.074857489630006</v>
      </c>
      <c r="N25" s="95"/>
      <c r="O25" s="102">
        <f>+O21-O24</f>
        <v>0.73864283207001336</v>
      </c>
      <c r="P25" s="95"/>
      <c r="Q25" s="102">
        <f>+Q21-Q24</f>
        <v>1.4405424188217921</v>
      </c>
      <c r="R25" s="95"/>
      <c r="S25" s="102">
        <f>+S21-S24</f>
        <v>21.399273418413998</v>
      </c>
      <c r="T25" s="95"/>
      <c r="U25" s="102">
        <f>+U21-U24</f>
        <v>14.367517945483968</v>
      </c>
      <c r="V25" s="95"/>
      <c r="W25" s="102">
        <f>+W21-W24</f>
        <v>9.1674355328100035</v>
      </c>
    </row>
    <row r="26" spans="1:23" x14ac:dyDescent="0.3">
      <c r="F26" s="78"/>
      <c r="G26" s="79"/>
      <c r="H26" s="78"/>
      <c r="I26" s="79"/>
      <c r="J26" s="78"/>
      <c r="K26" s="79"/>
      <c r="L26" s="78"/>
      <c r="M26" s="79"/>
      <c r="N26" s="95"/>
      <c r="O26" s="97"/>
      <c r="P26" s="95"/>
      <c r="Q26" s="97"/>
      <c r="R26" s="95"/>
      <c r="S26" s="97"/>
      <c r="T26" s="95"/>
      <c r="U26" s="97"/>
      <c r="V26" s="95"/>
      <c r="W26" s="97"/>
    </row>
    <row r="27" spans="1:23" x14ac:dyDescent="0.3">
      <c r="N27" s="93"/>
      <c r="O27" s="94"/>
      <c r="P27" s="93"/>
      <c r="Q27" s="94"/>
      <c r="R27" s="93"/>
      <c r="S27" s="94"/>
      <c r="T27" s="93"/>
      <c r="U27" s="94"/>
      <c r="V27" s="93"/>
      <c r="W27" s="94"/>
    </row>
    <row r="28" spans="1:23" x14ac:dyDescent="0.3">
      <c r="A28" s="31" t="s">
        <v>89</v>
      </c>
      <c r="F28" s="78">
        <v>640700</v>
      </c>
      <c r="G28" s="79">
        <v>217.33</v>
      </c>
      <c r="H28" s="78">
        <v>668500</v>
      </c>
      <c r="I28" s="79">
        <v>217.48</v>
      </c>
      <c r="J28" s="78">
        <v>780400</v>
      </c>
      <c r="K28" s="79">
        <v>217.47</v>
      </c>
      <c r="L28" s="78">
        <v>771500</v>
      </c>
      <c r="M28" s="79">
        <v>216.59</v>
      </c>
      <c r="N28" s="95">
        <v>2089600</v>
      </c>
      <c r="O28" s="97">
        <v>217.43</v>
      </c>
      <c r="P28" s="95">
        <v>2282800</v>
      </c>
      <c r="Q28" s="97">
        <v>217.49</v>
      </c>
      <c r="R28" s="95">
        <v>2277050</v>
      </c>
      <c r="S28" s="97">
        <v>197.45</v>
      </c>
      <c r="T28" s="95">
        <v>1838610</v>
      </c>
      <c r="U28" s="97">
        <v>197.02</v>
      </c>
      <c r="V28" s="95">
        <v>8488060</v>
      </c>
      <c r="W28" s="97">
        <v>207.67</v>
      </c>
    </row>
    <row r="29" spans="1:23" x14ac:dyDescent="0.3">
      <c r="A29" s="31" t="s">
        <v>90</v>
      </c>
      <c r="F29" s="78">
        <v>640700</v>
      </c>
      <c r="G29" s="79">
        <v>220.33</v>
      </c>
      <c r="H29" s="78">
        <v>668500</v>
      </c>
      <c r="I29" s="79">
        <v>220.48</v>
      </c>
      <c r="J29" s="78">
        <v>780400</v>
      </c>
      <c r="K29" s="79">
        <v>220.47</v>
      </c>
      <c r="L29" s="78">
        <v>771500</v>
      </c>
      <c r="M29" s="79">
        <v>216.59</v>
      </c>
      <c r="N29" s="95">
        <v>2089600</v>
      </c>
      <c r="O29" s="97">
        <v>220.43</v>
      </c>
      <c r="P29" s="95">
        <v>2282800</v>
      </c>
      <c r="Q29" s="97">
        <v>217.49</v>
      </c>
      <c r="R29" s="95">
        <v>2277050</v>
      </c>
      <c r="S29" s="97">
        <v>197.45</v>
      </c>
      <c r="T29" s="95">
        <v>1938610</v>
      </c>
      <c r="U29" s="97">
        <v>196.91</v>
      </c>
      <c r="V29" s="95">
        <f>+N29+P29+R29+T29</f>
        <v>8588060</v>
      </c>
      <c r="W29" s="97">
        <v>208.25</v>
      </c>
    </row>
    <row r="30" spans="1:23" ht="15" thickBot="1" x14ac:dyDescent="0.35">
      <c r="A30" s="31" t="s">
        <v>91</v>
      </c>
      <c r="F30" s="80">
        <f>+F29-F28</f>
        <v>0</v>
      </c>
      <c r="G30" s="80">
        <f t="shared" ref="G30:W30" si="0">+G29-G28</f>
        <v>3</v>
      </c>
      <c r="H30" s="80">
        <f t="shared" si="0"/>
        <v>0</v>
      </c>
      <c r="I30" s="80">
        <f t="shared" si="0"/>
        <v>3</v>
      </c>
      <c r="J30" s="80">
        <f t="shared" si="0"/>
        <v>0</v>
      </c>
      <c r="K30" s="80">
        <f t="shared" si="0"/>
        <v>3</v>
      </c>
      <c r="L30" s="80">
        <f t="shared" si="0"/>
        <v>0</v>
      </c>
      <c r="M30" s="80">
        <f t="shared" si="0"/>
        <v>0</v>
      </c>
      <c r="N30" s="98">
        <f t="shared" si="0"/>
        <v>0</v>
      </c>
      <c r="O30" s="99">
        <f t="shared" si="0"/>
        <v>3</v>
      </c>
      <c r="P30" s="98">
        <f t="shared" si="0"/>
        <v>0</v>
      </c>
      <c r="Q30" s="99">
        <f t="shared" si="0"/>
        <v>0</v>
      </c>
      <c r="R30" s="98">
        <f t="shared" si="0"/>
        <v>0</v>
      </c>
      <c r="S30" s="99">
        <f t="shared" si="0"/>
        <v>0</v>
      </c>
      <c r="T30" s="100">
        <f t="shared" si="0"/>
        <v>100000</v>
      </c>
      <c r="U30" s="99">
        <f t="shared" si="0"/>
        <v>-0.11000000000001364</v>
      </c>
      <c r="V30" s="100">
        <f t="shared" si="0"/>
        <v>100000</v>
      </c>
      <c r="W30" s="99">
        <f t="shared" si="0"/>
        <v>0.58000000000001251</v>
      </c>
    </row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261811024" right="0.261811024" top="0.511811023622047" bottom="0.511811023622047" header="0.31496062992126" footer="0.31496062992126"/>
  <pageSetup scale="75" orientation="landscape" r:id="rId1"/>
  <headerFoot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C00"/>
    <pageSetUpPr fitToPage="1"/>
  </sheetPr>
  <dimension ref="A1:AF37"/>
  <sheetViews>
    <sheetView showGridLines="0" zoomScale="85" zoomScaleNormal="85" workbookViewId="0">
      <selection sqref="A1:W1"/>
    </sheetView>
  </sheetViews>
  <sheetFormatPr defaultRowHeight="14.4" outlineLevelCol="1" x14ac:dyDescent="0.3"/>
  <cols>
    <col min="1" max="1" width="12.21875" customWidth="1"/>
    <col min="2" max="2" width="4.5546875" hidden="1" customWidth="1" outlineLevel="1"/>
    <col min="3" max="3" width="8.5546875" customWidth="1" collapsed="1"/>
    <col min="4" max="4" width="12.21875" customWidth="1"/>
    <col min="5" max="5" width="14.21875" customWidth="1"/>
    <col min="6" max="6" width="13.5546875" style="31" customWidth="1"/>
    <col min="7" max="7" width="14.21875" style="31" customWidth="1"/>
    <col min="8" max="8" width="13.5546875" customWidth="1"/>
    <col min="9" max="9" width="14.21875" customWidth="1"/>
    <col min="10" max="10" width="13.5546875" style="31" customWidth="1"/>
    <col min="11" max="11" width="14.21875" style="31" customWidth="1"/>
    <col min="12" max="12" width="13.5546875" style="31" customWidth="1"/>
    <col min="13" max="13" width="14.21875" style="31" customWidth="1"/>
    <col min="14" max="14" width="13.5546875" customWidth="1"/>
    <col min="15" max="15" width="14.21875" customWidth="1"/>
    <col min="16" max="16" width="13.5546875" style="31" customWidth="1"/>
    <col min="17" max="17" width="14.21875" style="31" customWidth="1"/>
    <col min="18" max="18" width="13.5546875" style="31" customWidth="1"/>
    <col min="19" max="19" width="14.21875" style="31" customWidth="1"/>
    <col min="20" max="20" width="13.5546875" style="31" customWidth="1"/>
    <col min="21" max="21" width="14.21875" style="31" customWidth="1"/>
    <col min="22" max="22" width="13.5546875" style="31" customWidth="1"/>
    <col min="23" max="23" width="14.21875" style="31" customWidth="1"/>
    <col min="28" max="28" width="16" bestFit="1" customWidth="1"/>
    <col min="30" max="30" width="16" bestFit="1" customWidth="1"/>
    <col min="31" max="31" width="13.77734375" customWidth="1"/>
    <col min="32" max="32" width="16" bestFit="1" customWidth="1"/>
  </cols>
  <sheetData>
    <row r="1" spans="1:32" ht="27" x14ac:dyDescent="0.75">
      <c r="A1" s="106" t="s">
        <v>60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2" s="7" customFormat="1" ht="37.5" customHeight="1" x14ac:dyDescent="0.45">
      <c r="A2" s="9"/>
      <c r="B2" s="9"/>
      <c r="C2" s="9"/>
      <c r="D2" s="107" t="s">
        <v>74</v>
      </c>
      <c r="E2" s="107"/>
      <c r="F2" s="107" t="s">
        <v>75</v>
      </c>
      <c r="G2" s="107"/>
      <c r="H2" s="107" t="s">
        <v>76</v>
      </c>
      <c r="I2" s="107"/>
      <c r="J2" s="107" t="s">
        <v>77</v>
      </c>
      <c r="K2" s="107"/>
      <c r="L2" s="107" t="s">
        <v>78</v>
      </c>
      <c r="M2" s="107"/>
      <c r="N2" s="107" t="s">
        <v>79</v>
      </c>
      <c r="O2" s="107"/>
      <c r="P2" s="107" t="s">
        <v>80</v>
      </c>
      <c r="Q2" s="107"/>
      <c r="R2" s="107" t="s">
        <v>81</v>
      </c>
      <c r="S2" s="107"/>
      <c r="T2" s="107" t="s">
        <v>82</v>
      </c>
      <c r="U2" s="107"/>
      <c r="V2" s="107" t="s">
        <v>83</v>
      </c>
      <c r="W2" s="107"/>
    </row>
    <row r="3" spans="1:32" ht="16.2" x14ac:dyDescent="0.4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105"/>
      <c r="AB3" s="105"/>
      <c r="AC3" s="105"/>
      <c r="AD3" s="105"/>
      <c r="AE3" s="105"/>
      <c r="AF3" s="105"/>
    </row>
    <row r="4" spans="1:32" s="19" customFormat="1" x14ac:dyDescent="0.3">
      <c r="A4" s="8" t="s">
        <v>64</v>
      </c>
      <c r="B4" s="30" t="s">
        <v>65</v>
      </c>
      <c r="C4" s="1" t="s">
        <v>7</v>
      </c>
      <c r="D4" s="40">
        <v>1394231.45</v>
      </c>
      <c r="E4" s="4">
        <v>216.92618194834</v>
      </c>
      <c r="F4" s="40">
        <v>788591.65</v>
      </c>
      <c r="G4" s="4">
        <v>206.89650734182999</v>
      </c>
      <c r="H4" s="40">
        <v>1018428</v>
      </c>
      <c r="I4" s="4">
        <v>225.31595342455</v>
      </c>
      <c r="J4" s="40">
        <v>988322</v>
      </c>
      <c r="K4" s="4">
        <v>228.16973759390001</v>
      </c>
      <c r="L4" s="40">
        <v>1198772</v>
      </c>
      <c r="M4" s="4">
        <v>230.66485748963001</v>
      </c>
      <c r="N4" s="40">
        <v>2795341.65</v>
      </c>
      <c r="O4" s="4">
        <v>221.12864283207</v>
      </c>
      <c r="P4" s="40">
        <v>3472997.0000000005</v>
      </c>
      <c r="Q4" s="4">
        <v>218.9305424188218</v>
      </c>
      <c r="R4" s="40">
        <v>3635765.0000000005</v>
      </c>
      <c r="S4" s="4">
        <v>218.84927341841399</v>
      </c>
      <c r="T4" s="40">
        <v>3415050.0099999993</v>
      </c>
      <c r="U4" s="4">
        <v>211.27751794548396</v>
      </c>
      <c r="V4" s="40">
        <v>13319153.66</v>
      </c>
      <c r="W4" s="4">
        <v>217.40743553281001</v>
      </c>
      <c r="AB4" s="31"/>
      <c r="AD4" s="31"/>
    </row>
    <row r="5" spans="1:32" x14ac:dyDescent="0.3">
      <c r="A5" s="24" t="s">
        <v>1</v>
      </c>
      <c r="B5" s="25" t="s">
        <v>6</v>
      </c>
      <c r="C5" s="28" t="s">
        <v>7</v>
      </c>
      <c r="D5" s="41">
        <v>991846</v>
      </c>
      <c r="E5" s="6">
        <v>208.20397859406</v>
      </c>
      <c r="F5" s="41">
        <v>541507</v>
      </c>
      <c r="G5" s="6">
        <v>198.80143278131001</v>
      </c>
      <c r="H5" s="41">
        <v>710321</v>
      </c>
      <c r="I5" s="6">
        <v>214.07522607739</v>
      </c>
      <c r="J5" s="41">
        <v>787019</v>
      </c>
      <c r="K5" s="6">
        <v>220.56247032088999</v>
      </c>
      <c r="L5" s="41">
        <v>778300</v>
      </c>
      <c r="M5" s="6">
        <v>220.61353010624001</v>
      </c>
      <c r="N5" s="41">
        <v>2038847</v>
      </c>
      <c r="O5" s="6">
        <v>212.52274003547001</v>
      </c>
      <c r="P5" s="41">
        <v>2144400</v>
      </c>
      <c r="Q5" s="6">
        <v>193.21885960381087</v>
      </c>
      <c r="R5" s="41">
        <v>1691100</v>
      </c>
      <c r="S5" s="6">
        <v>225.6785990974455</v>
      </c>
      <c r="T5" s="41">
        <v>2013700</v>
      </c>
      <c r="U5" s="6">
        <v>201.58286344912347</v>
      </c>
      <c r="V5" s="41">
        <v>7888047</v>
      </c>
      <c r="W5" s="6">
        <v>207.30256355581</v>
      </c>
    </row>
    <row r="6" spans="1:32" x14ac:dyDescent="0.3">
      <c r="A6" s="42"/>
      <c r="B6" s="43" t="s">
        <v>6</v>
      </c>
      <c r="C6" s="49" t="s">
        <v>8</v>
      </c>
      <c r="D6" s="54">
        <v>611443</v>
      </c>
      <c r="E6" s="51">
        <v>198.62011738787999</v>
      </c>
      <c r="F6" s="56">
        <v>401189</v>
      </c>
      <c r="G6" s="51">
        <v>197.35061216129</v>
      </c>
      <c r="H6" s="56">
        <v>446698</v>
      </c>
      <c r="I6" s="51">
        <v>206.51573402106001</v>
      </c>
      <c r="J6" s="56">
        <v>415921</v>
      </c>
      <c r="K6" s="51">
        <v>216.80011915207999</v>
      </c>
      <c r="L6" s="56">
        <v>539400</v>
      </c>
      <c r="M6" s="51">
        <v>214.20176242219</v>
      </c>
      <c r="N6" s="54">
        <v>1263808</v>
      </c>
      <c r="O6" s="51">
        <v>206.99092145007</v>
      </c>
      <c r="P6" s="54">
        <v>1571200</v>
      </c>
      <c r="Q6" s="51">
        <v>205.56584922643199</v>
      </c>
      <c r="R6" s="54">
        <v>1246800</v>
      </c>
      <c r="S6" s="51">
        <v>199.1476541116939</v>
      </c>
      <c r="T6" s="54">
        <v>1477200</v>
      </c>
      <c r="U6" s="51">
        <v>197.35677882933928</v>
      </c>
      <c r="V6" s="54">
        <v>5559008</v>
      </c>
      <c r="W6" s="44">
        <v>202.26892524594999</v>
      </c>
    </row>
    <row r="7" spans="1:32" x14ac:dyDescent="0.3">
      <c r="A7" s="45"/>
      <c r="B7" s="46" t="s">
        <v>6</v>
      </c>
      <c r="C7" s="50" t="s">
        <v>9</v>
      </c>
      <c r="D7" s="55">
        <v>380403</v>
      </c>
      <c r="E7" s="52">
        <v>223.60865428663999</v>
      </c>
      <c r="F7" s="57">
        <v>140318</v>
      </c>
      <c r="G7" s="52">
        <v>202.94953404933</v>
      </c>
      <c r="H7" s="57">
        <v>263623</v>
      </c>
      <c r="I7" s="52">
        <v>226.88446496236</v>
      </c>
      <c r="J7" s="57">
        <v>371098</v>
      </c>
      <c r="K7" s="52">
        <v>224.77925634637</v>
      </c>
      <c r="L7" s="57">
        <v>238900</v>
      </c>
      <c r="M7" s="52">
        <v>235.09032997553999</v>
      </c>
      <c r="N7" s="55">
        <v>775039</v>
      </c>
      <c r="O7" s="52">
        <v>221.54313330958999</v>
      </c>
      <c r="P7" s="55">
        <v>573200</v>
      </c>
      <c r="Q7" s="52">
        <v>159.37449446936265</v>
      </c>
      <c r="R7" s="55">
        <v>444300</v>
      </c>
      <c r="S7" s="52">
        <v>300.13005578937663</v>
      </c>
      <c r="T7" s="55">
        <v>536500</v>
      </c>
      <c r="U7" s="52">
        <v>213.21897193073633</v>
      </c>
      <c r="V7" s="55">
        <v>2329039</v>
      </c>
      <c r="W7" s="47">
        <v>219.31697620995001</v>
      </c>
    </row>
    <row r="8" spans="1:32" x14ac:dyDescent="0.3">
      <c r="A8" s="24" t="s">
        <v>2</v>
      </c>
      <c r="B8" s="25" t="s">
        <v>10</v>
      </c>
      <c r="C8" s="28" t="s">
        <v>7</v>
      </c>
      <c r="D8" s="41">
        <v>333225</v>
      </c>
      <c r="E8" s="6">
        <v>240.81825959036999</v>
      </c>
      <c r="F8" s="58">
        <v>142201</v>
      </c>
      <c r="G8" s="6">
        <v>237.8076198732</v>
      </c>
      <c r="H8" s="58">
        <v>206741</v>
      </c>
      <c r="I8" s="6">
        <v>255.83529204459001</v>
      </c>
      <c r="J8" s="58">
        <v>157900</v>
      </c>
      <c r="K8" s="6">
        <v>260.53196769107001</v>
      </c>
      <c r="L8" s="58">
        <v>247822</v>
      </c>
      <c r="M8" s="6">
        <v>257.69171430826998</v>
      </c>
      <c r="N8" s="41">
        <v>506842</v>
      </c>
      <c r="O8" s="6">
        <v>252.24058614833999</v>
      </c>
      <c r="P8" s="41">
        <v>1012279</v>
      </c>
      <c r="Q8" s="6">
        <v>277.99293373236338</v>
      </c>
      <c r="R8" s="41">
        <v>1567965</v>
      </c>
      <c r="S8" s="6">
        <v>207.83782691862388</v>
      </c>
      <c r="T8" s="41">
        <v>1110200.0099999998</v>
      </c>
      <c r="U8" s="6">
        <v>229.46281783056367</v>
      </c>
      <c r="V8" s="41">
        <v>4197286.01</v>
      </c>
      <c r="W8" s="6">
        <v>235.83920435882999</v>
      </c>
    </row>
    <row r="9" spans="1:32" x14ac:dyDescent="0.3">
      <c r="A9" s="42"/>
      <c r="B9" s="43" t="s">
        <v>10</v>
      </c>
      <c r="C9" s="49" t="s">
        <v>8</v>
      </c>
      <c r="D9" s="54">
        <v>15929</v>
      </c>
      <c r="E9" s="51">
        <v>203.48888922719999</v>
      </c>
      <c r="F9" s="56">
        <v>16205</v>
      </c>
      <c r="G9" s="51">
        <v>214.94010539575001</v>
      </c>
      <c r="H9" s="56">
        <v>8000</v>
      </c>
      <c r="I9" s="51">
        <v>207.12366918955999</v>
      </c>
      <c r="J9" s="56">
        <v>41000</v>
      </c>
      <c r="K9" s="51">
        <v>235.83445931444999</v>
      </c>
      <c r="L9" s="56">
        <v>12522</v>
      </c>
      <c r="M9" s="51">
        <v>245.58070306785001</v>
      </c>
      <c r="N9" s="54">
        <v>65205</v>
      </c>
      <c r="O9" s="51">
        <v>227.11918707686999</v>
      </c>
      <c r="P9" s="54">
        <v>63979</v>
      </c>
      <c r="Q9" s="51">
        <v>310.45146893387982</v>
      </c>
      <c r="R9" s="54">
        <v>75484</v>
      </c>
      <c r="S9" s="51">
        <v>126.05652564999205</v>
      </c>
      <c r="T9" s="54">
        <v>75000.010000000009</v>
      </c>
      <c r="U9" s="51">
        <v>193.96107537501661</v>
      </c>
      <c r="V9" s="54">
        <v>279668.01</v>
      </c>
      <c r="W9" s="44">
        <v>210.01334582089001</v>
      </c>
    </row>
    <row r="10" spans="1:32" x14ac:dyDescent="0.3">
      <c r="A10" s="45"/>
      <c r="B10" s="46" t="s">
        <v>10</v>
      </c>
      <c r="C10" s="50" t="s">
        <v>9</v>
      </c>
      <c r="D10" s="55">
        <v>317296</v>
      </c>
      <c r="E10" s="52">
        <v>242.69228113654</v>
      </c>
      <c r="F10" s="57">
        <v>125996</v>
      </c>
      <c r="G10" s="52">
        <v>240.74872968706001</v>
      </c>
      <c r="H10" s="57">
        <v>198741</v>
      </c>
      <c r="I10" s="52">
        <v>257.79610024642</v>
      </c>
      <c r="J10" s="57">
        <v>116900</v>
      </c>
      <c r="K10" s="52">
        <v>269.19405360588001</v>
      </c>
      <c r="L10" s="57">
        <v>235300</v>
      </c>
      <c r="M10" s="52">
        <v>258.33622804713002</v>
      </c>
      <c r="N10" s="55">
        <v>441637</v>
      </c>
      <c r="O10" s="52">
        <v>255.94960696511001</v>
      </c>
      <c r="P10" s="55">
        <v>948300</v>
      </c>
      <c r="Q10" s="52">
        <v>275.80305223530502</v>
      </c>
      <c r="R10" s="55">
        <v>1492481</v>
      </c>
      <c r="S10" s="52">
        <v>211.97401340606683</v>
      </c>
      <c r="T10" s="55">
        <v>1035200</v>
      </c>
      <c r="U10" s="52">
        <v>232.03491118371326</v>
      </c>
      <c r="V10" s="55">
        <v>3917618</v>
      </c>
      <c r="W10" s="47">
        <v>237.68284160571</v>
      </c>
    </row>
    <row r="11" spans="1:32" x14ac:dyDescent="0.3">
      <c r="A11" s="26" t="s">
        <v>3</v>
      </c>
      <c r="B11" s="27" t="s">
        <v>11</v>
      </c>
      <c r="C11" s="29" t="s">
        <v>7</v>
      </c>
      <c r="D11" s="41">
        <v>52974</v>
      </c>
      <c r="E11" s="6">
        <v>225.43393617245999</v>
      </c>
      <c r="F11" s="58">
        <v>20596</v>
      </c>
      <c r="G11" s="6">
        <v>192.9817707272</v>
      </c>
      <c r="H11" s="58">
        <v>61799</v>
      </c>
      <c r="I11" s="6">
        <v>228.91277925354001</v>
      </c>
      <c r="J11" s="58">
        <v>6600</v>
      </c>
      <c r="K11" s="6">
        <v>242.19515834321001</v>
      </c>
      <c r="L11" s="58">
        <v>70650</v>
      </c>
      <c r="M11" s="6">
        <v>244.04435035515999</v>
      </c>
      <c r="N11" s="41">
        <v>88995</v>
      </c>
      <c r="O11" s="6">
        <v>221.58235226757</v>
      </c>
      <c r="P11" s="41">
        <v>135850</v>
      </c>
      <c r="Q11" s="6">
        <v>172.217874094226</v>
      </c>
      <c r="R11" s="41">
        <v>125700</v>
      </c>
      <c r="S11" s="6">
        <v>291.75815894392207</v>
      </c>
      <c r="T11" s="41">
        <v>132150</v>
      </c>
      <c r="U11" s="6">
        <v>221.9191372526372</v>
      </c>
      <c r="V11" s="41">
        <v>482695</v>
      </c>
      <c r="W11" s="6">
        <v>226.05606895233001</v>
      </c>
    </row>
    <row r="12" spans="1:32" s="31" customFormat="1" x14ac:dyDescent="0.3">
      <c r="A12" s="42"/>
      <c r="B12" s="43" t="s">
        <v>11</v>
      </c>
      <c r="C12" s="49" t="s">
        <v>8</v>
      </c>
      <c r="D12" s="54">
        <v>13166</v>
      </c>
      <c r="E12" s="51">
        <v>203.04111770469001</v>
      </c>
      <c r="F12" s="56">
        <v>0</v>
      </c>
      <c r="G12" s="51">
        <v>0</v>
      </c>
      <c r="H12" s="56">
        <v>13891</v>
      </c>
      <c r="I12" s="51">
        <v>200.0041791129</v>
      </c>
      <c r="J12" s="56">
        <v>0</v>
      </c>
      <c r="K12" s="51">
        <v>0</v>
      </c>
      <c r="L12" s="56">
        <v>8800</v>
      </c>
      <c r="M12" s="51">
        <v>218.69929679052001</v>
      </c>
      <c r="N12" s="54">
        <v>13891</v>
      </c>
      <c r="O12" s="51">
        <v>200.0041791129</v>
      </c>
      <c r="P12" s="54">
        <v>8800</v>
      </c>
      <c r="Q12" s="51">
        <v>169.41413226862565</v>
      </c>
      <c r="R12" s="54">
        <v>0</v>
      </c>
      <c r="S12" s="51">
        <v>0</v>
      </c>
      <c r="T12" s="54">
        <v>15000</v>
      </c>
      <c r="U12" s="51">
        <v>209.12919040797334</v>
      </c>
      <c r="V12" s="54">
        <v>37691</v>
      </c>
      <c r="W12" s="44">
        <v>196.49359985516</v>
      </c>
    </row>
    <row r="13" spans="1:32" s="31" customFormat="1" x14ac:dyDescent="0.3">
      <c r="A13" s="42"/>
      <c r="B13" s="43" t="s">
        <v>11</v>
      </c>
      <c r="C13" s="49" t="s">
        <v>9</v>
      </c>
      <c r="D13" s="54">
        <v>39808</v>
      </c>
      <c r="E13" s="51">
        <v>232.84008187047999</v>
      </c>
      <c r="F13" s="56">
        <v>20596</v>
      </c>
      <c r="G13" s="51">
        <v>192.9817707272</v>
      </c>
      <c r="H13" s="56">
        <v>47908</v>
      </c>
      <c r="I13" s="51">
        <v>237.29487336212</v>
      </c>
      <c r="J13" s="56">
        <v>6600</v>
      </c>
      <c r="K13" s="51">
        <v>242.19515834321001</v>
      </c>
      <c r="L13" s="56">
        <v>61850</v>
      </c>
      <c r="M13" s="51">
        <v>247.65043720025</v>
      </c>
      <c r="N13" s="54">
        <v>75104</v>
      </c>
      <c r="O13" s="51">
        <v>225.57338341492999</v>
      </c>
      <c r="P13" s="54">
        <v>127050</v>
      </c>
      <c r="Q13" s="51">
        <v>172.41207266222827</v>
      </c>
      <c r="R13" s="54">
        <v>125700</v>
      </c>
      <c r="S13" s="51">
        <v>288.30780534175813</v>
      </c>
      <c r="T13" s="54">
        <v>117150</v>
      </c>
      <c r="U13" s="51">
        <v>227.25894647554421</v>
      </c>
      <c r="V13" s="54">
        <v>445004</v>
      </c>
      <c r="W13" s="44">
        <v>228.55995436177</v>
      </c>
    </row>
    <row r="14" spans="1:32" x14ac:dyDescent="0.3">
      <c r="A14" s="24" t="s">
        <v>4</v>
      </c>
      <c r="B14" s="25" t="s">
        <v>12</v>
      </c>
      <c r="C14" s="28" t="s">
        <v>7</v>
      </c>
      <c r="D14" s="41">
        <v>16186.44</v>
      </c>
      <c r="E14" s="6">
        <v>229.99994080848001</v>
      </c>
      <c r="F14" s="58">
        <v>84287.65</v>
      </c>
      <c r="G14" s="6">
        <v>210.15364337881999</v>
      </c>
      <c r="H14" s="58">
        <v>39567</v>
      </c>
      <c r="I14" s="6">
        <v>262.02952445382999</v>
      </c>
      <c r="J14" s="58">
        <v>36803</v>
      </c>
      <c r="K14" s="6">
        <v>249.48593389985001</v>
      </c>
      <c r="L14" s="58">
        <v>52000</v>
      </c>
      <c r="M14" s="6">
        <v>248.42102607089001</v>
      </c>
      <c r="N14" s="41">
        <v>160657.65</v>
      </c>
      <c r="O14" s="6">
        <v>231.93984076525001</v>
      </c>
      <c r="P14" s="41">
        <v>99468</v>
      </c>
      <c r="Q14" s="6">
        <v>202.66404956911506</v>
      </c>
      <c r="R14" s="41">
        <v>220000.00000000003</v>
      </c>
      <c r="S14" s="6">
        <v>229.83831187881813</v>
      </c>
      <c r="T14" s="41">
        <v>118999.99999999997</v>
      </c>
      <c r="U14" s="6">
        <v>209.98700136260499</v>
      </c>
      <c r="V14" s="41">
        <v>599125.65</v>
      </c>
      <c r="W14" s="6">
        <v>221.94739820729001</v>
      </c>
    </row>
    <row r="15" spans="1:32" s="31" customFormat="1" x14ac:dyDescent="0.3">
      <c r="A15" s="42"/>
      <c r="B15" s="43" t="s">
        <v>12</v>
      </c>
      <c r="C15" s="49" t="s">
        <v>8</v>
      </c>
      <c r="D15" s="54">
        <v>0</v>
      </c>
      <c r="E15" s="51">
        <v>0</v>
      </c>
      <c r="F15" s="56">
        <v>7112</v>
      </c>
      <c r="G15" s="51">
        <v>190.01814137796001</v>
      </c>
      <c r="H15" s="56">
        <v>0</v>
      </c>
      <c r="I15" s="51">
        <v>0</v>
      </c>
      <c r="J15" s="56">
        <v>0</v>
      </c>
      <c r="K15" s="51">
        <v>0</v>
      </c>
      <c r="L15" s="56">
        <v>0</v>
      </c>
      <c r="M15" s="51">
        <v>0</v>
      </c>
      <c r="N15" s="54">
        <v>7112</v>
      </c>
      <c r="O15" s="51">
        <v>190.01814137796001</v>
      </c>
      <c r="P15" s="54">
        <v>8000</v>
      </c>
      <c r="Q15" s="51">
        <v>196.19159904718106</v>
      </c>
      <c r="R15" s="54">
        <v>15000</v>
      </c>
      <c r="S15" s="51">
        <v>197.13348520425998</v>
      </c>
      <c r="T15" s="54">
        <v>8000</v>
      </c>
      <c r="U15" s="51">
        <v>162.07091800046246</v>
      </c>
      <c r="V15" s="54">
        <v>38112</v>
      </c>
      <c r="W15" s="44">
        <v>188.24809603078</v>
      </c>
    </row>
    <row r="16" spans="1:32" s="31" customFormat="1" x14ac:dyDescent="0.3">
      <c r="A16" s="42"/>
      <c r="B16" s="43" t="s">
        <v>12</v>
      </c>
      <c r="C16" s="49" t="s">
        <v>9</v>
      </c>
      <c r="D16" s="54">
        <v>16186.44</v>
      </c>
      <c r="E16" s="51">
        <v>231.28105883072001</v>
      </c>
      <c r="F16" s="56">
        <v>77175.649999999994</v>
      </c>
      <c r="G16" s="51">
        <v>212.00919872860001</v>
      </c>
      <c r="H16" s="56">
        <v>39567</v>
      </c>
      <c r="I16" s="51">
        <v>262.02952445382999</v>
      </c>
      <c r="J16" s="56">
        <v>36803</v>
      </c>
      <c r="K16" s="51">
        <v>249.48593389985001</v>
      </c>
      <c r="L16" s="56">
        <v>52000</v>
      </c>
      <c r="M16" s="51">
        <v>248.42102607089001</v>
      </c>
      <c r="N16" s="54">
        <v>153545.65</v>
      </c>
      <c r="O16" s="51">
        <v>233.88158985448001</v>
      </c>
      <c r="P16" s="54">
        <v>91468</v>
      </c>
      <c r="Q16" s="51">
        <v>203.23014486118052</v>
      </c>
      <c r="R16" s="54">
        <v>205000.00000000003</v>
      </c>
      <c r="S16" s="51">
        <v>232.23134797696579</v>
      </c>
      <c r="T16" s="54">
        <v>110999.99999999997</v>
      </c>
      <c r="U16" s="51">
        <v>213.4404127761261</v>
      </c>
      <c r="V16" s="54">
        <v>561013.65</v>
      </c>
      <c r="W16" s="44">
        <v>224.23673253018001</v>
      </c>
    </row>
    <row r="17" spans="1:23" x14ac:dyDescent="0.3">
      <c r="A17" s="24" t="s">
        <v>5</v>
      </c>
      <c r="B17" s="25" t="s">
        <v>13</v>
      </c>
      <c r="C17" s="28" t="s">
        <v>7</v>
      </c>
      <c r="D17" s="41">
        <v>0</v>
      </c>
      <c r="E17" s="6">
        <v>0</v>
      </c>
      <c r="F17" s="58">
        <v>0</v>
      </c>
      <c r="G17" s="6">
        <v>0</v>
      </c>
      <c r="H17" s="58">
        <v>0</v>
      </c>
      <c r="I17" s="6">
        <v>0</v>
      </c>
      <c r="J17" s="58">
        <v>0</v>
      </c>
      <c r="K17" s="6">
        <v>0</v>
      </c>
      <c r="L17" s="58">
        <v>50000</v>
      </c>
      <c r="M17" s="6">
        <v>215.79518658590001</v>
      </c>
      <c r="N17" s="41">
        <v>0</v>
      </c>
      <c r="O17" s="6">
        <v>0</v>
      </c>
      <c r="P17" s="41">
        <v>81000</v>
      </c>
      <c r="Q17" s="6">
        <v>124.55160233260493</v>
      </c>
      <c r="R17" s="41">
        <v>31000</v>
      </c>
      <c r="S17" s="6">
        <v>383.08716197019356</v>
      </c>
      <c r="T17" s="41">
        <v>40000</v>
      </c>
      <c r="U17" s="6">
        <v>163.27969612007496</v>
      </c>
      <c r="V17" s="41">
        <v>152000</v>
      </c>
      <c r="W17" s="6">
        <v>187.47085299224</v>
      </c>
    </row>
    <row r="18" spans="1:23" s="31" customFormat="1" x14ac:dyDescent="0.3">
      <c r="A18" s="42"/>
      <c r="B18" s="43" t="s">
        <v>13</v>
      </c>
      <c r="C18" s="49" t="s">
        <v>8</v>
      </c>
      <c r="D18" s="54">
        <v>0</v>
      </c>
      <c r="E18" s="51">
        <v>0</v>
      </c>
      <c r="F18" s="56">
        <v>0</v>
      </c>
      <c r="G18" s="51">
        <v>0</v>
      </c>
      <c r="H18" s="56">
        <v>0</v>
      </c>
      <c r="I18" s="51">
        <v>0</v>
      </c>
      <c r="J18" s="56">
        <v>0</v>
      </c>
      <c r="K18" s="51">
        <v>0</v>
      </c>
      <c r="L18" s="56">
        <v>25000</v>
      </c>
      <c r="M18" s="51">
        <v>209.8023865859</v>
      </c>
      <c r="N18" s="54">
        <v>0</v>
      </c>
      <c r="O18" s="51">
        <v>0</v>
      </c>
      <c r="P18" s="54">
        <v>40000</v>
      </c>
      <c r="Q18" s="51">
        <v>177.40916036013749</v>
      </c>
      <c r="R18" s="54">
        <v>15000</v>
      </c>
      <c r="S18" s="51">
        <v>226.74104939170002</v>
      </c>
      <c r="T18" s="54">
        <v>40000</v>
      </c>
      <c r="U18" s="51">
        <v>163.27969612007507</v>
      </c>
      <c r="V18" s="54">
        <v>95000</v>
      </c>
      <c r="W18" s="44">
        <v>179.24915789561999</v>
      </c>
    </row>
    <row r="19" spans="1:23" s="31" customFormat="1" x14ac:dyDescent="0.3">
      <c r="A19" s="42"/>
      <c r="B19" s="43" t="s">
        <v>13</v>
      </c>
      <c r="C19" s="49" t="s">
        <v>9</v>
      </c>
      <c r="D19" s="54">
        <v>0</v>
      </c>
      <c r="E19" s="51">
        <v>0</v>
      </c>
      <c r="F19" s="56">
        <v>0</v>
      </c>
      <c r="G19" s="51">
        <v>0</v>
      </c>
      <c r="H19" s="56">
        <v>0</v>
      </c>
      <c r="I19" s="51">
        <v>0</v>
      </c>
      <c r="J19" s="56">
        <v>0</v>
      </c>
      <c r="K19" s="51">
        <v>0</v>
      </c>
      <c r="L19" s="56">
        <v>25000</v>
      </c>
      <c r="M19" s="51">
        <v>221.7879865859</v>
      </c>
      <c r="N19" s="54">
        <v>0</v>
      </c>
      <c r="O19" s="51">
        <v>0</v>
      </c>
      <c r="P19" s="54">
        <v>41000</v>
      </c>
      <c r="Q19" s="51">
        <v>72.983253037446332</v>
      </c>
      <c r="R19" s="54">
        <v>16000</v>
      </c>
      <c r="S19" s="51">
        <v>529.66164251254372</v>
      </c>
      <c r="T19" s="54">
        <v>0</v>
      </c>
      <c r="U19" s="51">
        <v>0</v>
      </c>
      <c r="V19" s="54">
        <v>57000</v>
      </c>
      <c r="W19" s="44">
        <v>201.17367815327</v>
      </c>
    </row>
    <row r="20" spans="1:23" ht="7.5" customHeight="1" x14ac:dyDescent="0.3"/>
    <row r="21" spans="1:23" s="31" customFormat="1" ht="17.399999999999999" x14ac:dyDescent="0.45">
      <c r="A21" s="108" t="s">
        <v>66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</row>
    <row r="22" spans="1:23" x14ac:dyDescent="0.3">
      <c r="A22" s="8" t="s">
        <v>64</v>
      </c>
      <c r="B22" s="30" t="s">
        <v>65</v>
      </c>
      <c r="C22" s="1" t="s">
        <v>7</v>
      </c>
      <c r="D22" s="59">
        <v>0.99999999282758978</v>
      </c>
      <c r="E22" s="32">
        <v>0.99990960441764909</v>
      </c>
      <c r="F22" s="59">
        <v>1</v>
      </c>
      <c r="G22" s="32">
        <v>1.0000000000000191</v>
      </c>
      <c r="H22" s="59">
        <v>1</v>
      </c>
      <c r="I22" s="32">
        <v>1.0000000000000215</v>
      </c>
      <c r="J22" s="59">
        <v>1</v>
      </c>
      <c r="K22" s="32">
        <v>0.99999999999999734</v>
      </c>
      <c r="L22" s="59">
        <v>1</v>
      </c>
      <c r="M22" s="32">
        <v>1.0000000000000191</v>
      </c>
      <c r="N22" s="59">
        <v>1</v>
      </c>
      <c r="O22" s="32">
        <v>1.000000000000012</v>
      </c>
      <c r="P22" s="59">
        <v>0.99999999999999989</v>
      </c>
      <c r="Q22" s="32">
        <v>0.98558928095113096</v>
      </c>
      <c r="R22" s="59">
        <v>0.99999999999999978</v>
      </c>
      <c r="S22" s="32">
        <v>1.0137706835665232</v>
      </c>
      <c r="T22" s="59">
        <v>1</v>
      </c>
      <c r="U22" s="32">
        <v>1.0000000000000122</v>
      </c>
      <c r="V22" s="59">
        <v>0.99999999999999989</v>
      </c>
      <c r="W22" s="32">
        <v>1.0000000000000142</v>
      </c>
    </row>
    <row r="23" spans="1:23" x14ac:dyDescent="0.3">
      <c r="A23" s="24" t="s">
        <v>1</v>
      </c>
      <c r="B23" s="25" t="s">
        <v>6</v>
      </c>
      <c r="C23" s="28" t="s">
        <v>7</v>
      </c>
      <c r="D23" s="60">
        <v>0.71139264574759098</v>
      </c>
      <c r="E23" s="33">
        <v>0.68278885405578194</v>
      </c>
      <c r="F23" s="60">
        <v>0.68667605090670181</v>
      </c>
      <c r="G23" s="33">
        <v>0.65980902496010518</v>
      </c>
      <c r="H23" s="60">
        <v>0.6974680586158275</v>
      </c>
      <c r="I23" s="33">
        <v>0.66267226115411404</v>
      </c>
      <c r="J23" s="60">
        <v>0.7963184063493477</v>
      </c>
      <c r="K23" s="33">
        <v>0.76976884278584534</v>
      </c>
      <c r="L23" s="60">
        <v>0.64924773017721471</v>
      </c>
      <c r="M23" s="33">
        <v>0.62095646136429017</v>
      </c>
      <c r="N23" s="60">
        <v>0.72937309827584051</v>
      </c>
      <c r="O23" s="33">
        <v>0.70098729575914132</v>
      </c>
      <c r="P23" s="60">
        <v>0.61744942480514664</v>
      </c>
      <c r="Q23" s="33">
        <v>0.54493481085726647</v>
      </c>
      <c r="R23" s="60">
        <v>0.46512907187345709</v>
      </c>
      <c r="S23" s="33">
        <v>0.47964370957360775</v>
      </c>
      <c r="T23" s="60">
        <v>0.58965461533607244</v>
      </c>
      <c r="U23" s="33">
        <v>0.56259779536082744</v>
      </c>
      <c r="V23" s="60">
        <v>0.59223335065870841</v>
      </c>
      <c r="W23" s="33">
        <v>0.56470695914293678</v>
      </c>
    </row>
    <row r="24" spans="1:23" x14ac:dyDescent="0.3">
      <c r="A24" s="42"/>
      <c r="B24" s="43" t="s">
        <v>6</v>
      </c>
      <c r="C24" s="49" t="s">
        <v>8</v>
      </c>
      <c r="D24" s="61">
        <v>0.43855200655529614</v>
      </c>
      <c r="E24" s="53">
        <v>0.40154328186833138</v>
      </c>
      <c r="F24" s="62">
        <v>0.50874112095911739</v>
      </c>
      <c r="G24" s="53">
        <v>0.48526856708616817</v>
      </c>
      <c r="H24" s="62">
        <v>0.43861519911078645</v>
      </c>
      <c r="I24" s="53">
        <v>0.40201742673090235</v>
      </c>
      <c r="J24" s="62">
        <v>0.42083551716950546</v>
      </c>
      <c r="K24" s="53">
        <v>0.39986543013062209</v>
      </c>
      <c r="L24" s="62">
        <v>0.44996045953692609</v>
      </c>
      <c r="M24" s="53">
        <v>0.41784571998550385</v>
      </c>
      <c r="N24" s="61">
        <v>0.4521121774148788</v>
      </c>
      <c r="O24" s="53">
        <v>0.42320666831466242</v>
      </c>
      <c r="P24" s="61">
        <v>0.45240465223551873</v>
      </c>
      <c r="Q24" s="53">
        <v>0.42478744858208412</v>
      </c>
      <c r="R24" s="61">
        <v>0.34292645426753376</v>
      </c>
      <c r="S24" s="53">
        <v>0.31205494920539334</v>
      </c>
      <c r="T24" s="61">
        <v>0.43255589103364267</v>
      </c>
      <c r="U24" s="53">
        <v>0.40405547238623801</v>
      </c>
      <c r="V24" s="61">
        <v>0.41736946219749521</v>
      </c>
      <c r="W24" s="48">
        <v>0.38830719999191166</v>
      </c>
    </row>
    <row r="25" spans="1:23" s="31" customFormat="1" x14ac:dyDescent="0.3">
      <c r="A25" s="42"/>
      <c r="B25" s="43" t="s">
        <v>6</v>
      </c>
      <c r="C25" s="49" t="s">
        <v>9</v>
      </c>
      <c r="D25" s="61">
        <v>0.27284063919229479</v>
      </c>
      <c r="E25" s="53">
        <v>0.28124557218743135</v>
      </c>
      <c r="F25" s="62">
        <v>0.17793492994758439</v>
      </c>
      <c r="G25" s="53">
        <v>0.1745404578739421</v>
      </c>
      <c r="H25" s="62">
        <v>0.25885285950504111</v>
      </c>
      <c r="I25" s="53">
        <v>0.26065483442318521</v>
      </c>
      <c r="J25" s="62">
        <v>0.37548288917984218</v>
      </c>
      <c r="K25" s="53">
        <v>0.36990341265522753</v>
      </c>
      <c r="L25" s="62">
        <v>0.19928727064028856</v>
      </c>
      <c r="M25" s="53">
        <v>0.20311074137878343</v>
      </c>
      <c r="N25" s="61">
        <v>0.27726092086096166</v>
      </c>
      <c r="O25" s="53">
        <v>0.27778062744448451</v>
      </c>
      <c r="P25" s="61">
        <v>0.16504477256962788</v>
      </c>
      <c r="Q25" s="53">
        <v>0.12014736227517786</v>
      </c>
      <c r="R25" s="61">
        <v>0.12220261760592335</v>
      </c>
      <c r="S25" s="53">
        <v>0.16758876036820169</v>
      </c>
      <c r="T25" s="61">
        <v>0.1570987243024298</v>
      </c>
      <c r="U25" s="53">
        <v>0.15854232297464493</v>
      </c>
      <c r="V25" s="61">
        <v>0.17486388846121323</v>
      </c>
      <c r="W25" s="48">
        <v>0.17639975915101383</v>
      </c>
    </row>
    <row r="26" spans="1:23" x14ac:dyDescent="0.3">
      <c r="A26" s="24" t="s">
        <v>2</v>
      </c>
      <c r="B26" s="25" t="s">
        <v>10</v>
      </c>
      <c r="C26" s="28" t="s">
        <v>7</v>
      </c>
      <c r="D26" s="60">
        <v>0.23900264192146864</v>
      </c>
      <c r="E26" s="33">
        <v>0.26532620335674939</v>
      </c>
      <c r="F26" s="63">
        <v>0.18032273103576482</v>
      </c>
      <c r="G26" s="33">
        <v>0.207263621931527</v>
      </c>
      <c r="H26" s="63">
        <v>0.20300011390103179</v>
      </c>
      <c r="I26" s="33">
        <v>0.230496743065051</v>
      </c>
      <c r="J26" s="63">
        <v>0.15976574436266722</v>
      </c>
      <c r="K26" s="33">
        <v>0.18242596142402262</v>
      </c>
      <c r="L26" s="63">
        <v>0.20672988691761235</v>
      </c>
      <c r="M26" s="33">
        <v>0.23095229823185917</v>
      </c>
      <c r="N26" s="60">
        <v>0.18131665587281612</v>
      </c>
      <c r="O26" s="33">
        <v>0.20682720686957087</v>
      </c>
      <c r="P26" s="60">
        <v>0.29147131425682193</v>
      </c>
      <c r="Q26" s="33">
        <v>0.37010352623195969</v>
      </c>
      <c r="R26" s="60">
        <v>0.4312613714032672</v>
      </c>
      <c r="S26" s="33">
        <v>0.40956236621829667</v>
      </c>
      <c r="T26" s="60">
        <v>0.32509041060865751</v>
      </c>
      <c r="U26" s="33">
        <v>0.35307193303551399</v>
      </c>
      <c r="V26" s="60">
        <v>0.31513158547042391</v>
      </c>
      <c r="W26" s="33">
        <v>0.34184839264370676</v>
      </c>
    </row>
    <row r="27" spans="1:23" s="31" customFormat="1" x14ac:dyDescent="0.3">
      <c r="A27" s="42"/>
      <c r="B27" s="43" t="s">
        <v>10</v>
      </c>
      <c r="C27" s="49" t="s">
        <v>8</v>
      </c>
      <c r="D27" s="61">
        <v>1.142493235251579E-2</v>
      </c>
      <c r="E27" s="53">
        <v>1.0717225431381957E-2</v>
      </c>
      <c r="F27" s="62">
        <v>2.0549291892705178E-2</v>
      </c>
      <c r="G27" s="53">
        <v>2.1348194911423174E-2</v>
      </c>
      <c r="H27" s="62">
        <v>7.8552435714650416E-3</v>
      </c>
      <c r="I27" s="53">
        <v>7.2210016475569615E-3</v>
      </c>
      <c r="J27" s="62">
        <v>4.1484455470990222E-2</v>
      </c>
      <c r="K27" s="53">
        <v>4.2878009279951557E-2</v>
      </c>
      <c r="L27" s="62">
        <v>1.044568942217536E-2</v>
      </c>
      <c r="M27" s="53">
        <v>1.1121155516468542E-2</v>
      </c>
      <c r="N27" s="61">
        <v>2.3326307895136896E-2</v>
      </c>
      <c r="O27" s="53">
        <v>2.3958235436155474E-2</v>
      </c>
      <c r="P27" s="61">
        <v>1.8421841423992013E-2</v>
      </c>
      <c r="Q27" s="53">
        <v>2.6122840912733418E-2</v>
      </c>
      <c r="R27" s="61">
        <v>2.0761517864878502E-2</v>
      </c>
      <c r="S27" s="53">
        <v>1.1958572072858525E-2</v>
      </c>
      <c r="T27" s="61">
        <v>2.1961613967697073E-2</v>
      </c>
      <c r="U27" s="53">
        <v>2.0161625825444621E-2</v>
      </c>
      <c r="V27" s="61">
        <v>2.0997431003435093E-2</v>
      </c>
      <c r="W27" s="48">
        <v>2.0283302306876232E-2</v>
      </c>
    </row>
    <row r="28" spans="1:23" s="31" customFormat="1" x14ac:dyDescent="0.3">
      <c r="A28" s="42"/>
      <c r="B28" s="43" t="s">
        <v>10</v>
      </c>
      <c r="C28" s="49" t="s">
        <v>9</v>
      </c>
      <c r="D28" s="61">
        <v>0.22757770956895285</v>
      </c>
      <c r="E28" s="53">
        <v>0.25460897792536291</v>
      </c>
      <c r="F28" s="62">
        <v>0.15977343914305966</v>
      </c>
      <c r="G28" s="53">
        <v>0.18591542702010397</v>
      </c>
      <c r="H28" s="62">
        <v>0.19514487032956673</v>
      </c>
      <c r="I28" s="53">
        <v>0.22327574141749254</v>
      </c>
      <c r="J28" s="62">
        <v>0.11828128889167701</v>
      </c>
      <c r="K28" s="53">
        <v>0.13954795214407048</v>
      </c>
      <c r="L28" s="62">
        <v>0.19628419749543699</v>
      </c>
      <c r="M28" s="53">
        <v>0.21983114271539508</v>
      </c>
      <c r="N28" s="61">
        <v>0.15799034797767922</v>
      </c>
      <c r="O28" s="53">
        <v>0.18286897143341646</v>
      </c>
      <c r="P28" s="61">
        <v>0.27304947283282993</v>
      </c>
      <c r="Q28" s="53">
        <v>0.34398068531922277</v>
      </c>
      <c r="R28" s="61">
        <v>0.41049985353838869</v>
      </c>
      <c r="S28" s="53">
        <v>0.39760379414544311</v>
      </c>
      <c r="T28" s="61">
        <v>0.30312879664096054</v>
      </c>
      <c r="U28" s="53">
        <v>0.33291030721006531</v>
      </c>
      <c r="V28" s="61">
        <v>0.29413415446698887</v>
      </c>
      <c r="W28" s="48">
        <v>0.32156509033683067</v>
      </c>
    </row>
    <row r="29" spans="1:23" x14ac:dyDescent="0.3">
      <c r="A29" s="26" t="s">
        <v>3</v>
      </c>
      <c r="B29" s="27" t="s">
        <v>11</v>
      </c>
      <c r="C29" s="29" t="s">
        <v>7</v>
      </c>
      <c r="D29" s="60">
        <v>3.7995126275483168E-2</v>
      </c>
      <c r="E29" s="33">
        <v>3.9485279253620199E-2</v>
      </c>
      <c r="F29" s="63">
        <v>2.6117446209327728E-2</v>
      </c>
      <c r="G29" s="33">
        <v>2.4360928471456343E-2</v>
      </c>
      <c r="H29" s="63">
        <v>6.0680774684121017E-2</v>
      </c>
      <c r="I29" s="33">
        <v>6.1649450778244359E-2</v>
      </c>
      <c r="J29" s="63">
        <v>6.6779855148423285E-3</v>
      </c>
      <c r="K29" s="33">
        <v>7.0884762205386358E-3</v>
      </c>
      <c r="L29" s="63">
        <v>5.8935310467711957E-2</v>
      </c>
      <c r="M29" s="33">
        <v>6.2353796380616999E-2</v>
      </c>
      <c r="N29" s="60">
        <v>3.1836895500770006E-2</v>
      </c>
      <c r="O29" s="33">
        <v>3.1902218109821141E-2</v>
      </c>
      <c r="P29" s="60">
        <v>3.9116071796203675E-2</v>
      </c>
      <c r="Q29" s="33">
        <v>3.0769972308259189E-2</v>
      </c>
      <c r="R29" s="60">
        <v>3.4573191611669066E-2</v>
      </c>
      <c r="S29" s="33">
        <v>4.6091131927821584E-2</v>
      </c>
      <c r="T29" s="60">
        <v>3.8696358651567751E-2</v>
      </c>
      <c r="U29" s="33">
        <v>4.0645415613933734E-2</v>
      </c>
      <c r="V29" s="60">
        <v>3.6240666060458976E-2</v>
      </c>
      <c r="W29" s="33">
        <v>3.768234736665721E-2</v>
      </c>
    </row>
    <row r="30" spans="1:23" s="31" customFormat="1" x14ac:dyDescent="0.3">
      <c r="A30" s="42"/>
      <c r="B30" s="43" t="s">
        <v>11</v>
      </c>
      <c r="C30" s="49" t="s">
        <v>8</v>
      </c>
      <c r="D30" s="61">
        <v>9.4431953891156318E-3</v>
      </c>
      <c r="E30" s="53">
        <v>8.8387530232123968E-3</v>
      </c>
      <c r="F30" s="62">
        <v>0</v>
      </c>
      <c r="G30" s="53">
        <v>0</v>
      </c>
      <c r="H30" s="62">
        <v>1.3639648556402612E-2</v>
      </c>
      <c r="I30" s="53">
        <v>1.2107383749128347E-2</v>
      </c>
      <c r="J30" s="62">
        <v>0</v>
      </c>
      <c r="K30" s="53">
        <v>0</v>
      </c>
      <c r="L30" s="62">
        <v>7.3408454651927137E-3</v>
      </c>
      <c r="M30" s="53">
        <v>6.9600447964107406E-3</v>
      </c>
      <c r="N30" s="61">
        <v>4.9693388999516395E-3</v>
      </c>
      <c r="O30" s="53">
        <v>4.4946169554950432E-3</v>
      </c>
      <c r="P30" s="61">
        <v>2.5338346102804E-3</v>
      </c>
      <c r="Q30" s="53">
        <v>1.9607469431636528E-3</v>
      </c>
      <c r="R30" s="61">
        <v>0</v>
      </c>
      <c r="S30" s="53">
        <v>0</v>
      </c>
      <c r="T30" s="61">
        <v>4.3923222078964524E-3</v>
      </c>
      <c r="U30" s="53">
        <v>4.3476598754126046E-3</v>
      </c>
      <c r="V30" s="61">
        <v>2.8298344596168583E-3</v>
      </c>
      <c r="W30" s="48">
        <v>2.5576142720306477E-3</v>
      </c>
    </row>
    <row r="31" spans="1:23" s="31" customFormat="1" x14ac:dyDescent="0.3">
      <c r="A31" s="42"/>
      <c r="B31" s="43" t="s">
        <v>11</v>
      </c>
      <c r="C31" s="49" t="s">
        <v>9</v>
      </c>
      <c r="D31" s="61">
        <v>2.8551930886367542E-2</v>
      </c>
      <c r="E31" s="53">
        <v>3.06465262304082E-2</v>
      </c>
      <c r="F31" s="62">
        <v>2.6117446209327728E-2</v>
      </c>
      <c r="G31" s="53">
        <v>2.4360928471456343E-2</v>
      </c>
      <c r="H31" s="62">
        <v>4.7041126127718408E-2</v>
      </c>
      <c r="I31" s="53">
        <v>4.9542067029116968E-2</v>
      </c>
      <c r="J31" s="62">
        <v>6.6779855148423285E-3</v>
      </c>
      <c r="K31" s="53">
        <v>7.0884762205386358E-3</v>
      </c>
      <c r="L31" s="62">
        <v>5.1594465002519248E-2</v>
      </c>
      <c r="M31" s="53">
        <v>5.5393751584206202E-2</v>
      </c>
      <c r="N31" s="61">
        <v>2.6867556600818365E-2</v>
      </c>
      <c r="O31" s="53">
        <v>2.7407601154325778E-2</v>
      </c>
      <c r="P31" s="61">
        <v>3.658223718592328E-2</v>
      </c>
      <c r="Q31" s="53">
        <v>2.8809225365094754E-2</v>
      </c>
      <c r="R31" s="61">
        <v>3.4573191611669066E-2</v>
      </c>
      <c r="S31" s="53">
        <v>4.5546054787046444E-2</v>
      </c>
      <c r="T31" s="61">
        <v>3.4304036443671297E-2</v>
      </c>
      <c r="U31" s="53">
        <v>3.6898858230902699E-2</v>
      </c>
      <c r="V31" s="61">
        <v>3.3410831600842121E-2</v>
      </c>
      <c r="W31" s="48">
        <v>3.5124733094626909E-2</v>
      </c>
    </row>
    <row r="32" spans="1:23" x14ac:dyDescent="0.3">
      <c r="A32" s="24" t="s">
        <v>4</v>
      </c>
      <c r="B32" s="25" t="s">
        <v>12</v>
      </c>
      <c r="C32" s="28" t="s">
        <v>7</v>
      </c>
      <c r="D32" s="60">
        <v>1.1609578883047001E-2</v>
      </c>
      <c r="E32" s="33">
        <v>1.2309267751497542E-2</v>
      </c>
      <c r="F32" s="63">
        <v>0.10688377184820559</v>
      </c>
      <c r="G32" s="33">
        <v>0.10856642463693067</v>
      </c>
      <c r="H32" s="63">
        <v>3.8851052799019667E-2</v>
      </c>
      <c r="I32" s="33">
        <v>4.5181545002612122E-2</v>
      </c>
      <c r="J32" s="63">
        <v>3.7237863773142761E-2</v>
      </c>
      <c r="K32" s="33">
        <v>4.0716719569590658E-2</v>
      </c>
      <c r="L32" s="63">
        <v>4.3377723203411489E-2</v>
      </c>
      <c r="M32" s="33">
        <v>4.6716862828985517E-2</v>
      </c>
      <c r="N32" s="60">
        <v>5.7473350350573424E-2</v>
      </c>
      <c r="O32" s="33">
        <v>6.0283279261478563E-2</v>
      </c>
      <c r="P32" s="60">
        <v>2.8640393297201232E-2</v>
      </c>
      <c r="Q32" s="33">
        <v>2.6512418152050084E-2</v>
      </c>
      <c r="R32" s="60">
        <v>6.0509961452404101E-2</v>
      </c>
      <c r="S32" s="33">
        <v>6.3548337057913851E-2</v>
      </c>
      <c r="T32" s="60">
        <v>3.4845756182645182E-2</v>
      </c>
      <c r="U32" s="33">
        <v>3.463291277822643E-2</v>
      </c>
      <c r="V32" s="60">
        <v>4.4982261282808869E-2</v>
      </c>
      <c r="W32" s="33">
        <v>4.5921593402417256E-2</v>
      </c>
    </row>
    <row r="33" spans="1:23" s="31" customFormat="1" x14ac:dyDescent="0.3">
      <c r="A33" s="42"/>
      <c r="B33" s="43" t="s">
        <v>12</v>
      </c>
      <c r="C33" s="49" t="s">
        <v>8</v>
      </c>
      <c r="D33" s="61">
        <v>0</v>
      </c>
      <c r="E33" s="53">
        <v>0</v>
      </c>
      <c r="F33" s="62">
        <v>9.0186093144658582E-3</v>
      </c>
      <c r="G33" s="53">
        <v>8.2828821122505596E-3</v>
      </c>
      <c r="H33" s="62">
        <v>0</v>
      </c>
      <c r="I33" s="53">
        <v>0</v>
      </c>
      <c r="J33" s="62">
        <v>0</v>
      </c>
      <c r="K33" s="53">
        <v>0</v>
      </c>
      <c r="L33" s="62">
        <v>0</v>
      </c>
      <c r="M33" s="53">
        <v>0</v>
      </c>
      <c r="N33" s="61">
        <v>2.544232831074513E-3</v>
      </c>
      <c r="O33" s="53">
        <v>2.1862857185837624E-3</v>
      </c>
      <c r="P33" s="61">
        <v>2.3034860093458184E-3</v>
      </c>
      <c r="Q33" s="53">
        <v>2.0642373538353473E-3</v>
      </c>
      <c r="R33" s="61">
        <v>4.125679189936643E-3</v>
      </c>
      <c r="S33" s="53">
        <v>3.7162998297551879E-3</v>
      </c>
      <c r="T33" s="61">
        <v>2.3425718442114415E-3</v>
      </c>
      <c r="U33" s="53">
        <v>1.7969861297374254E-3</v>
      </c>
      <c r="V33" s="61">
        <v>2.8614430746044866E-3</v>
      </c>
      <c r="W33" s="48">
        <v>2.4776577184429543E-3</v>
      </c>
    </row>
    <row r="34" spans="1:23" s="31" customFormat="1" x14ac:dyDescent="0.3">
      <c r="A34" s="42"/>
      <c r="B34" s="43" t="s">
        <v>12</v>
      </c>
      <c r="C34" s="49" t="s">
        <v>9</v>
      </c>
      <c r="D34" s="61">
        <v>1.1609578883047001E-2</v>
      </c>
      <c r="E34" s="53">
        <v>1.237783135504278E-2</v>
      </c>
      <c r="F34" s="62">
        <v>9.7865162533739725E-2</v>
      </c>
      <c r="G34" s="53">
        <v>0.10028354252468093</v>
      </c>
      <c r="H34" s="62">
        <v>3.8851052799019667E-2</v>
      </c>
      <c r="I34" s="53">
        <v>4.5181545002612122E-2</v>
      </c>
      <c r="J34" s="62">
        <v>3.7237863773142761E-2</v>
      </c>
      <c r="K34" s="53">
        <v>4.0716719569590658E-2</v>
      </c>
      <c r="L34" s="62">
        <v>4.3377723203411489E-2</v>
      </c>
      <c r="M34" s="53">
        <v>4.6716862828985517E-2</v>
      </c>
      <c r="N34" s="61">
        <v>5.4929117519498916E-2</v>
      </c>
      <c r="O34" s="53">
        <v>5.8096993542895332E-2</v>
      </c>
      <c r="P34" s="61">
        <v>2.6336907287855413E-2</v>
      </c>
      <c r="Q34" s="53">
        <v>2.4448180798213644E-2</v>
      </c>
      <c r="R34" s="61">
        <v>5.6384282262467458E-2</v>
      </c>
      <c r="S34" s="53">
        <v>5.9832037228161043E-2</v>
      </c>
      <c r="T34" s="61">
        <v>3.2503184338433744E-2</v>
      </c>
      <c r="U34" s="53">
        <v>3.2835926648494135E-2</v>
      </c>
      <c r="V34" s="61">
        <v>4.2120818208204382E-2</v>
      </c>
      <c r="W34" s="48">
        <v>4.344393568397556E-2</v>
      </c>
    </row>
    <row r="35" spans="1:23" x14ac:dyDescent="0.3">
      <c r="A35" s="24" t="s">
        <v>5</v>
      </c>
      <c r="B35" s="25" t="s">
        <v>13</v>
      </c>
      <c r="C35" s="28" t="s">
        <v>7</v>
      </c>
      <c r="D35" s="60">
        <v>0</v>
      </c>
      <c r="E35" s="33">
        <v>0</v>
      </c>
      <c r="F35" s="63">
        <v>0</v>
      </c>
      <c r="G35" s="33">
        <v>0</v>
      </c>
      <c r="H35" s="63">
        <v>0</v>
      </c>
      <c r="I35" s="33">
        <v>0</v>
      </c>
      <c r="J35" s="63">
        <v>0</v>
      </c>
      <c r="K35" s="33">
        <v>0</v>
      </c>
      <c r="L35" s="63">
        <v>4.1709349234049509E-2</v>
      </c>
      <c r="M35" s="33">
        <v>3.9020581194267198E-2</v>
      </c>
      <c r="N35" s="60">
        <v>0</v>
      </c>
      <c r="O35" s="33">
        <v>0</v>
      </c>
      <c r="P35" s="60">
        <v>2.3322795844626411E-2</v>
      </c>
      <c r="Q35" s="33">
        <v>1.3268553401595653E-2</v>
      </c>
      <c r="R35" s="60">
        <v>8.5264036592023959E-3</v>
      </c>
      <c r="S35" s="33">
        <v>1.4925138788883399E-2</v>
      </c>
      <c r="T35" s="60">
        <v>1.1712859221057208E-2</v>
      </c>
      <c r="U35" s="33">
        <v>9.0519432115106283E-3</v>
      </c>
      <c r="V35" s="60">
        <v>1.1412136527599757E-2</v>
      </c>
      <c r="W35" s="33">
        <v>9.8407074442959999E-3</v>
      </c>
    </row>
    <row r="36" spans="1:23" s="31" customFormat="1" x14ac:dyDescent="0.3">
      <c r="A36" s="42"/>
      <c r="B36" s="43" t="s">
        <v>13</v>
      </c>
      <c r="C36" s="49" t="s">
        <v>8</v>
      </c>
      <c r="D36" s="61">
        <v>0</v>
      </c>
      <c r="E36" s="53">
        <v>0</v>
      </c>
      <c r="F36" s="62">
        <v>0</v>
      </c>
      <c r="G36" s="53">
        <v>0</v>
      </c>
      <c r="H36" s="62">
        <v>0</v>
      </c>
      <c r="I36" s="53">
        <v>0</v>
      </c>
      <c r="J36" s="62">
        <v>0</v>
      </c>
      <c r="K36" s="53">
        <v>0</v>
      </c>
      <c r="L36" s="62">
        <v>2.0854674617024754E-2</v>
      </c>
      <c r="M36" s="53">
        <v>1.896847466814873E-2</v>
      </c>
      <c r="N36" s="61">
        <v>0</v>
      </c>
      <c r="O36" s="53">
        <v>0</v>
      </c>
      <c r="P36" s="61">
        <v>1.1517430046729091E-2</v>
      </c>
      <c r="Q36" s="53">
        <v>9.3330860624641736E-3</v>
      </c>
      <c r="R36" s="61">
        <v>4.125679189936643E-3</v>
      </c>
      <c r="S36" s="53">
        <v>4.2744525232726836E-3</v>
      </c>
      <c r="T36" s="61">
        <v>1.1712859221057208E-2</v>
      </c>
      <c r="U36" s="53">
        <v>9.0519432115106352E-3</v>
      </c>
      <c r="V36" s="61">
        <v>7.1325853297498484E-3</v>
      </c>
      <c r="W36" s="48">
        <v>5.880709235371883E-3</v>
      </c>
    </row>
    <row r="37" spans="1:23" s="31" customFormat="1" x14ac:dyDescent="0.3">
      <c r="A37" s="42"/>
      <c r="B37" s="43" t="s">
        <v>13</v>
      </c>
      <c r="C37" s="49" t="s">
        <v>9</v>
      </c>
      <c r="D37" s="61">
        <v>0</v>
      </c>
      <c r="E37" s="53">
        <v>0</v>
      </c>
      <c r="F37" s="62">
        <v>0</v>
      </c>
      <c r="G37" s="53">
        <v>0</v>
      </c>
      <c r="H37" s="62">
        <v>0</v>
      </c>
      <c r="I37" s="53">
        <v>0</v>
      </c>
      <c r="J37" s="62">
        <v>0</v>
      </c>
      <c r="K37" s="53">
        <v>0</v>
      </c>
      <c r="L37" s="62">
        <v>2.0854674617024754E-2</v>
      </c>
      <c r="M37" s="53">
        <v>2.0052106526118465E-2</v>
      </c>
      <c r="N37" s="61">
        <v>0</v>
      </c>
      <c r="O37" s="53">
        <v>0</v>
      </c>
      <c r="P37" s="61">
        <v>1.1805365797897319E-2</v>
      </c>
      <c r="Q37" s="53">
        <v>3.9354673391312159E-3</v>
      </c>
      <c r="R37" s="61">
        <v>4.4007244692657521E-3</v>
      </c>
      <c r="S37" s="53">
        <v>1.0650686265610963E-2</v>
      </c>
      <c r="T37" s="61">
        <v>0</v>
      </c>
      <c r="U37" s="53">
        <v>0</v>
      </c>
      <c r="V37" s="61">
        <v>4.2795511978499087E-3</v>
      </c>
      <c r="W37" s="48">
        <v>3.959998208924051E-3</v>
      </c>
    </row>
  </sheetData>
  <mergeCells count="15">
    <mergeCell ref="AA3:AB3"/>
    <mergeCell ref="AC3:AD3"/>
    <mergeCell ref="AE3:AF3"/>
    <mergeCell ref="J2:K2"/>
    <mergeCell ref="A21:W21"/>
    <mergeCell ref="A1:W1"/>
    <mergeCell ref="D2:E2"/>
    <mergeCell ref="H2:I2"/>
    <mergeCell ref="N2:O2"/>
    <mergeCell ref="L2:M2"/>
    <mergeCell ref="P2:Q2"/>
    <mergeCell ref="T2:U2"/>
    <mergeCell ref="F2:G2"/>
    <mergeCell ref="V2:W2"/>
    <mergeCell ref="R2:S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horizontalDpi="300" verticalDpi="300" r:id="rId1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C00"/>
    <pageSetUpPr fitToPage="1"/>
  </sheetPr>
  <dimension ref="A1:AF13"/>
  <sheetViews>
    <sheetView showGridLines="0" zoomScale="90" zoomScaleNormal="90" workbookViewId="0">
      <selection sqref="A1:W1"/>
    </sheetView>
  </sheetViews>
  <sheetFormatPr defaultColWidth="9.21875" defaultRowHeight="14.4" outlineLevelCol="1" x14ac:dyDescent="0.3"/>
  <cols>
    <col min="1" max="1" width="12.21875" style="31" customWidth="1"/>
    <col min="2" max="2" width="4.5546875" style="31" hidden="1" customWidth="1" outlineLevel="1"/>
    <col min="3" max="3" width="9.21875" style="31" customWidth="1" collapsed="1"/>
    <col min="4" max="23" width="13.21875" style="31" customWidth="1"/>
    <col min="24" max="27" width="9.21875" style="31"/>
    <col min="28" max="28" width="16" style="31" bestFit="1" customWidth="1"/>
    <col min="29" max="29" width="9.21875" style="31"/>
    <col min="30" max="30" width="16" style="31" bestFit="1" customWidth="1"/>
    <col min="31" max="31" width="13.77734375" style="31" customWidth="1"/>
    <col min="32" max="32" width="16" style="31" bestFit="1" customWidth="1"/>
    <col min="33" max="16384" width="9.21875" style="31"/>
  </cols>
  <sheetData>
    <row r="1" spans="1:32" ht="27" x14ac:dyDescent="0.75">
      <c r="A1" s="106" t="s">
        <v>62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2" s="7" customFormat="1" ht="37.5" customHeight="1" x14ac:dyDescent="0.45">
      <c r="A2" s="9"/>
      <c r="B2" s="9"/>
      <c r="C2" s="9"/>
      <c r="D2" s="107" t="s">
        <v>74</v>
      </c>
      <c r="E2" s="107"/>
      <c r="F2" s="107" t="s">
        <v>75</v>
      </c>
      <c r="G2" s="107"/>
      <c r="H2" s="107" t="s">
        <v>76</v>
      </c>
      <c r="I2" s="107"/>
      <c r="J2" s="107" t="s">
        <v>77</v>
      </c>
      <c r="K2" s="107"/>
      <c r="L2" s="107" t="s">
        <v>78</v>
      </c>
      <c r="M2" s="107"/>
      <c r="N2" s="107" t="s">
        <v>79</v>
      </c>
      <c r="O2" s="107"/>
      <c r="P2" s="107" t="s">
        <v>80</v>
      </c>
      <c r="Q2" s="107"/>
      <c r="R2" s="107" t="s">
        <v>81</v>
      </c>
      <c r="S2" s="107"/>
      <c r="T2" s="107" t="s">
        <v>82</v>
      </c>
      <c r="U2" s="107"/>
      <c r="V2" s="107" t="s">
        <v>83</v>
      </c>
      <c r="W2" s="107"/>
    </row>
    <row r="3" spans="1:32" ht="16.2" x14ac:dyDescent="0.4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105"/>
      <c r="AB3" s="105"/>
      <c r="AC3" s="105"/>
      <c r="AD3" s="105"/>
      <c r="AE3" s="105"/>
      <c r="AF3" s="105"/>
    </row>
    <row r="4" spans="1:32" x14ac:dyDescent="0.3">
      <c r="A4" s="8" t="s">
        <v>17</v>
      </c>
      <c r="B4" s="2" t="s">
        <v>14</v>
      </c>
      <c r="C4" s="1" t="s">
        <v>7</v>
      </c>
      <c r="D4" s="40">
        <v>250224</v>
      </c>
      <c r="E4" s="4">
        <v>246.26671124552001</v>
      </c>
      <c r="F4" s="40">
        <v>99808</v>
      </c>
      <c r="G4" s="4">
        <v>238.28824057825</v>
      </c>
      <c r="H4" s="40">
        <v>196741</v>
      </c>
      <c r="I4" s="4">
        <v>257.94029145318001</v>
      </c>
      <c r="J4" s="40">
        <v>103000</v>
      </c>
      <c r="K4" s="4">
        <v>273.19122028684001</v>
      </c>
      <c r="L4" s="40">
        <v>154650</v>
      </c>
      <c r="M4" s="4">
        <v>265.42622909903002</v>
      </c>
      <c r="N4" s="40">
        <v>399549</v>
      </c>
      <c r="O4" s="4">
        <v>256.96272368588001</v>
      </c>
      <c r="P4" s="40">
        <v>768650</v>
      </c>
      <c r="Q4" s="4">
        <v>269.15862864515748</v>
      </c>
      <c r="R4" s="40">
        <v>1185000</v>
      </c>
      <c r="S4" s="4">
        <v>218.29194418284391</v>
      </c>
      <c r="T4" s="40">
        <v>818000</v>
      </c>
      <c r="U4" s="4">
        <v>234.88063072889963</v>
      </c>
      <c r="V4" s="40">
        <v>3171199</v>
      </c>
      <c r="W4" s="4">
        <v>239.77249267138001</v>
      </c>
    </row>
    <row r="5" spans="1:32" x14ac:dyDescent="0.3">
      <c r="A5" s="64"/>
      <c r="B5" s="65" t="s">
        <v>14</v>
      </c>
      <c r="C5" s="66" t="s">
        <v>8</v>
      </c>
      <c r="D5" s="54">
        <v>0</v>
      </c>
      <c r="E5" s="51">
        <v>0</v>
      </c>
      <c r="F5" s="56">
        <v>0</v>
      </c>
      <c r="G5" s="51">
        <v>0</v>
      </c>
      <c r="H5" s="56">
        <v>0</v>
      </c>
      <c r="I5" s="51">
        <v>0</v>
      </c>
      <c r="J5" s="56">
        <v>0</v>
      </c>
      <c r="K5" s="51">
        <v>0</v>
      </c>
      <c r="L5" s="56">
        <v>0</v>
      </c>
      <c r="M5" s="51">
        <v>0</v>
      </c>
      <c r="N5" s="54">
        <v>0</v>
      </c>
      <c r="O5" s="51">
        <v>0</v>
      </c>
      <c r="P5" s="54">
        <v>0</v>
      </c>
      <c r="Q5" s="51">
        <v>0</v>
      </c>
      <c r="R5" s="54">
        <v>0</v>
      </c>
      <c r="S5" s="51">
        <v>0</v>
      </c>
      <c r="T5" s="54">
        <v>0</v>
      </c>
      <c r="U5" s="51">
        <v>0</v>
      </c>
      <c r="V5" s="54">
        <v>0</v>
      </c>
      <c r="W5" s="44">
        <v>0</v>
      </c>
    </row>
    <row r="6" spans="1:32" x14ac:dyDescent="0.3">
      <c r="A6" s="64"/>
      <c r="B6" s="65" t="s">
        <v>14</v>
      </c>
      <c r="C6" s="66" t="s">
        <v>9</v>
      </c>
      <c r="D6" s="54">
        <v>250224</v>
      </c>
      <c r="E6" s="51">
        <v>246.26671124552001</v>
      </c>
      <c r="F6" s="56">
        <v>99808</v>
      </c>
      <c r="G6" s="51">
        <v>238.28824057825</v>
      </c>
      <c r="H6" s="56">
        <v>196741</v>
      </c>
      <c r="I6" s="51">
        <v>257.94029145318001</v>
      </c>
      <c r="J6" s="56">
        <v>103000</v>
      </c>
      <c r="K6" s="51">
        <v>273.19122028684001</v>
      </c>
      <c r="L6" s="56">
        <v>154650</v>
      </c>
      <c r="M6" s="51">
        <v>265.42622909903002</v>
      </c>
      <c r="N6" s="54">
        <v>399549</v>
      </c>
      <c r="O6" s="51">
        <v>256.96272368588001</v>
      </c>
      <c r="P6" s="54">
        <v>768650</v>
      </c>
      <c r="Q6" s="51">
        <v>269.15862864515748</v>
      </c>
      <c r="R6" s="54">
        <v>1185000</v>
      </c>
      <c r="S6" s="51">
        <v>218.29194418284391</v>
      </c>
      <c r="T6" s="54">
        <v>818000</v>
      </c>
      <c r="U6" s="51">
        <v>234.88063072889963</v>
      </c>
      <c r="V6" s="54">
        <v>3171199</v>
      </c>
      <c r="W6" s="44">
        <v>239.77249267138001</v>
      </c>
    </row>
    <row r="7" spans="1:32" x14ac:dyDescent="0.3">
      <c r="A7" s="8" t="s">
        <v>18</v>
      </c>
      <c r="B7" s="2" t="s">
        <v>15</v>
      </c>
      <c r="C7" s="1" t="s">
        <v>7</v>
      </c>
      <c r="D7" s="40">
        <v>365060</v>
      </c>
      <c r="E7" s="4">
        <v>211.14472127952001</v>
      </c>
      <c r="F7" s="67">
        <v>235753</v>
      </c>
      <c r="G7" s="4">
        <v>200.75556765550999</v>
      </c>
      <c r="H7" s="67">
        <v>306143</v>
      </c>
      <c r="I7" s="4">
        <v>210.44232872315001</v>
      </c>
      <c r="J7" s="67">
        <v>353606</v>
      </c>
      <c r="K7" s="4">
        <v>210.16394196843001</v>
      </c>
      <c r="L7" s="67">
        <v>354000</v>
      </c>
      <c r="M7" s="4">
        <v>218.74875297630001</v>
      </c>
      <c r="N7" s="40">
        <v>895502</v>
      </c>
      <c r="O7" s="4">
        <v>207.78223169514999</v>
      </c>
      <c r="P7" s="40">
        <v>818500</v>
      </c>
      <c r="Q7" s="4">
        <v>135.33681295567479</v>
      </c>
      <c r="R7" s="40">
        <v>315000</v>
      </c>
      <c r="S7" s="4">
        <v>392.74404050571428</v>
      </c>
      <c r="T7" s="40">
        <v>676000</v>
      </c>
      <c r="U7" s="4">
        <v>201.57484596739639</v>
      </c>
      <c r="V7" s="40">
        <v>2705002</v>
      </c>
      <c r="W7" s="4">
        <v>205.84885115980001</v>
      </c>
    </row>
    <row r="8" spans="1:32" x14ac:dyDescent="0.3">
      <c r="A8" s="64"/>
      <c r="B8" s="65" t="s">
        <v>15</v>
      </c>
      <c r="C8" s="66" t="s">
        <v>8</v>
      </c>
      <c r="D8" s="54">
        <v>136414</v>
      </c>
      <c r="E8" s="51">
        <v>205.87199195464001</v>
      </c>
      <c r="F8" s="56">
        <v>135198</v>
      </c>
      <c r="G8" s="51">
        <v>201.20622271964999</v>
      </c>
      <c r="H8" s="56">
        <v>135649</v>
      </c>
      <c r="I8" s="51">
        <v>205.47182774784</v>
      </c>
      <c r="J8" s="56">
        <v>78395</v>
      </c>
      <c r="K8" s="51">
        <v>206.73080999402001</v>
      </c>
      <c r="L8" s="56">
        <v>203500</v>
      </c>
      <c r="M8" s="51">
        <v>217.50111871413</v>
      </c>
      <c r="N8" s="54">
        <v>349242</v>
      </c>
      <c r="O8" s="51">
        <v>204.10313968795001</v>
      </c>
      <c r="P8" s="54">
        <v>457500</v>
      </c>
      <c r="Q8" s="51">
        <v>145.84491758743377</v>
      </c>
      <c r="R8" s="54">
        <v>157000</v>
      </c>
      <c r="S8" s="51">
        <v>387.77220692031858</v>
      </c>
      <c r="T8" s="54">
        <v>343000</v>
      </c>
      <c r="U8" s="51">
        <v>200.77052852580186</v>
      </c>
      <c r="V8" s="54">
        <v>1306742</v>
      </c>
      <c r="W8" s="44">
        <v>204.89887543064</v>
      </c>
    </row>
    <row r="9" spans="1:32" x14ac:dyDescent="0.3">
      <c r="A9" s="64"/>
      <c r="B9" s="65" t="s">
        <v>15</v>
      </c>
      <c r="C9" s="66" t="s">
        <v>9</v>
      </c>
      <c r="D9" s="54">
        <v>228646</v>
      </c>
      <c r="E9" s="51">
        <v>214.29051914224999</v>
      </c>
      <c r="F9" s="56">
        <v>100555</v>
      </c>
      <c r="G9" s="51">
        <v>200.14965384356</v>
      </c>
      <c r="H9" s="56">
        <v>170494</v>
      </c>
      <c r="I9" s="51">
        <v>214.39697514356001</v>
      </c>
      <c r="J9" s="56">
        <v>275211</v>
      </c>
      <c r="K9" s="51">
        <v>211.14188391527</v>
      </c>
      <c r="L9" s="56">
        <v>150500</v>
      </c>
      <c r="M9" s="51">
        <v>220.43575345705</v>
      </c>
      <c r="N9" s="54">
        <v>546260</v>
      </c>
      <c r="O9" s="51">
        <v>210.13439632513999</v>
      </c>
      <c r="P9" s="54">
        <v>361000</v>
      </c>
      <c r="Q9" s="51">
        <v>122.01975514670096</v>
      </c>
      <c r="R9" s="54">
        <v>158000</v>
      </c>
      <c r="S9" s="51">
        <v>397.68440678999997</v>
      </c>
      <c r="T9" s="54">
        <v>333000</v>
      </c>
      <c r="U9" s="51">
        <v>202.4033170859158</v>
      </c>
      <c r="V9" s="54">
        <v>1398260</v>
      </c>
      <c r="W9" s="44">
        <v>206.73664969817</v>
      </c>
    </row>
    <row r="10" spans="1:32" x14ac:dyDescent="0.3">
      <c r="A10" s="8" t="s">
        <v>19</v>
      </c>
      <c r="B10" s="2" t="s">
        <v>16</v>
      </c>
      <c r="C10" s="1" t="s">
        <v>7</v>
      </c>
      <c r="D10" s="40">
        <v>179653</v>
      </c>
      <c r="E10" s="4">
        <v>192.00841562457001</v>
      </c>
      <c r="F10" s="67">
        <v>77972</v>
      </c>
      <c r="G10" s="4">
        <v>183.10610477227999</v>
      </c>
      <c r="H10" s="67">
        <v>28089</v>
      </c>
      <c r="I10" s="4">
        <v>185.15041226778999</v>
      </c>
      <c r="J10" s="67">
        <v>48576</v>
      </c>
      <c r="K10" s="4">
        <v>206.27222566501001</v>
      </c>
      <c r="L10" s="67">
        <v>154000</v>
      </c>
      <c r="M10" s="4">
        <v>199.04742920552999</v>
      </c>
      <c r="N10" s="40">
        <v>154637</v>
      </c>
      <c r="O10" s="4">
        <v>190.75459796425</v>
      </c>
      <c r="P10" s="40">
        <v>388000</v>
      </c>
      <c r="Q10" s="4">
        <v>234.2846063123512</v>
      </c>
      <c r="R10" s="40">
        <v>234000</v>
      </c>
      <c r="S10" s="4">
        <v>126.02555654692306</v>
      </c>
      <c r="T10" s="40">
        <v>368000</v>
      </c>
      <c r="U10" s="4">
        <v>189.54140081293485</v>
      </c>
      <c r="V10" s="40">
        <v>1144637</v>
      </c>
      <c r="W10" s="4">
        <v>191.88735096431</v>
      </c>
    </row>
    <row r="11" spans="1:32" x14ac:dyDescent="0.3">
      <c r="A11" s="64"/>
      <c r="B11" s="65" t="s">
        <v>16</v>
      </c>
      <c r="C11" s="66" t="s">
        <v>8</v>
      </c>
      <c r="D11" s="54">
        <v>179653</v>
      </c>
      <c r="E11" s="51">
        <v>192.00841562457001</v>
      </c>
      <c r="F11" s="56">
        <v>77972</v>
      </c>
      <c r="G11" s="51">
        <v>183.10610477227999</v>
      </c>
      <c r="H11" s="56">
        <v>28089</v>
      </c>
      <c r="I11" s="51">
        <v>185.15041226778999</v>
      </c>
      <c r="J11" s="56">
        <v>48576</v>
      </c>
      <c r="K11" s="51">
        <v>206.27222566501001</v>
      </c>
      <c r="L11" s="56">
        <v>154000</v>
      </c>
      <c r="M11" s="51">
        <v>199.04742920552999</v>
      </c>
      <c r="N11" s="54">
        <v>154637</v>
      </c>
      <c r="O11" s="51">
        <v>190.75459796425</v>
      </c>
      <c r="P11" s="54">
        <v>388000</v>
      </c>
      <c r="Q11" s="51">
        <v>234.2846063123512</v>
      </c>
      <c r="R11" s="54">
        <v>234000</v>
      </c>
      <c r="S11" s="51">
        <v>126.02555654692306</v>
      </c>
      <c r="T11" s="54">
        <v>368000</v>
      </c>
      <c r="U11" s="51">
        <v>189.54140081293485</v>
      </c>
      <c r="V11" s="54">
        <v>1144637</v>
      </c>
      <c r="W11" s="44">
        <v>191.88735096431</v>
      </c>
    </row>
    <row r="12" spans="1:32" x14ac:dyDescent="0.3">
      <c r="A12" s="64"/>
      <c r="B12" s="65" t="s">
        <v>16</v>
      </c>
      <c r="C12" s="66" t="s">
        <v>9</v>
      </c>
      <c r="D12" s="54">
        <v>0</v>
      </c>
      <c r="E12" s="51">
        <v>0</v>
      </c>
      <c r="F12" s="56">
        <v>0</v>
      </c>
      <c r="G12" s="51">
        <v>0</v>
      </c>
      <c r="H12" s="56">
        <v>0</v>
      </c>
      <c r="I12" s="51">
        <v>0</v>
      </c>
      <c r="J12" s="56">
        <v>0</v>
      </c>
      <c r="K12" s="51">
        <v>0</v>
      </c>
      <c r="L12" s="56">
        <v>0</v>
      </c>
      <c r="M12" s="51">
        <v>0</v>
      </c>
      <c r="N12" s="54">
        <v>0</v>
      </c>
      <c r="O12" s="51">
        <v>0</v>
      </c>
      <c r="P12" s="54">
        <v>0</v>
      </c>
      <c r="Q12" s="51">
        <v>0</v>
      </c>
      <c r="R12" s="54">
        <v>0</v>
      </c>
      <c r="S12" s="51">
        <v>0</v>
      </c>
      <c r="T12" s="54">
        <v>0</v>
      </c>
      <c r="U12" s="51">
        <v>0</v>
      </c>
      <c r="V12" s="54">
        <v>0</v>
      </c>
      <c r="W12" s="44">
        <v>0</v>
      </c>
    </row>
    <row r="13" spans="1:32" ht="7.5" customHeight="1" x14ac:dyDescent="0.3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horizontalDpi="1200" verticalDpi="1200" r:id="rId1"/>
  <headerFooter differentFirst="1"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C00"/>
    <pageSetUpPr fitToPage="1"/>
  </sheetPr>
  <dimension ref="A1:U49"/>
  <sheetViews>
    <sheetView zoomScale="90" zoomScaleNormal="90" workbookViewId="0">
      <selection sqref="A1:U1"/>
    </sheetView>
  </sheetViews>
  <sheetFormatPr defaultRowHeight="14.4" x14ac:dyDescent="0.3"/>
  <cols>
    <col min="1" max="1" width="10.21875" bestFit="1" customWidth="1"/>
    <col min="2" max="3" width="13.5546875" customWidth="1"/>
    <col min="4" max="21" width="13.5546875" style="31" customWidth="1"/>
  </cols>
  <sheetData>
    <row r="1" spans="1:21" ht="27" x14ac:dyDescent="0.75">
      <c r="A1" s="106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21" s="7" customFormat="1" ht="37.5" customHeight="1" x14ac:dyDescent="0.45">
      <c r="A2" s="13"/>
      <c r="B2" s="109" t="s">
        <v>74</v>
      </c>
      <c r="C2" s="109"/>
      <c r="D2" s="109" t="s">
        <v>84</v>
      </c>
      <c r="E2" s="109"/>
      <c r="F2" s="109" t="s">
        <v>85</v>
      </c>
      <c r="G2" s="109"/>
      <c r="H2" s="109" t="s">
        <v>86</v>
      </c>
      <c r="I2" s="109"/>
      <c r="J2" s="109" t="s">
        <v>87</v>
      </c>
      <c r="K2" s="109"/>
      <c r="L2" s="109" t="s">
        <v>79</v>
      </c>
      <c r="M2" s="109"/>
      <c r="N2" s="109" t="s">
        <v>80</v>
      </c>
      <c r="O2" s="109"/>
      <c r="P2" s="109" t="s">
        <v>81</v>
      </c>
      <c r="Q2" s="109"/>
      <c r="R2" s="109" t="s">
        <v>82</v>
      </c>
      <c r="S2" s="109"/>
      <c r="T2" s="109" t="s">
        <v>83</v>
      </c>
      <c r="U2" s="109"/>
    </row>
    <row r="3" spans="1:21" ht="16.2" x14ac:dyDescent="0.45">
      <c r="A3" s="14"/>
      <c r="B3" s="15" t="s">
        <v>0</v>
      </c>
      <c r="C3" s="16" t="s">
        <v>61</v>
      </c>
      <c r="D3" s="15" t="s">
        <v>0</v>
      </c>
      <c r="E3" s="16" t="s">
        <v>61</v>
      </c>
      <c r="F3" s="15" t="s">
        <v>0</v>
      </c>
      <c r="G3" s="16" t="s">
        <v>61</v>
      </c>
      <c r="H3" s="15" t="s">
        <v>0</v>
      </c>
      <c r="I3" s="16" t="s">
        <v>61</v>
      </c>
      <c r="J3" s="15" t="s">
        <v>0</v>
      </c>
      <c r="K3" s="16" t="s">
        <v>61</v>
      </c>
      <c r="L3" s="15" t="s">
        <v>0</v>
      </c>
      <c r="M3" s="16" t="s">
        <v>61</v>
      </c>
      <c r="N3" s="15" t="s">
        <v>0</v>
      </c>
      <c r="O3" s="16" t="s">
        <v>61</v>
      </c>
      <c r="P3" s="15" t="s">
        <v>0</v>
      </c>
      <c r="Q3" s="16" t="s">
        <v>61</v>
      </c>
      <c r="R3" s="15" t="s">
        <v>0</v>
      </c>
      <c r="S3" s="16" t="s">
        <v>61</v>
      </c>
      <c r="T3" s="15" t="s">
        <v>0</v>
      </c>
      <c r="U3" s="16" t="s">
        <v>61</v>
      </c>
    </row>
    <row r="4" spans="1:21" x14ac:dyDescent="0.3">
      <c r="A4" s="3" t="s">
        <v>7</v>
      </c>
      <c r="B4" s="40">
        <v>1394231.45</v>
      </c>
      <c r="C4" s="4">
        <v>216.92618194834</v>
      </c>
      <c r="D4" s="40">
        <v>788591.65</v>
      </c>
      <c r="E4" s="4">
        <v>206.89650734182999</v>
      </c>
      <c r="F4" s="40">
        <v>1018428</v>
      </c>
      <c r="G4" s="4">
        <v>225.31595342455</v>
      </c>
      <c r="H4" s="40">
        <v>988322</v>
      </c>
      <c r="I4" s="4">
        <v>228.16973759390001</v>
      </c>
      <c r="J4" s="40">
        <v>1198772</v>
      </c>
      <c r="K4" s="4">
        <v>230.66485748963001</v>
      </c>
      <c r="L4" s="40">
        <v>2795341.65</v>
      </c>
      <c r="M4" s="4">
        <v>221.12864283207</v>
      </c>
      <c r="N4" s="40">
        <v>3472997.0000000005</v>
      </c>
      <c r="O4" s="4">
        <v>218.9305424188218</v>
      </c>
      <c r="P4" s="40">
        <v>3635764.9999999995</v>
      </c>
      <c r="Q4" s="4">
        <v>218.84927341841404</v>
      </c>
      <c r="R4" s="40">
        <v>3415050.0100000002</v>
      </c>
      <c r="S4" s="4">
        <v>211.27751794548391</v>
      </c>
      <c r="T4" s="40">
        <v>13319153.66</v>
      </c>
      <c r="U4" s="4">
        <v>217.40743553281001</v>
      </c>
    </row>
    <row r="5" spans="1:21" x14ac:dyDescent="0.3">
      <c r="A5" s="5" t="s">
        <v>8</v>
      </c>
      <c r="B5" s="41">
        <v>640538</v>
      </c>
      <c r="C5" s="6">
        <v>198.79516991685</v>
      </c>
      <c r="D5" s="41">
        <v>424506</v>
      </c>
      <c r="E5" s="6">
        <v>197.89922444391999</v>
      </c>
      <c r="F5" s="41">
        <v>468589</v>
      </c>
      <c r="G5" s="6">
        <v>206.33308242685001</v>
      </c>
      <c r="H5" s="41">
        <v>456921</v>
      </c>
      <c r="I5" s="6">
        <v>218.50809043519999</v>
      </c>
      <c r="J5" s="41">
        <v>585722</v>
      </c>
      <c r="K5" s="6">
        <v>214.75240078185001</v>
      </c>
      <c r="L5" s="41">
        <v>1350016</v>
      </c>
      <c r="M5" s="6">
        <v>207.80180095854001</v>
      </c>
      <c r="N5" s="41">
        <v>1691979</v>
      </c>
      <c r="O5" s="6">
        <v>205.6084940733459</v>
      </c>
      <c r="P5" s="41">
        <v>1352284</v>
      </c>
      <c r="Q5" s="6">
        <v>199.45758406361387</v>
      </c>
      <c r="R5" s="41">
        <v>1615200.0099999998</v>
      </c>
      <c r="S5" s="6">
        <v>196.0212344702438</v>
      </c>
      <c r="T5" s="41">
        <v>6009479.0099999998</v>
      </c>
      <c r="U5" s="6">
        <v>202.14028666703999</v>
      </c>
    </row>
    <row r="6" spans="1:21" s="31" customFormat="1" hidden="1" x14ac:dyDescent="0.3">
      <c r="A6" s="71" t="s">
        <v>36</v>
      </c>
      <c r="B6" s="73">
        <v>0</v>
      </c>
      <c r="C6" s="72">
        <v>0</v>
      </c>
      <c r="D6" s="73">
        <v>0</v>
      </c>
      <c r="E6" s="72">
        <v>0</v>
      </c>
      <c r="F6" s="73">
        <v>0</v>
      </c>
      <c r="G6" s="72">
        <v>0</v>
      </c>
      <c r="H6" s="73">
        <v>0</v>
      </c>
      <c r="I6" s="72">
        <v>0</v>
      </c>
      <c r="J6" s="73">
        <v>0</v>
      </c>
      <c r="K6" s="72">
        <v>0</v>
      </c>
      <c r="L6" s="73">
        <v>0</v>
      </c>
      <c r="M6" s="72">
        <v>0</v>
      </c>
      <c r="N6" s="73">
        <v>0</v>
      </c>
      <c r="O6" s="72">
        <v>0</v>
      </c>
      <c r="P6" s="73">
        <v>0</v>
      </c>
      <c r="Q6" s="72">
        <v>0</v>
      </c>
      <c r="R6" s="73">
        <v>0</v>
      </c>
      <c r="S6" s="72">
        <v>0</v>
      </c>
      <c r="T6" s="73">
        <v>0</v>
      </c>
      <c r="U6" s="70">
        <v>0</v>
      </c>
    </row>
    <row r="7" spans="1:21" s="31" customFormat="1" x14ac:dyDescent="0.3">
      <c r="A7" s="71" t="s">
        <v>37</v>
      </c>
      <c r="B7" s="73">
        <v>0</v>
      </c>
      <c r="C7" s="72">
        <v>0</v>
      </c>
      <c r="D7" s="73">
        <v>0</v>
      </c>
      <c r="E7" s="72">
        <v>0</v>
      </c>
      <c r="F7" s="73">
        <v>0</v>
      </c>
      <c r="G7" s="72">
        <v>0</v>
      </c>
      <c r="H7" s="73">
        <v>0</v>
      </c>
      <c r="I7" s="72">
        <v>0</v>
      </c>
      <c r="J7" s="73">
        <v>0</v>
      </c>
      <c r="K7" s="72">
        <v>0</v>
      </c>
      <c r="L7" s="73">
        <v>0</v>
      </c>
      <c r="M7" s="72">
        <v>0</v>
      </c>
      <c r="N7" s="73">
        <v>0</v>
      </c>
      <c r="O7" s="72">
        <v>0</v>
      </c>
      <c r="P7" s="73">
        <v>32000</v>
      </c>
      <c r="Q7" s="72">
        <v>197.46058060071877</v>
      </c>
      <c r="R7" s="73">
        <v>80000</v>
      </c>
      <c r="S7" s="72">
        <v>194.586626677</v>
      </c>
      <c r="T7" s="73">
        <v>112000</v>
      </c>
      <c r="U7" s="70">
        <v>195.40775636948999</v>
      </c>
    </row>
    <row r="8" spans="1:21" s="31" customFormat="1" hidden="1" x14ac:dyDescent="0.3">
      <c r="A8" s="71" t="s">
        <v>38</v>
      </c>
      <c r="B8" s="73">
        <v>0</v>
      </c>
      <c r="C8" s="72">
        <v>0</v>
      </c>
      <c r="D8" s="73">
        <v>0</v>
      </c>
      <c r="E8" s="72">
        <v>0</v>
      </c>
      <c r="F8" s="73">
        <v>0</v>
      </c>
      <c r="G8" s="72">
        <v>0</v>
      </c>
      <c r="H8" s="73">
        <v>0</v>
      </c>
      <c r="I8" s="72">
        <v>0</v>
      </c>
      <c r="J8" s="73">
        <v>0</v>
      </c>
      <c r="K8" s="72">
        <v>0</v>
      </c>
      <c r="L8" s="73">
        <v>0</v>
      </c>
      <c r="M8" s="72">
        <v>0</v>
      </c>
      <c r="N8" s="73">
        <v>0</v>
      </c>
      <c r="O8" s="72">
        <v>0</v>
      </c>
      <c r="P8" s="73">
        <v>0</v>
      </c>
      <c r="Q8" s="72">
        <v>0</v>
      </c>
      <c r="R8" s="73">
        <v>0</v>
      </c>
      <c r="S8" s="72">
        <v>0</v>
      </c>
      <c r="T8" s="73">
        <v>0</v>
      </c>
      <c r="U8" s="70">
        <v>0</v>
      </c>
    </row>
    <row r="9" spans="1:21" s="31" customFormat="1" hidden="1" x14ac:dyDescent="0.3">
      <c r="A9" s="71" t="s">
        <v>39</v>
      </c>
      <c r="B9" s="73">
        <v>0</v>
      </c>
      <c r="C9" s="72">
        <v>0</v>
      </c>
      <c r="D9" s="73">
        <v>0</v>
      </c>
      <c r="E9" s="72">
        <v>0</v>
      </c>
      <c r="F9" s="73">
        <v>0</v>
      </c>
      <c r="G9" s="72">
        <v>0</v>
      </c>
      <c r="H9" s="73">
        <v>0</v>
      </c>
      <c r="I9" s="72">
        <v>0</v>
      </c>
      <c r="J9" s="73">
        <v>0</v>
      </c>
      <c r="K9" s="72">
        <v>0</v>
      </c>
      <c r="L9" s="73">
        <v>0</v>
      </c>
      <c r="M9" s="72">
        <v>0</v>
      </c>
      <c r="N9" s="73">
        <v>0</v>
      </c>
      <c r="O9" s="72">
        <v>0</v>
      </c>
      <c r="P9" s="73">
        <v>0</v>
      </c>
      <c r="Q9" s="72">
        <v>0</v>
      </c>
      <c r="R9" s="73">
        <v>0</v>
      </c>
      <c r="S9" s="72">
        <v>0</v>
      </c>
      <c r="T9" s="73">
        <v>0</v>
      </c>
      <c r="U9" s="70">
        <v>0</v>
      </c>
    </row>
    <row r="10" spans="1:21" x14ac:dyDescent="0.3">
      <c r="A10" s="71" t="s">
        <v>40</v>
      </c>
      <c r="B10" s="73">
        <v>0</v>
      </c>
      <c r="C10" s="72">
        <v>0</v>
      </c>
      <c r="D10" s="73">
        <v>0</v>
      </c>
      <c r="E10" s="72">
        <v>0</v>
      </c>
      <c r="F10" s="73">
        <v>28089</v>
      </c>
      <c r="G10" s="72">
        <v>185.15041226778999</v>
      </c>
      <c r="H10" s="73">
        <v>37968</v>
      </c>
      <c r="I10" s="72">
        <v>191.85607676127</v>
      </c>
      <c r="J10" s="73">
        <v>134000</v>
      </c>
      <c r="K10" s="72">
        <v>199.48015401428</v>
      </c>
      <c r="L10" s="73">
        <v>66057</v>
      </c>
      <c r="M10" s="72">
        <v>189.00466949244</v>
      </c>
      <c r="N10" s="73">
        <v>327000</v>
      </c>
      <c r="O10" s="72">
        <v>194.10101396407916</v>
      </c>
      <c r="P10" s="73">
        <v>174000</v>
      </c>
      <c r="Q10" s="72">
        <v>187.49338765232187</v>
      </c>
      <c r="R10" s="73">
        <v>338000</v>
      </c>
      <c r="S10" s="72">
        <v>187.60919723923072</v>
      </c>
      <c r="T10" s="73">
        <v>905057</v>
      </c>
      <c r="U10" s="70">
        <v>190.03429743903999</v>
      </c>
    </row>
    <row r="11" spans="1:21" s="31" customFormat="1" x14ac:dyDescent="0.3">
      <c r="A11" s="71" t="s">
        <v>41</v>
      </c>
      <c r="B11" s="73">
        <v>0</v>
      </c>
      <c r="C11" s="72">
        <v>0</v>
      </c>
      <c r="D11" s="73">
        <v>0</v>
      </c>
      <c r="E11" s="72">
        <v>0</v>
      </c>
      <c r="F11" s="73">
        <v>0</v>
      </c>
      <c r="G11" s="72">
        <v>0</v>
      </c>
      <c r="H11" s="73">
        <v>0</v>
      </c>
      <c r="I11" s="72">
        <v>0</v>
      </c>
      <c r="J11" s="73">
        <v>20000</v>
      </c>
      <c r="K11" s="72">
        <v>196.14817298689999</v>
      </c>
      <c r="L11" s="73">
        <v>0</v>
      </c>
      <c r="M11" s="72">
        <v>0</v>
      </c>
      <c r="N11" s="73">
        <v>41000</v>
      </c>
      <c r="O11" s="72">
        <v>191.42535483431951</v>
      </c>
      <c r="P11" s="73">
        <v>60000</v>
      </c>
      <c r="Q11" s="72">
        <v>188.06091113816501</v>
      </c>
      <c r="R11" s="73">
        <v>20000</v>
      </c>
      <c r="S11" s="72">
        <v>187.58487826834991</v>
      </c>
      <c r="T11" s="73">
        <v>121000</v>
      </c>
      <c r="U11" s="70">
        <v>189.12224613110001</v>
      </c>
    </row>
    <row r="12" spans="1:21" s="31" customFormat="1" x14ac:dyDescent="0.3">
      <c r="A12" s="71" t="s">
        <v>20</v>
      </c>
      <c r="B12" s="73">
        <v>438227</v>
      </c>
      <c r="C12" s="72">
        <v>195.70572815322001</v>
      </c>
      <c r="D12" s="73">
        <v>274580</v>
      </c>
      <c r="E12" s="72">
        <v>196.61011660427999</v>
      </c>
      <c r="F12" s="73">
        <v>261794</v>
      </c>
      <c r="G12" s="72">
        <v>205.82527655001999</v>
      </c>
      <c r="H12" s="73">
        <v>277900</v>
      </c>
      <c r="I12" s="72">
        <v>221.38034873308999</v>
      </c>
      <c r="J12" s="73">
        <v>232900</v>
      </c>
      <c r="K12" s="72">
        <v>220.20306759086</v>
      </c>
      <c r="L12" s="73">
        <v>814274</v>
      </c>
      <c r="M12" s="72">
        <v>208.02656990062999</v>
      </c>
      <c r="N12" s="73">
        <v>786357</v>
      </c>
      <c r="O12" s="72">
        <v>206.69956654564581</v>
      </c>
      <c r="P12" s="73">
        <v>750000</v>
      </c>
      <c r="Q12" s="72">
        <v>201.7985602324801</v>
      </c>
      <c r="R12" s="73">
        <v>705500.00999999978</v>
      </c>
      <c r="S12" s="72">
        <v>198.35472250792728</v>
      </c>
      <c r="T12" s="73">
        <v>3056131.01</v>
      </c>
      <c r="U12" s="70">
        <v>203.92399902930001</v>
      </c>
    </row>
    <row r="13" spans="1:21" s="31" customFormat="1" x14ac:dyDescent="0.3">
      <c r="A13" s="71" t="s">
        <v>21</v>
      </c>
      <c r="B13" s="73">
        <v>57704</v>
      </c>
      <c r="C13" s="72">
        <v>197.28411508214</v>
      </c>
      <c r="D13" s="73">
        <v>35118</v>
      </c>
      <c r="E13" s="72">
        <v>200.97225405735</v>
      </c>
      <c r="F13" s="73">
        <v>27052</v>
      </c>
      <c r="G13" s="72">
        <v>199.37674630006001</v>
      </c>
      <c r="H13" s="73">
        <v>25032</v>
      </c>
      <c r="I13" s="72">
        <v>203.83117769033001</v>
      </c>
      <c r="J13" s="73">
        <v>35000</v>
      </c>
      <c r="K13" s="72">
        <v>210.69423124760999</v>
      </c>
      <c r="L13" s="73">
        <v>87202</v>
      </c>
      <c r="M13" s="72">
        <v>201.29796792321</v>
      </c>
      <c r="N13" s="73">
        <v>137000</v>
      </c>
      <c r="O13" s="72">
        <v>200.08577701432296</v>
      </c>
      <c r="P13" s="73">
        <v>67500</v>
      </c>
      <c r="Q13" s="72">
        <v>194.82408631733324</v>
      </c>
      <c r="R13" s="73">
        <v>130000</v>
      </c>
      <c r="S13" s="72">
        <v>192.47746881018463</v>
      </c>
      <c r="T13" s="73">
        <v>421702</v>
      </c>
      <c r="U13" s="70">
        <v>197.14877714961</v>
      </c>
    </row>
    <row r="14" spans="1:21" s="31" customFormat="1" x14ac:dyDescent="0.3">
      <c r="A14" s="71" t="s">
        <v>22</v>
      </c>
      <c r="B14" s="73">
        <v>47695</v>
      </c>
      <c r="C14" s="72">
        <v>222.45411999581</v>
      </c>
      <c r="D14" s="73">
        <v>12862</v>
      </c>
      <c r="E14" s="72">
        <v>211.66261093678</v>
      </c>
      <c r="F14" s="73">
        <v>42068</v>
      </c>
      <c r="G14" s="72">
        <v>223.66073354612999</v>
      </c>
      <c r="H14" s="73">
        <v>30608</v>
      </c>
      <c r="I14" s="72">
        <v>243.53707530371</v>
      </c>
      <c r="J14" s="73">
        <v>21822</v>
      </c>
      <c r="K14" s="72">
        <v>228.42610109399001</v>
      </c>
      <c r="L14" s="73">
        <v>85538</v>
      </c>
      <c r="M14" s="72">
        <v>228.9689616496</v>
      </c>
      <c r="N14" s="73">
        <v>86322</v>
      </c>
      <c r="O14" s="72">
        <v>227.88140439787674</v>
      </c>
      <c r="P14" s="73">
        <v>116484</v>
      </c>
      <c r="Q14" s="72">
        <v>206.81943128140344</v>
      </c>
      <c r="R14" s="73">
        <v>84500</v>
      </c>
      <c r="S14" s="72">
        <v>204.48378555510055</v>
      </c>
      <c r="T14" s="73">
        <v>372844</v>
      </c>
      <c r="U14" s="70">
        <v>216.24797541279</v>
      </c>
    </row>
    <row r="15" spans="1:21" s="31" customFormat="1" x14ac:dyDescent="0.3">
      <c r="A15" s="71" t="s">
        <v>23</v>
      </c>
      <c r="B15" s="73">
        <v>76210</v>
      </c>
      <c r="C15" s="72">
        <v>205.51136348511</v>
      </c>
      <c r="D15" s="73">
        <v>73578</v>
      </c>
      <c r="E15" s="72">
        <v>203.8956228875</v>
      </c>
      <c r="F15" s="73">
        <v>100686</v>
      </c>
      <c r="G15" s="72">
        <v>205.11605450489</v>
      </c>
      <c r="H15" s="73">
        <v>69113</v>
      </c>
      <c r="I15" s="72">
        <v>208.90330835686001</v>
      </c>
      <c r="J15" s="73">
        <v>138500</v>
      </c>
      <c r="K15" s="72">
        <v>220.66915984530999</v>
      </c>
      <c r="L15" s="73">
        <v>243377</v>
      </c>
      <c r="M15" s="72">
        <v>205.82257795586</v>
      </c>
      <c r="N15" s="73">
        <v>291100</v>
      </c>
      <c r="O15" s="72">
        <v>212.45127406958662</v>
      </c>
      <c r="P15" s="73">
        <v>122000</v>
      </c>
      <c r="Q15" s="72">
        <v>201.34643155778701</v>
      </c>
      <c r="R15" s="73">
        <v>221500</v>
      </c>
      <c r="S15" s="72">
        <v>199.98858105038371</v>
      </c>
      <c r="T15" s="73">
        <v>877977</v>
      </c>
      <c r="U15" s="70">
        <v>205.92655933986001</v>
      </c>
    </row>
    <row r="16" spans="1:21" s="31" customFormat="1" x14ac:dyDescent="0.3">
      <c r="A16" s="71" t="s">
        <v>24</v>
      </c>
      <c r="B16" s="73">
        <v>20702</v>
      </c>
      <c r="C16" s="72">
        <v>189.17368252826</v>
      </c>
      <c r="D16" s="73">
        <v>28368</v>
      </c>
      <c r="E16" s="72">
        <v>184.77940263391</v>
      </c>
      <c r="F16" s="73">
        <v>8900</v>
      </c>
      <c r="G16" s="72">
        <v>241.13324026762001</v>
      </c>
      <c r="H16" s="73">
        <v>16300</v>
      </c>
      <c r="I16" s="72">
        <v>247.88500386728001</v>
      </c>
      <c r="J16" s="73">
        <v>3500</v>
      </c>
      <c r="K16" s="72">
        <v>264.26172596292002</v>
      </c>
      <c r="L16" s="73">
        <v>53568</v>
      </c>
      <c r="M16" s="72">
        <v>213.34441262204001</v>
      </c>
      <c r="N16" s="73">
        <v>23200</v>
      </c>
      <c r="O16" s="72">
        <v>219.768797675369</v>
      </c>
      <c r="P16" s="73">
        <v>30300</v>
      </c>
      <c r="Q16" s="72">
        <v>209.30995460914184</v>
      </c>
      <c r="R16" s="73">
        <v>35700</v>
      </c>
      <c r="S16" s="72">
        <v>205.75023164845936</v>
      </c>
      <c r="T16" s="73">
        <v>142768</v>
      </c>
      <c r="U16" s="70">
        <v>211.63317056983001</v>
      </c>
    </row>
    <row r="17" spans="1:21" x14ac:dyDescent="0.3">
      <c r="A17" s="5" t="s">
        <v>9</v>
      </c>
      <c r="B17" s="41">
        <v>753693.45</v>
      </c>
      <c r="C17" s="6">
        <v>232.33510209303</v>
      </c>
      <c r="D17" s="41">
        <v>364085.65</v>
      </c>
      <c r="E17" s="6">
        <v>217.38689764933</v>
      </c>
      <c r="F17" s="41">
        <v>549839</v>
      </c>
      <c r="G17" s="6">
        <v>241.49371552935</v>
      </c>
      <c r="H17" s="41">
        <v>531401</v>
      </c>
      <c r="I17" s="6">
        <v>236.47722945295999</v>
      </c>
      <c r="J17" s="41">
        <v>613050</v>
      </c>
      <c r="K17" s="6">
        <v>245.86798279391999</v>
      </c>
      <c r="L17" s="41">
        <v>1445325.65</v>
      </c>
      <c r="M17" s="6">
        <v>233.57666778667999</v>
      </c>
      <c r="N17" s="41">
        <v>1781018</v>
      </c>
      <c r="O17" s="6">
        <v>231.58657735924217</v>
      </c>
      <c r="P17" s="41">
        <v>2283481.0000000005</v>
      </c>
      <c r="Q17" s="6">
        <v>230.33308749329638</v>
      </c>
      <c r="R17" s="41">
        <v>1799849.9999999995</v>
      </c>
      <c r="S17" s="6">
        <v>224.96863066144402</v>
      </c>
      <c r="T17" s="41">
        <v>7309674.6500000004</v>
      </c>
      <c r="U17" s="6">
        <v>229.95896689972</v>
      </c>
    </row>
    <row r="18" spans="1:21" s="31" customFormat="1" x14ac:dyDescent="0.3">
      <c r="A18" s="71" t="s">
        <v>42</v>
      </c>
      <c r="B18" s="73">
        <v>0</v>
      </c>
      <c r="C18" s="72">
        <v>0</v>
      </c>
      <c r="D18" s="73">
        <v>0</v>
      </c>
      <c r="E18" s="72">
        <v>0</v>
      </c>
      <c r="F18" s="73">
        <v>7737</v>
      </c>
      <c r="G18" s="72">
        <v>199.99487959307001</v>
      </c>
      <c r="H18" s="73">
        <v>0</v>
      </c>
      <c r="I18" s="72">
        <v>0</v>
      </c>
      <c r="J18" s="73">
        <v>0</v>
      </c>
      <c r="K18" s="72">
        <v>0</v>
      </c>
      <c r="L18" s="73">
        <v>7737</v>
      </c>
      <c r="M18" s="72">
        <v>199.99487959307001</v>
      </c>
      <c r="N18" s="73">
        <v>22000</v>
      </c>
      <c r="O18" s="72">
        <v>234.23127275301897</v>
      </c>
      <c r="P18" s="73">
        <v>65000</v>
      </c>
      <c r="Q18" s="72">
        <v>237.72011170890769</v>
      </c>
      <c r="R18" s="73">
        <v>12000</v>
      </c>
      <c r="S18" s="72">
        <v>234.61412455149974</v>
      </c>
      <c r="T18" s="73">
        <v>106737</v>
      </c>
      <c r="U18" s="70">
        <v>233.91724650003999</v>
      </c>
    </row>
    <row r="19" spans="1:21" s="31" customFormat="1" hidden="1" x14ac:dyDescent="0.3">
      <c r="A19" s="71" t="s">
        <v>43</v>
      </c>
      <c r="B19" s="73">
        <v>0</v>
      </c>
      <c r="C19" s="72">
        <v>0</v>
      </c>
      <c r="D19" s="73">
        <v>0</v>
      </c>
      <c r="E19" s="72">
        <v>0</v>
      </c>
      <c r="F19" s="73">
        <v>0</v>
      </c>
      <c r="G19" s="72">
        <v>0</v>
      </c>
      <c r="H19" s="73">
        <v>0</v>
      </c>
      <c r="I19" s="72">
        <v>0</v>
      </c>
      <c r="J19" s="73">
        <v>0</v>
      </c>
      <c r="K19" s="72">
        <v>0</v>
      </c>
      <c r="L19" s="73">
        <v>0</v>
      </c>
      <c r="M19" s="72">
        <v>0</v>
      </c>
      <c r="N19" s="73">
        <v>0</v>
      </c>
      <c r="O19" s="72">
        <v>0</v>
      </c>
      <c r="P19" s="73">
        <v>0</v>
      </c>
      <c r="Q19" s="72">
        <v>0</v>
      </c>
      <c r="R19" s="73">
        <v>0</v>
      </c>
      <c r="S19" s="72">
        <v>0</v>
      </c>
      <c r="T19" s="73">
        <v>0</v>
      </c>
      <c r="U19" s="70">
        <v>0</v>
      </c>
    </row>
    <row r="20" spans="1:21" s="31" customFormat="1" hidden="1" x14ac:dyDescent="0.3">
      <c r="A20" s="71" t="s">
        <v>44</v>
      </c>
      <c r="B20" s="73">
        <v>0</v>
      </c>
      <c r="C20" s="72">
        <v>0</v>
      </c>
      <c r="D20" s="73">
        <v>0</v>
      </c>
      <c r="E20" s="72">
        <v>0</v>
      </c>
      <c r="F20" s="73">
        <v>0</v>
      </c>
      <c r="G20" s="72">
        <v>0</v>
      </c>
      <c r="H20" s="73">
        <v>0</v>
      </c>
      <c r="I20" s="72">
        <v>0</v>
      </c>
      <c r="J20" s="73">
        <v>0</v>
      </c>
      <c r="K20" s="72">
        <v>0</v>
      </c>
      <c r="L20" s="73">
        <v>0</v>
      </c>
      <c r="M20" s="72">
        <v>0</v>
      </c>
      <c r="N20" s="73">
        <v>0</v>
      </c>
      <c r="O20" s="72">
        <v>0</v>
      </c>
      <c r="P20" s="73">
        <v>0</v>
      </c>
      <c r="Q20" s="72">
        <v>0</v>
      </c>
      <c r="R20" s="73">
        <v>0</v>
      </c>
      <c r="S20" s="72">
        <v>0</v>
      </c>
      <c r="T20" s="73">
        <v>0</v>
      </c>
      <c r="U20" s="70">
        <v>0</v>
      </c>
    </row>
    <row r="21" spans="1:21" s="31" customFormat="1" hidden="1" x14ac:dyDescent="0.3">
      <c r="A21" s="71" t="s">
        <v>45</v>
      </c>
      <c r="B21" s="73">
        <v>0</v>
      </c>
      <c r="C21" s="72">
        <v>0</v>
      </c>
      <c r="D21" s="73">
        <v>0</v>
      </c>
      <c r="E21" s="72">
        <v>0</v>
      </c>
      <c r="F21" s="73">
        <v>0</v>
      </c>
      <c r="G21" s="72">
        <v>0</v>
      </c>
      <c r="H21" s="73">
        <v>0</v>
      </c>
      <c r="I21" s="72">
        <v>0</v>
      </c>
      <c r="J21" s="73">
        <v>0</v>
      </c>
      <c r="K21" s="72">
        <v>0</v>
      </c>
      <c r="L21" s="73">
        <v>0</v>
      </c>
      <c r="M21" s="72">
        <v>0</v>
      </c>
      <c r="N21" s="73">
        <v>0</v>
      </c>
      <c r="O21" s="72">
        <v>0</v>
      </c>
      <c r="P21" s="73">
        <v>0</v>
      </c>
      <c r="Q21" s="72">
        <v>0</v>
      </c>
      <c r="R21" s="73">
        <v>0</v>
      </c>
      <c r="S21" s="72">
        <v>0</v>
      </c>
      <c r="T21" s="73">
        <v>0</v>
      </c>
      <c r="U21" s="70">
        <v>0</v>
      </c>
    </row>
    <row r="22" spans="1:21" s="31" customFormat="1" hidden="1" x14ac:dyDescent="0.3">
      <c r="A22" s="71" t="s">
        <v>46</v>
      </c>
      <c r="B22" s="73">
        <v>0</v>
      </c>
      <c r="C22" s="72">
        <v>0</v>
      </c>
      <c r="D22" s="73">
        <v>0</v>
      </c>
      <c r="E22" s="72">
        <v>0</v>
      </c>
      <c r="F22" s="73">
        <v>0</v>
      </c>
      <c r="G22" s="72">
        <v>0</v>
      </c>
      <c r="H22" s="73">
        <v>0</v>
      </c>
      <c r="I22" s="72">
        <v>0</v>
      </c>
      <c r="J22" s="73">
        <v>0</v>
      </c>
      <c r="K22" s="72">
        <v>0</v>
      </c>
      <c r="L22" s="73">
        <v>0</v>
      </c>
      <c r="M22" s="72">
        <v>0</v>
      </c>
      <c r="N22" s="73">
        <v>0</v>
      </c>
      <c r="O22" s="72">
        <v>0</v>
      </c>
      <c r="P22" s="73">
        <v>0</v>
      </c>
      <c r="Q22" s="72">
        <v>0</v>
      </c>
      <c r="R22" s="73">
        <v>0</v>
      </c>
      <c r="S22" s="72">
        <v>0</v>
      </c>
      <c r="T22" s="73">
        <v>0</v>
      </c>
      <c r="U22" s="70">
        <v>0</v>
      </c>
    </row>
    <row r="23" spans="1:21" s="31" customFormat="1" hidden="1" x14ac:dyDescent="0.3">
      <c r="A23" s="71" t="s">
        <v>47</v>
      </c>
      <c r="B23" s="73">
        <v>0</v>
      </c>
      <c r="C23" s="72">
        <v>0</v>
      </c>
      <c r="D23" s="73">
        <v>0</v>
      </c>
      <c r="E23" s="72">
        <v>0</v>
      </c>
      <c r="F23" s="73">
        <v>0</v>
      </c>
      <c r="G23" s="72">
        <v>0</v>
      </c>
      <c r="H23" s="73">
        <v>0</v>
      </c>
      <c r="I23" s="72">
        <v>0</v>
      </c>
      <c r="J23" s="73">
        <v>0</v>
      </c>
      <c r="K23" s="72">
        <v>0</v>
      </c>
      <c r="L23" s="73">
        <v>0</v>
      </c>
      <c r="M23" s="72">
        <v>0</v>
      </c>
      <c r="N23" s="73">
        <v>0</v>
      </c>
      <c r="O23" s="72">
        <v>0</v>
      </c>
      <c r="P23" s="73">
        <v>0</v>
      </c>
      <c r="Q23" s="72">
        <v>0</v>
      </c>
      <c r="R23" s="73">
        <v>0</v>
      </c>
      <c r="S23" s="72">
        <v>0</v>
      </c>
      <c r="T23" s="73">
        <v>0</v>
      </c>
      <c r="U23" s="70">
        <v>0</v>
      </c>
    </row>
    <row r="24" spans="1:21" s="31" customFormat="1" hidden="1" x14ac:dyDescent="0.3">
      <c r="A24" s="71" t="s">
        <v>48</v>
      </c>
      <c r="B24" s="73">
        <v>0</v>
      </c>
      <c r="C24" s="72">
        <v>0</v>
      </c>
      <c r="D24" s="73">
        <v>0</v>
      </c>
      <c r="E24" s="72">
        <v>0</v>
      </c>
      <c r="F24" s="73">
        <v>0</v>
      </c>
      <c r="G24" s="72">
        <v>0</v>
      </c>
      <c r="H24" s="73">
        <v>0</v>
      </c>
      <c r="I24" s="72">
        <v>0</v>
      </c>
      <c r="J24" s="73">
        <v>0</v>
      </c>
      <c r="K24" s="72">
        <v>0</v>
      </c>
      <c r="L24" s="73">
        <v>0</v>
      </c>
      <c r="M24" s="72">
        <v>0</v>
      </c>
      <c r="N24" s="73">
        <v>0</v>
      </c>
      <c r="O24" s="72">
        <v>0</v>
      </c>
      <c r="P24" s="73">
        <v>0</v>
      </c>
      <c r="Q24" s="72">
        <v>0</v>
      </c>
      <c r="R24" s="73">
        <v>0</v>
      </c>
      <c r="S24" s="72">
        <v>0</v>
      </c>
      <c r="T24" s="73">
        <v>0</v>
      </c>
      <c r="U24" s="70">
        <v>0</v>
      </c>
    </row>
    <row r="25" spans="1:21" s="31" customFormat="1" hidden="1" x14ac:dyDescent="0.3">
      <c r="A25" s="71" t="s">
        <v>49</v>
      </c>
      <c r="B25" s="73">
        <v>0</v>
      </c>
      <c r="C25" s="72">
        <v>0</v>
      </c>
      <c r="D25" s="73">
        <v>0</v>
      </c>
      <c r="E25" s="72">
        <v>0</v>
      </c>
      <c r="F25" s="73">
        <v>0</v>
      </c>
      <c r="G25" s="72">
        <v>0</v>
      </c>
      <c r="H25" s="73">
        <v>0</v>
      </c>
      <c r="I25" s="72">
        <v>0</v>
      </c>
      <c r="J25" s="73">
        <v>0</v>
      </c>
      <c r="K25" s="72">
        <v>0</v>
      </c>
      <c r="L25" s="73">
        <v>0</v>
      </c>
      <c r="M25" s="72">
        <v>0</v>
      </c>
      <c r="N25" s="73">
        <v>0</v>
      </c>
      <c r="O25" s="72">
        <v>0</v>
      </c>
      <c r="P25" s="73">
        <v>0</v>
      </c>
      <c r="Q25" s="72">
        <v>0</v>
      </c>
      <c r="R25" s="73">
        <v>0</v>
      </c>
      <c r="S25" s="72">
        <v>0</v>
      </c>
      <c r="T25" s="73">
        <v>0</v>
      </c>
      <c r="U25" s="70">
        <v>0</v>
      </c>
    </row>
    <row r="26" spans="1:21" s="31" customFormat="1" hidden="1" x14ac:dyDescent="0.3">
      <c r="A26" s="71" t="s">
        <v>50</v>
      </c>
      <c r="B26" s="73">
        <v>0</v>
      </c>
      <c r="C26" s="72">
        <v>0</v>
      </c>
      <c r="D26" s="73">
        <v>0</v>
      </c>
      <c r="E26" s="72">
        <v>0</v>
      </c>
      <c r="F26" s="73">
        <v>0</v>
      </c>
      <c r="G26" s="72">
        <v>0</v>
      </c>
      <c r="H26" s="73">
        <v>0</v>
      </c>
      <c r="I26" s="72">
        <v>0</v>
      </c>
      <c r="J26" s="73">
        <v>0</v>
      </c>
      <c r="K26" s="72">
        <v>0</v>
      </c>
      <c r="L26" s="73">
        <v>0</v>
      </c>
      <c r="M26" s="72">
        <v>0</v>
      </c>
      <c r="N26" s="73">
        <v>0</v>
      </c>
      <c r="O26" s="72">
        <v>0</v>
      </c>
      <c r="P26" s="73">
        <v>0</v>
      </c>
      <c r="Q26" s="72">
        <v>0</v>
      </c>
      <c r="R26" s="73">
        <v>0</v>
      </c>
      <c r="S26" s="72">
        <v>0</v>
      </c>
      <c r="T26" s="73">
        <v>0</v>
      </c>
      <c r="U26" s="70">
        <v>0</v>
      </c>
    </row>
    <row r="27" spans="1:21" s="31" customFormat="1" hidden="1" x14ac:dyDescent="0.3">
      <c r="A27" s="71" t="s">
        <v>51</v>
      </c>
      <c r="B27" s="73">
        <v>0</v>
      </c>
      <c r="C27" s="72">
        <v>0</v>
      </c>
      <c r="D27" s="73">
        <v>0</v>
      </c>
      <c r="E27" s="72">
        <v>0</v>
      </c>
      <c r="F27" s="73">
        <v>0</v>
      </c>
      <c r="G27" s="72">
        <v>0</v>
      </c>
      <c r="H27" s="73">
        <v>0</v>
      </c>
      <c r="I27" s="72">
        <v>0</v>
      </c>
      <c r="J27" s="73">
        <v>0</v>
      </c>
      <c r="K27" s="72">
        <v>0</v>
      </c>
      <c r="L27" s="73">
        <v>0</v>
      </c>
      <c r="M27" s="72">
        <v>0</v>
      </c>
      <c r="N27" s="73">
        <v>0</v>
      </c>
      <c r="O27" s="72">
        <v>0</v>
      </c>
      <c r="P27" s="73">
        <v>0</v>
      </c>
      <c r="Q27" s="72">
        <v>0</v>
      </c>
      <c r="R27" s="73">
        <v>0</v>
      </c>
      <c r="S27" s="72">
        <v>0</v>
      </c>
      <c r="T27" s="73">
        <v>0</v>
      </c>
      <c r="U27" s="70">
        <v>0</v>
      </c>
    </row>
    <row r="28" spans="1:21" s="31" customFormat="1" hidden="1" x14ac:dyDescent="0.3">
      <c r="A28" s="71" t="s">
        <v>52</v>
      </c>
      <c r="B28" s="73">
        <v>0</v>
      </c>
      <c r="C28" s="72">
        <v>0</v>
      </c>
      <c r="D28" s="73">
        <v>0</v>
      </c>
      <c r="E28" s="72">
        <v>0</v>
      </c>
      <c r="F28" s="73">
        <v>0</v>
      </c>
      <c r="G28" s="72">
        <v>0</v>
      </c>
      <c r="H28" s="73">
        <v>0</v>
      </c>
      <c r="I28" s="72">
        <v>0</v>
      </c>
      <c r="J28" s="73">
        <v>0</v>
      </c>
      <c r="K28" s="72">
        <v>0</v>
      </c>
      <c r="L28" s="73">
        <v>0</v>
      </c>
      <c r="M28" s="72">
        <v>0</v>
      </c>
      <c r="N28" s="73">
        <v>0</v>
      </c>
      <c r="O28" s="72">
        <v>0</v>
      </c>
      <c r="P28" s="73">
        <v>0</v>
      </c>
      <c r="Q28" s="72">
        <v>0</v>
      </c>
      <c r="R28" s="73">
        <v>0</v>
      </c>
      <c r="S28" s="72">
        <v>0</v>
      </c>
      <c r="T28" s="73">
        <v>0</v>
      </c>
      <c r="U28" s="70">
        <v>0</v>
      </c>
    </row>
    <row r="29" spans="1:21" s="31" customFormat="1" hidden="1" x14ac:dyDescent="0.3">
      <c r="A29" s="71" t="s">
        <v>53</v>
      </c>
      <c r="B29" s="73">
        <v>0</v>
      </c>
      <c r="C29" s="72">
        <v>0</v>
      </c>
      <c r="D29" s="73">
        <v>0</v>
      </c>
      <c r="E29" s="72">
        <v>0</v>
      </c>
      <c r="F29" s="73">
        <v>0</v>
      </c>
      <c r="G29" s="72">
        <v>0</v>
      </c>
      <c r="H29" s="73">
        <v>0</v>
      </c>
      <c r="I29" s="72">
        <v>0</v>
      </c>
      <c r="J29" s="73">
        <v>0</v>
      </c>
      <c r="K29" s="72">
        <v>0</v>
      </c>
      <c r="L29" s="73">
        <v>0</v>
      </c>
      <c r="M29" s="72">
        <v>0</v>
      </c>
      <c r="N29" s="73">
        <v>0</v>
      </c>
      <c r="O29" s="72">
        <v>0</v>
      </c>
      <c r="P29" s="73">
        <v>0</v>
      </c>
      <c r="Q29" s="72">
        <v>0</v>
      </c>
      <c r="R29" s="73">
        <v>0</v>
      </c>
      <c r="S29" s="72">
        <v>0</v>
      </c>
      <c r="T29" s="73">
        <v>0</v>
      </c>
      <c r="U29" s="70">
        <v>0</v>
      </c>
    </row>
    <row r="30" spans="1:21" s="31" customFormat="1" hidden="1" x14ac:dyDescent="0.3">
      <c r="A30" s="71" t="s">
        <v>54</v>
      </c>
      <c r="B30" s="73">
        <v>0</v>
      </c>
      <c r="C30" s="72">
        <v>0</v>
      </c>
      <c r="D30" s="73">
        <v>0</v>
      </c>
      <c r="E30" s="72">
        <v>0</v>
      </c>
      <c r="F30" s="73">
        <v>0</v>
      </c>
      <c r="G30" s="72">
        <v>0</v>
      </c>
      <c r="H30" s="73">
        <v>0</v>
      </c>
      <c r="I30" s="72">
        <v>0</v>
      </c>
      <c r="J30" s="73">
        <v>0</v>
      </c>
      <c r="K30" s="72">
        <v>0</v>
      </c>
      <c r="L30" s="73">
        <v>0</v>
      </c>
      <c r="M30" s="72">
        <v>0</v>
      </c>
      <c r="N30" s="73">
        <v>0</v>
      </c>
      <c r="O30" s="72">
        <v>0</v>
      </c>
      <c r="P30" s="73">
        <v>0</v>
      </c>
      <c r="Q30" s="72">
        <v>0</v>
      </c>
      <c r="R30" s="73">
        <v>0</v>
      </c>
      <c r="S30" s="72">
        <v>0</v>
      </c>
      <c r="T30" s="73">
        <v>0</v>
      </c>
      <c r="U30" s="70">
        <v>0</v>
      </c>
    </row>
    <row r="31" spans="1:21" s="31" customFormat="1" hidden="1" x14ac:dyDescent="0.3">
      <c r="A31" s="71" t="s">
        <v>55</v>
      </c>
      <c r="B31" s="73">
        <v>0</v>
      </c>
      <c r="C31" s="72">
        <v>0</v>
      </c>
      <c r="D31" s="73">
        <v>0</v>
      </c>
      <c r="E31" s="72">
        <v>0</v>
      </c>
      <c r="F31" s="73">
        <v>0</v>
      </c>
      <c r="G31" s="72">
        <v>0</v>
      </c>
      <c r="H31" s="73">
        <v>0</v>
      </c>
      <c r="I31" s="72">
        <v>0</v>
      </c>
      <c r="J31" s="73">
        <v>0</v>
      </c>
      <c r="K31" s="72">
        <v>0</v>
      </c>
      <c r="L31" s="73">
        <v>0</v>
      </c>
      <c r="M31" s="72">
        <v>0</v>
      </c>
      <c r="N31" s="73">
        <v>0</v>
      </c>
      <c r="O31" s="72">
        <v>0</v>
      </c>
      <c r="P31" s="73">
        <v>0</v>
      </c>
      <c r="Q31" s="72">
        <v>0</v>
      </c>
      <c r="R31" s="73">
        <v>0</v>
      </c>
      <c r="S31" s="72">
        <v>0</v>
      </c>
      <c r="T31" s="73">
        <v>0</v>
      </c>
      <c r="U31" s="70">
        <v>0</v>
      </c>
    </row>
    <row r="32" spans="1:21" s="31" customFormat="1" hidden="1" x14ac:dyDescent="0.3">
      <c r="A32" s="71" t="s">
        <v>56</v>
      </c>
      <c r="B32" s="73">
        <v>0</v>
      </c>
      <c r="C32" s="72">
        <v>0</v>
      </c>
      <c r="D32" s="73">
        <v>0</v>
      </c>
      <c r="E32" s="72">
        <v>0</v>
      </c>
      <c r="F32" s="73">
        <v>0</v>
      </c>
      <c r="G32" s="72">
        <v>0</v>
      </c>
      <c r="H32" s="73">
        <v>0</v>
      </c>
      <c r="I32" s="72">
        <v>0</v>
      </c>
      <c r="J32" s="73">
        <v>0</v>
      </c>
      <c r="K32" s="72">
        <v>0</v>
      </c>
      <c r="L32" s="73">
        <v>0</v>
      </c>
      <c r="M32" s="72">
        <v>0</v>
      </c>
      <c r="N32" s="73">
        <v>0</v>
      </c>
      <c r="O32" s="72">
        <v>0</v>
      </c>
      <c r="P32" s="73">
        <v>0</v>
      </c>
      <c r="Q32" s="72">
        <v>0</v>
      </c>
      <c r="R32" s="73">
        <v>0</v>
      </c>
      <c r="S32" s="72">
        <v>0</v>
      </c>
      <c r="T32" s="73">
        <v>0</v>
      </c>
      <c r="U32" s="70">
        <v>0</v>
      </c>
    </row>
    <row r="33" spans="1:21" s="31" customFormat="1" x14ac:dyDescent="0.3">
      <c r="A33" s="71" t="s">
        <v>25</v>
      </c>
      <c r="B33" s="73">
        <v>88695</v>
      </c>
      <c r="C33" s="72">
        <v>229.74160369355999</v>
      </c>
      <c r="D33" s="73">
        <v>20596</v>
      </c>
      <c r="E33" s="72">
        <v>192.9817707272</v>
      </c>
      <c r="F33" s="73">
        <v>75250</v>
      </c>
      <c r="G33" s="72">
        <v>229.28987386223</v>
      </c>
      <c r="H33" s="73">
        <v>83605</v>
      </c>
      <c r="I33" s="72">
        <v>222.76087861236999</v>
      </c>
      <c r="J33" s="73">
        <v>171150</v>
      </c>
      <c r="K33" s="72">
        <v>234.80025095489</v>
      </c>
      <c r="L33" s="73">
        <v>179451</v>
      </c>
      <c r="M33" s="72">
        <v>222.08089570087</v>
      </c>
      <c r="N33" s="73">
        <v>294850</v>
      </c>
      <c r="O33" s="72">
        <v>223.79033233719917</v>
      </c>
      <c r="P33" s="73">
        <v>214700</v>
      </c>
      <c r="Q33" s="72">
        <v>221.01082727936662</v>
      </c>
      <c r="R33" s="73">
        <v>192650</v>
      </c>
      <c r="S33" s="72">
        <v>218.21318460477551</v>
      </c>
      <c r="T33" s="73">
        <v>881651</v>
      </c>
      <c r="U33" s="70">
        <v>221.54686257377</v>
      </c>
    </row>
    <row r="34" spans="1:21" s="31" customFormat="1" x14ac:dyDescent="0.3">
      <c r="A34" s="71" t="s">
        <v>26</v>
      </c>
      <c r="B34" s="73">
        <v>93177</v>
      </c>
      <c r="C34" s="72">
        <v>199.05151646006999</v>
      </c>
      <c r="D34" s="73">
        <v>0</v>
      </c>
      <c r="E34" s="72">
        <v>0</v>
      </c>
      <c r="F34" s="73">
        <v>39855</v>
      </c>
      <c r="G34" s="72">
        <v>199.99487959377001</v>
      </c>
      <c r="H34" s="73">
        <v>81320</v>
      </c>
      <c r="I34" s="72">
        <v>188.10766228983999</v>
      </c>
      <c r="J34" s="73">
        <v>41000</v>
      </c>
      <c r="K34" s="72">
        <v>201.34387158836</v>
      </c>
      <c r="L34" s="73">
        <v>121175</v>
      </c>
      <c r="M34" s="72">
        <v>192.01742128013001</v>
      </c>
      <c r="N34" s="73">
        <v>164000</v>
      </c>
      <c r="O34" s="72">
        <v>198.44852701807469</v>
      </c>
      <c r="P34" s="73">
        <v>123000</v>
      </c>
      <c r="Q34" s="72">
        <v>192.8581291910406</v>
      </c>
      <c r="R34" s="73">
        <v>123000</v>
      </c>
      <c r="S34" s="72">
        <v>193.98653932478058</v>
      </c>
      <c r="T34" s="73">
        <v>531175</v>
      </c>
      <c r="U34" s="70">
        <v>194.65367097855</v>
      </c>
    </row>
    <row r="35" spans="1:21" s="31" customFormat="1" x14ac:dyDescent="0.3">
      <c r="A35" s="71" t="s">
        <v>27</v>
      </c>
      <c r="B35" s="73">
        <v>0</v>
      </c>
      <c r="C35" s="72">
        <v>0</v>
      </c>
      <c r="D35" s="73">
        <v>0</v>
      </c>
      <c r="E35" s="72">
        <v>0</v>
      </c>
      <c r="F35" s="73">
        <v>4100</v>
      </c>
      <c r="G35" s="72">
        <v>256.11524028323998</v>
      </c>
      <c r="H35" s="73">
        <v>5000</v>
      </c>
      <c r="I35" s="72">
        <v>252.92702216321001</v>
      </c>
      <c r="J35" s="73">
        <v>0</v>
      </c>
      <c r="K35" s="72">
        <v>0</v>
      </c>
      <c r="L35" s="73">
        <v>9100</v>
      </c>
      <c r="M35" s="72">
        <v>254.36347208542</v>
      </c>
      <c r="N35" s="73">
        <v>4500</v>
      </c>
      <c r="O35" s="72">
        <v>213.71535362941731</v>
      </c>
      <c r="P35" s="73">
        <v>5000</v>
      </c>
      <c r="Q35" s="72">
        <v>217.55163710938004</v>
      </c>
      <c r="R35" s="73">
        <v>5000</v>
      </c>
      <c r="S35" s="72">
        <v>212.26002100795992</v>
      </c>
      <c r="T35" s="73">
        <v>23600</v>
      </c>
      <c r="U35" s="70">
        <v>229.89343126680001</v>
      </c>
    </row>
    <row r="36" spans="1:21" s="31" customFormat="1" x14ac:dyDescent="0.3">
      <c r="A36" s="71" t="s">
        <v>28</v>
      </c>
      <c r="B36" s="73">
        <v>13505</v>
      </c>
      <c r="C36" s="72">
        <v>236.33703643095001</v>
      </c>
      <c r="D36" s="73">
        <v>0</v>
      </c>
      <c r="E36" s="72">
        <v>0</v>
      </c>
      <c r="F36" s="73">
        <v>10761</v>
      </c>
      <c r="G36" s="72">
        <v>223.19160769069001</v>
      </c>
      <c r="H36" s="73">
        <v>0</v>
      </c>
      <c r="I36" s="72">
        <v>0</v>
      </c>
      <c r="J36" s="73">
        <v>0</v>
      </c>
      <c r="K36" s="72">
        <v>0</v>
      </c>
      <c r="L36" s="73">
        <v>10761</v>
      </c>
      <c r="M36" s="72">
        <v>223.19160769069001</v>
      </c>
      <c r="N36" s="73">
        <v>6000</v>
      </c>
      <c r="O36" s="72">
        <v>218.10789302384745</v>
      </c>
      <c r="P36" s="73">
        <v>22000</v>
      </c>
      <c r="Q36" s="72">
        <v>220.47072530688638</v>
      </c>
      <c r="R36" s="73">
        <v>6000</v>
      </c>
      <c r="S36" s="72">
        <v>219.95708468513314</v>
      </c>
      <c r="T36" s="73">
        <v>44761</v>
      </c>
      <c r="U36" s="70">
        <v>220.73927556052999</v>
      </c>
    </row>
    <row r="37" spans="1:21" s="31" customFormat="1" x14ac:dyDescent="0.3">
      <c r="A37" s="71" t="s">
        <v>29</v>
      </c>
      <c r="B37" s="73">
        <v>427006</v>
      </c>
      <c r="C37" s="72">
        <v>238.9211423994</v>
      </c>
      <c r="D37" s="73">
        <v>285539</v>
      </c>
      <c r="E37" s="72">
        <v>218.59057987917001</v>
      </c>
      <c r="F37" s="73">
        <v>296970</v>
      </c>
      <c r="G37" s="72">
        <v>246.21073888788001</v>
      </c>
      <c r="H37" s="73">
        <v>285440</v>
      </c>
      <c r="I37" s="72">
        <v>242.28155487862</v>
      </c>
      <c r="J37" s="73">
        <v>318300</v>
      </c>
      <c r="K37" s="72">
        <v>251.04060403267999</v>
      </c>
      <c r="L37" s="73">
        <v>867949</v>
      </c>
      <c r="M37" s="72">
        <v>235.83204282764001</v>
      </c>
      <c r="N37" s="73">
        <v>1105000</v>
      </c>
      <c r="O37" s="72">
        <v>235.36410375854544</v>
      </c>
      <c r="P37" s="73">
        <v>1618181</v>
      </c>
      <c r="Q37" s="72">
        <v>233.08260511244413</v>
      </c>
      <c r="R37" s="73">
        <v>1261300</v>
      </c>
      <c r="S37" s="72">
        <v>227.77587266632838</v>
      </c>
      <c r="T37" s="73">
        <v>4852430</v>
      </c>
      <c r="U37" s="70">
        <v>232.71455159804</v>
      </c>
    </row>
    <row r="38" spans="1:21" s="31" customFormat="1" x14ac:dyDescent="0.3">
      <c r="A38" s="71" t="s">
        <v>30</v>
      </c>
      <c r="B38" s="73">
        <v>0</v>
      </c>
      <c r="C38" s="72">
        <v>0</v>
      </c>
      <c r="D38" s="73">
        <v>0</v>
      </c>
      <c r="E38" s="72">
        <v>0</v>
      </c>
      <c r="F38" s="73">
        <v>7000</v>
      </c>
      <c r="G38" s="72">
        <v>291.51441169892001</v>
      </c>
      <c r="H38" s="73">
        <v>0</v>
      </c>
      <c r="I38" s="72">
        <v>0</v>
      </c>
      <c r="J38" s="73">
        <v>6500</v>
      </c>
      <c r="K38" s="72">
        <v>303.71432594314001</v>
      </c>
      <c r="L38" s="73">
        <v>7000</v>
      </c>
      <c r="M38" s="72">
        <v>291.51441169892001</v>
      </c>
      <c r="N38" s="73">
        <v>6500</v>
      </c>
      <c r="O38" s="72">
        <v>303.71432594314763</v>
      </c>
      <c r="P38" s="73">
        <v>9000</v>
      </c>
      <c r="Q38" s="72">
        <v>274.02223712494452</v>
      </c>
      <c r="R38" s="73">
        <v>9000</v>
      </c>
      <c r="S38" s="72">
        <v>272.05076977957776</v>
      </c>
      <c r="T38" s="73">
        <v>31500</v>
      </c>
      <c r="U38" s="70">
        <v>283.47304960836999</v>
      </c>
    </row>
    <row r="39" spans="1:21" s="31" customFormat="1" x14ac:dyDescent="0.3">
      <c r="A39" s="71" t="s">
        <v>57</v>
      </c>
      <c r="B39" s="73">
        <v>3136</v>
      </c>
      <c r="C39" s="72">
        <v>289.41151147958999</v>
      </c>
      <c r="D39" s="73">
        <v>0</v>
      </c>
      <c r="E39" s="72">
        <v>0</v>
      </c>
      <c r="F39" s="73">
        <v>0</v>
      </c>
      <c r="G39" s="72">
        <v>0</v>
      </c>
      <c r="H39" s="73">
        <v>0</v>
      </c>
      <c r="I39" s="72">
        <v>0</v>
      </c>
      <c r="J39" s="73">
        <v>0</v>
      </c>
      <c r="K39" s="72">
        <v>0</v>
      </c>
      <c r="L39" s="73">
        <v>0</v>
      </c>
      <c r="M39" s="72">
        <v>0</v>
      </c>
      <c r="N39" s="73">
        <v>0</v>
      </c>
      <c r="O39" s="72">
        <v>0</v>
      </c>
      <c r="P39" s="73">
        <v>0</v>
      </c>
      <c r="Q39" s="72">
        <v>0</v>
      </c>
      <c r="R39" s="73">
        <v>0</v>
      </c>
      <c r="S39" s="72">
        <v>0</v>
      </c>
      <c r="T39" s="73">
        <v>0</v>
      </c>
      <c r="U39" s="70">
        <v>0</v>
      </c>
    </row>
    <row r="40" spans="1:21" s="31" customFormat="1" x14ac:dyDescent="0.3">
      <c r="A40" s="71" t="s">
        <v>31</v>
      </c>
      <c r="B40" s="73">
        <v>43905</v>
      </c>
      <c r="C40" s="72">
        <v>236.63727100102</v>
      </c>
      <c r="D40" s="73">
        <v>0</v>
      </c>
      <c r="E40" s="72">
        <v>0</v>
      </c>
      <c r="F40" s="73">
        <v>30082</v>
      </c>
      <c r="G40" s="72">
        <v>258.32041645437999</v>
      </c>
      <c r="H40" s="73">
        <v>28000</v>
      </c>
      <c r="I40" s="72">
        <v>257.26908740463</v>
      </c>
      <c r="J40" s="73">
        <v>19100</v>
      </c>
      <c r="K40" s="72">
        <v>266.12894513839001</v>
      </c>
      <c r="L40" s="73">
        <v>58082</v>
      </c>
      <c r="M40" s="72">
        <v>257.81359483335001</v>
      </c>
      <c r="N40" s="73">
        <v>39100</v>
      </c>
      <c r="O40" s="72">
        <v>241.96787293315509</v>
      </c>
      <c r="P40" s="73">
        <v>70000</v>
      </c>
      <c r="Q40" s="72">
        <v>228.65964981067137</v>
      </c>
      <c r="R40" s="73">
        <v>66800</v>
      </c>
      <c r="S40" s="72">
        <v>219.22088173221562</v>
      </c>
      <c r="T40" s="73">
        <v>233982</v>
      </c>
      <c r="U40" s="70">
        <v>235.42581665793</v>
      </c>
    </row>
    <row r="41" spans="1:21" s="31" customFormat="1" x14ac:dyDescent="0.3">
      <c r="A41" s="71" t="s">
        <v>32</v>
      </c>
      <c r="B41" s="73">
        <v>4239</v>
      </c>
      <c r="C41" s="72">
        <v>274.02744269875001</v>
      </c>
      <c r="D41" s="73">
        <v>17081</v>
      </c>
      <c r="E41" s="72">
        <v>221.01669038712001</v>
      </c>
      <c r="F41" s="73">
        <v>47184</v>
      </c>
      <c r="G41" s="72">
        <v>225.17118747535</v>
      </c>
      <c r="H41" s="73">
        <v>0</v>
      </c>
      <c r="I41" s="72">
        <v>0</v>
      </c>
      <c r="J41" s="73">
        <v>18500</v>
      </c>
      <c r="K41" s="72">
        <v>253.64939533898001</v>
      </c>
      <c r="L41" s="73">
        <v>64265</v>
      </c>
      <c r="M41" s="72">
        <v>224.06696332902001</v>
      </c>
      <c r="N41" s="73">
        <v>49500</v>
      </c>
      <c r="O41" s="72">
        <v>242.63589500667737</v>
      </c>
      <c r="P41" s="73">
        <v>17000</v>
      </c>
      <c r="Q41" s="72">
        <v>231.74691662352927</v>
      </c>
      <c r="R41" s="73">
        <v>23000</v>
      </c>
      <c r="S41" s="72">
        <v>227.08168646613029</v>
      </c>
      <c r="T41" s="73">
        <v>153765</v>
      </c>
      <c r="U41" s="70">
        <v>231.34469204625</v>
      </c>
    </row>
    <row r="42" spans="1:21" s="31" customFormat="1" x14ac:dyDescent="0.3">
      <c r="A42" s="71" t="s">
        <v>33</v>
      </c>
      <c r="B42" s="73">
        <v>30512</v>
      </c>
      <c r="C42" s="72">
        <v>231.86064381883</v>
      </c>
      <c r="D42" s="73">
        <v>20682</v>
      </c>
      <c r="E42" s="72">
        <v>203.66370010588</v>
      </c>
      <c r="F42" s="73">
        <v>7500</v>
      </c>
      <c r="G42" s="72">
        <v>299.42628826177997</v>
      </c>
      <c r="H42" s="73">
        <v>7000</v>
      </c>
      <c r="I42" s="72">
        <v>296.39762217177997</v>
      </c>
      <c r="J42" s="73">
        <v>8500</v>
      </c>
      <c r="K42" s="72">
        <v>286.73472594947998</v>
      </c>
      <c r="L42" s="73">
        <v>35182</v>
      </c>
      <c r="M42" s="72">
        <v>242.52893987708001</v>
      </c>
      <c r="N42" s="73">
        <v>13500</v>
      </c>
      <c r="O42" s="72">
        <v>279.12584730419047</v>
      </c>
      <c r="P42" s="73">
        <v>22000</v>
      </c>
      <c r="Q42" s="72">
        <v>264.99225133500005</v>
      </c>
      <c r="R42" s="73">
        <v>8500</v>
      </c>
      <c r="S42" s="72">
        <v>265.05916977247057</v>
      </c>
      <c r="T42" s="73">
        <v>79182</v>
      </c>
      <c r="U42" s="70">
        <v>257.42826114266001</v>
      </c>
    </row>
    <row r="43" spans="1:21" s="31" customFormat="1" x14ac:dyDescent="0.3">
      <c r="A43" s="71" t="s">
        <v>34</v>
      </c>
      <c r="B43" s="73">
        <v>49518.44</v>
      </c>
      <c r="C43" s="72">
        <v>231.04177592831999</v>
      </c>
      <c r="D43" s="73">
        <v>20187.650000000001</v>
      </c>
      <c r="E43" s="72">
        <v>236.24855097211</v>
      </c>
      <c r="F43" s="73">
        <v>23400</v>
      </c>
      <c r="G43" s="72">
        <v>288.88175686596998</v>
      </c>
      <c r="H43" s="73">
        <v>41000</v>
      </c>
      <c r="I43" s="72">
        <v>293.02835923741998</v>
      </c>
      <c r="J43" s="73">
        <v>30000</v>
      </c>
      <c r="K43" s="72">
        <v>273.16719823481998</v>
      </c>
      <c r="L43" s="73">
        <v>84587.65</v>
      </c>
      <c r="M43" s="72">
        <v>278.33021604726002</v>
      </c>
      <c r="N43" s="73">
        <v>75968</v>
      </c>
      <c r="O43" s="72">
        <v>251.8604246686366</v>
      </c>
      <c r="P43" s="73">
        <v>117500.00000000003</v>
      </c>
      <c r="Q43" s="72">
        <v>237.49068479749778</v>
      </c>
      <c r="R43" s="73">
        <v>92499.999999999971</v>
      </c>
      <c r="S43" s="72">
        <v>236.43696831144882</v>
      </c>
      <c r="T43" s="73">
        <v>370555.65</v>
      </c>
      <c r="U43" s="70">
        <v>249.49614632288001</v>
      </c>
    </row>
    <row r="44" spans="1:21" s="31" customFormat="1" hidden="1" x14ac:dyDescent="0.3">
      <c r="A44" s="71" t="s">
        <v>58</v>
      </c>
      <c r="B44" s="73">
        <v>0</v>
      </c>
      <c r="C44" s="72">
        <v>0</v>
      </c>
      <c r="D44" s="73">
        <v>0</v>
      </c>
      <c r="E44" s="72">
        <v>0</v>
      </c>
      <c r="F44" s="73">
        <v>0</v>
      </c>
      <c r="G44" s="72">
        <v>0</v>
      </c>
      <c r="H44" s="73">
        <v>0</v>
      </c>
      <c r="I44" s="72">
        <v>0</v>
      </c>
      <c r="J44" s="73">
        <v>0</v>
      </c>
      <c r="K44" s="72">
        <v>0</v>
      </c>
      <c r="L44" s="73">
        <v>0</v>
      </c>
      <c r="M44" s="72">
        <v>0</v>
      </c>
      <c r="N44" s="73">
        <v>0</v>
      </c>
      <c r="O44" s="72">
        <v>0</v>
      </c>
      <c r="P44" s="73">
        <v>0</v>
      </c>
      <c r="Q44" s="72">
        <v>0</v>
      </c>
      <c r="R44" s="73">
        <v>0</v>
      </c>
      <c r="S44" s="72">
        <v>0</v>
      </c>
      <c r="T44" s="73">
        <v>0</v>
      </c>
      <c r="U44" s="70">
        <v>0</v>
      </c>
    </row>
    <row r="45" spans="1:21" s="31" customFormat="1" x14ac:dyDescent="0.3">
      <c r="A45" s="71" t="s">
        <v>35</v>
      </c>
      <c r="B45" s="73">
        <v>0</v>
      </c>
      <c r="C45" s="72">
        <v>0</v>
      </c>
      <c r="D45" s="73">
        <v>0</v>
      </c>
      <c r="E45" s="72">
        <v>0</v>
      </c>
      <c r="F45" s="73">
        <v>0</v>
      </c>
      <c r="G45" s="72">
        <v>0</v>
      </c>
      <c r="H45" s="73">
        <v>36</v>
      </c>
      <c r="I45" s="72">
        <v>817.64411388889005</v>
      </c>
      <c r="J45" s="73">
        <v>0</v>
      </c>
      <c r="K45" s="72">
        <v>0</v>
      </c>
      <c r="L45" s="73">
        <v>36</v>
      </c>
      <c r="M45" s="72">
        <v>817.64411388889005</v>
      </c>
      <c r="N45" s="73">
        <v>100</v>
      </c>
      <c r="O45" s="72">
        <v>818.40378399999963</v>
      </c>
      <c r="P45" s="73">
        <v>100</v>
      </c>
      <c r="Q45" s="72">
        <v>818.31831499999998</v>
      </c>
      <c r="R45" s="73">
        <v>100</v>
      </c>
      <c r="S45" s="72">
        <v>818.42114800000036</v>
      </c>
      <c r="T45" s="73">
        <v>336</v>
      </c>
      <c r="U45" s="70">
        <v>818.30212142856999</v>
      </c>
    </row>
    <row r="46" spans="1:21" s="31" customFormat="1" hidden="1" x14ac:dyDescent="0.3">
      <c r="A46" s="71" t="s">
        <v>59</v>
      </c>
      <c r="B46" s="73">
        <v>0</v>
      </c>
      <c r="C46" s="72">
        <v>0</v>
      </c>
      <c r="D46" s="73">
        <v>0</v>
      </c>
      <c r="E46" s="72">
        <v>0</v>
      </c>
      <c r="F46" s="73">
        <v>0</v>
      </c>
      <c r="G46" s="72">
        <v>0</v>
      </c>
      <c r="H46" s="73">
        <v>0</v>
      </c>
      <c r="I46" s="72">
        <v>0</v>
      </c>
      <c r="J46" s="73">
        <v>0</v>
      </c>
      <c r="K46" s="72">
        <v>0</v>
      </c>
      <c r="L46" s="73">
        <v>0</v>
      </c>
      <c r="M46" s="72">
        <v>0</v>
      </c>
      <c r="N46" s="73">
        <v>0</v>
      </c>
      <c r="O46" s="72">
        <v>0</v>
      </c>
      <c r="P46" s="73">
        <v>0</v>
      </c>
      <c r="Q46" s="72">
        <v>0</v>
      </c>
      <c r="R46" s="73">
        <v>0</v>
      </c>
      <c r="S46" s="72">
        <v>0</v>
      </c>
      <c r="T46" s="73">
        <v>0</v>
      </c>
      <c r="U46" s="70">
        <v>0</v>
      </c>
    </row>
    <row r="47" spans="1:21" x14ac:dyDescent="0.3">
      <c r="B47" s="74"/>
      <c r="C47" s="75"/>
      <c r="D47" s="74"/>
      <c r="E47" s="75"/>
      <c r="F47" s="74"/>
      <c r="G47" s="75"/>
      <c r="H47" s="74"/>
      <c r="I47" s="75"/>
      <c r="J47" s="74"/>
      <c r="K47" s="75"/>
      <c r="L47" s="74"/>
      <c r="M47" s="75"/>
      <c r="N47" s="74"/>
      <c r="O47" s="75"/>
      <c r="P47" s="74"/>
      <c r="Q47" s="75"/>
      <c r="R47" s="74"/>
      <c r="S47" s="75"/>
      <c r="T47" s="74"/>
      <c r="U47" s="75"/>
    </row>
    <row r="49" spans="4:4" x14ac:dyDescent="0.3">
      <c r="D49" s="39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9" orientation="landscape" horizontalDpi="1200" verticalDpi="1200" r:id="rId1"/>
  <headerFooter differentFirst="1"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C00"/>
  </sheetPr>
  <dimension ref="A1:AP46"/>
  <sheetViews>
    <sheetView zoomScaleNormal="100" workbookViewId="0">
      <selection sqref="A1:N1"/>
    </sheetView>
  </sheetViews>
  <sheetFormatPr defaultColWidth="9.21875" defaultRowHeight="14.4" x14ac:dyDescent="0.3"/>
  <cols>
    <col min="1" max="1" width="12.77734375" style="31" customWidth="1"/>
    <col min="2" max="14" width="13.5546875" style="31" customWidth="1"/>
    <col min="15" max="15" width="12.77734375" style="31" customWidth="1"/>
    <col min="16" max="28" width="13.5546875" style="31" customWidth="1"/>
    <col min="29" max="29" width="12.77734375" style="31" customWidth="1"/>
    <col min="30" max="42" width="13.5546875" style="31" customWidth="1"/>
    <col min="43" max="16384" width="9.21875" style="31"/>
  </cols>
  <sheetData>
    <row r="1" spans="1:42" ht="27" x14ac:dyDescent="0.75">
      <c r="A1" s="106" t="s">
        <v>72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 t="s">
        <v>72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 t="s">
        <v>72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</row>
    <row r="2" spans="1:42" s="7" customFormat="1" ht="21.75" customHeight="1" x14ac:dyDescent="0.45">
      <c r="A2" s="17"/>
      <c r="B2" s="109" t="s">
        <v>67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7"/>
      <c r="P2" s="109" t="s">
        <v>68</v>
      </c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7"/>
      <c r="AD2" s="109" t="s">
        <v>70</v>
      </c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</row>
    <row r="3" spans="1:42" ht="32.4" x14ac:dyDescent="0.45">
      <c r="A3" s="14"/>
      <c r="B3" s="18">
        <v>43466</v>
      </c>
      <c r="C3" s="18">
        <v>43497</v>
      </c>
      <c r="D3" s="18">
        <v>43525</v>
      </c>
      <c r="E3" s="18">
        <v>43556</v>
      </c>
      <c r="F3" s="18">
        <v>43586</v>
      </c>
      <c r="G3" s="18">
        <v>43617</v>
      </c>
      <c r="H3" s="18">
        <v>43647</v>
      </c>
      <c r="I3" s="18">
        <v>43678</v>
      </c>
      <c r="J3" s="18">
        <v>43709</v>
      </c>
      <c r="K3" s="18">
        <v>43739</v>
      </c>
      <c r="L3" s="18">
        <v>43770</v>
      </c>
      <c r="M3" s="18">
        <v>43800</v>
      </c>
      <c r="N3" s="34" t="s">
        <v>73</v>
      </c>
      <c r="O3" s="14"/>
      <c r="P3" s="18">
        <v>43831</v>
      </c>
      <c r="Q3" s="18">
        <v>43862</v>
      </c>
      <c r="R3" s="18">
        <v>43891</v>
      </c>
      <c r="S3" s="18">
        <v>43922</v>
      </c>
      <c r="T3" s="18">
        <v>43952</v>
      </c>
      <c r="U3" s="18">
        <v>43983</v>
      </c>
      <c r="V3" s="18">
        <v>44013</v>
      </c>
      <c r="W3" s="18">
        <v>44044</v>
      </c>
      <c r="X3" s="18">
        <v>44075</v>
      </c>
      <c r="Y3" s="18">
        <v>44105</v>
      </c>
      <c r="Z3" s="18">
        <v>44136</v>
      </c>
      <c r="AA3" s="18">
        <v>44166</v>
      </c>
      <c r="AB3" s="34" t="s">
        <v>69</v>
      </c>
      <c r="AC3" s="14"/>
      <c r="AD3" s="18">
        <v>44197</v>
      </c>
      <c r="AE3" s="18">
        <v>43862</v>
      </c>
      <c r="AF3" s="18">
        <v>43891</v>
      </c>
      <c r="AG3" s="18">
        <v>43922</v>
      </c>
      <c r="AH3" s="18">
        <v>43952</v>
      </c>
      <c r="AI3" s="18">
        <v>43983</v>
      </c>
      <c r="AJ3" s="18">
        <v>44013</v>
      </c>
      <c r="AK3" s="18">
        <v>44044</v>
      </c>
      <c r="AL3" s="18">
        <v>44075</v>
      </c>
      <c r="AM3" s="18">
        <v>44105</v>
      </c>
      <c r="AN3" s="18">
        <v>44136</v>
      </c>
      <c r="AO3" s="18">
        <v>44166</v>
      </c>
      <c r="AP3" s="34" t="s">
        <v>71</v>
      </c>
    </row>
    <row r="4" spans="1:42" x14ac:dyDescent="0.3">
      <c r="A4" s="20" t="s">
        <v>7</v>
      </c>
      <c r="B4" s="21">
        <v>722517.19099999988</v>
      </c>
      <c r="C4" s="21">
        <v>683264</v>
      </c>
      <c r="D4" s="21">
        <v>741577.5</v>
      </c>
      <c r="E4" s="21">
        <v>776266</v>
      </c>
      <c r="F4" s="21">
        <v>754099</v>
      </c>
      <c r="G4" s="21">
        <v>784000</v>
      </c>
      <c r="H4" s="21">
        <v>762150</v>
      </c>
      <c r="I4" s="21">
        <v>793300</v>
      </c>
      <c r="J4" s="21">
        <v>794500</v>
      </c>
      <c r="K4" s="21">
        <v>688500</v>
      </c>
      <c r="L4" s="21">
        <v>646290</v>
      </c>
      <c r="M4" s="21">
        <v>472599</v>
      </c>
      <c r="N4" s="35">
        <v>8619062.6909999996</v>
      </c>
      <c r="O4" s="20" t="s">
        <v>7</v>
      </c>
      <c r="P4" s="21">
        <v>647423.5</v>
      </c>
      <c r="Q4" s="21">
        <v>723228.5</v>
      </c>
      <c r="R4" s="21">
        <v>782922</v>
      </c>
      <c r="S4" s="21">
        <v>775000</v>
      </c>
      <c r="T4" s="21">
        <v>754099</v>
      </c>
      <c r="U4" s="21">
        <v>784000</v>
      </c>
      <c r="V4" s="21">
        <v>762150</v>
      </c>
      <c r="W4" s="21">
        <v>793300</v>
      </c>
      <c r="X4" s="21">
        <v>794500</v>
      </c>
      <c r="Y4" s="21">
        <v>722320</v>
      </c>
      <c r="Z4" s="21">
        <v>666290</v>
      </c>
      <c r="AA4" s="21">
        <v>665131</v>
      </c>
      <c r="AB4" s="35">
        <v>8870364</v>
      </c>
      <c r="AC4" s="20" t="s">
        <v>7</v>
      </c>
      <c r="AD4" s="21">
        <v>647423.5</v>
      </c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2" x14ac:dyDescent="0.3">
      <c r="A5" s="22" t="s">
        <v>8</v>
      </c>
      <c r="B5" s="23">
        <v>364914.61799999996</v>
      </c>
      <c r="C5" s="23">
        <v>285098.5</v>
      </c>
      <c r="D5" s="23">
        <v>271377</v>
      </c>
      <c r="E5" s="23">
        <v>353980</v>
      </c>
      <c r="F5" s="23">
        <v>344500</v>
      </c>
      <c r="G5" s="23">
        <v>313000</v>
      </c>
      <c r="H5" s="23">
        <v>290150</v>
      </c>
      <c r="I5" s="23">
        <v>373300</v>
      </c>
      <c r="J5" s="23">
        <v>380500</v>
      </c>
      <c r="K5" s="23">
        <v>317500</v>
      </c>
      <c r="L5" s="23">
        <v>303200</v>
      </c>
      <c r="M5" s="23">
        <v>238342.5</v>
      </c>
      <c r="N5" s="36">
        <v>3835862.6179999998</v>
      </c>
      <c r="O5" s="22" t="s">
        <v>8</v>
      </c>
      <c r="P5" s="23">
        <v>285142</v>
      </c>
      <c r="Q5" s="23">
        <v>340644.5</v>
      </c>
      <c r="R5" s="23">
        <v>311922</v>
      </c>
      <c r="S5" s="23">
        <v>349000</v>
      </c>
      <c r="T5" s="23">
        <v>344500</v>
      </c>
      <c r="U5" s="23">
        <v>313000</v>
      </c>
      <c r="V5" s="23">
        <v>290150</v>
      </c>
      <c r="W5" s="23">
        <v>373300</v>
      </c>
      <c r="X5" s="23">
        <v>380500</v>
      </c>
      <c r="Y5" s="23">
        <v>317500</v>
      </c>
      <c r="Z5" s="23">
        <v>296200</v>
      </c>
      <c r="AA5" s="23">
        <v>238342.5</v>
      </c>
      <c r="AB5" s="36">
        <v>3840201</v>
      </c>
      <c r="AC5" s="22" t="s">
        <v>8</v>
      </c>
      <c r="AD5" s="23">
        <v>285142</v>
      </c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 hidden="1" x14ac:dyDescent="0.3">
      <c r="A6" s="68" t="s">
        <v>38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7">
        <v>0</v>
      </c>
      <c r="O6" s="68" t="s">
        <v>38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7">
        <v>0</v>
      </c>
      <c r="AC6" s="68" t="s">
        <v>38</v>
      </c>
      <c r="AD6" s="69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</row>
    <row r="7" spans="1:42" x14ac:dyDescent="0.3">
      <c r="A7" s="68" t="s">
        <v>41</v>
      </c>
      <c r="B7" s="69">
        <v>21224.969000000001</v>
      </c>
      <c r="C7" s="69">
        <v>0</v>
      </c>
      <c r="D7" s="69">
        <v>0</v>
      </c>
      <c r="E7" s="69">
        <v>41000</v>
      </c>
      <c r="F7" s="69">
        <v>0</v>
      </c>
      <c r="G7" s="69">
        <v>20000</v>
      </c>
      <c r="H7" s="69">
        <v>20000</v>
      </c>
      <c r="I7" s="69">
        <v>20000</v>
      </c>
      <c r="J7" s="69">
        <v>20000</v>
      </c>
      <c r="K7" s="69">
        <v>0</v>
      </c>
      <c r="L7" s="69">
        <v>22000</v>
      </c>
      <c r="M7" s="69">
        <v>20000</v>
      </c>
      <c r="N7" s="77">
        <v>184224.96899999998</v>
      </c>
      <c r="O7" s="68" t="s">
        <v>41</v>
      </c>
      <c r="P7" s="69">
        <v>0</v>
      </c>
      <c r="Q7" s="69">
        <v>20000</v>
      </c>
      <c r="R7" s="69">
        <v>0</v>
      </c>
      <c r="S7" s="69">
        <v>21000</v>
      </c>
      <c r="T7" s="69">
        <v>0</v>
      </c>
      <c r="U7" s="69">
        <v>20000</v>
      </c>
      <c r="V7" s="69">
        <v>20000</v>
      </c>
      <c r="W7" s="69">
        <v>20000</v>
      </c>
      <c r="X7" s="69">
        <v>20000</v>
      </c>
      <c r="Y7" s="69">
        <v>0</v>
      </c>
      <c r="Z7" s="69">
        <v>22000</v>
      </c>
      <c r="AA7" s="69">
        <v>20000</v>
      </c>
      <c r="AB7" s="77">
        <v>163000</v>
      </c>
      <c r="AC7" s="68" t="s">
        <v>41</v>
      </c>
      <c r="AD7" s="69">
        <v>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</row>
    <row r="8" spans="1:42" x14ac:dyDescent="0.3">
      <c r="A8" s="68" t="s">
        <v>40</v>
      </c>
      <c r="B8" s="69">
        <v>49163.964999999997</v>
      </c>
      <c r="C8" s="69">
        <v>52785</v>
      </c>
      <c r="D8" s="69">
        <v>52785</v>
      </c>
      <c r="E8" s="69">
        <v>83360</v>
      </c>
      <c r="F8" s="69">
        <v>52000</v>
      </c>
      <c r="G8" s="69">
        <v>35000</v>
      </c>
      <c r="H8" s="69">
        <v>70150</v>
      </c>
      <c r="I8" s="69">
        <v>70000</v>
      </c>
      <c r="J8" s="69">
        <v>87500</v>
      </c>
      <c r="K8" s="69">
        <v>70000</v>
      </c>
      <c r="L8" s="69">
        <v>35000</v>
      </c>
      <c r="M8" s="69">
        <v>17500</v>
      </c>
      <c r="N8" s="77">
        <v>675243.96499999997</v>
      </c>
      <c r="O8" s="68" t="s">
        <v>40</v>
      </c>
      <c r="P8" s="69">
        <v>35190</v>
      </c>
      <c r="Q8" s="69">
        <v>75000</v>
      </c>
      <c r="R8" s="69">
        <v>70000</v>
      </c>
      <c r="S8" s="69">
        <v>80000</v>
      </c>
      <c r="T8" s="69">
        <v>52000</v>
      </c>
      <c r="U8" s="69">
        <v>35000</v>
      </c>
      <c r="V8" s="69">
        <v>70150</v>
      </c>
      <c r="W8" s="69">
        <v>70000</v>
      </c>
      <c r="X8" s="69">
        <v>87500</v>
      </c>
      <c r="Y8" s="69">
        <v>70000</v>
      </c>
      <c r="Z8" s="69">
        <v>35000</v>
      </c>
      <c r="AA8" s="69">
        <v>17500</v>
      </c>
      <c r="AB8" s="77">
        <v>697340</v>
      </c>
      <c r="AC8" s="68" t="s">
        <v>40</v>
      </c>
      <c r="AD8" s="69">
        <v>35190</v>
      </c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</row>
    <row r="9" spans="1:42" x14ac:dyDescent="0.3">
      <c r="A9" s="68" t="s">
        <v>21</v>
      </c>
      <c r="B9" s="69">
        <v>17556.983</v>
      </c>
      <c r="C9" s="69">
        <v>0</v>
      </c>
      <c r="D9" s="69">
        <v>17595</v>
      </c>
      <c r="E9" s="69">
        <v>44500</v>
      </c>
      <c r="F9" s="69">
        <v>50000</v>
      </c>
      <c r="G9" s="69">
        <v>0</v>
      </c>
      <c r="H9" s="69">
        <v>0</v>
      </c>
      <c r="I9" s="69">
        <v>35000</v>
      </c>
      <c r="J9" s="69">
        <v>35000</v>
      </c>
      <c r="K9" s="69">
        <v>7500</v>
      </c>
      <c r="L9" s="69">
        <v>17500</v>
      </c>
      <c r="M9" s="69">
        <v>0</v>
      </c>
      <c r="N9" s="77">
        <v>224651.98300000001</v>
      </c>
      <c r="O9" s="68" t="s">
        <v>21</v>
      </c>
      <c r="P9" s="69">
        <v>17595</v>
      </c>
      <c r="Q9" s="69">
        <v>17500</v>
      </c>
      <c r="R9" s="69">
        <v>17500</v>
      </c>
      <c r="S9" s="69">
        <v>44500</v>
      </c>
      <c r="T9" s="69">
        <v>50000</v>
      </c>
      <c r="U9" s="69">
        <v>0</v>
      </c>
      <c r="V9" s="69">
        <v>0</v>
      </c>
      <c r="W9" s="69">
        <v>35000</v>
      </c>
      <c r="X9" s="69">
        <v>35000</v>
      </c>
      <c r="Y9" s="69">
        <v>7500</v>
      </c>
      <c r="Z9" s="69">
        <v>17500</v>
      </c>
      <c r="AA9" s="69">
        <v>0</v>
      </c>
      <c r="AB9" s="77">
        <v>242095</v>
      </c>
      <c r="AC9" s="68" t="s">
        <v>21</v>
      </c>
      <c r="AD9" s="69">
        <v>17595</v>
      </c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</row>
    <row r="10" spans="1:42" x14ac:dyDescent="0.3">
      <c r="A10" s="68" t="s">
        <v>24</v>
      </c>
      <c r="B10" s="69">
        <v>8898.9660000000003</v>
      </c>
      <c r="C10" s="69">
        <v>4450.5</v>
      </c>
      <c r="D10" s="69">
        <v>7452</v>
      </c>
      <c r="E10" s="69">
        <v>6620</v>
      </c>
      <c r="F10" s="69">
        <v>8000</v>
      </c>
      <c r="G10" s="69">
        <v>10500</v>
      </c>
      <c r="H10" s="69">
        <v>0</v>
      </c>
      <c r="I10" s="69">
        <v>16300</v>
      </c>
      <c r="J10" s="69">
        <v>6000</v>
      </c>
      <c r="K10" s="69">
        <v>8000</v>
      </c>
      <c r="L10" s="69">
        <v>17200</v>
      </c>
      <c r="M10" s="69">
        <v>10500</v>
      </c>
      <c r="N10" s="77">
        <v>103921.466</v>
      </c>
      <c r="O10" s="68" t="s">
        <v>24</v>
      </c>
      <c r="P10" s="69">
        <v>15525</v>
      </c>
      <c r="Q10" s="69">
        <v>4500</v>
      </c>
      <c r="R10" s="69">
        <v>20800</v>
      </c>
      <c r="S10" s="69">
        <v>3500</v>
      </c>
      <c r="T10" s="69">
        <v>8000</v>
      </c>
      <c r="U10" s="69">
        <v>10500</v>
      </c>
      <c r="V10" s="69">
        <v>0</v>
      </c>
      <c r="W10" s="69">
        <v>16300</v>
      </c>
      <c r="X10" s="69">
        <v>6000</v>
      </c>
      <c r="Y10" s="69">
        <v>8000</v>
      </c>
      <c r="Z10" s="69">
        <v>17200</v>
      </c>
      <c r="AA10" s="69">
        <v>10500</v>
      </c>
      <c r="AB10" s="77">
        <v>120825</v>
      </c>
      <c r="AC10" s="68" t="s">
        <v>24</v>
      </c>
      <c r="AD10" s="69">
        <v>15525</v>
      </c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</row>
    <row r="11" spans="1:42" x14ac:dyDescent="0.3">
      <c r="A11" s="68" t="s">
        <v>37</v>
      </c>
      <c r="B11" s="69">
        <v>0</v>
      </c>
      <c r="C11" s="69">
        <v>0</v>
      </c>
      <c r="D11" s="69">
        <v>0</v>
      </c>
      <c r="E11" s="69">
        <v>0</v>
      </c>
      <c r="F11" s="69">
        <v>32000</v>
      </c>
      <c r="G11" s="69">
        <v>0</v>
      </c>
      <c r="H11" s="69">
        <v>0</v>
      </c>
      <c r="I11" s="69">
        <v>32000</v>
      </c>
      <c r="J11" s="69">
        <v>32000</v>
      </c>
      <c r="K11" s="69">
        <v>32000</v>
      </c>
      <c r="L11" s="69">
        <v>32000</v>
      </c>
      <c r="M11" s="69">
        <v>0</v>
      </c>
      <c r="N11" s="77">
        <v>160000</v>
      </c>
      <c r="O11" s="68" t="s">
        <v>37</v>
      </c>
      <c r="P11" s="69">
        <v>0</v>
      </c>
      <c r="Q11" s="69">
        <v>0</v>
      </c>
      <c r="R11" s="69">
        <v>0</v>
      </c>
      <c r="S11" s="69">
        <v>0</v>
      </c>
      <c r="T11" s="69">
        <v>32000</v>
      </c>
      <c r="U11" s="69">
        <v>0</v>
      </c>
      <c r="V11" s="69">
        <v>0</v>
      </c>
      <c r="W11" s="69">
        <v>32000</v>
      </c>
      <c r="X11" s="69">
        <v>32000</v>
      </c>
      <c r="Y11" s="69">
        <v>32000</v>
      </c>
      <c r="Z11" s="69">
        <v>32000</v>
      </c>
      <c r="AA11" s="69">
        <v>0</v>
      </c>
      <c r="AB11" s="77">
        <v>160000</v>
      </c>
      <c r="AC11" s="68" t="s">
        <v>37</v>
      </c>
      <c r="AD11" s="69">
        <v>0</v>
      </c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</row>
    <row r="12" spans="1:42" x14ac:dyDescent="0.3">
      <c r="A12" s="68" t="s">
        <v>20</v>
      </c>
      <c r="B12" s="69">
        <v>268069.73499999999</v>
      </c>
      <c r="C12" s="69">
        <v>227863</v>
      </c>
      <c r="D12" s="69">
        <v>193545</v>
      </c>
      <c r="E12" s="69">
        <v>178500</v>
      </c>
      <c r="F12" s="69">
        <v>202500</v>
      </c>
      <c r="G12" s="69">
        <v>247500</v>
      </c>
      <c r="H12" s="69">
        <v>200000</v>
      </c>
      <c r="I12" s="69">
        <v>200000</v>
      </c>
      <c r="J12" s="69">
        <v>200000</v>
      </c>
      <c r="K12" s="69">
        <v>200000</v>
      </c>
      <c r="L12" s="69">
        <v>179500</v>
      </c>
      <c r="M12" s="69">
        <v>190342.5</v>
      </c>
      <c r="N12" s="77">
        <v>2487820.2349999999</v>
      </c>
      <c r="O12" s="68" t="s">
        <v>20</v>
      </c>
      <c r="P12" s="69">
        <v>216832</v>
      </c>
      <c r="Q12" s="69">
        <v>223644.5</v>
      </c>
      <c r="R12" s="69">
        <v>203622</v>
      </c>
      <c r="S12" s="69">
        <v>200000</v>
      </c>
      <c r="T12" s="69">
        <v>202500</v>
      </c>
      <c r="U12" s="69">
        <v>247500</v>
      </c>
      <c r="V12" s="69">
        <v>200000</v>
      </c>
      <c r="W12" s="69">
        <v>200000</v>
      </c>
      <c r="X12" s="69">
        <v>200000</v>
      </c>
      <c r="Y12" s="69">
        <v>200000</v>
      </c>
      <c r="Z12" s="69">
        <v>172500</v>
      </c>
      <c r="AA12" s="69">
        <v>190342.5</v>
      </c>
      <c r="AB12" s="77">
        <v>2456941</v>
      </c>
      <c r="AC12" s="68" t="s">
        <v>20</v>
      </c>
      <c r="AD12" s="69">
        <v>216832</v>
      </c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</row>
    <row r="13" spans="1:42" hidden="1" x14ac:dyDescent="0.3">
      <c r="A13" s="68" t="s">
        <v>39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7">
        <v>0</v>
      </c>
      <c r="O13" s="68" t="s">
        <v>39</v>
      </c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77">
        <v>0</v>
      </c>
      <c r="AC13" s="68" t="s">
        <v>39</v>
      </c>
      <c r="AD13" s="69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</row>
    <row r="14" spans="1:42" hidden="1" x14ac:dyDescent="0.3">
      <c r="A14" s="68" t="s">
        <v>23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7">
        <v>0</v>
      </c>
      <c r="O14" s="68" t="s">
        <v>23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77">
        <v>0</v>
      </c>
      <c r="AC14" s="68" t="s">
        <v>23</v>
      </c>
      <c r="AD14" s="69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</row>
    <row r="15" spans="1:42" hidden="1" x14ac:dyDescent="0.3">
      <c r="A15" s="68" t="s">
        <v>22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7">
        <v>0</v>
      </c>
      <c r="O15" s="68" t="s">
        <v>22</v>
      </c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77">
        <v>0</v>
      </c>
      <c r="AC15" s="68" t="s">
        <v>22</v>
      </c>
      <c r="AD15" s="69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</row>
    <row r="16" spans="1:42" hidden="1" x14ac:dyDescent="0.3">
      <c r="A16" s="68" t="s">
        <v>36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7">
        <v>0</v>
      </c>
      <c r="O16" s="68" t="s">
        <v>36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77">
        <v>0</v>
      </c>
      <c r="AC16" s="68" t="s">
        <v>36</v>
      </c>
      <c r="AD16" s="69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</row>
    <row r="17" spans="1:42" x14ac:dyDescent="0.3">
      <c r="A17" s="22" t="s">
        <v>9</v>
      </c>
      <c r="B17" s="23">
        <v>357602.57299999997</v>
      </c>
      <c r="C17" s="23">
        <v>398165.5</v>
      </c>
      <c r="D17" s="23">
        <v>470200.5</v>
      </c>
      <c r="E17" s="23">
        <v>422286</v>
      </c>
      <c r="F17" s="23">
        <v>409599</v>
      </c>
      <c r="G17" s="23">
        <v>471000</v>
      </c>
      <c r="H17" s="23">
        <v>472000</v>
      </c>
      <c r="I17" s="23">
        <v>420000</v>
      </c>
      <c r="J17" s="23">
        <v>414000</v>
      </c>
      <c r="K17" s="23">
        <v>371000</v>
      </c>
      <c r="L17" s="23">
        <v>343090</v>
      </c>
      <c r="M17" s="23">
        <v>234256.5</v>
      </c>
      <c r="N17" s="36">
        <v>4783200.0729999999</v>
      </c>
      <c r="O17" s="22" t="s">
        <v>9</v>
      </c>
      <c r="P17" s="23">
        <v>362281.5</v>
      </c>
      <c r="Q17" s="23">
        <v>382584</v>
      </c>
      <c r="R17" s="23">
        <v>471000</v>
      </c>
      <c r="S17" s="23">
        <v>426000</v>
      </c>
      <c r="T17" s="23">
        <v>409599</v>
      </c>
      <c r="U17" s="23">
        <v>471000</v>
      </c>
      <c r="V17" s="23">
        <v>472000</v>
      </c>
      <c r="W17" s="23">
        <v>420000</v>
      </c>
      <c r="X17" s="23">
        <v>414000</v>
      </c>
      <c r="Y17" s="23">
        <v>404820</v>
      </c>
      <c r="Z17" s="23">
        <v>370090</v>
      </c>
      <c r="AA17" s="23">
        <v>426788.5</v>
      </c>
      <c r="AB17" s="36">
        <v>5030163</v>
      </c>
      <c r="AC17" s="22" t="s">
        <v>9</v>
      </c>
      <c r="AD17" s="23">
        <v>362281.5</v>
      </c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hidden="1" x14ac:dyDescent="0.3">
      <c r="A18" s="68" t="s">
        <v>28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7">
        <v>0</v>
      </c>
      <c r="O18" s="68" t="s">
        <v>28</v>
      </c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77">
        <v>0</v>
      </c>
      <c r="AC18" s="68" t="s">
        <v>28</v>
      </c>
      <c r="AD18" s="69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</row>
    <row r="19" spans="1:42" x14ac:dyDescent="0.3">
      <c r="A19" s="68" t="s">
        <v>27</v>
      </c>
      <c r="B19" s="69">
        <v>4094.5219999999999</v>
      </c>
      <c r="C19" s="69">
        <v>5072</v>
      </c>
      <c r="D19" s="69">
        <v>0</v>
      </c>
      <c r="E19" s="69">
        <v>0</v>
      </c>
      <c r="F19" s="69">
        <v>0</v>
      </c>
      <c r="G19" s="69">
        <v>5000</v>
      </c>
      <c r="H19" s="69">
        <v>0</v>
      </c>
      <c r="I19" s="69">
        <v>5000</v>
      </c>
      <c r="J19" s="69">
        <v>0</v>
      </c>
      <c r="K19" s="69">
        <v>0</v>
      </c>
      <c r="L19" s="69">
        <v>5000</v>
      </c>
      <c r="M19" s="69">
        <v>0</v>
      </c>
      <c r="N19" s="77">
        <v>24166.522000000001</v>
      </c>
      <c r="O19" s="68" t="s">
        <v>27</v>
      </c>
      <c r="P19" s="69">
        <v>5000</v>
      </c>
      <c r="Q19" s="69">
        <v>0</v>
      </c>
      <c r="R19" s="69">
        <v>5000</v>
      </c>
      <c r="S19" s="69">
        <v>0</v>
      </c>
      <c r="T19" s="69">
        <v>0</v>
      </c>
      <c r="U19" s="69">
        <v>5000</v>
      </c>
      <c r="V19" s="69">
        <v>0</v>
      </c>
      <c r="W19" s="69">
        <v>5000</v>
      </c>
      <c r="X19" s="69">
        <v>0</v>
      </c>
      <c r="Y19" s="69">
        <v>0</v>
      </c>
      <c r="Z19" s="69">
        <v>5000</v>
      </c>
      <c r="AA19" s="69">
        <v>0</v>
      </c>
      <c r="AB19" s="77">
        <v>25000</v>
      </c>
      <c r="AC19" s="68" t="s">
        <v>27</v>
      </c>
      <c r="AD19" s="69">
        <v>5000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pans="1:42" x14ac:dyDescent="0.3">
      <c r="A20" s="68" t="s">
        <v>29</v>
      </c>
      <c r="B20" s="69">
        <v>233581.17999999996</v>
      </c>
      <c r="C20" s="69">
        <v>235774</v>
      </c>
      <c r="D20" s="69">
        <v>319090.5</v>
      </c>
      <c r="E20" s="69">
        <v>236700</v>
      </c>
      <c r="F20" s="69">
        <v>220000</v>
      </c>
      <c r="G20" s="69">
        <v>260000</v>
      </c>
      <c r="H20" s="69">
        <v>255000</v>
      </c>
      <c r="I20" s="69">
        <v>230000</v>
      </c>
      <c r="J20" s="69">
        <v>208000</v>
      </c>
      <c r="K20" s="69">
        <v>208000</v>
      </c>
      <c r="L20" s="69">
        <v>197000</v>
      </c>
      <c r="M20" s="69">
        <v>110423.5</v>
      </c>
      <c r="N20" s="77">
        <v>2713569.1799999997</v>
      </c>
      <c r="O20" s="68" t="s">
        <v>29</v>
      </c>
      <c r="P20" s="69">
        <v>162701.5</v>
      </c>
      <c r="Q20" s="69">
        <v>170872</v>
      </c>
      <c r="R20" s="69">
        <v>250000</v>
      </c>
      <c r="S20" s="69">
        <v>230000</v>
      </c>
      <c r="T20" s="69">
        <v>220000</v>
      </c>
      <c r="U20" s="69">
        <v>260000</v>
      </c>
      <c r="V20" s="69">
        <v>255000</v>
      </c>
      <c r="W20" s="69">
        <v>230000</v>
      </c>
      <c r="X20" s="69">
        <v>208000</v>
      </c>
      <c r="Y20" s="69">
        <v>241820</v>
      </c>
      <c r="Z20" s="69">
        <v>224000</v>
      </c>
      <c r="AA20" s="69">
        <v>225299.5</v>
      </c>
      <c r="AB20" s="77">
        <v>2677693</v>
      </c>
      <c r="AC20" s="68" t="s">
        <v>29</v>
      </c>
      <c r="AD20" s="69">
        <v>162701.5</v>
      </c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</row>
    <row r="21" spans="1:42" hidden="1" x14ac:dyDescent="0.3">
      <c r="A21" s="68" t="s">
        <v>54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7">
        <v>0</v>
      </c>
      <c r="O21" s="68" t="s">
        <v>54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77">
        <v>0</v>
      </c>
      <c r="AC21" s="68" t="s">
        <v>54</v>
      </c>
      <c r="AD21" s="69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</row>
    <row r="22" spans="1:42" hidden="1" x14ac:dyDescent="0.3">
      <c r="A22" s="68" t="s">
        <v>42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7">
        <v>0</v>
      </c>
      <c r="O22" s="68" t="s">
        <v>42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77">
        <v>0</v>
      </c>
      <c r="AC22" s="68" t="s">
        <v>42</v>
      </c>
      <c r="AD22" s="69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</row>
    <row r="23" spans="1:42" hidden="1" x14ac:dyDescent="0.3">
      <c r="A23" s="68" t="s">
        <v>57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7">
        <v>0</v>
      </c>
      <c r="O23" s="68" t="s">
        <v>57</v>
      </c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77">
        <v>0</v>
      </c>
      <c r="AC23" s="68" t="s">
        <v>57</v>
      </c>
      <c r="AD23" s="69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</row>
    <row r="24" spans="1:42" hidden="1" x14ac:dyDescent="0.3">
      <c r="A24" s="68" t="s">
        <v>58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7">
        <v>0</v>
      </c>
      <c r="O24" s="68" t="s">
        <v>58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7">
        <v>0</v>
      </c>
      <c r="AC24" s="68" t="s">
        <v>58</v>
      </c>
      <c r="AD24" s="69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</row>
    <row r="25" spans="1:42" hidden="1" x14ac:dyDescent="0.3">
      <c r="A25" s="68" t="s">
        <v>43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7">
        <v>0</v>
      </c>
      <c r="O25" s="68" t="s">
        <v>43</v>
      </c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77">
        <v>0</v>
      </c>
      <c r="AC25" s="68" t="s">
        <v>43</v>
      </c>
      <c r="AD25" s="69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</row>
    <row r="26" spans="1:42" hidden="1" x14ac:dyDescent="0.3">
      <c r="A26" s="68" t="s">
        <v>26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7">
        <v>0</v>
      </c>
      <c r="O26" s="68" t="s">
        <v>26</v>
      </c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77">
        <v>0</v>
      </c>
      <c r="AC26" s="68" t="s">
        <v>26</v>
      </c>
      <c r="AD26" s="69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</row>
    <row r="27" spans="1:42" hidden="1" x14ac:dyDescent="0.3">
      <c r="A27" s="68" t="s">
        <v>53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7">
        <v>0</v>
      </c>
      <c r="O27" s="68" t="s">
        <v>53</v>
      </c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77">
        <v>0</v>
      </c>
      <c r="AC27" s="68" t="s">
        <v>53</v>
      </c>
      <c r="AD27" s="69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</row>
    <row r="28" spans="1:42" x14ac:dyDescent="0.3">
      <c r="A28" s="68" t="s">
        <v>35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3000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77">
        <v>3000</v>
      </c>
      <c r="O28" s="68" t="s">
        <v>35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3000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77">
        <v>3000</v>
      </c>
      <c r="AC28" s="68" t="s">
        <v>35</v>
      </c>
      <c r="AD28" s="69">
        <v>0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</row>
    <row r="29" spans="1:42" x14ac:dyDescent="0.3">
      <c r="A29" s="68" t="s">
        <v>33</v>
      </c>
      <c r="B29" s="69">
        <v>53702.593000000008</v>
      </c>
      <c r="C29" s="69">
        <v>8383</v>
      </c>
      <c r="D29" s="69">
        <v>13455</v>
      </c>
      <c r="E29" s="69">
        <v>20286</v>
      </c>
      <c r="F29" s="69">
        <v>32599</v>
      </c>
      <c r="G29" s="69">
        <v>23000</v>
      </c>
      <c r="H29" s="69">
        <v>23000</v>
      </c>
      <c r="I29" s="69">
        <v>20000</v>
      </c>
      <c r="J29" s="69">
        <v>18000</v>
      </c>
      <c r="K29" s="69">
        <v>18000</v>
      </c>
      <c r="L29" s="69">
        <v>26090</v>
      </c>
      <c r="M29" s="69">
        <v>10000</v>
      </c>
      <c r="N29" s="77">
        <v>266515.59299999999</v>
      </c>
      <c r="O29" s="68" t="s">
        <v>33</v>
      </c>
      <c r="P29" s="69">
        <v>26910</v>
      </c>
      <c r="Q29" s="69">
        <v>26000</v>
      </c>
      <c r="R29" s="69">
        <v>20000</v>
      </c>
      <c r="S29" s="69">
        <v>23000</v>
      </c>
      <c r="T29" s="69">
        <v>32599</v>
      </c>
      <c r="U29" s="69">
        <v>23000</v>
      </c>
      <c r="V29" s="69">
        <v>23000</v>
      </c>
      <c r="W29" s="69">
        <v>20000</v>
      </c>
      <c r="X29" s="69">
        <v>18000</v>
      </c>
      <c r="Y29" s="69">
        <v>18000</v>
      </c>
      <c r="Z29" s="69">
        <v>26090</v>
      </c>
      <c r="AA29" s="69">
        <v>10000</v>
      </c>
      <c r="AB29" s="77">
        <v>266599</v>
      </c>
      <c r="AC29" s="68" t="s">
        <v>33</v>
      </c>
      <c r="AD29" s="69">
        <v>26910</v>
      </c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</row>
    <row r="30" spans="1:42" x14ac:dyDescent="0.3">
      <c r="A30" s="68" t="s">
        <v>31</v>
      </c>
      <c r="B30" s="69">
        <v>13503.428</v>
      </c>
      <c r="C30" s="69">
        <v>41503.5</v>
      </c>
      <c r="D30" s="69">
        <v>26910</v>
      </c>
      <c r="E30" s="69">
        <v>15300</v>
      </c>
      <c r="F30" s="69">
        <v>27000</v>
      </c>
      <c r="G30" s="69">
        <v>23000</v>
      </c>
      <c r="H30" s="69">
        <v>26000</v>
      </c>
      <c r="I30" s="69">
        <v>23000</v>
      </c>
      <c r="J30" s="69">
        <v>26000</v>
      </c>
      <c r="K30" s="69">
        <v>25000</v>
      </c>
      <c r="L30" s="69">
        <v>25000</v>
      </c>
      <c r="M30" s="69">
        <v>26000</v>
      </c>
      <c r="N30" s="77">
        <v>298216.92800000001</v>
      </c>
      <c r="O30" s="68" t="s">
        <v>31</v>
      </c>
      <c r="P30" s="69">
        <v>26910</v>
      </c>
      <c r="Q30" s="69">
        <v>22090</v>
      </c>
      <c r="R30" s="69">
        <v>26000</v>
      </c>
      <c r="S30" s="69">
        <v>23000</v>
      </c>
      <c r="T30" s="69">
        <v>27000</v>
      </c>
      <c r="U30" s="69">
        <v>23000</v>
      </c>
      <c r="V30" s="69">
        <v>26000</v>
      </c>
      <c r="W30" s="69">
        <v>23000</v>
      </c>
      <c r="X30" s="69">
        <v>26000</v>
      </c>
      <c r="Y30" s="69">
        <v>25000</v>
      </c>
      <c r="Z30" s="69">
        <v>25000</v>
      </c>
      <c r="AA30" s="69">
        <v>26000</v>
      </c>
      <c r="AB30" s="77">
        <v>299000</v>
      </c>
      <c r="AC30" s="68" t="s">
        <v>31</v>
      </c>
      <c r="AD30" s="69">
        <v>26910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</row>
    <row r="31" spans="1:42" hidden="1" x14ac:dyDescent="0.3">
      <c r="A31" s="68" t="s">
        <v>34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7">
        <v>0</v>
      </c>
      <c r="O31" s="68" t="s">
        <v>34</v>
      </c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77">
        <v>0</v>
      </c>
      <c r="AC31" s="68" t="s">
        <v>34</v>
      </c>
      <c r="AD31" s="69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</row>
    <row r="32" spans="1:42" hidden="1" x14ac:dyDescent="0.3">
      <c r="A32" s="68" t="s">
        <v>30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7">
        <v>0</v>
      </c>
      <c r="O32" s="68" t="s">
        <v>30</v>
      </c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77">
        <v>0</v>
      </c>
      <c r="AC32" s="68" t="s">
        <v>30</v>
      </c>
      <c r="AD32" s="69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</row>
    <row r="33" spans="1:42" hidden="1" x14ac:dyDescent="0.3">
      <c r="A33" s="68" t="s">
        <v>32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7">
        <v>0</v>
      </c>
      <c r="O33" s="68" t="s">
        <v>32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77">
        <v>0</v>
      </c>
      <c r="AC33" s="68" t="s">
        <v>32</v>
      </c>
      <c r="AD33" s="69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</row>
    <row r="34" spans="1:42" hidden="1" x14ac:dyDescent="0.3">
      <c r="A34" s="68" t="s">
        <v>49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7">
        <v>0</v>
      </c>
      <c r="O34" s="68" t="s">
        <v>49</v>
      </c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77">
        <v>0</v>
      </c>
      <c r="AC34" s="68" t="s">
        <v>49</v>
      </c>
      <c r="AD34" s="69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pans="1:42" hidden="1" x14ac:dyDescent="0.3">
      <c r="A35" s="68" t="s">
        <v>56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77">
        <v>0</v>
      </c>
      <c r="O35" s="68" t="s">
        <v>56</v>
      </c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77">
        <v>0</v>
      </c>
      <c r="AC35" s="68" t="s">
        <v>56</v>
      </c>
      <c r="AD35" s="69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</row>
    <row r="36" spans="1:42" hidden="1" x14ac:dyDescent="0.3">
      <c r="A36" s="68" t="s">
        <v>52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77">
        <v>0</v>
      </c>
      <c r="O36" s="68" t="s">
        <v>52</v>
      </c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77">
        <v>0</v>
      </c>
      <c r="AC36" s="68" t="s">
        <v>52</v>
      </c>
      <c r="AD36" s="69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</row>
    <row r="37" spans="1:42" hidden="1" x14ac:dyDescent="0.3">
      <c r="A37" s="68" t="s">
        <v>55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7">
        <v>0</v>
      </c>
      <c r="O37" s="68" t="s">
        <v>55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77">
        <v>0</v>
      </c>
      <c r="AC37" s="68" t="s">
        <v>55</v>
      </c>
      <c r="AD37" s="69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</row>
    <row r="38" spans="1:42" hidden="1" x14ac:dyDescent="0.3">
      <c r="A38" s="68" t="s">
        <v>51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77">
        <v>0</v>
      </c>
      <c r="O38" s="68" t="s">
        <v>51</v>
      </c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77">
        <v>0</v>
      </c>
      <c r="AC38" s="68" t="s">
        <v>51</v>
      </c>
      <c r="AD38" s="69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</row>
    <row r="39" spans="1:42" hidden="1" x14ac:dyDescent="0.3">
      <c r="A39" s="68" t="s">
        <v>59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7">
        <v>0</v>
      </c>
      <c r="O39" s="68" t="s">
        <v>59</v>
      </c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77">
        <v>0</v>
      </c>
      <c r="AC39" s="68" t="s">
        <v>59</v>
      </c>
      <c r="AD39" s="69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</row>
    <row r="40" spans="1:42" hidden="1" x14ac:dyDescent="0.3">
      <c r="A40" s="68" t="s">
        <v>47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7">
        <v>0</v>
      </c>
      <c r="O40" s="68" t="s">
        <v>47</v>
      </c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77">
        <v>0</v>
      </c>
      <c r="AC40" s="68" t="s">
        <v>47</v>
      </c>
      <c r="AD40" s="69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</row>
    <row r="41" spans="1:42" hidden="1" x14ac:dyDescent="0.3">
      <c r="A41" s="68" t="s">
        <v>45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7">
        <v>0</v>
      </c>
      <c r="O41" s="68" t="s">
        <v>45</v>
      </c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77">
        <v>0</v>
      </c>
      <c r="AC41" s="68" t="s">
        <v>45</v>
      </c>
      <c r="AD41" s="69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</row>
    <row r="42" spans="1:42" x14ac:dyDescent="0.3">
      <c r="A42" s="68" t="s">
        <v>25</v>
      </c>
      <c r="B42" s="69">
        <v>52720.850000000006</v>
      </c>
      <c r="C42" s="69">
        <v>107433</v>
      </c>
      <c r="D42" s="69">
        <v>110745</v>
      </c>
      <c r="E42" s="69">
        <v>150000</v>
      </c>
      <c r="F42" s="69">
        <v>130000</v>
      </c>
      <c r="G42" s="69">
        <v>160000</v>
      </c>
      <c r="H42" s="69">
        <v>165000</v>
      </c>
      <c r="I42" s="69">
        <v>142000</v>
      </c>
      <c r="J42" s="69">
        <v>162000</v>
      </c>
      <c r="K42" s="69">
        <v>120000</v>
      </c>
      <c r="L42" s="69">
        <v>90000</v>
      </c>
      <c r="M42" s="69">
        <v>87833</v>
      </c>
      <c r="N42" s="77">
        <v>1477731.85</v>
      </c>
      <c r="O42" s="68" t="s">
        <v>25</v>
      </c>
      <c r="P42" s="69">
        <v>140760</v>
      </c>
      <c r="Q42" s="69">
        <v>163622</v>
      </c>
      <c r="R42" s="69">
        <v>170000</v>
      </c>
      <c r="S42" s="69">
        <v>150000</v>
      </c>
      <c r="T42" s="69">
        <v>130000</v>
      </c>
      <c r="U42" s="69">
        <v>160000</v>
      </c>
      <c r="V42" s="69">
        <v>165000</v>
      </c>
      <c r="W42" s="69">
        <v>142000</v>
      </c>
      <c r="X42" s="69">
        <v>162000</v>
      </c>
      <c r="Y42" s="69">
        <v>120000</v>
      </c>
      <c r="Z42" s="69">
        <v>90000</v>
      </c>
      <c r="AA42" s="69">
        <v>165489</v>
      </c>
      <c r="AB42" s="77">
        <v>1758871</v>
      </c>
      <c r="AC42" s="68" t="s">
        <v>25</v>
      </c>
      <c r="AD42" s="69">
        <v>140760</v>
      </c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</row>
    <row r="43" spans="1:42" hidden="1" x14ac:dyDescent="0.3">
      <c r="A43" s="68" t="s">
        <v>46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7"/>
      <c r="O43" s="68" t="s">
        <v>46</v>
      </c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77"/>
      <c r="AC43" s="68" t="s">
        <v>46</v>
      </c>
      <c r="AD43" s="69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</row>
    <row r="44" spans="1:42" hidden="1" x14ac:dyDescent="0.3">
      <c r="A44" s="68" t="s">
        <v>48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7"/>
      <c r="O44" s="68" t="s">
        <v>48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77"/>
      <c r="AC44" s="68" t="s">
        <v>48</v>
      </c>
      <c r="AD44" s="69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</row>
    <row r="45" spans="1:42" hidden="1" x14ac:dyDescent="0.3">
      <c r="A45" s="68" t="s">
        <v>44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7"/>
      <c r="O45" s="68" t="s">
        <v>44</v>
      </c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77"/>
      <c r="AC45" s="68" t="s">
        <v>44</v>
      </c>
      <c r="AD45" s="69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</row>
    <row r="46" spans="1:42" hidden="1" x14ac:dyDescent="0.3">
      <c r="A46" s="68" t="s">
        <v>50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7"/>
      <c r="O46" s="68" t="s">
        <v>50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77"/>
      <c r="AC46" s="68" t="s">
        <v>50</v>
      </c>
      <c r="AD46" s="69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</row>
  </sheetData>
  <mergeCells count="6"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horizontalDpi="1200" verticalDpi="1200" r:id="rId1"/>
  <headerFooter differentFirst="1">
    <oddFooter>&amp;RPage &amp;P of &amp;N</oddFooter>
  </headerFooter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DDA4D6-6963-406B-8AAC-B244F635E45A}"/>
</file>

<file path=customXml/itemProps2.xml><?xml version="1.0" encoding="utf-8"?>
<ds:datastoreItem xmlns:ds="http://schemas.openxmlformats.org/officeDocument/2006/customXml" ds:itemID="{F703AA91-A4F8-4AC0-A130-F676CFE77786}"/>
</file>

<file path=customXml/itemProps3.xml><?xml version="1.0" encoding="utf-8"?>
<ds:datastoreItem xmlns:ds="http://schemas.openxmlformats.org/officeDocument/2006/customXml" ds:itemID="{435C1201-1B8F-4C2D-86EE-E2F5BE671E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Analysis against Feb 2019 NTR </vt:lpstr>
      <vt:lpstr>Region</vt:lpstr>
      <vt:lpstr>Country</vt:lpstr>
      <vt:lpstr>Grade</vt:lpstr>
      <vt:lpstr>Liftings - Nutrien</vt:lpstr>
      <vt:lpstr>'Analysis against Feb 2019 NTR '!Print_Area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Ken Hobbs</cp:lastModifiedBy>
  <cp:lastPrinted>2019-02-07T13:46:30Z</cp:lastPrinted>
  <dcterms:created xsi:type="dcterms:W3CDTF">2018-09-24T16:54:01Z</dcterms:created>
  <dcterms:modified xsi:type="dcterms:W3CDTF">2019-02-07T13:46:40Z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