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pply and Distribution\Canpotex\Tonnage Forecasts\2019\"/>
    </mc:Choice>
  </mc:AlternateContent>
  <bookViews>
    <workbookView xWindow="2205" yWindow="2205" windowWidth="14400" windowHeight="7365"/>
  </bookViews>
  <sheets>
    <sheet name="Region" sheetId="1" r:id="rId1"/>
    <sheet name="Country" sheetId="2" r:id="rId2"/>
    <sheet name="Grade" sheetId="3" r:id="rId3"/>
    <sheet name="Rail Billings - Nutrien" sheetId="4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Country!$A$1:$W$13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" i="1" l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W22" i="1" s="1"/>
  <c r="V23" i="1"/>
  <c r="V22" i="1" s="1"/>
  <c r="U23" i="1"/>
  <c r="T23" i="1"/>
  <c r="S23" i="1"/>
  <c r="R23" i="1"/>
  <c r="Q23" i="1"/>
  <c r="Q22" i="1" s="1"/>
  <c r="P23" i="1"/>
  <c r="P22" i="1" s="1"/>
  <c r="O23" i="1"/>
  <c r="O22" i="1" s="1"/>
  <c r="N23" i="1"/>
  <c r="N22" i="1" s="1"/>
  <c r="M23" i="1"/>
  <c r="L23" i="1"/>
  <c r="K23" i="1"/>
  <c r="J23" i="1"/>
  <c r="I23" i="1"/>
  <c r="I22" i="1" s="1"/>
  <c r="H23" i="1"/>
  <c r="H22" i="1" s="1"/>
  <c r="G23" i="1"/>
  <c r="G22" i="1" s="1"/>
  <c r="F23" i="1"/>
  <c r="F22" i="1" s="1"/>
  <c r="E23" i="1"/>
  <c r="D23" i="1"/>
  <c r="U22" i="1"/>
  <c r="T22" i="1"/>
  <c r="S22" i="1"/>
  <c r="R22" i="1"/>
  <c r="M22" i="1"/>
  <c r="L22" i="1"/>
  <c r="K22" i="1"/>
  <c r="J22" i="1"/>
  <c r="E22" i="1"/>
  <c r="D22" i="1"/>
</calcChain>
</file>

<file path=xl/sharedStrings.xml><?xml version="1.0" encoding="utf-8"?>
<sst xmlns="http://schemas.openxmlformats.org/spreadsheetml/2006/main" count="330" uniqueCount="90">
  <si>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</si>
  <si>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</si>
  <si>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</si>
  <si>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</si>
  <si>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All_Regions</t>
  </si>
  <si>
    <t>All_Grades</t>
  </si>
  <si>
    <t>Asia</t>
  </si>
  <si>
    <t xml:space="preserve">  AS</t>
  </si>
  <si>
    <t xml:space="preserve">  STD _P</t>
  </si>
  <si>
    <t xml:space="preserve">  PRM _P</t>
  </si>
  <si>
    <t>Latin America</t>
  </si>
  <si>
    <t xml:space="preserve">  LA</t>
  </si>
  <si>
    <t>Oceania</t>
  </si>
  <si>
    <t xml:space="preserve">  OC</t>
  </si>
  <si>
    <t>Europe</t>
  </si>
  <si>
    <t xml:space="preserve">  EU</t>
  </si>
  <si>
    <t>Africa</t>
  </si>
  <si>
    <t xml:space="preserve">  AF</t>
  </si>
  <si>
    <t>Allocation %:</t>
  </si>
  <si>
    <t>Netback Forecast, by Country</t>
  </si>
  <si>
    <t>Brazil</t>
  </si>
  <si>
    <t xml:space="preserve">      BRAZ</t>
  </si>
  <si>
    <t>China</t>
  </si>
  <si>
    <t xml:space="preserve">      CHIN</t>
  </si>
  <si>
    <t>India</t>
  </si>
  <si>
    <t xml:space="preserve">      INDI</t>
  </si>
  <si>
    <t>Netback Forecast, by Grade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</si>
  <si>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</si>
  <si>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</si>
  <si>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</si>
  <si>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</si>
  <si>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</si>
  <si>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</si>
  <si>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</si>
  <si>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</si>
  <si>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</si>
  <si>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</si>
  <si>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</si>
  <si>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</si>
  <si>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</si>
  <si>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</si>
  <si>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</si>
  <si>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</si>
  <si>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</si>
  <si>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</si>
  <si>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</si>
  <si>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</si>
  <si>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</si>
  <si>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</si>
  <si>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</si>
  <si>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</si>
  <si>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</si>
  <si>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</si>
  <si>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</si>
  <si>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</si>
  <si>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</si>
  <si>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</si>
  <si>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</si>
  <si>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</si>
  <si>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C2I5</t>
  </si>
  <si>
    <t xml:space="preserve">    F2I5</t>
  </si>
  <si>
    <t xml:space="preserve">    G6I1</t>
  </si>
  <si>
    <t xml:space="preserve">    F1I1</t>
  </si>
  <si>
    <t xml:space="preserve">    G1I1</t>
  </si>
  <si>
    <t xml:space="preserve">    C2IC</t>
  </si>
  <si>
    <t xml:space="preserve">    CWIC</t>
  </si>
  <si>
    <t xml:space="preserve">    KCIC</t>
  </si>
  <si>
    <t>Jun-19 YTD
 Actual</t>
  </si>
  <si>
    <t>Jul-19 
Forecast</t>
  </si>
  <si>
    <t>Aug-19 
Forecast</t>
  </si>
  <si>
    <t>Sep-19 
Forecast</t>
  </si>
  <si>
    <t>Oct-19 
Forecast</t>
  </si>
  <si>
    <t>Qtr 1 2019 
Actual</t>
  </si>
  <si>
    <t>Qtr 2 2019 
Actual</t>
  </si>
  <si>
    <t>Qtr 3 2019 
Forecast</t>
  </si>
  <si>
    <t>Qtr 4 2019 
Forecast</t>
  </si>
  <si>
    <t>2019 
Forecast</t>
  </si>
  <si>
    <t>Jul-19
 Forecast</t>
  </si>
  <si>
    <t>Aug-19
 Forecast</t>
  </si>
  <si>
    <t>Sep-19
 Forecast</t>
  </si>
  <si>
    <t>Oct-19
 Forecast</t>
  </si>
  <si>
    <t>Two Year Rail Billings Forecast, by Grade - Nutrien</t>
  </si>
  <si>
    <t>2019 Forecasted Rail Billings (MT)</t>
  </si>
  <si>
    <t>2020 Forecasted Rail Billings (MT)</t>
  </si>
  <si>
    <t>2021 Forecasted Rail Billings (MT)</t>
  </si>
  <si>
    <t>Total 
2019</t>
  </si>
  <si>
    <t>Total 
2020</t>
  </si>
  <si>
    <t>Total 
2021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</si>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</sst>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sz val="9"/>
      <color theme="0"/>
      <name val="Tahoma"/>
      <family val="2"/>
    </font>
    <font>
      <i/>
      <sz val="11"/>
      <color theme="0"/>
      <name val="Calibri"/>
      <family val="2"/>
      <scheme val="minor"/>
    </font>
    <font>
      <b/>
      <sz val="9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1" tint="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1" tint="0.499984740745262"/>
        <bgColor theme="0" tint="-4.9989318521683403E-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83">
    <xf numFmtId="0" fontId="0" fillId="0" borderId="0" xfId="0"/>
    <xf numFmtId="0" fontId="4" fillId="2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9" fillId="3" borderId="0" xfId="4" applyFont="1" applyFill="1" applyBorder="1" applyAlignment="1">
      <alignment horizontal="left"/>
    </xf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 applyBorder="1"/>
    <xf numFmtId="0" fontId="9" fillId="4" borderId="0" xfId="4" applyFont="1" applyFill="1" applyBorder="1" applyAlignment="1">
      <alignment horizontal="left"/>
    </xf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9" fillId="5" borderId="4" xfId="4" applyFont="1" applyFill="1" applyBorder="1" applyAlignment="1">
      <alignment horizontal="left"/>
    </xf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164" fontId="15" fillId="5" borderId="5" xfId="1" applyNumberFormat="1" applyFont="1" applyFill="1" applyBorder="1"/>
    <xf numFmtId="43" fontId="16" fillId="5" borderId="7" xfId="1" applyFont="1" applyFill="1" applyBorder="1"/>
    <xf numFmtId="0" fontId="3" fillId="5" borderId="8" xfId="0" applyFont="1" applyFill="1" applyBorder="1"/>
    <xf numFmtId="0" fontId="9" fillId="5" borderId="9" xfId="4" applyFont="1" applyFill="1" applyBorder="1" applyAlignment="1">
      <alignment horizontal="left"/>
    </xf>
    <xf numFmtId="0" fontId="10" fillId="5" borderId="9" xfId="5" applyFont="1" applyFill="1" applyBorder="1" applyAlignment="1">
      <alignment horizontal="left"/>
    </xf>
    <xf numFmtId="164" fontId="17" fillId="5" borderId="10" xfId="1" applyNumberFormat="1" applyFont="1" applyFill="1" applyBorder="1"/>
    <xf numFmtId="43" fontId="16" fillId="5" borderId="11" xfId="1" applyFont="1" applyFill="1" applyBorder="1"/>
    <xf numFmtId="164" fontId="15" fillId="5" borderId="10" xfId="1" applyNumberFormat="1" applyFont="1" applyFill="1" applyBorder="1"/>
    <xf numFmtId="43" fontId="16" fillId="5" borderId="12" xfId="1" applyFont="1" applyFill="1" applyBorder="1"/>
    <xf numFmtId="164" fontId="18" fillId="4" borderId="2" xfId="1" applyNumberFormat="1" applyFont="1" applyFill="1" applyBorder="1"/>
    <xf numFmtId="0" fontId="13" fillId="4" borderId="13" xfId="0" applyFont="1" applyFill="1" applyBorder="1"/>
    <xf numFmtId="0" fontId="9" fillId="4" borderId="13" xfId="4" applyFont="1" applyFill="1" applyBorder="1" applyAlignment="1">
      <alignment horizontal="left"/>
    </xf>
    <xf numFmtId="0" fontId="14" fillId="4" borderId="13" xfId="5" applyFont="1" applyFill="1" applyBorder="1" applyAlignment="1">
      <alignment horizontal="lef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7" fillId="5" borderId="5" xfId="3" applyNumberFormat="1" applyFont="1" applyFill="1" applyBorder="1"/>
    <xf numFmtId="165" fontId="16" fillId="5" borderId="6" xfId="3" applyNumberFormat="1" applyFont="1" applyFill="1" applyBorder="1"/>
    <xf numFmtId="165" fontId="15" fillId="5" borderId="5" xfId="3" applyNumberFormat="1" applyFont="1" applyFill="1" applyBorder="1"/>
    <xf numFmtId="165" fontId="16" fillId="5" borderId="7" xfId="3" applyNumberFormat="1" applyFont="1" applyFill="1" applyBorder="1"/>
    <xf numFmtId="165" fontId="18" fillId="4" borderId="2" xfId="3" applyNumberFormat="1" applyFont="1" applyFill="1" applyBorder="1"/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20" fillId="3" borderId="0" xfId="4" applyFont="1" applyFill="1" applyBorder="1" applyAlignment="1">
      <alignment horizontal="left"/>
    </xf>
    <xf numFmtId="0" fontId="3" fillId="5" borderId="14" xfId="0" applyFont="1" applyFill="1" applyBorder="1"/>
    <xf numFmtId="0" fontId="9" fillId="5" borderId="15" xfId="4" applyFont="1" applyFill="1" applyBorder="1" applyAlignment="1">
      <alignment horizontal="left"/>
    </xf>
    <xf numFmtId="0" fontId="10" fillId="5" borderId="15" xfId="5" applyFont="1" applyFill="1" applyBorder="1" applyAlignment="1">
      <alignment horizontal="left"/>
    </xf>
    <xf numFmtId="164" fontId="21" fillId="3" borderId="2" xfId="1" applyNumberFormat="1" applyFont="1" applyFill="1" applyBorder="1"/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2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0" fontId="10" fillId="5" borderId="16" xfId="5" applyFont="1" applyFill="1" applyBorder="1" applyAlignment="1">
      <alignment horizontal="left"/>
    </xf>
    <xf numFmtId="164" fontId="15" fillId="5" borderId="17" xfId="1" applyNumberFormat="1" applyFont="1" applyFill="1" applyBorder="1"/>
    <xf numFmtId="43" fontId="16" fillId="5" borderId="16" xfId="1" applyFont="1" applyFill="1" applyBorder="1"/>
    <xf numFmtId="43" fontId="16" fillId="5" borderId="18" xfId="1" applyFont="1" applyFill="1" applyBorder="1"/>
    <xf numFmtId="0" fontId="0" fillId="0" borderId="2" xfId="0" applyBorder="1"/>
    <xf numFmtId="0" fontId="0" fillId="0" borderId="0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8" borderId="0" xfId="1" applyNumberFormat="1" applyFont="1" applyFill="1" applyBorder="1"/>
    <xf numFmtId="164" fontId="11" fillId="9" borderId="0" xfId="1" applyNumberFormat="1" applyFont="1" applyFill="1" applyBorder="1"/>
    <xf numFmtId="164" fontId="15" fillId="4" borderId="0" xfId="1" applyNumberFormat="1" applyFont="1" applyFill="1" applyBorder="1"/>
    <xf numFmtId="164" fontId="15" fillId="10" borderId="0" xfId="1" applyNumberFormat="1" applyFont="1" applyFill="1" applyBorder="1"/>
    <xf numFmtId="164" fontId="15" fillId="11" borderId="0" xfId="1" applyNumberFormat="1" applyFont="1" applyFill="1" applyBorder="1"/>
    <xf numFmtId="0" fontId="10" fillId="5" borderId="18" xfId="5" applyFont="1" applyFill="1" applyBorder="1" applyAlignment="1">
      <alignment horizontal="left"/>
    </xf>
    <xf numFmtId="164" fontId="15" fillId="5" borderId="18" xfId="1" applyNumberFormat="1" applyFont="1" applyFill="1" applyBorder="1"/>
    <xf numFmtId="164" fontId="15" fillId="12" borderId="18" xfId="1" applyNumberFormat="1" applyFont="1" applyFill="1" applyBorder="1"/>
    <xf numFmtId="164" fontId="15" fillId="13" borderId="18" xfId="1" applyNumberFormat="1" applyFont="1" applyFill="1" applyBorder="1"/>
    <xf numFmtId="0" fontId="5" fillId="0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left"/>
    </xf>
    <xf numFmtId="0" fontId="6" fillId="2" borderId="0" xfId="0" applyFont="1" applyFill="1" applyAlignment="1">
      <alignment horizontal="center" wrapText="1"/>
    </xf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</cellXfs>
  <cellStyles count="6">
    <cellStyle name="_Row1" xfId="4"/>
    <cellStyle name="_Row2" xfId="5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37"/>
  <sheetViews>
    <sheetView showGridLines="0" tabSelected="1" zoomScaleNormal="100" workbookViewId="0">
      <selection sqref="A1:W1"/>
    </sheetView>
  </sheetViews>
  <sheetFormatPr defaultRowHeight="15" outlineLevelCol="1" x14ac:dyDescent="0.25"/>
  <cols>
    <col min="1" max="1" width="14" customWidth="1"/>
    <col min="2" max="2" width="4.42578125" hidden="1" customWidth="1" outlineLevel="1"/>
    <col min="3" max="3" width="8.42578125" customWidth="1" collapsed="1"/>
    <col min="4" max="4" width="13" customWidth="1"/>
    <col min="5" max="5" width="14" customWidth="1"/>
    <col min="6" max="6" width="13" customWidth="1"/>
    <col min="7" max="7" width="14" customWidth="1"/>
    <col min="8" max="8" width="13" customWidth="1"/>
    <col min="9" max="9" width="14" customWidth="1"/>
    <col min="10" max="10" width="13" customWidth="1"/>
    <col min="11" max="11" width="14" customWidth="1"/>
    <col min="12" max="12" width="13" customWidth="1"/>
    <col min="13" max="13" width="14" customWidth="1"/>
    <col min="14" max="14" width="13" customWidth="1"/>
    <col min="15" max="15" width="14" customWidth="1"/>
    <col min="16" max="16" width="13" customWidth="1"/>
    <col min="17" max="17" width="14" customWidth="1"/>
    <col min="18" max="18" width="13" customWidth="1"/>
    <col min="19" max="19" width="14" customWidth="1"/>
    <col min="20" max="20" width="13" customWidth="1"/>
    <col min="21" max="21" width="14" customWidth="1"/>
    <col min="22" max="22" width="13" customWidth="1"/>
    <col min="23" max="23" width="14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32" s="2" customFormat="1" ht="37.5" customHeight="1" x14ac:dyDescent="0.4">
      <c r="A2" s="1"/>
      <c r="B2" s="1"/>
      <c r="C2" s="1"/>
      <c r="D2" s="77" t="s">
        <v>67</v>
      </c>
      <c r="E2" s="77"/>
      <c r="F2" s="77" t="s">
        <v>77</v>
      </c>
      <c r="G2" s="77"/>
      <c r="H2" s="77" t="s">
        <v>78</v>
      </c>
      <c r="I2" s="77"/>
      <c r="J2" s="77" t="s">
        <v>79</v>
      </c>
      <c r="K2" s="77"/>
      <c r="L2" s="77" t="s">
        <v>80</v>
      </c>
      <c r="M2" s="77"/>
      <c r="N2" s="77" t="s">
        <v>72</v>
      </c>
      <c r="O2" s="77"/>
      <c r="P2" s="77" t="s">
        <v>73</v>
      </c>
      <c r="Q2" s="77"/>
      <c r="R2" s="77" t="s">
        <v>74</v>
      </c>
      <c r="S2" s="77"/>
      <c r="T2" s="77" t="s">
        <v>75</v>
      </c>
      <c r="U2" s="77"/>
      <c r="V2" s="77" t="s">
        <v>76</v>
      </c>
      <c r="W2" s="77"/>
    </row>
    <row r="3" spans="1:32" ht="17.25" x14ac:dyDescent="0.4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78"/>
      <c r="AB3" s="78"/>
      <c r="AC3" s="78"/>
      <c r="AD3" s="78"/>
      <c r="AE3" s="78"/>
      <c r="AF3" s="78"/>
    </row>
    <row r="4" spans="1:32" x14ac:dyDescent="0.25">
      <c r="A4" s="6" t="s">
        <v>3</v>
      </c>
      <c r="B4" s="7" t="s">
        <v>4</v>
      </c>
      <c r="C4" s="8" t="s">
        <v>5</v>
      </c>
      <c r="D4" s="9">
        <v>6406916.8499999996</v>
      </c>
      <c r="E4" s="10">
        <v>228.75126231837999</v>
      </c>
      <c r="F4" s="9">
        <v>1166497.17</v>
      </c>
      <c r="G4" s="10">
        <v>227.90812540491001</v>
      </c>
      <c r="H4" s="9">
        <v>1174995</v>
      </c>
      <c r="I4" s="10">
        <v>245.40436363721</v>
      </c>
      <c r="J4" s="9">
        <v>1209061</v>
      </c>
      <c r="K4" s="10">
        <v>234.41848904075999</v>
      </c>
      <c r="L4" s="9">
        <v>945450</v>
      </c>
      <c r="M4" s="10">
        <v>234.48154547919</v>
      </c>
      <c r="N4" s="9">
        <v>3117646.32</v>
      </c>
      <c r="O4" s="10">
        <v>222.35584970702999</v>
      </c>
      <c r="P4" s="9">
        <v>3289270.53</v>
      </c>
      <c r="Q4" s="10">
        <v>234.81298159954179</v>
      </c>
      <c r="R4" s="9">
        <v>3550553.1700000004</v>
      </c>
      <c r="S4" s="10">
        <v>235.91516482906235</v>
      </c>
      <c r="T4" s="9">
        <v>3078385.9999999995</v>
      </c>
      <c r="U4" s="10">
        <v>222.10310272672118</v>
      </c>
      <c r="V4" s="9">
        <v>13035856.02</v>
      </c>
      <c r="W4" s="10">
        <v>229.13253496734001</v>
      </c>
    </row>
    <row r="5" spans="1:32" x14ac:dyDescent="0.25">
      <c r="A5" s="11" t="s">
        <v>6</v>
      </c>
      <c r="B5" s="12" t="s">
        <v>7</v>
      </c>
      <c r="C5" s="13" t="s">
        <v>5</v>
      </c>
      <c r="D5" s="14">
        <v>4266737</v>
      </c>
      <c r="E5" s="15">
        <v>218.39963895887999</v>
      </c>
      <c r="F5" s="14">
        <v>656836</v>
      </c>
      <c r="G5" s="15">
        <v>213.64733058634999</v>
      </c>
      <c r="H5" s="14">
        <v>418903</v>
      </c>
      <c r="I5" s="15">
        <v>236.27077314589999</v>
      </c>
      <c r="J5" s="14">
        <v>653704</v>
      </c>
      <c r="K5" s="15">
        <v>219.25557914571999</v>
      </c>
      <c r="L5" s="14">
        <v>336750</v>
      </c>
      <c r="M5" s="15">
        <v>219.12346861647001</v>
      </c>
      <c r="N5" s="14">
        <v>2264391</v>
      </c>
      <c r="O5" s="15">
        <v>213.94961729432001</v>
      </c>
      <c r="P5" s="14">
        <v>2002346</v>
      </c>
      <c r="Q5" s="15">
        <v>223.43203046716073</v>
      </c>
      <c r="R5" s="14">
        <v>1729443</v>
      </c>
      <c r="S5" s="15">
        <v>221.24698115289141</v>
      </c>
      <c r="T5" s="14">
        <v>1652336</v>
      </c>
      <c r="U5" s="15">
        <v>211.83667455505432</v>
      </c>
      <c r="V5" s="14">
        <v>7648516</v>
      </c>
      <c r="W5" s="15">
        <v>217.62564485006999</v>
      </c>
    </row>
    <row r="6" spans="1:32" x14ac:dyDescent="0.25">
      <c r="A6" s="16"/>
      <c r="B6" s="17" t="s">
        <v>7</v>
      </c>
      <c r="C6" s="18" t="s">
        <v>8</v>
      </c>
      <c r="D6" s="19">
        <v>2927017</v>
      </c>
      <c r="E6" s="20">
        <v>213.12430867585999</v>
      </c>
      <c r="F6" s="19">
        <v>486470</v>
      </c>
      <c r="G6" s="20">
        <v>208.37529885468001</v>
      </c>
      <c r="H6" s="19">
        <v>302758</v>
      </c>
      <c r="I6" s="20">
        <v>226.94020535183</v>
      </c>
      <c r="J6" s="19">
        <v>398018</v>
      </c>
      <c r="K6" s="20">
        <v>212.05407100593001</v>
      </c>
      <c r="L6" s="19">
        <v>270700</v>
      </c>
      <c r="M6" s="20">
        <v>210.83271629494999</v>
      </c>
      <c r="N6" s="21">
        <v>1461540</v>
      </c>
      <c r="O6" s="20">
        <v>208.47817128317001</v>
      </c>
      <c r="P6" s="21">
        <v>1465477</v>
      </c>
      <c r="Q6" s="20">
        <v>217.75796423300787</v>
      </c>
      <c r="R6" s="21">
        <v>1187246</v>
      </c>
      <c r="S6" s="20">
        <v>214.342799688843</v>
      </c>
      <c r="T6" s="21">
        <v>1228700</v>
      </c>
      <c r="U6" s="20">
        <v>204.75705904412777</v>
      </c>
      <c r="V6" s="21">
        <v>5342963</v>
      </c>
      <c r="W6" s="22">
        <v>211.47088321863001</v>
      </c>
    </row>
    <row r="7" spans="1:32" x14ac:dyDescent="0.25">
      <c r="A7" s="23"/>
      <c r="B7" s="24" t="s">
        <v>7</v>
      </c>
      <c r="C7" s="25" t="s">
        <v>9</v>
      </c>
      <c r="D7" s="26">
        <v>1339720</v>
      </c>
      <c r="E7" s="27">
        <v>229.92516774027001</v>
      </c>
      <c r="F7" s="26">
        <v>170366</v>
      </c>
      <c r="G7" s="27">
        <v>228.70130424602999</v>
      </c>
      <c r="H7" s="26">
        <v>116145</v>
      </c>
      <c r="I7" s="27">
        <v>260.59299144369999</v>
      </c>
      <c r="J7" s="26">
        <v>255686</v>
      </c>
      <c r="K7" s="27">
        <v>230.46593038429</v>
      </c>
      <c r="L7" s="26">
        <v>66050</v>
      </c>
      <c r="M7" s="27">
        <v>253.10237328621</v>
      </c>
      <c r="N7" s="28">
        <v>802851</v>
      </c>
      <c r="O7" s="27">
        <v>223.91004233351001</v>
      </c>
      <c r="P7" s="28">
        <v>536869</v>
      </c>
      <c r="Q7" s="27">
        <v>238.92037783425599</v>
      </c>
      <c r="R7" s="28">
        <v>542197</v>
      </c>
      <c r="S7" s="27">
        <v>236.3650320209259</v>
      </c>
      <c r="T7" s="28">
        <v>423636</v>
      </c>
      <c r="U7" s="27">
        <v>232.37015985414368</v>
      </c>
      <c r="V7" s="28">
        <v>2305553</v>
      </c>
      <c r="W7" s="29">
        <v>231.8888882761</v>
      </c>
    </row>
    <row r="8" spans="1:32" x14ac:dyDescent="0.25">
      <c r="A8" s="11" t="s">
        <v>10</v>
      </c>
      <c r="B8" s="12" t="s">
        <v>11</v>
      </c>
      <c r="C8" s="13" t="s">
        <v>5</v>
      </c>
      <c r="D8" s="30">
        <v>1567416</v>
      </c>
      <c r="E8" s="15">
        <v>258.53324531733</v>
      </c>
      <c r="F8" s="30">
        <v>420493</v>
      </c>
      <c r="G8" s="15">
        <v>245.69555101694999</v>
      </c>
      <c r="H8" s="30">
        <v>663268</v>
      </c>
      <c r="I8" s="15">
        <v>255.92535034692</v>
      </c>
      <c r="J8" s="30">
        <v>479697</v>
      </c>
      <c r="K8" s="15">
        <v>251.82846971212999</v>
      </c>
      <c r="L8" s="30">
        <v>454000</v>
      </c>
      <c r="M8" s="15">
        <v>245.47234124299001</v>
      </c>
      <c r="N8" s="14">
        <v>595830</v>
      </c>
      <c r="O8" s="15">
        <v>256.01614568886998</v>
      </c>
      <c r="P8" s="14">
        <v>971586</v>
      </c>
      <c r="Q8" s="15">
        <v>260.07686932139882</v>
      </c>
      <c r="R8" s="14">
        <v>1563458</v>
      </c>
      <c r="S8" s="15">
        <v>251.9170428902919</v>
      </c>
      <c r="T8" s="14">
        <v>1040700</v>
      </c>
      <c r="U8" s="15">
        <v>237.26771121056035</v>
      </c>
      <c r="V8" s="14">
        <v>4171574</v>
      </c>
      <c r="W8" s="15">
        <v>250.74836700541999</v>
      </c>
    </row>
    <row r="9" spans="1:32" x14ac:dyDescent="0.25">
      <c r="A9" s="16"/>
      <c r="B9" s="17" t="s">
        <v>11</v>
      </c>
      <c r="C9" s="18" t="s">
        <v>8</v>
      </c>
      <c r="D9" s="19">
        <v>105281</v>
      </c>
      <c r="E9" s="20">
        <v>228.54095140909001</v>
      </c>
      <c r="F9" s="19">
        <v>3255</v>
      </c>
      <c r="G9" s="20">
        <v>230.16611615796</v>
      </c>
      <c r="H9" s="19">
        <v>28747</v>
      </c>
      <c r="I9" s="20">
        <v>232.50975672843001</v>
      </c>
      <c r="J9" s="19">
        <v>17955</v>
      </c>
      <c r="K9" s="20">
        <v>228.54846290841999</v>
      </c>
      <c r="L9" s="19">
        <v>60500</v>
      </c>
      <c r="M9" s="20">
        <v>231.76186173848001</v>
      </c>
      <c r="N9" s="21">
        <v>36199</v>
      </c>
      <c r="O9" s="20">
        <v>217.26692852841001</v>
      </c>
      <c r="P9" s="21">
        <v>69082</v>
      </c>
      <c r="Q9" s="20">
        <v>234.44854462088654</v>
      </c>
      <c r="R9" s="21">
        <v>49957</v>
      </c>
      <c r="S9" s="20">
        <v>230.93332938901455</v>
      </c>
      <c r="T9" s="21">
        <v>158500</v>
      </c>
      <c r="U9" s="20">
        <v>229.98262199267515</v>
      </c>
      <c r="V9" s="21">
        <v>313738</v>
      </c>
      <c r="W9" s="22">
        <v>229.65022352226001</v>
      </c>
    </row>
    <row r="10" spans="1:32" x14ac:dyDescent="0.25">
      <c r="A10" s="23"/>
      <c r="B10" s="24" t="s">
        <v>11</v>
      </c>
      <c r="C10" s="25" t="s">
        <v>9</v>
      </c>
      <c r="D10" s="26">
        <v>1462135</v>
      </c>
      <c r="E10" s="27">
        <v>260.69283981095998</v>
      </c>
      <c r="F10" s="26">
        <v>417238</v>
      </c>
      <c r="G10" s="27">
        <v>245.81670084142999</v>
      </c>
      <c r="H10" s="26">
        <v>634521</v>
      </c>
      <c r="I10" s="27">
        <v>256.98619477877997</v>
      </c>
      <c r="J10" s="26">
        <v>461742</v>
      </c>
      <c r="K10" s="27">
        <v>252.73372096100999</v>
      </c>
      <c r="L10" s="26">
        <v>393500</v>
      </c>
      <c r="M10" s="27">
        <v>247.58030569031999</v>
      </c>
      <c r="N10" s="28">
        <v>559631</v>
      </c>
      <c r="O10" s="27">
        <v>258.52258816969999</v>
      </c>
      <c r="P10" s="28">
        <v>902504</v>
      </c>
      <c r="Q10" s="27">
        <v>262.03858464561114</v>
      </c>
      <c r="R10" s="28">
        <v>1513501</v>
      </c>
      <c r="S10" s="27">
        <v>252.60966441837829</v>
      </c>
      <c r="T10" s="28">
        <v>882200</v>
      </c>
      <c r="U10" s="27">
        <v>238.57658294146455</v>
      </c>
      <c r="V10" s="28">
        <v>3857836</v>
      </c>
      <c r="W10" s="29">
        <v>252.46417072028001</v>
      </c>
    </row>
    <row r="11" spans="1:32" x14ac:dyDescent="0.25">
      <c r="A11" s="31" t="s">
        <v>12</v>
      </c>
      <c r="B11" s="32" t="s">
        <v>13</v>
      </c>
      <c r="C11" s="33" t="s">
        <v>5</v>
      </c>
      <c r="D11" s="30">
        <v>251178</v>
      </c>
      <c r="E11" s="15">
        <v>232.38545554945</v>
      </c>
      <c r="F11" s="30">
        <v>48991</v>
      </c>
      <c r="G11" s="15">
        <v>258.47562219864</v>
      </c>
      <c r="H11" s="30">
        <v>13811</v>
      </c>
      <c r="I11" s="15">
        <v>244.72936360373001</v>
      </c>
      <c r="J11" s="30">
        <v>53160</v>
      </c>
      <c r="K11" s="15">
        <v>258.84742106844999</v>
      </c>
      <c r="L11" s="30">
        <v>56700</v>
      </c>
      <c r="M11" s="15">
        <v>262.19667548103001</v>
      </c>
      <c r="N11" s="14">
        <v>98492</v>
      </c>
      <c r="O11" s="15">
        <v>227.28081423059999</v>
      </c>
      <c r="P11" s="14">
        <v>152686</v>
      </c>
      <c r="Q11" s="15">
        <v>235.6782678097517</v>
      </c>
      <c r="R11" s="14">
        <v>115962</v>
      </c>
      <c r="S11" s="15">
        <v>257.00889387784781</v>
      </c>
      <c r="T11" s="14">
        <v>130350</v>
      </c>
      <c r="U11" s="15">
        <v>252.14557837696211</v>
      </c>
      <c r="V11" s="14">
        <v>497490</v>
      </c>
      <c r="W11" s="15">
        <v>243.30248939134</v>
      </c>
    </row>
    <row r="12" spans="1:32" x14ac:dyDescent="0.25">
      <c r="A12" s="16"/>
      <c r="B12" s="17" t="s">
        <v>13</v>
      </c>
      <c r="C12" s="18" t="s">
        <v>8</v>
      </c>
      <c r="D12" s="19">
        <v>22671</v>
      </c>
      <c r="E12" s="20">
        <v>212.20345185919999</v>
      </c>
      <c r="F12" s="19">
        <v>1035</v>
      </c>
      <c r="G12" s="20">
        <v>286.05962660566001</v>
      </c>
      <c r="H12" s="19">
        <v>0</v>
      </c>
      <c r="I12" s="20">
        <v>0</v>
      </c>
      <c r="J12" s="19">
        <v>0</v>
      </c>
      <c r="K12" s="20">
        <v>0</v>
      </c>
      <c r="L12" s="19">
        <v>0</v>
      </c>
      <c r="M12" s="20">
        <v>0</v>
      </c>
      <c r="N12" s="21">
        <v>13891</v>
      </c>
      <c r="O12" s="20">
        <v>208.93357586207</v>
      </c>
      <c r="P12" s="21">
        <v>8780</v>
      </c>
      <c r="Q12" s="20">
        <v>217.37678300683208</v>
      </c>
      <c r="R12" s="21">
        <v>1035</v>
      </c>
      <c r="S12" s="20">
        <v>286.05962660570003</v>
      </c>
      <c r="T12" s="21">
        <v>15000</v>
      </c>
      <c r="U12" s="20">
        <v>208.43797035140668</v>
      </c>
      <c r="V12" s="21">
        <v>38706</v>
      </c>
      <c r="W12" s="22">
        <v>212.71910623438001</v>
      </c>
    </row>
    <row r="13" spans="1:32" x14ac:dyDescent="0.25">
      <c r="A13" s="16"/>
      <c r="B13" s="17" t="s">
        <v>13</v>
      </c>
      <c r="C13" s="18" t="s">
        <v>9</v>
      </c>
      <c r="D13" s="19">
        <v>228507</v>
      </c>
      <c r="E13" s="20">
        <v>234.38778460571999</v>
      </c>
      <c r="F13" s="19">
        <v>47956</v>
      </c>
      <c r="G13" s="20">
        <v>257.88029638827999</v>
      </c>
      <c r="H13" s="19">
        <v>13811</v>
      </c>
      <c r="I13" s="20">
        <v>244.72936360373001</v>
      </c>
      <c r="J13" s="19">
        <v>53160</v>
      </c>
      <c r="K13" s="20">
        <v>258.84742106844999</v>
      </c>
      <c r="L13" s="19">
        <v>56700</v>
      </c>
      <c r="M13" s="20">
        <v>262.19667548103001</v>
      </c>
      <c r="N13" s="21">
        <v>84601</v>
      </c>
      <c r="O13" s="20">
        <v>230.29332576329</v>
      </c>
      <c r="P13" s="21">
        <v>143906</v>
      </c>
      <c r="Q13" s="20">
        <v>236.79487890706369</v>
      </c>
      <c r="R13" s="21">
        <v>114927</v>
      </c>
      <c r="S13" s="20">
        <v>256.74727120977656</v>
      </c>
      <c r="T13" s="21">
        <v>115350</v>
      </c>
      <c r="U13" s="20">
        <v>257.82927252851317</v>
      </c>
      <c r="V13" s="21">
        <v>458784</v>
      </c>
      <c r="W13" s="22">
        <v>245.88270236405</v>
      </c>
    </row>
    <row r="14" spans="1:32" x14ac:dyDescent="0.25">
      <c r="A14" s="11" t="s">
        <v>14</v>
      </c>
      <c r="B14" s="12" t="s">
        <v>15</v>
      </c>
      <c r="C14" s="13" t="s">
        <v>5</v>
      </c>
      <c r="D14" s="30">
        <v>271962.83</v>
      </c>
      <c r="E14" s="15">
        <v>221.34330463909001</v>
      </c>
      <c r="F14" s="30">
        <v>40177.17</v>
      </c>
      <c r="G14" s="15">
        <v>237.61471330388</v>
      </c>
      <c r="H14" s="30">
        <v>46240</v>
      </c>
      <c r="I14" s="15">
        <v>225.82208124614999</v>
      </c>
      <c r="J14" s="30">
        <v>22500</v>
      </c>
      <c r="K14" s="15">
        <v>246.05837016619</v>
      </c>
      <c r="L14" s="30">
        <v>67000</v>
      </c>
      <c r="M14" s="15">
        <v>224.35856431692</v>
      </c>
      <c r="N14" s="14">
        <v>158933.29999999999</v>
      </c>
      <c r="O14" s="15">
        <v>216.32268182376001</v>
      </c>
      <c r="P14" s="14">
        <v>113029.53000000003</v>
      </c>
      <c r="Q14" s="15">
        <v>228.40291244332167</v>
      </c>
      <c r="R14" s="14">
        <v>108917.16999999998</v>
      </c>
      <c r="S14" s="15">
        <v>234.35251849154736</v>
      </c>
      <c r="T14" s="14">
        <v>186000</v>
      </c>
      <c r="U14" s="15">
        <v>210.55526619574192</v>
      </c>
      <c r="V14" s="14">
        <v>566880</v>
      </c>
      <c r="W14" s="15">
        <v>220.30314024146</v>
      </c>
    </row>
    <row r="15" spans="1:32" x14ac:dyDescent="0.25">
      <c r="A15" s="16"/>
      <c r="B15" s="17" t="s">
        <v>15</v>
      </c>
      <c r="C15" s="18" t="s">
        <v>8</v>
      </c>
      <c r="D15" s="19">
        <v>7112</v>
      </c>
      <c r="E15" s="20">
        <v>186.03794630202</v>
      </c>
      <c r="F15" s="19">
        <v>0</v>
      </c>
      <c r="G15" s="20">
        <v>0</v>
      </c>
      <c r="H15" s="19">
        <v>8804</v>
      </c>
      <c r="I15" s="20">
        <v>200.57084455935001</v>
      </c>
      <c r="J15" s="19">
        <v>0</v>
      </c>
      <c r="K15" s="20">
        <v>0</v>
      </c>
      <c r="L15" s="19">
        <v>12000</v>
      </c>
      <c r="M15" s="20">
        <v>196.2931859171</v>
      </c>
      <c r="N15" s="21">
        <v>7112</v>
      </c>
      <c r="O15" s="20">
        <v>201.46928769684999</v>
      </c>
      <c r="P15" s="21">
        <v>0</v>
      </c>
      <c r="Q15" s="20">
        <v>0</v>
      </c>
      <c r="R15" s="21">
        <v>8804</v>
      </c>
      <c r="S15" s="20">
        <v>188.10518122450057</v>
      </c>
      <c r="T15" s="21">
        <v>31000</v>
      </c>
      <c r="U15" s="20">
        <v>177.32394378175809</v>
      </c>
      <c r="V15" s="21">
        <v>46916</v>
      </c>
      <c r="W15" s="22">
        <v>183.00728635933999</v>
      </c>
    </row>
    <row r="16" spans="1:32" x14ac:dyDescent="0.25">
      <c r="A16" s="16"/>
      <c r="B16" s="17" t="s">
        <v>15</v>
      </c>
      <c r="C16" s="18" t="s">
        <v>9</v>
      </c>
      <c r="D16" s="19">
        <v>264850.83</v>
      </c>
      <c r="E16" s="20">
        <v>222.29135418265</v>
      </c>
      <c r="F16" s="19">
        <v>40177.17</v>
      </c>
      <c r="G16" s="20">
        <v>237.61471330388</v>
      </c>
      <c r="H16" s="19">
        <v>37436</v>
      </c>
      <c r="I16" s="20">
        <v>231.76053321192001</v>
      </c>
      <c r="J16" s="19">
        <v>22500</v>
      </c>
      <c r="K16" s="20">
        <v>246.05837016619</v>
      </c>
      <c r="L16" s="19">
        <v>55000</v>
      </c>
      <c r="M16" s="20">
        <v>230.48191960414999</v>
      </c>
      <c r="N16" s="21">
        <v>151821.29999999999</v>
      </c>
      <c r="O16" s="20">
        <v>217.01848234075001</v>
      </c>
      <c r="P16" s="21">
        <v>113029.53000000003</v>
      </c>
      <c r="Q16" s="20">
        <v>229.37387728764585</v>
      </c>
      <c r="R16" s="21">
        <v>100113.16999999998</v>
      </c>
      <c r="S16" s="20">
        <v>237.32329503672702</v>
      </c>
      <c r="T16" s="21">
        <v>155000</v>
      </c>
      <c r="U16" s="20">
        <v>217.20153067850316</v>
      </c>
      <c r="V16" s="21">
        <v>519964</v>
      </c>
      <c r="W16" s="22">
        <v>223.66831990916</v>
      </c>
    </row>
    <row r="17" spans="1:23" x14ac:dyDescent="0.25">
      <c r="A17" s="11" t="s">
        <v>16</v>
      </c>
      <c r="B17" s="12" t="s">
        <v>17</v>
      </c>
      <c r="C17" s="13" t="s">
        <v>5</v>
      </c>
      <c r="D17" s="30">
        <v>49623</v>
      </c>
      <c r="E17" s="15">
        <v>211.00519133466</v>
      </c>
      <c r="F17" s="30">
        <v>0</v>
      </c>
      <c r="G17" s="15">
        <v>0</v>
      </c>
      <c r="H17" s="30">
        <v>32773</v>
      </c>
      <c r="I17" s="15">
        <v>177.13663739391001</v>
      </c>
      <c r="J17" s="30">
        <v>0</v>
      </c>
      <c r="K17" s="15">
        <v>0</v>
      </c>
      <c r="L17" s="30">
        <v>31000</v>
      </c>
      <c r="M17" s="15">
        <v>211.53970591549</v>
      </c>
      <c r="N17" s="14">
        <v>0</v>
      </c>
      <c r="O17" s="15">
        <v>0</v>
      </c>
      <c r="P17" s="14">
        <v>49623</v>
      </c>
      <c r="Q17" s="15">
        <v>211.00519133466335</v>
      </c>
      <c r="R17" s="14">
        <v>32773</v>
      </c>
      <c r="S17" s="15">
        <v>177.1366373939218</v>
      </c>
      <c r="T17" s="14">
        <v>69000</v>
      </c>
      <c r="U17" s="15">
        <v>213.60515641156525</v>
      </c>
      <c r="V17" s="14">
        <v>151396</v>
      </c>
      <c r="W17" s="15">
        <v>204.85855253315</v>
      </c>
    </row>
    <row r="18" spans="1:23" x14ac:dyDescent="0.25">
      <c r="A18" s="16"/>
      <c r="B18" s="17" t="s">
        <v>17</v>
      </c>
      <c r="C18" s="18" t="s">
        <v>8</v>
      </c>
      <c r="D18" s="19">
        <v>23915</v>
      </c>
      <c r="E18" s="20">
        <v>205.83074590006001</v>
      </c>
      <c r="F18" s="19">
        <v>0</v>
      </c>
      <c r="G18" s="20">
        <v>0</v>
      </c>
      <c r="H18" s="19">
        <v>32773</v>
      </c>
      <c r="I18" s="20">
        <v>177.13663739391001</v>
      </c>
      <c r="J18" s="19">
        <v>0</v>
      </c>
      <c r="K18" s="20">
        <v>0</v>
      </c>
      <c r="L18" s="19">
        <v>0</v>
      </c>
      <c r="M18" s="20">
        <v>0</v>
      </c>
      <c r="N18" s="21">
        <v>0</v>
      </c>
      <c r="O18" s="20">
        <v>0</v>
      </c>
      <c r="P18" s="21">
        <v>23915</v>
      </c>
      <c r="Q18" s="20">
        <v>205.83074590006274</v>
      </c>
      <c r="R18" s="21">
        <v>32773</v>
      </c>
      <c r="S18" s="20">
        <v>177.1366373939218</v>
      </c>
      <c r="T18" s="21">
        <v>0</v>
      </c>
      <c r="U18" s="20">
        <v>0</v>
      </c>
      <c r="V18" s="21">
        <v>56688</v>
      </c>
      <c r="W18" s="22">
        <v>189.24183787593</v>
      </c>
    </row>
    <row r="19" spans="1:23" x14ac:dyDescent="0.25">
      <c r="A19" s="16"/>
      <c r="B19" s="17" t="s">
        <v>17</v>
      </c>
      <c r="C19" s="18" t="s">
        <v>9</v>
      </c>
      <c r="D19" s="19">
        <v>25708</v>
      </c>
      <c r="E19" s="20">
        <v>215.81874597013001</v>
      </c>
      <c r="F19" s="19">
        <v>0</v>
      </c>
      <c r="G19" s="20">
        <v>0</v>
      </c>
      <c r="H19" s="19">
        <v>0</v>
      </c>
      <c r="I19" s="20">
        <v>0</v>
      </c>
      <c r="J19" s="19">
        <v>0</v>
      </c>
      <c r="K19" s="20">
        <v>0</v>
      </c>
      <c r="L19" s="19">
        <v>31000</v>
      </c>
      <c r="M19" s="20">
        <v>211.53970591549</v>
      </c>
      <c r="N19" s="21">
        <v>0</v>
      </c>
      <c r="O19" s="20">
        <v>0</v>
      </c>
      <c r="P19" s="21">
        <v>25708</v>
      </c>
      <c r="Q19" s="20">
        <v>215.81874597012603</v>
      </c>
      <c r="R19" s="21">
        <v>0</v>
      </c>
      <c r="S19" s="20">
        <v>0</v>
      </c>
      <c r="T19" s="21">
        <v>69000</v>
      </c>
      <c r="U19" s="20">
        <v>213.60515641156522</v>
      </c>
      <c r="V19" s="21">
        <v>94708</v>
      </c>
      <c r="W19" s="22">
        <v>214.20602392404001</v>
      </c>
    </row>
    <row r="20" spans="1:23" ht="7.5" customHeight="1" x14ac:dyDescent="0.25"/>
    <row r="21" spans="1:23" ht="18" x14ac:dyDescent="0.4">
      <c r="A21" s="79" t="s">
        <v>18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 spans="1:23" x14ac:dyDescent="0.25">
      <c r="A22" s="6" t="s">
        <v>3</v>
      </c>
      <c r="B22" s="7" t="s">
        <v>4</v>
      </c>
      <c r="C22" s="8" t="s">
        <v>5</v>
      </c>
      <c r="D22" s="34">
        <f t="shared" ref="D22:W22" si="0">SUM(D23,D26,D29,D32,D35)</f>
        <v>0.99999999687837371</v>
      </c>
      <c r="E22" s="35">
        <f t="shared" si="0"/>
        <v>1.0003620552463028</v>
      </c>
      <c r="F22" s="34">
        <f t="shared" si="0"/>
        <v>0.99999999999999989</v>
      </c>
      <c r="G22" s="35">
        <f t="shared" si="0"/>
        <v>0.99999999999999378</v>
      </c>
      <c r="H22" s="34">
        <f t="shared" si="0"/>
        <v>1</v>
      </c>
      <c r="I22" s="35">
        <f t="shared" si="0"/>
        <v>0.99999999999999312</v>
      </c>
      <c r="J22" s="34">
        <f t="shared" si="0"/>
        <v>1.0000000000000002</v>
      </c>
      <c r="K22" s="35">
        <f t="shared" si="0"/>
        <v>1.000000000000004</v>
      </c>
      <c r="L22" s="34">
        <f t="shared" si="0"/>
        <v>1</v>
      </c>
      <c r="M22" s="35">
        <f t="shared" si="0"/>
        <v>1.000000000000008</v>
      </c>
      <c r="N22" s="34">
        <f t="shared" si="0"/>
        <v>0.99999999358490421</v>
      </c>
      <c r="O22" s="35">
        <f t="shared" si="0"/>
        <v>1.0007890793272942</v>
      </c>
      <c r="P22" s="34">
        <f t="shared" si="0"/>
        <v>1</v>
      </c>
      <c r="Q22" s="35">
        <f t="shared" si="0"/>
        <v>0.9999787841454244</v>
      </c>
      <c r="R22" s="34">
        <f t="shared" si="0"/>
        <v>0.99999999999999989</v>
      </c>
      <c r="S22" s="35">
        <f t="shared" si="0"/>
        <v>0.99999999999989986</v>
      </c>
      <c r="T22" s="34">
        <f t="shared" si="0"/>
        <v>1.0000000000000002</v>
      </c>
      <c r="U22" s="35">
        <f t="shared" si="0"/>
        <v>1.0000000000002531</v>
      </c>
      <c r="V22" s="34">
        <f t="shared" si="0"/>
        <v>0.99999999846577003</v>
      </c>
      <c r="W22" s="35">
        <f t="shared" si="0"/>
        <v>1.0001776483249873</v>
      </c>
    </row>
    <row r="23" spans="1:23" x14ac:dyDescent="0.25">
      <c r="A23" s="11" t="s">
        <v>6</v>
      </c>
      <c r="B23" s="12" t="s">
        <v>7</v>
      </c>
      <c r="C23" s="13" t="s">
        <v>5</v>
      </c>
      <c r="D23" s="36">
        <f t="shared" ref="D23:V37" si="1">D5/D$4</f>
        <v>0.66595791702837537</v>
      </c>
      <c r="E23" s="37">
        <f>(D5*E5)/(D$4*E$4)</f>
        <v>0.63582149084874606</v>
      </c>
      <c r="F23" s="36">
        <f t="shared" si="1"/>
        <v>0.56308409218000932</v>
      </c>
      <c r="G23" s="37">
        <f>(F5*G5)/(F$4*G$4)</f>
        <v>0.52785047911813276</v>
      </c>
      <c r="H23" s="36">
        <f t="shared" si="1"/>
        <v>0.35651470857322798</v>
      </c>
      <c r="I23" s="37">
        <f>(H5*I5)/(H$4*I$4)</f>
        <v>0.34324575400382012</v>
      </c>
      <c r="J23" s="36">
        <f t="shared" si="1"/>
        <v>0.54067081809768081</v>
      </c>
      <c r="K23" s="37">
        <f>(J5*K5)/(J$4*K$4)</f>
        <v>0.50569856428255089</v>
      </c>
      <c r="L23" s="36">
        <f t="shared" ref="L23:L37" si="2">L5/L$4</f>
        <v>0.35617959701729335</v>
      </c>
      <c r="M23" s="37">
        <f>(L5*M5)/(L$4*M$4)</f>
        <v>0.33285053878908538</v>
      </c>
      <c r="N23" s="36">
        <f t="shared" si="1"/>
        <v>0.72631426646239983</v>
      </c>
      <c r="O23" s="37">
        <f>(N5*O5)/(N$4*O$4)</f>
        <v>0.69885572855303324</v>
      </c>
      <c r="P23" s="36">
        <f t="shared" si="1"/>
        <v>0.6087507797663575</v>
      </c>
      <c r="Q23" s="37">
        <f>(P5*Q5)/(P$4*Q$4)</f>
        <v>0.57924575483491947</v>
      </c>
      <c r="R23" s="36">
        <f t="shared" si="1"/>
        <v>0.48709114247682139</v>
      </c>
      <c r="S23" s="37">
        <f>(R5*S5)/(R$4*S$4)</f>
        <v>0.45680592384722268</v>
      </c>
      <c r="T23" s="36">
        <f t="shared" si="1"/>
        <v>0.53675400031055243</v>
      </c>
      <c r="U23" s="37">
        <f>(T5*U5)/(T$4*U$4)</f>
        <v>0.51194324205282826</v>
      </c>
      <c r="V23" s="36">
        <f t="shared" si="1"/>
        <v>0.58672909460379263</v>
      </c>
      <c r="W23" s="37">
        <f>(V5*W5)/(V$4*W$4)</f>
        <v>0.55726393278740771</v>
      </c>
    </row>
    <row r="24" spans="1:23" x14ac:dyDescent="0.25">
      <c r="A24" s="16"/>
      <c r="B24" s="17" t="s">
        <v>7</v>
      </c>
      <c r="C24" s="18" t="s">
        <v>8</v>
      </c>
      <c r="D24" s="38">
        <f t="shared" si="1"/>
        <v>0.45685265916944123</v>
      </c>
      <c r="E24" s="39">
        <f t="shared" ref="E24:E37" si="3">(D6*E6)/(D$4*E$4)</f>
        <v>0.42564314690731281</v>
      </c>
      <c r="F24" s="38">
        <f t="shared" si="1"/>
        <v>0.41703487373226977</v>
      </c>
      <c r="G24" s="39">
        <f t="shared" ref="G24:G37" si="4">(F6*G6)/(F$4*G$4)</f>
        <v>0.38129297186046401</v>
      </c>
      <c r="H24" s="38">
        <f t="shared" si="1"/>
        <v>0.2576674794360827</v>
      </c>
      <c r="I24" s="39">
        <f t="shared" ref="I24:I37" si="5">(H6*I6)/(H$4*I$4)</f>
        <v>0.23828064761781859</v>
      </c>
      <c r="J24" s="38">
        <f t="shared" si="1"/>
        <v>0.32919596281742608</v>
      </c>
      <c r="K24" s="39">
        <f t="shared" ref="K24:K37" si="6">(J6*K6)/(J$4*K$4)</f>
        <v>0.29778941225926114</v>
      </c>
      <c r="L24" s="38">
        <f t="shared" si="2"/>
        <v>0.2863186842244434</v>
      </c>
      <c r="M24" s="39">
        <f t="shared" ref="M24:M37" si="7">(L6*M6)/(L$4*M$4)</f>
        <v>0.25744177776409621</v>
      </c>
      <c r="N24" s="40">
        <f t="shared" si="1"/>
        <v>0.46879596015240116</v>
      </c>
      <c r="O24" s="39">
        <f t="shared" ref="O24:O37" si="8">(N6*O6)/(N$4*O$4)</f>
        <v>0.43953745586761811</v>
      </c>
      <c r="P24" s="40">
        <f t="shared" si="1"/>
        <v>0.4455325235896605</v>
      </c>
      <c r="Q24" s="39">
        <f t="shared" ref="Q24:Q37" si="9">(P6*Q6)/(P$4*Q$4)</f>
        <v>0.41317245186187079</v>
      </c>
      <c r="R24" s="40">
        <f t="shared" si="1"/>
        <v>0.33438338849041932</v>
      </c>
      <c r="S24" s="39">
        <f t="shared" ref="S24:S37" si="10">(R6*S6)/(R$4*S$4)</f>
        <v>0.30380697107966997</v>
      </c>
      <c r="T24" s="40">
        <f t="shared" si="1"/>
        <v>0.3991377299662876</v>
      </c>
      <c r="U24" s="39">
        <f t="shared" ref="U24:U37" si="11">(T6*U6)/(T$4*U$4)</f>
        <v>0.3679654481999895</v>
      </c>
      <c r="V24" s="40">
        <f t="shared" si="1"/>
        <v>0.40986667786163539</v>
      </c>
      <c r="W24" s="41">
        <f t="shared" ref="W24:W37" si="12">(V6*W6)/(V$4*W$4)</f>
        <v>0.37827394691740374</v>
      </c>
    </row>
    <row r="25" spans="1:23" x14ac:dyDescent="0.25">
      <c r="A25" s="16"/>
      <c r="B25" s="17" t="s">
        <v>7</v>
      </c>
      <c r="C25" s="18" t="s">
        <v>9</v>
      </c>
      <c r="D25" s="38">
        <f t="shared" si="1"/>
        <v>0.20910525785893413</v>
      </c>
      <c r="E25" s="39">
        <f t="shared" si="3"/>
        <v>0.21017834394142607</v>
      </c>
      <c r="F25" s="38">
        <f t="shared" si="1"/>
        <v>0.14604921844773958</v>
      </c>
      <c r="G25" s="39">
        <f t="shared" si="4"/>
        <v>0.14655750725766703</v>
      </c>
      <c r="H25" s="38">
        <f t="shared" si="1"/>
        <v>9.8847229137145262E-2</v>
      </c>
      <c r="I25" s="39">
        <f t="shared" si="5"/>
        <v>0.10496510638600479</v>
      </c>
      <c r="J25" s="38">
        <f t="shared" si="1"/>
        <v>0.21147485528025467</v>
      </c>
      <c r="K25" s="39">
        <f t="shared" si="6"/>
        <v>0.2079091520232971</v>
      </c>
      <c r="L25" s="38">
        <f t="shared" si="2"/>
        <v>6.9860912792849963E-2</v>
      </c>
      <c r="M25" s="39">
        <f t="shared" si="7"/>
        <v>7.540876102499304E-2</v>
      </c>
      <c r="N25" s="40">
        <f t="shared" si="1"/>
        <v>0.25751830630999867</v>
      </c>
      <c r="O25" s="39">
        <f t="shared" si="8"/>
        <v>0.25931827268541874</v>
      </c>
      <c r="P25" s="40">
        <f t="shared" si="1"/>
        <v>0.16321825617669702</v>
      </c>
      <c r="Q25" s="39">
        <f t="shared" si="9"/>
        <v>0.16607330297304543</v>
      </c>
      <c r="R25" s="40">
        <f t="shared" si="1"/>
        <v>0.15270775398640205</v>
      </c>
      <c r="S25" s="39">
        <f t="shared" si="10"/>
        <v>0.15299895276758863</v>
      </c>
      <c r="T25" s="40">
        <f t="shared" si="1"/>
        <v>0.13761627034426485</v>
      </c>
      <c r="U25" s="39">
        <f t="shared" si="11"/>
        <v>0.14397779385267731</v>
      </c>
      <c r="V25" s="40">
        <f t="shared" si="1"/>
        <v>0.1768624167421573</v>
      </c>
      <c r="W25" s="41">
        <f t="shared" si="12"/>
        <v>0.17898998587000736</v>
      </c>
    </row>
    <row r="26" spans="1:23" x14ac:dyDescent="0.25">
      <c r="A26" s="11" t="s">
        <v>10</v>
      </c>
      <c r="B26" s="12" t="s">
        <v>11</v>
      </c>
      <c r="C26" s="13" t="s">
        <v>5</v>
      </c>
      <c r="D26" s="42">
        <f t="shared" si="1"/>
        <v>0.24464434870884896</v>
      </c>
      <c r="E26" s="37">
        <f t="shared" si="3"/>
        <v>0.27649551210874912</v>
      </c>
      <c r="F26" s="42">
        <f t="shared" si="1"/>
        <v>0.36047494225811111</v>
      </c>
      <c r="G26" s="37">
        <f t="shared" si="4"/>
        <v>0.38860874051137173</v>
      </c>
      <c r="H26" s="42">
        <f t="shared" si="1"/>
        <v>0.56448580632258005</v>
      </c>
      <c r="I26" s="37">
        <f t="shared" si="5"/>
        <v>0.58868646672697111</v>
      </c>
      <c r="J26" s="42">
        <f t="shared" si="1"/>
        <v>0.39675169408325967</v>
      </c>
      <c r="K26" s="37">
        <f t="shared" si="6"/>
        <v>0.42621796764209063</v>
      </c>
      <c r="L26" s="42">
        <f t="shared" si="2"/>
        <v>0.48019461632027077</v>
      </c>
      <c r="M26" s="37">
        <f t="shared" si="7"/>
        <v>0.50270266037152767</v>
      </c>
      <c r="N26" s="36">
        <f t="shared" si="1"/>
        <v>0.1911153283095948</v>
      </c>
      <c r="O26" s="37">
        <f t="shared" si="8"/>
        <v>0.22004642468526212</v>
      </c>
      <c r="P26" s="36">
        <f t="shared" si="1"/>
        <v>0.29538038636183567</v>
      </c>
      <c r="Q26" s="37">
        <f t="shared" si="9"/>
        <v>0.32716081377027811</v>
      </c>
      <c r="R26" s="36">
        <f t="shared" si="1"/>
        <v>0.44034208900468313</v>
      </c>
      <c r="S26" s="37">
        <f t="shared" si="10"/>
        <v>0.47021003080734591</v>
      </c>
      <c r="T26" s="36">
        <f t="shared" si="1"/>
        <v>0.33806676615603115</v>
      </c>
      <c r="U26" s="37">
        <f t="shared" si="11"/>
        <v>0.36114906481469389</v>
      </c>
      <c r="V26" s="36">
        <f t="shared" si="1"/>
        <v>0.32000767679543612</v>
      </c>
      <c r="W26" s="37">
        <f t="shared" si="12"/>
        <v>0.35019645899300705</v>
      </c>
    </row>
    <row r="27" spans="1:23" x14ac:dyDescent="0.25">
      <c r="A27" s="16"/>
      <c r="B27" s="17" t="s">
        <v>11</v>
      </c>
      <c r="C27" s="18" t="s">
        <v>8</v>
      </c>
      <c r="D27" s="38">
        <f t="shared" si="1"/>
        <v>1.6432396808770823E-2</v>
      </c>
      <c r="E27" s="39">
        <f t="shared" si="3"/>
        <v>1.641728907874284E-2</v>
      </c>
      <c r="F27" s="38">
        <f t="shared" si="1"/>
        <v>2.7904053980688185E-3</v>
      </c>
      <c r="G27" s="39">
        <f t="shared" si="4"/>
        <v>2.8180512293655576E-3</v>
      </c>
      <c r="H27" s="38">
        <f t="shared" si="1"/>
        <v>2.4465636023983082E-2</v>
      </c>
      <c r="I27" s="39">
        <f t="shared" si="5"/>
        <v>2.31801056665485E-2</v>
      </c>
      <c r="J27" s="38">
        <f t="shared" si="1"/>
        <v>1.4850367351192372E-2</v>
      </c>
      <c r="K27" s="39">
        <f t="shared" si="6"/>
        <v>1.4478502295739383E-2</v>
      </c>
      <c r="L27" s="38">
        <f t="shared" si="2"/>
        <v>6.3990692262943571E-2</v>
      </c>
      <c r="M27" s="39">
        <f t="shared" si="7"/>
        <v>6.3248482700358835E-2</v>
      </c>
      <c r="N27" s="40">
        <f t="shared" si="1"/>
        <v>1.1611002751588577E-2</v>
      </c>
      <c r="O27" s="39">
        <f t="shared" si="8"/>
        <v>1.1345268893516365E-2</v>
      </c>
      <c r="P27" s="40">
        <f t="shared" si="1"/>
        <v>2.1002225073898075E-2</v>
      </c>
      <c r="Q27" s="39">
        <f t="shared" si="9"/>
        <v>2.0969628973806716E-2</v>
      </c>
      <c r="R27" s="40">
        <f t="shared" si="1"/>
        <v>1.4070201911664372E-2</v>
      </c>
      <c r="S27" s="39">
        <f t="shared" si="10"/>
        <v>1.3773080568986179E-2</v>
      </c>
      <c r="T27" s="40">
        <f t="shared" si="1"/>
        <v>5.1488020020881077E-2</v>
      </c>
      <c r="U27" s="39">
        <f t="shared" si="11"/>
        <v>5.3314652970802255E-2</v>
      </c>
      <c r="V27" s="40">
        <f t="shared" si="1"/>
        <v>2.406731092447276E-2</v>
      </c>
      <c r="W27" s="41">
        <f t="shared" si="12"/>
        <v>2.4121687189349664E-2</v>
      </c>
    </row>
    <row r="28" spans="1:23" x14ac:dyDescent="0.25">
      <c r="A28" s="16"/>
      <c r="B28" s="17" t="s">
        <v>11</v>
      </c>
      <c r="C28" s="18" t="s">
        <v>9</v>
      </c>
      <c r="D28" s="38">
        <f t="shared" si="1"/>
        <v>0.22821195190007812</v>
      </c>
      <c r="E28" s="39">
        <f t="shared" si="3"/>
        <v>0.26007822302999961</v>
      </c>
      <c r="F28" s="38">
        <f t="shared" si="1"/>
        <v>0.35768453686004231</v>
      </c>
      <c r="G28" s="39">
        <f t="shared" si="4"/>
        <v>0.3857906892820076</v>
      </c>
      <c r="H28" s="38">
        <f t="shared" si="1"/>
        <v>0.54002017029859706</v>
      </c>
      <c r="I28" s="39">
        <f t="shared" si="5"/>
        <v>0.56550636106041396</v>
      </c>
      <c r="J28" s="38">
        <f t="shared" si="1"/>
        <v>0.38190132673206728</v>
      </c>
      <c r="K28" s="39">
        <f t="shared" si="6"/>
        <v>0.41173946534635025</v>
      </c>
      <c r="L28" s="38">
        <f t="shared" si="2"/>
        <v>0.4162039240573272</v>
      </c>
      <c r="M28" s="39">
        <f t="shared" si="7"/>
        <v>0.43945417767117556</v>
      </c>
      <c r="N28" s="40">
        <f t="shared" si="1"/>
        <v>0.17950432555800622</v>
      </c>
      <c r="O28" s="39">
        <f t="shared" si="8"/>
        <v>0.2087011557917427</v>
      </c>
      <c r="P28" s="40">
        <f t="shared" si="1"/>
        <v>0.27437816128793763</v>
      </c>
      <c r="Q28" s="39">
        <f t="shared" si="9"/>
        <v>0.30619118479647417</v>
      </c>
      <c r="R28" s="40">
        <f t="shared" si="1"/>
        <v>0.42627188709301878</v>
      </c>
      <c r="S28" s="39">
        <f t="shared" si="10"/>
        <v>0.45643695023835612</v>
      </c>
      <c r="T28" s="40">
        <f t="shared" si="1"/>
        <v>0.28657874613515011</v>
      </c>
      <c r="U28" s="39">
        <f t="shared" si="11"/>
        <v>0.30783441184384608</v>
      </c>
      <c r="V28" s="40">
        <f t="shared" si="1"/>
        <v>0.29594036587096334</v>
      </c>
      <c r="W28" s="41">
        <f t="shared" si="12"/>
        <v>0.32607477180365774</v>
      </c>
    </row>
    <row r="29" spans="1:23" x14ac:dyDescent="0.25">
      <c r="A29" s="31" t="s">
        <v>12</v>
      </c>
      <c r="B29" s="32" t="s">
        <v>13</v>
      </c>
      <c r="C29" s="33" t="s">
        <v>5</v>
      </c>
      <c r="D29" s="42">
        <f t="shared" si="1"/>
        <v>3.9204192262929087E-2</v>
      </c>
      <c r="E29" s="37">
        <f t="shared" si="3"/>
        <v>3.9827033023270793E-2</v>
      </c>
      <c r="F29" s="42">
        <f t="shared" si="1"/>
        <v>4.1998387359996767E-2</v>
      </c>
      <c r="G29" s="37">
        <f t="shared" si="4"/>
        <v>4.763129565884619E-2</v>
      </c>
      <c r="H29" s="42">
        <f t="shared" si="1"/>
        <v>1.1754092570606684E-2</v>
      </c>
      <c r="I29" s="37">
        <f t="shared" si="5"/>
        <v>1.1721762204670668E-2</v>
      </c>
      <c r="J29" s="42">
        <f t="shared" si="1"/>
        <v>4.3968004922828541E-2</v>
      </c>
      <c r="K29" s="37">
        <f t="shared" si="6"/>
        <v>4.8549944717970542E-2</v>
      </c>
      <c r="L29" s="42">
        <f t="shared" si="2"/>
        <v>5.9971442170395052E-2</v>
      </c>
      <c r="M29" s="37">
        <f t="shared" si="7"/>
        <v>6.70599160746147E-2</v>
      </c>
      <c r="N29" s="36">
        <f t="shared" si="1"/>
        <v>3.1591781071561707E-2</v>
      </c>
      <c r="O29" s="37">
        <f t="shared" si="8"/>
        <v>3.2291508113682837E-2</v>
      </c>
      <c r="P29" s="36">
        <f t="shared" si="1"/>
        <v>4.6419410810821939E-2</v>
      </c>
      <c r="Q29" s="37">
        <f t="shared" si="9"/>
        <v>4.6590466413400054E-2</v>
      </c>
      <c r="R29" s="36">
        <f t="shared" si="1"/>
        <v>3.2660262907709105E-2</v>
      </c>
      <c r="S29" s="37">
        <f t="shared" si="10"/>
        <v>3.5580493732787655E-2</v>
      </c>
      <c r="T29" s="36">
        <f t="shared" si="1"/>
        <v>4.2343617726951728E-2</v>
      </c>
      <c r="U29" s="37">
        <f t="shared" si="11"/>
        <v>4.8071169881278339E-2</v>
      </c>
      <c r="V29" s="36">
        <f t="shared" si="1"/>
        <v>3.8163201498753588E-2</v>
      </c>
      <c r="W29" s="37">
        <f t="shared" si="12"/>
        <v>4.0523280245267468E-2</v>
      </c>
    </row>
    <row r="30" spans="1:23" x14ac:dyDescent="0.25">
      <c r="A30" s="16"/>
      <c r="B30" s="17" t="s">
        <v>13</v>
      </c>
      <c r="C30" s="18" t="s">
        <v>8</v>
      </c>
      <c r="D30" s="38">
        <f t="shared" si="1"/>
        <v>3.5385194674408802E-3</v>
      </c>
      <c r="E30" s="39">
        <f t="shared" si="3"/>
        <v>3.2825438332088263E-3</v>
      </c>
      <c r="F30" s="38">
        <f t="shared" si="1"/>
        <v>8.8727176251957821E-4</v>
      </c>
      <c r="G30" s="39">
        <f t="shared" si="4"/>
        <v>1.1136620453227083E-3</v>
      </c>
      <c r="H30" s="38">
        <f t="shared" si="1"/>
        <v>0</v>
      </c>
      <c r="I30" s="39">
        <f t="shared" si="5"/>
        <v>0</v>
      </c>
      <c r="J30" s="38">
        <f t="shared" si="1"/>
        <v>0</v>
      </c>
      <c r="K30" s="39">
        <f t="shared" si="6"/>
        <v>0</v>
      </c>
      <c r="L30" s="38">
        <f t="shared" si="2"/>
        <v>0</v>
      </c>
      <c r="M30" s="39">
        <f t="shared" si="7"/>
        <v>0</v>
      </c>
      <c r="N30" s="40">
        <f t="shared" si="1"/>
        <v>4.4556048294791826E-3</v>
      </c>
      <c r="O30" s="39">
        <f t="shared" si="8"/>
        <v>4.1866469934474689E-3</v>
      </c>
      <c r="P30" s="40">
        <f t="shared" si="1"/>
        <v>2.6692848520428634E-3</v>
      </c>
      <c r="Q30" s="39">
        <f t="shared" si="9"/>
        <v>2.4710752792003118E-3</v>
      </c>
      <c r="R30" s="40">
        <f t="shared" si="1"/>
        <v>2.9150387290214833E-4</v>
      </c>
      <c r="S30" s="39">
        <f t="shared" si="10"/>
        <v>3.5346387798734465E-4</v>
      </c>
      <c r="T30" s="40">
        <f t="shared" si="1"/>
        <v>4.8726832827332249E-3</v>
      </c>
      <c r="U30" s="39">
        <f t="shared" si="11"/>
        <v>4.5728862008191573E-3</v>
      </c>
      <c r="V30" s="40">
        <f t="shared" si="1"/>
        <v>2.9691951138932572E-3</v>
      </c>
      <c r="W30" s="41">
        <f t="shared" si="12"/>
        <v>2.756503047255551E-3</v>
      </c>
    </row>
    <row r="31" spans="1:23" x14ac:dyDescent="0.25">
      <c r="A31" s="16"/>
      <c r="B31" s="17" t="s">
        <v>13</v>
      </c>
      <c r="C31" s="18" t="s">
        <v>9</v>
      </c>
      <c r="D31" s="38">
        <f t="shared" si="1"/>
        <v>3.5665672795488212E-2</v>
      </c>
      <c r="E31" s="39">
        <f t="shared" si="3"/>
        <v>3.6544489190061577E-2</v>
      </c>
      <c r="F31" s="38">
        <f t="shared" si="1"/>
        <v>4.1111115597477189E-2</v>
      </c>
      <c r="G31" s="39">
        <f t="shared" si="4"/>
        <v>4.6517633613522125E-2</v>
      </c>
      <c r="H31" s="38">
        <f t="shared" si="1"/>
        <v>1.1754092570606684E-2</v>
      </c>
      <c r="I31" s="39">
        <f t="shared" si="5"/>
        <v>1.1721762204670668E-2</v>
      </c>
      <c r="J31" s="38">
        <f t="shared" si="1"/>
        <v>4.3968004922828541E-2</v>
      </c>
      <c r="K31" s="39">
        <f t="shared" si="6"/>
        <v>4.8549944717970542E-2</v>
      </c>
      <c r="L31" s="38">
        <f t="shared" si="2"/>
        <v>5.9971442170395052E-2</v>
      </c>
      <c r="M31" s="39">
        <f t="shared" si="7"/>
        <v>6.70599160746147E-2</v>
      </c>
      <c r="N31" s="40">
        <f t="shared" si="1"/>
        <v>2.7136176242082522E-2</v>
      </c>
      <c r="O31" s="39">
        <f t="shared" si="8"/>
        <v>2.8104861120235164E-2</v>
      </c>
      <c r="P31" s="40">
        <f t="shared" si="1"/>
        <v>4.3750125958779078E-2</v>
      </c>
      <c r="Q31" s="39">
        <f t="shared" si="9"/>
        <v>4.411939113419993E-2</v>
      </c>
      <c r="R31" s="40">
        <f t="shared" si="1"/>
        <v>3.236875903480696E-2</v>
      </c>
      <c r="S31" s="39">
        <f t="shared" si="10"/>
        <v>3.5227029854800189E-2</v>
      </c>
      <c r="T31" s="40">
        <f t="shared" si="1"/>
        <v>3.74709344442185E-2</v>
      </c>
      <c r="U31" s="39">
        <f t="shared" si="11"/>
        <v>4.3498283680456384E-2</v>
      </c>
      <c r="V31" s="40">
        <f t="shared" si="1"/>
        <v>3.5194006384860331E-2</v>
      </c>
      <c r="W31" s="41">
        <f t="shared" si="12"/>
        <v>3.7766777198011407E-2</v>
      </c>
    </row>
    <row r="32" spans="1:23" x14ac:dyDescent="0.25">
      <c r="A32" s="11" t="s">
        <v>14</v>
      </c>
      <c r="B32" s="12" t="s">
        <v>15</v>
      </c>
      <c r="C32" s="13" t="s">
        <v>5</v>
      </c>
      <c r="D32" s="42">
        <f t="shared" si="1"/>
        <v>4.2448315838530044E-2</v>
      </c>
      <c r="E32" s="37">
        <f t="shared" si="3"/>
        <v>4.1073655326924648E-2</v>
      </c>
      <c r="F32" s="42">
        <f t="shared" si="1"/>
        <v>3.4442578201882824E-2</v>
      </c>
      <c r="G32" s="37">
        <f t="shared" si="4"/>
        <v>3.5909484711643097E-2</v>
      </c>
      <c r="H32" s="42">
        <f t="shared" si="1"/>
        <v>3.9353358950463616E-2</v>
      </c>
      <c r="I32" s="37">
        <f t="shared" si="5"/>
        <v>3.6213118994730911E-2</v>
      </c>
      <c r="J32" s="42">
        <f t="shared" si="1"/>
        <v>1.8609482896231041E-2</v>
      </c>
      <c r="K32" s="37">
        <f t="shared" si="6"/>
        <v>1.9533523357391887E-2</v>
      </c>
      <c r="L32" s="42">
        <f t="shared" si="2"/>
        <v>7.0865725315987102E-2</v>
      </c>
      <c r="M32" s="37">
        <f t="shared" si="7"/>
        <v>6.7806327183147663E-2</v>
      </c>
      <c r="N32" s="36">
        <f t="shared" si="1"/>
        <v>5.0978617741347904E-2</v>
      </c>
      <c r="O32" s="37">
        <f t="shared" si="8"/>
        <v>4.9595417975315963E-2</v>
      </c>
      <c r="P32" s="36">
        <f t="shared" si="1"/>
        <v>3.436309934652898E-2</v>
      </c>
      <c r="Q32" s="37">
        <f t="shared" si="9"/>
        <v>3.3425034330988361E-2</v>
      </c>
      <c r="R32" s="36">
        <f t="shared" si="1"/>
        <v>3.0676112928059593E-2</v>
      </c>
      <c r="S32" s="37">
        <f t="shared" si="10"/>
        <v>3.0472921600571336E-2</v>
      </c>
      <c r="T32" s="36">
        <f t="shared" si="1"/>
        <v>6.0421272705891996E-2</v>
      </c>
      <c r="U32" s="37">
        <f t="shared" si="11"/>
        <v>5.7279781337084494E-2</v>
      </c>
      <c r="V32" s="36">
        <f t="shared" si="1"/>
        <v>4.3486212116049437E-2</v>
      </c>
      <c r="W32" s="37">
        <f t="shared" si="12"/>
        <v>4.1810514110261328E-2</v>
      </c>
    </row>
    <row r="33" spans="1:23" x14ac:dyDescent="0.25">
      <c r="A33" s="16"/>
      <c r="B33" s="17" t="s">
        <v>15</v>
      </c>
      <c r="C33" s="18" t="s">
        <v>8</v>
      </c>
      <c r="D33" s="38">
        <f t="shared" si="1"/>
        <v>1.1100503044611857E-3</v>
      </c>
      <c r="E33" s="39">
        <f t="shared" si="3"/>
        <v>9.0277743974354454E-4</v>
      </c>
      <c r="F33" s="38">
        <f t="shared" si="1"/>
        <v>0</v>
      </c>
      <c r="G33" s="39">
        <f t="shared" si="4"/>
        <v>0</v>
      </c>
      <c r="H33" s="38">
        <f t="shared" si="1"/>
        <v>7.4927978416929435E-3</v>
      </c>
      <c r="I33" s="39">
        <f t="shared" si="5"/>
        <v>6.1239204101624124E-3</v>
      </c>
      <c r="J33" s="38">
        <f t="shared" si="1"/>
        <v>0</v>
      </c>
      <c r="K33" s="39">
        <f t="shared" si="6"/>
        <v>0</v>
      </c>
      <c r="L33" s="38">
        <f t="shared" si="2"/>
        <v>1.2692368713311121E-2</v>
      </c>
      <c r="M33" s="39">
        <f t="shared" si="7"/>
        <v>1.0625251921121763E-2</v>
      </c>
      <c r="N33" s="40">
        <f t="shared" si="1"/>
        <v>2.2812080877730864E-3</v>
      </c>
      <c r="O33" s="39">
        <f t="shared" si="8"/>
        <v>2.0669272660804052E-3</v>
      </c>
      <c r="P33" s="40">
        <f t="shared" si="1"/>
        <v>0</v>
      </c>
      <c r="Q33" s="39">
        <f t="shared" si="9"/>
        <v>0</v>
      </c>
      <c r="R33" s="40">
        <f t="shared" si="1"/>
        <v>2.479613620319337E-3</v>
      </c>
      <c r="S33" s="39">
        <f t="shared" si="10"/>
        <v>1.9771012590685724E-3</v>
      </c>
      <c r="T33" s="40">
        <f t="shared" si="1"/>
        <v>1.0070212117648665E-2</v>
      </c>
      <c r="U33" s="39">
        <f t="shared" si="11"/>
        <v>8.0399134703554725E-3</v>
      </c>
      <c r="V33" s="40">
        <f t="shared" si="1"/>
        <v>3.5989964853876933E-3</v>
      </c>
      <c r="W33" s="41">
        <f t="shared" si="12"/>
        <v>2.8745048384398362E-3</v>
      </c>
    </row>
    <row r="34" spans="1:23" x14ac:dyDescent="0.25">
      <c r="A34" s="16"/>
      <c r="B34" s="17" t="s">
        <v>15</v>
      </c>
      <c r="C34" s="18" t="s">
        <v>9</v>
      </c>
      <c r="D34" s="38">
        <f t="shared" si="1"/>
        <v>4.1338265534068858E-2</v>
      </c>
      <c r="E34" s="39">
        <f t="shared" si="3"/>
        <v>4.0170877887180927E-2</v>
      </c>
      <c r="F34" s="38">
        <f t="shared" si="1"/>
        <v>3.4442578201882824E-2</v>
      </c>
      <c r="G34" s="39">
        <f t="shared" si="4"/>
        <v>3.5909484711643097E-2</v>
      </c>
      <c r="H34" s="38">
        <f t="shared" si="1"/>
        <v>3.1860561108770676E-2</v>
      </c>
      <c r="I34" s="39">
        <f t="shared" si="5"/>
        <v>3.0089198584568422E-2</v>
      </c>
      <c r="J34" s="38">
        <f t="shared" si="1"/>
        <v>1.8609482896231041E-2</v>
      </c>
      <c r="K34" s="39">
        <f t="shared" si="6"/>
        <v>1.9533523357391887E-2</v>
      </c>
      <c r="L34" s="38">
        <f t="shared" si="2"/>
        <v>5.8173356602675974E-2</v>
      </c>
      <c r="M34" s="39">
        <f t="shared" si="7"/>
        <v>5.7181075262025052E-2</v>
      </c>
      <c r="N34" s="40">
        <f t="shared" si="1"/>
        <v>4.8697409653574816E-2</v>
      </c>
      <c r="O34" s="39">
        <f t="shared" si="8"/>
        <v>4.7528490709234851E-2</v>
      </c>
      <c r="P34" s="40">
        <f t="shared" si="1"/>
        <v>3.436309934652898E-2</v>
      </c>
      <c r="Q34" s="39">
        <f t="shared" si="9"/>
        <v>3.3567127673444198E-2</v>
      </c>
      <c r="R34" s="40">
        <f t="shared" si="1"/>
        <v>2.8196499307740257E-2</v>
      </c>
      <c r="S34" s="39">
        <f t="shared" si="10"/>
        <v>2.8364798545537851E-2</v>
      </c>
      <c r="T34" s="40">
        <f t="shared" si="1"/>
        <v>5.0351060588243325E-2</v>
      </c>
      <c r="U34" s="39">
        <f t="shared" si="11"/>
        <v>4.9239867866720965E-2</v>
      </c>
      <c r="V34" s="40">
        <f t="shared" si="1"/>
        <v>3.9887215630661749E-2</v>
      </c>
      <c r="W34" s="41">
        <f t="shared" si="12"/>
        <v>3.8936009271822308E-2</v>
      </c>
    </row>
    <row r="35" spans="1:23" x14ac:dyDescent="0.25">
      <c r="A35" s="11" t="s">
        <v>16</v>
      </c>
      <c r="B35" s="12" t="s">
        <v>17</v>
      </c>
      <c r="C35" s="13" t="s">
        <v>5</v>
      </c>
      <c r="D35" s="42">
        <f t="shared" si="1"/>
        <v>7.7452230396903004E-3</v>
      </c>
      <c r="E35" s="37">
        <f t="shared" si="3"/>
        <v>7.1443639386122651E-3</v>
      </c>
      <c r="F35" s="42">
        <f t="shared" si="1"/>
        <v>0</v>
      </c>
      <c r="G35" s="37">
        <f t="shared" si="4"/>
        <v>0</v>
      </c>
      <c r="H35" s="42">
        <f t="shared" si="1"/>
        <v>2.7892033583121631E-2</v>
      </c>
      <c r="I35" s="37">
        <f t="shared" si="5"/>
        <v>2.0132898069800387E-2</v>
      </c>
      <c r="J35" s="42">
        <f t="shared" si="1"/>
        <v>0</v>
      </c>
      <c r="K35" s="37">
        <f t="shared" si="6"/>
        <v>0</v>
      </c>
      <c r="L35" s="42">
        <f t="shared" si="2"/>
        <v>3.2788619176053732E-2</v>
      </c>
      <c r="M35" s="37">
        <f t="shared" si="7"/>
        <v>2.9580557581632687E-2</v>
      </c>
      <c r="N35" s="36">
        <f t="shared" si="1"/>
        <v>0</v>
      </c>
      <c r="O35" s="37">
        <f t="shared" si="8"/>
        <v>0</v>
      </c>
      <c r="P35" s="36">
        <f t="shared" si="1"/>
        <v>1.5086323714455924E-2</v>
      </c>
      <c r="Q35" s="37">
        <f t="shared" si="9"/>
        <v>1.3556714795838413E-2</v>
      </c>
      <c r="R35" s="36">
        <f t="shared" si="1"/>
        <v>9.2303926827266743E-3</v>
      </c>
      <c r="S35" s="37">
        <f t="shared" si="10"/>
        <v>6.9306300119721838E-3</v>
      </c>
      <c r="T35" s="36">
        <f t="shared" si="1"/>
        <v>2.2414343100572835E-2</v>
      </c>
      <c r="U35" s="37">
        <f t="shared" si="11"/>
        <v>2.1556741914368256E-2</v>
      </c>
      <c r="V35" s="36">
        <f t="shared" si="1"/>
        <v>1.1613813451738324E-2</v>
      </c>
      <c r="W35" s="37">
        <f t="shared" si="12"/>
        <v>1.0383462189043836E-2</v>
      </c>
    </row>
    <row r="36" spans="1:23" x14ac:dyDescent="0.25">
      <c r="A36" s="16"/>
      <c r="B36" s="17" t="s">
        <v>17</v>
      </c>
      <c r="C36" s="18" t="s">
        <v>8</v>
      </c>
      <c r="D36" s="38">
        <f t="shared" si="1"/>
        <v>3.7326846219332471E-3</v>
      </c>
      <c r="E36" s="39">
        <f t="shared" si="3"/>
        <v>3.358675498248699E-3</v>
      </c>
      <c r="F36" s="38">
        <f t="shared" si="1"/>
        <v>0</v>
      </c>
      <c r="G36" s="39">
        <f t="shared" si="4"/>
        <v>0</v>
      </c>
      <c r="H36" s="38">
        <f t="shared" si="1"/>
        <v>2.7892033583121631E-2</v>
      </c>
      <c r="I36" s="39">
        <f t="shared" si="5"/>
        <v>2.0132898069800387E-2</v>
      </c>
      <c r="J36" s="38">
        <f t="shared" si="1"/>
        <v>0</v>
      </c>
      <c r="K36" s="39">
        <f t="shared" si="6"/>
        <v>0</v>
      </c>
      <c r="L36" s="38">
        <f t="shared" si="2"/>
        <v>0</v>
      </c>
      <c r="M36" s="39">
        <f t="shared" si="7"/>
        <v>0</v>
      </c>
      <c r="N36" s="40">
        <f t="shared" si="1"/>
        <v>0</v>
      </c>
      <c r="O36" s="39">
        <f t="shared" si="8"/>
        <v>0</v>
      </c>
      <c r="P36" s="40">
        <f t="shared" si="1"/>
        <v>7.2706090246702822E-3</v>
      </c>
      <c r="Q36" s="39">
        <f t="shared" si="9"/>
        <v>6.3732203752168192E-3</v>
      </c>
      <c r="R36" s="40">
        <f t="shared" si="1"/>
        <v>9.2303926827266743E-3</v>
      </c>
      <c r="S36" s="39">
        <f t="shared" si="10"/>
        <v>6.9306300119721838E-3</v>
      </c>
      <c r="T36" s="40">
        <f t="shared" si="1"/>
        <v>0</v>
      </c>
      <c r="U36" s="39">
        <f t="shared" si="11"/>
        <v>0</v>
      </c>
      <c r="V36" s="40">
        <f t="shared" si="1"/>
        <v>4.3486212116049441E-3</v>
      </c>
      <c r="W36" s="41">
        <f t="shared" si="12"/>
        <v>3.5915504990492648E-3</v>
      </c>
    </row>
    <row r="37" spans="1:23" x14ac:dyDescent="0.25">
      <c r="A37" s="16"/>
      <c r="B37" s="17" t="s">
        <v>17</v>
      </c>
      <c r="C37" s="18" t="s">
        <v>9</v>
      </c>
      <c r="D37" s="38">
        <f t="shared" si="1"/>
        <v>4.0125384177570533E-3</v>
      </c>
      <c r="E37" s="39">
        <f t="shared" si="3"/>
        <v>3.7856884403637057E-3</v>
      </c>
      <c r="F37" s="38">
        <f t="shared" si="1"/>
        <v>0</v>
      </c>
      <c r="G37" s="39">
        <f t="shared" si="4"/>
        <v>0</v>
      </c>
      <c r="H37" s="38">
        <f t="shared" si="1"/>
        <v>0</v>
      </c>
      <c r="I37" s="39">
        <f t="shared" si="5"/>
        <v>0</v>
      </c>
      <c r="J37" s="38">
        <f t="shared" si="1"/>
        <v>0</v>
      </c>
      <c r="K37" s="39">
        <f t="shared" si="6"/>
        <v>0</v>
      </c>
      <c r="L37" s="38">
        <f t="shared" si="2"/>
        <v>3.2788619176053732E-2</v>
      </c>
      <c r="M37" s="39">
        <f t="shared" si="7"/>
        <v>2.9580557581632687E-2</v>
      </c>
      <c r="N37" s="40">
        <f t="shared" si="1"/>
        <v>0</v>
      </c>
      <c r="O37" s="39">
        <f t="shared" si="8"/>
        <v>0</v>
      </c>
      <c r="P37" s="40">
        <f t="shared" si="1"/>
        <v>7.8157146897856414E-3</v>
      </c>
      <c r="Q37" s="39">
        <f t="shared" si="9"/>
        <v>7.1834944206215943E-3</v>
      </c>
      <c r="R37" s="40">
        <f t="shared" si="1"/>
        <v>0</v>
      </c>
      <c r="S37" s="39">
        <f t="shared" si="10"/>
        <v>0</v>
      </c>
      <c r="T37" s="40">
        <f t="shared" si="1"/>
        <v>2.2414343100572835E-2</v>
      </c>
      <c r="U37" s="39">
        <f t="shared" si="11"/>
        <v>2.1556741914368252E-2</v>
      </c>
      <c r="V37" s="40">
        <f t="shared" si="1"/>
        <v>7.2651922401333795E-3</v>
      </c>
      <c r="W37" s="41">
        <f t="shared" si="12"/>
        <v>6.7919116899945453E-3</v>
      </c>
    </row>
  </sheetData>
  <mergeCells count="15"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7" orientation="landscape" r:id="rId1"/>
  <headerFooter>
    <oddFooter>&amp;RPage &amp;P of &amp;N</oddFooter>
  </headerFooter>
  <customProperties>
    <customPr name="REPORT_C2UN_CONVERT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AF13"/>
  <sheetViews>
    <sheetView showGridLines="0" zoomScaleNormal="100" workbookViewId="0">
      <selection sqref="A1:W1"/>
    </sheetView>
  </sheetViews>
  <sheetFormatPr defaultColWidth="9.140625" defaultRowHeight="15" outlineLevelCol="1" x14ac:dyDescent="0.25"/>
  <cols>
    <col min="1" max="1" width="12.28515625" customWidth="1"/>
    <col min="2" max="2" width="4.5703125" style="50" hidden="1" customWidth="1" outlineLevel="1"/>
    <col min="3" max="3" width="9.140625" customWidth="1" collapsed="1"/>
    <col min="4" max="23" width="13.14062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76" t="s">
        <v>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32" s="2" customFormat="1" ht="37.5" customHeight="1" x14ac:dyDescent="0.4">
      <c r="A2" s="1"/>
      <c r="B2" s="43"/>
      <c r="C2" s="1"/>
      <c r="D2" s="77" t="s">
        <v>67</v>
      </c>
      <c r="E2" s="77"/>
      <c r="F2" s="77" t="s">
        <v>77</v>
      </c>
      <c r="G2" s="77"/>
      <c r="H2" s="77" t="s">
        <v>78</v>
      </c>
      <c r="I2" s="77"/>
      <c r="J2" s="77" t="s">
        <v>79</v>
      </c>
      <c r="K2" s="77"/>
      <c r="L2" s="77" t="s">
        <v>80</v>
      </c>
      <c r="M2" s="77"/>
      <c r="N2" s="77" t="s">
        <v>72</v>
      </c>
      <c r="O2" s="77"/>
      <c r="P2" s="77" t="s">
        <v>73</v>
      </c>
      <c r="Q2" s="77"/>
      <c r="R2" s="77" t="s">
        <v>74</v>
      </c>
      <c r="S2" s="77"/>
      <c r="T2" s="77" t="s">
        <v>75</v>
      </c>
      <c r="U2" s="77"/>
      <c r="V2" s="77" t="s">
        <v>76</v>
      </c>
      <c r="W2" s="77"/>
    </row>
    <row r="3" spans="1:32" ht="17.25" x14ac:dyDescent="0.4">
      <c r="A3" s="3"/>
      <c r="B3" s="44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78"/>
      <c r="AB3" s="78"/>
      <c r="AC3" s="78"/>
      <c r="AD3" s="78"/>
      <c r="AE3" s="78"/>
      <c r="AF3" s="78"/>
    </row>
    <row r="4" spans="1:32" x14ac:dyDescent="0.25">
      <c r="A4" s="6" t="s">
        <v>20</v>
      </c>
      <c r="B4" s="45" t="s">
        <v>21</v>
      </c>
      <c r="C4" s="8" t="s">
        <v>5</v>
      </c>
      <c r="D4" s="9">
        <v>1227548</v>
      </c>
      <c r="E4" s="10">
        <v>262.76643186165001</v>
      </c>
      <c r="F4" s="9">
        <v>290370</v>
      </c>
      <c r="G4" s="10">
        <v>245.68176769906</v>
      </c>
      <c r="H4" s="9">
        <v>589738</v>
      </c>
      <c r="I4" s="10">
        <v>257.35563819229998</v>
      </c>
      <c r="J4" s="9">
        <v>408291</v>
      </c>
      <c r="K4" s="10">
        <v>255.11303174803999</v>
      </c>
      <c r="L4" s="9">
        <v>309000</v>
      </c>
      <c r="M4" s="10">
        <v>251.51938563021</v>
      </c>
      <c r="N4" s="9">
        <v>496957</v>
      </c>
      <c r="O4" s="10">
        <v>260.91325437513001</v>
      </c>
      <c r="P4" s="9">
        <v>730591</v>
      </c>
      <c r="Q4" s="10">
        <v>264.02698602145176</v>
      </c>
      <c r="R4" s="9">
        <v>1288399</v>
      </c>
      <c r="S4" s="10">
        <v>254.01398874763177</v>
      </c>
      <c r="T4" s="9">
        <v>645000</v>
      </c>
      <c r="U4" s="10">
        <v>241.9352498550233</v>
      </c>
      <c r="V4" s="9">
        <v>3160947</v>
      </c>
      <c r="W4" s="10">
        <v>254.94828389841999</v>
      </c>
    </row>
    <row r="5" spans="1:32" x14ac:dyDescent="0.25">
      <c r="A5" s="46"/>
      <c r="B5" s="47" t="s">
        <v>21</v>
      </c>
      <c r="C5" s="48" t="s">
        <v>8</v>
      </c>
      <c r="D5" s="21">
        <v>0</v>
      </c>
      <c r="E5" s="20">
        <v>0</v>
      </c>
      <c r="F5" s="19">
        <v>0</v>
      </c>
      <c r="G5" s="20">
        <v>0</v>
      </c>
      <c r="H5" s="19">
        <v>11003</v>
      </c>
      <c r="I5" s="20">
        <v>235.9930977562</v>
      </c>
      <c r="J5" s="19">
        <v>6555</v>
      </c>
      <c r="K5" s="20">
        <v>255.17995758958</v>
      </c>
      <c r="L5" s="19">
        <v>12000</v>
      </c>
      <c r="M5" s="20">
        <v>241.11186140877001</v>
      </c>
      <c r="N5" s="21">
        <v>0</v>
      </c>
      <c r="O5" s="20">
        <v>0</v>
      </c>
      <c r="P5" s="21">
        <v>0</v>
      </c>
      <c r="Q5" s="20">
        <v>0</v>
      </c>
      <c r="R5" s="21">
        <v>17558</v>
      </c>
      <c r="S5" s="20">
        <v>243.06624596259255</v>
      </c>
      <c r="T5" s="21">
        <v>20000</v>
      </c>
      <c r="U5" s="20">
        <v>229.11183024207497</v>
      </c>
      <c r="V5" s="21">
        <v>37558</v>
      </c>
      <c r="W5" s="22">
        <v>235.63538397818999</v>
      </c>
    </row>
    <row r="6" spans="1:32" x14ac:dyDescent="0.25">
      <c r="A6" s="46"/>
      <c r="B6" s="47" t="s">
        <v>21</v>
      </c>
      <c r="C6" s="48" t="s">
        <v>9</v>
      </c>
      <c r="D6" s="21">
        <v>1227548</v>
      </c>
      <c r="E6" s="20">
        <v>262.76771859747998</v>
      </c>
      <c r="F6" s="19">
        <v>290370</v>
      </c>
      <c r="G6" s="20">
        <v>245.68176769906</v>
      </c>
      <c r="H6" s="19">
        <v>578735</v>
      </c>
      <c r="I6" s="20">
        <v>257.76178613984001</v>
      </c>
      <c r="J6" s="19">
        <v>401736</v>
      </c>
      <c r="K6" s="20">
        <v>255.11193974013</v>
      </c>
      <c r="L6" s="19">
        <v>297000</v>
      </c>
      <c r="M6" s="20">
        <v>251.93989165936</v>
      </c>
      <c r="N6" s="21">
        <v>496957</v>
      </c>
      <c r="O6" s="20">
        <v>260.91325437513001</v>
      </c>
      <c r="P6" s="21">
        <v>730591</v>
      </c>
      <c r="Q6" s="20">
        <v>264.0291480108549</v>
      </c>
      <c r="R6" s="21">
        <v>1270841</v>
      </c>
      <c r="S6" s="20">
        <v>254.16400038387962</v>
      </c>
      <c r="T6" s="21">
        <v>625000</v>
      </c>
      <c r="U6" s="20">
        <v>242.34559928262425</v>
      </c>
      <c r="V6" s="21">
        <v>3123389</v>
      </c>
      <c r="W6" s="22">
        <v>255.18051686562001</v>
      </c>
    </row>
    <row r="7" spans="1:32" x14ac:dyDescent="0.25">
      <c r="A7" s="6" t="s">
        <v>22</v>
      </c>
      <c r="B7" s="45" t="s">
        <v>23</v>
      </c>
      <c r="C7" s="8" t="s">
        <v>5</v>
      </c>
      <c r="D7" s="9">
        <v>1729753</v>
      </c>
      <c r="E7" s="10">
        <v>215.59050776781001</v>
      </c>
      <c r="F7" s="49">
        <v>261881</v>
      </c>
      <c r="G7" s="10">
        <v>215.44166450412001</v>
      </c>
      <c r="H7" s="49">
        <v>63395</v>
      </c>
      <c r="I7" s="10">
        <v>230.02823353893001</v>
      </c>
      <c r="J7" s="49">
        <v>301750</v>
      </c>
      <c r="K7" s="10">
        <v>213.49166055242</v>
      </c>
      <c r="L7" s="49">
        <v>33000</v>
      </c>
      <c r="M7" s="10">
        <v>196.57626407121001</v>
      </c>
      <c r="N7" s="9">
        <v>917751</v>
      </c>
      <c r="O7" s="10">
        <v>210.94637364274001</v>
      </c>
      <c r="P7" s="9">
        <v>812002</v>
      </c>
      <c r="Q7" s="10">
        <v>220.83945880170455</v>
      </c>
      <c r="R7" s="9">
        <v>627026</v>
      </c>
      <c r="S7" s="10">
        <v>215.97800885274293</v>
      </c>
      <c r="T7" s="9">
        <v>694000</v>
      </c>
      <c r="U7" s="10">
        <v>202.67612941720449</v>
      </c>
      <c r="V7" s="9">
        <v>3050779</v>
      </c>
      <c r="W7" s="10">
        <v>212.73235077903999</v>
      </c>
    </row>
    <row r="8" spans="1:32" x14ac:dyDescent="0.25">
      <c r="A8" s="46"/>
      <c r="B8" s="47" t="s">
        <v>23</v>
      </c>
      <c r="C8" s="48" t="s">
        <v>8</v>
      </c>
      <c r="D8" s="21">
        <v>803674</v>
      </c>
      <c r="E8" s="20">
        <v>212.18736832061001</v>
      </c>
      <c r="F8" s="19">
        <v>165308</v>
      </c>
      <c r="G8" s="20">
        <v>215.08071470447001</v>
      </c>
      <c r="H8" s="19">
        <v>31895</v>
      </c>
      <c r="I8" s="20">
        <v>241.39263677894999</v>
      </c>
      <c r="J8" s="19">
        <v>97250</v>
      </c>
      <c r="K8" s="20">
        <v>204.88030070460999</v>
      </c>
      <c r="L8" s="19">
        <v>33000</v>
      </c>
      <c r="M8" s="20">
        <v>196.57626407121001</v>
      </c>
      <c r="N8" s="21">
        <v>361961</v>
      </c>
      <c r="O8" s="20">
        <v>208.65825467715999</v>
      </c>
      <c r="P8" s="21">
        <v>441713</v>
      </c>
      <c r="Q8" s="20">
        <v>215.07929476039979</v>
      </c>
      <c r="R8" s="21">
        <v>294453</v>
      </c>
      <c r="S8" s="20">
        <v>214.56188315265928</v>
      </c>
      <c r="T8" s="21">
        <v>482000</v>
      </c>
      <c r="U8" s="20">
        <v>201.56189043566391</v>
      </c>
      <c r="V8" s="21">
        <v>1580127</v>
      </c>
      <c r="W8" s="22">
        <v>209.38867092179001</v>
      </c>
    </row>
    <row r="9" spans="1:32" x14ac:dyDescent="0.25">
      <c r="A9" s="46"/>
      <c r="B9" s="47" t="s">
        <v>23</v>
      </c>
      <c r="C9" s="48" t="s">
        <v>9</v>
      </c>
      <c r="D9" s="21">
        <v>926079</v>
      </c>
      <c r="E9" s="20">
        <v>218.54383539115</v>
      </c>
      <c r="F9" s="19">
        <v>96573</v>
      </c>
      <c r="G9" s="20">
        <v>216.05951721118001</v>
      </c>
      <c r="H9" s="19">
        <v>31500</v>
      </c>
      <c r="I9" s="20">
        <v>218.52132429004001</v>
      </c>
      <c r="J9" s="19">
        <v>204500</v>
      </c>
      <c r="K9" s="20">
        <v>217.58679378078</v>
      </c>
      <c r="L9" s="19">
        <v>0</v>
      </c>
      <c r="M9" s="20">
        <v>0</v>
      </c>
      <c r="N9" s="21">
        <v>555790</v>
      </c>
      <c r="O9" s="20">
        <v>212.43652249195</v>
      </c>
      <c r="P9" s="21">
        <v>370289</v>
      </c>
      <c r="Q9" s="20">
        <v>227.7106846257899</v>
      </c>
      <c r="R9" s="21">
        <v>332573</v>
      </c>
      <c r="S9" s="20">
        <v>217.23181616950265</v>
      </c>
      <c r="T9" s="21">
        <v>212000</v>
      </c>
      <c r="U9" s="20">
        <v>205.20944634698105</v>
      </c>
      <c r="V9" s="21">
        <v>1470652</v>
      </c>
      <c r="W9" s="22">
        <v>216.32493340348</v>
      </c>
    </row>
    <row r="10" spans="1:32" x14ac:dyDescent="0.25">
      <c r="A10" s="6" t="s">
        <v>24</v>
      </c>
      <c r="B10" s="45" t="s">
        <v>25</v>
      </c>
      <c r="C10" s="8" t="s">
        <v>5</v>
      </c>
      <c r="D10" s="9">
        <v>614127</v>
      </c>
      <c r="E10" s="10">
        <v>196.94070149057001</v>
      </c>
      <c r="F10" s="49">
        <v>241933</v>
      </c>
      <c r="G10" s="10">
        <v>200.64588706000001</v>
      </c>
      <c r="H10" s="49">
        <v>42962</v>
      </c>
      <c r="I10" s="10">
        <v>196.57457237957999</v>
      </c>
      <c r="J10" s="49">
        <v>113001</v>
      </c>
      <c r="K10" s="10">
        <v>197.29863284452</v>
      </c>
      <c r="L10" s="49">
        <v>73000</v>
      </c>
      <c r="M10" s="10">
        <v>187.34324299997999</v>
      </c>
      <c r="N10" s="9">
        <v>310313</v>
      </c>
      <c r="O10" s="10">
        <v>194.56101033858999</v>
      </c>
      <c r="P10" s="9">
        <v>303814</v>
      </c>
      <c r="Q10" s="10">
        <v>199.37129751460145</v>
      </c>
      <c r="R10" s="9">
        <v>397896</v>
      </c>
      <c r="S10" s="10">
        <v>199.25568737237867</v>
      </c>
      <c r="T10" s="9">
        <v>229000</v>
      </c>
      <c r="U10" s="10">
        <v>190.55060305969437</v>
      </c>
      <c r="V10" s="9">
        <v>1241023</v>
      </c>
      <c r="W10" s="10">
        <v>196.50379668039</v>
      </c>
    </row>
    <row r="11" spans="1:32" x14ac:dyDescent="0.25">
      <c r="A11" s="46"/>
      <c r="B11" s="47" t="s">
        <v>25</v>
      </c>
      <c r="C11" s="48" t="s">
        <v>8</v>
      </c>
      <c r="D11" s="21">
        <v>614127</v>
      </c>
      <c r="E11" s="20">
        <v>196.94070149057001</v>
      </c>
      <c r="F11" s="19">
        <v>241933</v>
      </c>
      <c r="G11" s="20">
        <v>200.64588706000001</v>
      </c>
      <c r="H11" s="19">
        <v>42962</v>
      </c>
      <c r="I11" s="20">
        <v>196.57457237957999</v>
      </c>
      <c r="J11" s="19">
        <v>113001</v>
      </c>
      <c r="K11" s="20">
        <v>197.29863284452</v>
      </c>
      <c r="L11" s="19">
        <v>73000</v>
      </c>
      <c r="M11" s="20">
        <v>187.34324299997999</v>
      </c>
      <c r="N11" s="21">
        <v>310313</v>
      </c>
      <c r="O11" s="20">
        <v>194.56101033858999</v>
      </c>
      <c r="P11" s="21">
        <v>303814</v>
      </c>
      <c r="Q11" s="20">
        <v>199.37129751460145</v>
      </c>
      <c r="R11" s="21">
        <v>397896</v>
      </c>
      <c r="S11" s="20">
        <v>199.25568737237867</v>
      </c>
      <c r="T11" s="21">
        <v>229000</v>
      </c>
      <c r="U11" s="20">
        <v>190.55060305969437</v>
      </c>
      <c r="V11" s="21">
        <v>1241023</v>
      </c>
      <c r="W11" s="22">
        <v>196.50379668039</v>
      </c>
    </row>
    <row r="12" spans="1:32" x14ac:dyDescent="0.25">
      <c r="A12" s="46"/>
      <c r="B12" s="47" t="s">
        <v>25</v>
      </c>
      <c r="C12" s="48" t="s">
        <v>9</v>
      </c>
      <c r="D12" s="21">
        <v>0</v>
      </c>
      <c r="E12" s="20">
        <v>0</v>
      </c>
      <c r="F12" s="19">
        <v>0</v>
      </c>
      <c r="G12" s="20">
        <v>0</v>
      </c>
      <c r="H12" s="19">
        <v>0</v>
      </c>
      <c r="I12" s="20">
        <v>0</v>
      </c>
      <c r="J12" s="19">
        <v>0</v>
      </c>
      <c r="K12" s="20">
        <v>0</v>
      </c>
      <c r="L12" s="19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21">
        <v>0</v>
      </c>
      <c r="U12" s="20">
        <v>0</v>
      </c>
      <c r="V12" s="21">
        <v>0</v>
      </c>
      <c r="W12" s="22">
        <v>0</v>
      </c>
    </row>
    <row r="13" spans="1:32" ht="7.5" customHeight="1" x14ac:dyDescent="0.25"/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8" orientation="landscape" r:id="rId1"/>
  <headerFooter differentFirst="1"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U47"/>
  <sheetViews>
    <sheetView zoomScale="85" zoomScaleNormal="85" workbookViewId="0">
      <selection sqref="A1:U1"/>
    </sheetView>
  </sheetViews>
  <sheetFormatPr defaultRowHeight="15" outlineLevelRow="1" x14ac:dyDescent="0.25"/>
  <cols>
    <col min="1" max="1" width="10.140625" bestFit="1" customWidth="1"/>
    <col min="2" max="21" width="13.5703125" customWidth="1"/>
  </cols>
  <sheetData>
    <row r="1" spans="1:21" ht="27.75" x14ac:dyDescent="0.65">
      <c r="A1" s="76" t="s">
        <v>26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2" spans="1:21" s="2" customFormat="1" ht="37.5" customHeight="1" x14ac:dyDescent="0.4">
      <c r="A2" s="51"/>
      <c r="B2" s="77" t="s">
        <v>67</v>
      </c>
      <c r="C2" s="77"/>
      <c r="D2" s="80" t="s">
        <v>68</v>
      </c>
      <c r="E2" s="80"/>
      <c r="F2" s="80" t="s">
        <v>69</v>
      </c>
      <c r="G2" s="80"/>
      <c r="H2" s="80" t="s">
        <v>70</v>
      </c>
      <c r="I2" s="80"/>
      <c r="J2" s="80" t="s">
        <v>71</v>
      </c>
      <c r="K2" s="80"/>
      <c r="L2" s="80" t="s">
        <v>72</v>
      </c>
      <c r="M2" s="80"/>
      <c r="N2" s="80" t="s">
        <v>73</v>
      </c>
      <c r="O2" s="80"/>
      <c r="P2" s="80" t="s">
        <v>74</v>
      </c>
      <c r="Q2" s="80"/>
      <c r="R2" s="80" t="s">
        <v>75</v>
      </c>
      <c r="S2" s="80"/>
      <c r="T2" s="80" t="s">
        <v>76</v>
      </c>
      <c r="U2" s="80"/>
    </row>
    <row r="3" spans="1:21" ht="17.25" x14ac:dyDescent="0.4">
      <c r="A3" s="52"/>
      <c r="B3" s="53" t="s">
        <v>1</v>
      </c>
      <c r="C3" s="54" t="s">
        <v>2</v>
      </c>
      <c r="D3" s="53" t="s">
        <v>1</v>
      </c>
      <c r="E3" s="54" t="s">
        <v>2</v>
      </c>
      <c r="F3" s="53" t="s">
        <v>1</v>
      </c>
      <c r="G3" s="54" t="s">
        <v>2</v>
      </c>
      <c r="H3" s="53" t="s">
        <v>1</v>
      </c>
      <c r="I3" s="54" t="s">
        <v>2</v>
      </c>
      <c r="J3" s="53" t="s">
        <v>1</v>
      </c>
      <c r="K3" s="54" t="s">
        <v>2</v>
      </c>
      <c r="L3" s="53" t="s">
        <v>1</v>
      </c>
      <c r="M3" s="54" t="s">
        <v>2</v>
      </c>
      <c r="N3" s="53" t="s">
        <v>1</v>
      </c>
      <c r="O3" s="54" t="s">
        <v>2</v>
      </c>
      <c r="P3" s="53" t="s">
        <v>1</v>
      </c>
      <c r="Q3" s="54" t="s">
        <v>2</v>
      </c>
      <c r="R3" s="53" t="s">
        <v>1</v>
      </c>
      <c r="S3" s="54" t="s">
        <v>2</v>
      </c>
      <c r="T3" s="53" t="s">
        <v>1</v>
      </c>
      <c r="U3" s="54" t="s">
        <v>2</v>
      </c>
    </row>
    <row r="4" spans="1:21" x14ac:dyDescent="0.25">
      <c r="A4" s="55" t="s">
        <v>5</v>
      </c>
      <c r="B4" s="9">
        <v>6406916.8499999996</v>
      </c>
      <c r="C4" s="10">
        <v>228.75126231837999</v>
      </c>
      <c r="D4" s="9">
        <v>1166497.17</v>
      </c>
      <c r="E4" s="10">
        <v>227.90812540491001</v>
      </c>
      <c r="F4" s="9">
        <v>1174995</v>
      </c>
      <c r="G4" s="10">
        <v>245.40436363721</v>
      </c>
      <c r="H4" s="9">
        <v>1209061</v>
      </c>
      <c r="I4" s="10">
        <v>234.41848904075999</v>
      </c>
      <c r="J4" s="9">
        <v>945450</v>
      </c>
      <c r="K4" s="10">
        <v>234.48154547919</v>
      </c>
      <c r="L4" s="9">
        <v>3117646.32</v>
      </c>
      <c r="M4" s="10">
        <v>222.35584970702999</v>
      </c>
      <c r="N4" s="9">
        <v>3289270.53</v>
      </c>
      <c r="O4" s="10">
        <v>234.81298159954179</v>
      </c>
      <c r="P4" s="9">
        <v>3550553.1699999995</v>
      </c>
      <c r="Q4" s="10">
        <v>235.91516482906241</v>
      </c>
      <c r="R4" s="9">
        <v>3078386.0000000005</v>
      </c>
      <c r="S4" s="10">
        <v>222.10310272672112</v>
      </c>
      <c r="T4" s="9">
        <v>13035856.02</v>
      </c>
      <c r="U4" s="10">
        <v>229.13253496734001</v>
      </c>
    </row>
    <row r="5" spans="1:21" x14ac:dyDescent="0.25">
      <c r="A5" s="56" t="s">
        <v>8</v>
      </c>
      <c r="B5" s="14">
        <v>3085996.01</v>
      </c>
      <c r="C5" s="15">
        <v>213.52629670301999</v>
      </c>
      <c r="D5" s="14">
        <v>490760</v>
      </c>
      <c r="E5" s="15">
        <v>208.68366218816999</v>
      </c>
      <c r="F5" s="14">
        <v>373082</v>
      </c>
      <c r="G5" s="15">
        <v>222.37214714564999</v>
      </c>
      <c r="H5" s="14">
        <v>415973</v>
      </c>
      <c r="I5" s="15">
        <v>212.76603261547999</v>
      </c>
      <c r="J5" s="14">
        <v>343200</v>
      </c>
      <c r="K5" s="15">
        <v>214.01377379728001</v>
      </c>
      <c r="L5" s="14">
        <v>1518742.01</v>
      </c>
      <c r="M5" s="15">
        <v>208.65744402684999</v>
      </c>
      <c r="N5" s="14">
        <v>1567253.9999999998</v>
      </c>
      <c r="O5" s="15">
        <v>218.24444136866097</v>
      </c>
      <c r="P5" s="14">
        <v>1279815.0000000002</v>
      </c>
      <c r="Q5" s="15">
        <v>214.00090196006454</v>
      </c>
      <c r="R5" s="14">
        <v>1433199.9999999998</v>
      </c>
      <c r="S5" s="15">
        <v>206.99194518970134</v>
      </c>
      <c r="T5" s="14">
        <v>5799011.0099999998</v>
      </c>
      <c r="U5" s="15">
        <v>212.01610373275</v>
      </c>
    </row>
    <row r="6" spans="1:21" hidden="1" outlineLevel="1" x14ac:dyDescent="0.25">
      <c r="A6" s="57" t="s">
        <v>27</v>
      </c>
      <c r="B6" s="58">
        <v>0</v>
      </c>
      <c r="C6" s="59">
        <v>0</v>
      </c>
      <c r="D6" s="58">
        <v>0</v>
      </c>
      <c r="E6" s="59">
        <v>0</v>
      </c>
      <c r="F6" s="58">
        <v>0</v>
      </c>
      <c r="G6" s="59">
        <v>0</v>
      </c>
      <c r="H6" s="58">
        <v>0</v>
      </c>
      <c r="I6" s="59">
        <v>0</v>
      </c>
      <c r="J6" s="58">
        <v>0</v>
      </c>
      <c r="K6" s="59">
        <v>0</v>
      </c>
      <c r="L6" s="58">
        <v>0</v>
      </c>
      <c r="M6" s="59">
        <v>0</v>
      </c>
      <c r="N6" s="58">
        <v>0</v>
      </c>
      <c r="O6" s="59">
        <v>0</v>
      </c>
      <c r="P6" s="58">
        <v>0</v>
      </c>
      <c r="Q6" s="59">
        <v>0</v>
      </c>
      <c r="R6" s="58">
        <v>0</v>
      </c>
      <c r="S6" s="59">
        <v>0</v>
      </c>
      <c r="T6" s="58">
        <v>0</v>
      </c>
      <c r="U6" s="60">
        <v>0</v>
      </c>
    </row>
    <row r="7" spans="1:21" collapsed="1" x14ac:dyDescent="0.25">
      <c r="A7" s="57" t="s">
        <v>28</v>
      </c>
      <c r="B7" s="58">
        <v>0</v>
      </c>
      <c r="C7" s="59">
        <v>0</v>
      </c>
      <c r="D7" s="58">
        <v>0</v>
      </c>
      <c r="E7" s="59">
        <v>0</v>
      </c>
      <c r="F7" s="58">
        <v>0</v>
      </c>
      <c r="G7" s="59">
        <v>0</v>
      </c>
      <c r="H7" s="58">
        <v>0</v>
      </c>
      <c r="I7" s="59">
        <v>0</v>
      </c>
      <c r="J7" s="58">
        <v>0</v>
      </c>
      <c r="K7" s="59">
        <v>0</v>
      </c>
      <c r="L7" s="58">
        <v>0</v>
      </c>
      <c r="M7" s="59">
        <v>0</v>
      </c>
      <c r="N7" s="58">
        <v>0</v>
      </c>
      <c r="O7" s="59">
        <v>0</v>
      </c>
      <c r="P7" s="58">
        <v>0</v>
      </c>
      <c r="Q7" s="59">
        <v>0</v>
      </c>
      <c r="R7" s="58">
        <v>0</v>
      </c>
      <c r="S7" s="59">
        <v>0</v>
      </c>
      <c r="T7" s="58">
        <v>0</v>
      </c>
      <c r="U7" s="60">
        <v>0</v>
      </c>
    </row>
    <row r="8" spans="1:21" hidden="1" outlineLevel="1" x14ac:dyDescent="0.25">
      <c r="A8" s="57" t="s">
        <v>29</v>
      </c>
      <c r="B8" s="58">
        <v>0</v>
      </c>
      <c r="C8" s="59">
        <v>0</v>
      </c>
      <c r="D8" s="58">
        <v>0</v>
      </c>
      <c r="E8" s="59">
        <v>0</v>
      </c>
      <c r="F8" s="58">
        <v>0</v>
      </c>
      <c r="G8" s="59">
        <v>0</v>
      </c>
      <c r="H8" s="58">
        <v>0</v>
      </c>
      <c r="I8" s="59">
        <v>0</v>
      </c>
      <c r="J8" s="58">
        <v>0</v>
      </c>
      <c r="K8" s="59">
        <v>0</v>
      </c>
      <c r="L8" s="58">
        <v>0</v>
      </c>
      <c r="M8" s="59">
        <v>0</v>
      </c>
      <c r="N8" s="58">
        <v>0</v>
      </c>
      <c r="O8" s="59">
        <v>0</v>
      </c>
      <c r="P8" s="58">
        <v>0</v>
      </c>
      <c r="Q8" s="59">
        <v>0</v>
      </c>
      <c r="R8" s="58">
        <v>0</v>
      </c>
      <c r="S8" s="59">
        <v>0</v>
      </c>
      <c r="T8" s="58">
        <v>0</v>
      </c>
      <c r="U8" s="60">
        <v>0</v>
      </c>
    </row>
    <row r="9" spans="1:21" hidden="1" outlineLevel="1" x14ac:dyDescent="0.25">
      <c r="A9" s="57" t="s">
        <v>30</v>
      </c>
      <c r="B9" s="58">
        <v>0</v>
      </c>
      <c r="C9" s="59">
        <v>0</v>
      </c>
      <c r="D9" s="58">
        <v>0</v>
      </c>
      <c r="E9" s="59">
        <v>0</v>
      </c>
      <c r="F9" s="58">
        <v>0</v>
      </c>
      <c r="G9" s="59">
        <v>0</v>
      </c>
      <c r="H9" s="58">
        <v>0</v>
      </c>
      <c r="I9" s="59">
        <v>0</v>
      </c>
      <c r="J9" s="58">
        <v>0</v>
      </c>
      <c r="K9" s="59">
        <v>0</v>
      </c>
      <c r="L9" s="58">
        <v>0</v>
      </c>
      <c r="M9" s="59">
        <v>0</v>
      </c>
      <c r="N9" s="58">
        <v>0</v>
      </c>
      <c r="O9" s="59">
        <v>0</v>
      </c>
      <c r="P9" s="58">
        <v>0</v>
      </c>
      <c r="Q9" s="59">
        <v>0</v>
      </c>
      <c r="R9" s="58">
        <v>0</v>
      </c>
      <c r="S9" s="59">
        <v>0</v>
      </c>
      <c r="T9" s="58">
        <v>0</v>
      </c>
      <c r="U9" s="60">
        <v>0</v>
      </c>
    </row>
    <row r="10" spans="1:21" collapsed="1" x14ac:dyDescent="0.25">
      <c r="A10" s="57" t="s">
        <v>31</v>
      </c>
      <c r="B10" s="58">
        <v>122848</v>
      </c>
      <c r="C10" s="59">
        <v>194.01878274046001</v>
      </c>
      <c r="D10" s="58">
        <v>0</v>
      </c>
      <c r="E10" s="59">
        <v>0</v>
      </c>
      <c r="F10" s="58">
        <v>0</v>
      </c>
      <c r="G10" s="59">
        <v>0</v>
      </c>
      <c r="H10" s="58">
        <v>0</v>
      </c>
      <c r="I10" s="59">
        <v>0</v>
      </c>
      <c r="J10" s="58">
        <v>0</v>
      </c>
      <c r="K10" s="59">
        <v>0</v>
      </c>
      <c r="L10" s="58">
        <v>122848</v>
      </c>
      <c r="M10" s="59">
        <v>193.28819249886001</v>
      </c>
      <c r="N10" s="58">
        <v>0</v>
      </c>
      <c r="O10" s="59">
        <v>0</v>
      </c>
      <c r="P10" s="58">
        <v>0</v>
      </c>
      <c r="Q10" s="59">
        <v>0</v>
      </c>
      <c r="R10" s="58">
        <v>0</v>
      </c>
      <c r="S10" s="59">
        <v>0</v>
      </c>
      <c r="T10" s="58">
        <v>122848</v>
      </c>
      <c r="U10" s="60">
        <v>194.01878274046001</v>
      </c>
    </row>
    <row r="11" spans="1:21" hidden="1" outlineLevel="1" x14ac:dyDescent="0.25">
      <c r="A11" s="57" t="s">
        <v>32</v>
      </c>
      <c r="B11" s="58">
        <v>0</v>
      </c>
      <c r="C11" s="59">
        <v>0</v>
      </c>
      <c r="D11" s="58">
        <v>0</v>
      </c>
      <c r="E11" s="59">
        <v>0</v>
      </c>
      <c r="F11" s="58">
        <v>0</v>
      </c>
      <c r="G11" s="59">
        <v>0</v>
      </c>
      <c r="H11" s="58">
        <v>0</v>
      </c>
      <c r="I11" s="59">
        <v>0</v>
      </c>
      <c r="J11" s="58">
        <v>0</v>
      </c>
      <c r="K11" s="59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60">
        <v>0</v>
      </c>
    </row>
    <row r="12" spans="1:21" collapsed="1" x14ac:dyDescent="0.25">
      <c r="A12" s="57" t="s">
        <v>33</v>
      </c>
      <c r="B12" s="58">
        <v>1869772.01</v>
      </c>
      <c r="C12" s="59">
        <v>212.88998182923001</v>
      </c>
      <c r="D12" s="58">
        <v>364285</v>
      </c>
      <c r="E12" s="59">
        <v>205.40723180583001</v>
      </c>
      <c r="F12" s="58">
        <v>227917</v>
      </c>
      <c r="G12" s="59">
        <v>221.28870036335999</v>
      </c>
      <c r="H12" s="58">
        <v>280923</v>
      </c>
      <c r="I12" s="59">
        <v>211.46735385333</v>
      </c>
      <c r="J12" s="58">
        <v>220900</v>
      </c>
      <c r="K12" s="59">
        <v>216.34876937512999</v>
      </c>
      <c r="L12" s="58">
        <v>881039.01</v>
      </c>
      <c r="M12" s="59">
        <v>209.01301459410001</v>
      </c>
      <c r="N12" s="58">
        <v>988733</v>
      </c>
      <c r="O12" s="59">
        <v>216.34466512051134</v>
      </c>
      <c r="P12" s="58">
        <v>873124.99999999977</v>
      </c>
      <c r="Q12" s="59">
        <v>211.50267556837801</v>
      </c>
      <c r="R12" s="58">
        <v>1041400.0000000002</v>
      </c>
      <c r="S12" s="59">
        <v>205.39436936468212</v>
      </c>
      <c r="T12" s="58">
        <v>3784297.01</v>
      </c>
      <c r="U12" s="60">
        <v>210.50718191268999</v>
      </c>
    </row>
    <row r="13" spans="1:21" x14ac:dyDescent="0.25">
      <c r="A13" s="57" t="s">
        <v>34</v>
      </c>
      <c r="B13" s="58">
        <v>254070</v>
      </c>
      <c r="C13" s="59">
        <v>208.62210587199999</v>
      </c>
      <c r="D13" s="58">
        <v>39672</v>
      </c>
      <c r="E13" s="59">
        <v>210.47198376183999</v>
      </c>
      <c r="F13" s="58">
        <v>32773</v>
      </c>
      <c r="G13" s="59">
        <v>177.13663739391001</v>
      </c>
      <c r="H13" s="58">
        <v>0</v>
      </c>
      <c r="I13" s="59">
        <v>0</v>
      </c>
      <c r="J13" s="58">
        <v>0</v>
      </c>
      <c r="K13" s="59">
        <v>0</v>
      </c>
      <c r="L13" s="58">
        <v>87202</v>
      </c>
      <c r="M13" s="59">
        <v>207.80597040205001</v>
      </c>
      <c r="N13" s="58">
        <v>166868</v>
      </c>
      <c r="O13" s="59">
        <v>209.04860253553969</v>
      </c>
      <c r="P13" s="58">
        <v>72445</v>
      </c>
      <c r="Q13" s="59">
        <v>195.39158750928297</v>
      </c>
      <c r="R13" s="58">
        <v>17500</v>
      </c>
      <c r="S13" s="59">
        <v>202.22531510765722</v>
      </c>
      <c r="T13" s="58">
        <v>344015</v>
      </c>
      <c r="U13" s="60">
        <v>205.51053009431001</v>
      </c>
    </row>
    <row r="14" spans="1:21" x14ac:dyDescent="0.25">
      <c r="A14" s="57" t="s">
        <v>35</v>
      </c>
      <c r="B14" s="58">
        <v>215804</v>
      </c>
      <c r="C14" s="59">
        <v>237.00492312839</v>
      </c>
      <c r="D14" s="58">
        <v>20243</v>
      </c>
      <c r="E14" s="59">
        <v>251.22197736345001</v>
      </c>
      <c r="F14" s="58">
        <v>26243</v>
      </c>
      <c r="G14" s="59">
        <v>249.49164668736</v>
      </c>
      <c r="H14" s="58">
        <v>31300</v>
      </c>
      <c r="I14" s="59">
        <v>236.11994661099999</v>
      </c>
      <c r="J14" s="58">
        <v>31500</v>
      </c>
      <c r="K14" s="59">
        <v>234.40919969204</v>
      </c>
      <c r="L14" s="58">
        <v>87065</v>
      </c>
      <c r="M14" s="59">
        <v>229.23289252283001</v>
      </c>
      <c r="N14" s="58">
        <v>128739</v>
      </c>
      <c r="O14" s="59">
        <v>242.26107584570178</v>
      </c>
      <c r="P14" s="58">
        <v>77786</v>
      </c>
      <c r="Q14" s="59">
        <v>244.56136195085233</v>
      </c>
      <c r="R14" s="58">
        <v>130000</v>
      </c>
      <c r="S14" s="59">
        <v>228.85223624604626</v>
      </c>
      <c r="T14" s="58">
        <v>423590</v>
      </c>
      <c r="U14" s="60">
        <v>235.89048665807999</v>
      </c>
    </row>
    <row r="15" spans="1:21" x14ac:dyDescent="0.25">
      <c r="A15" s="57" t="s">
        <v>36</v>
      </c>
      <c r="B15" s="58">
        <v>521253</v>
      </c>
      <c r="C15" s="59">
        <v>214.70849690150001</v>
      </c>
      <c r="D15" s="58">
        <v>24030</v>
      </c>
      <c r="E15" s="59">
        <v>244.05529005298001</v>
      </c>
      <c r="F15" s="58">
        <v>64645</v>
      </c>
      <c r="G15" s="59">
        <v>236.73157464937</v>
      </c>
      <c r="H15" s="58">
        <v>97250</v>
      </c>
      <c r="I15" s="59">
        <v>204.88030070460999</v>
      </c>
      <c r="J15" s="58">
        <v>50500</v>
      </c>
      <c r="K15" s="59">
        <v>200.85384702624</v>
      </c>
      <c r="L15" s="58">
        <v>270800</v>
      </c>
      <c r="M15" s="59">
        <v>209.56529354284001</v>
      </c>
      <c r="N15" s="58">
        <v>250453</v>
      </c>
      <c r="O15" s="59">
        <v>220.26953817282651</v>
      </c>
      <c r="P15" s="58">
        <v>185925</v>
      </c>
      <c r="Q15" s="59">
        <v>221.01799385074631</v>
      </c>
      <c r="R15" s="58">
        <v>147000</v>
      </c>
      <c r="S15" s="59">
        <v>204.37125856537418</v>
      </c>
      <c r="T15" s="58">
        <v>854178</v>
      </c>
      <c r="U15" s="60">
        <v>214.30286620729001</v>
      </c>
    </row>
    <row r="16" spans="1:21" x14ac:dyDescent="0.25">
      <c r="A16" s="57" t="s">
        <v>37</v>
      </c>
      <c r="B16" s="58">
        <v>102249</v>
      </c>
      <c r="C16" s="59">
        <v>205.22206774345</v>
      </c>
      <c r="D16" s="58">
        <v>42530</v>
      </c>
      <c r="E16" s="59">
        <v>194.84695437428999</v>
      </c>
      <c r="F16" s="58">
        <v>21504</v>
      </c>
      <c r="G16" s="59">
        <v>226.53309784893</v>
      </c>
      <c r="H16" s="58">
        <v>6500</v>
      </c>
      <c r="I16" s="59">
        <v>274.41813325735001</v>
      </c>
      <c r="J16" s="58">
        <v>40300</v>
      </c>
      <c r="K16" s="59">
        <v>201.76364633086001</v>
      </c>
      <c r="L16" s="58">
        <v>69788</v>
      </c>
      <c r="M16" s="59">
        <v>203.11910809451001</v>
      </c>
      <c r="N16" s="58">
        <v>32461</v>
      </c>
      <c r="O16" s="59">
        <v>209.74322691846635</v>
      </c>
      <c r="P16" s="58">
        <v>70534</v>
      </c>
      <c r="Q16" s="59">
        <v>211.84005687831399</v>
      </c>
      <c r="R16" s="58">
        <v>97300</v>
      </c>
      <c r="S16" s="59">
        <v>199.70041987706063</v>
      </c>
      <c r="T16" s="58">
        <v>270083</v>
      </c>
      <c r="U16" s="60">
        <v>204.96117353033</v>
      </c>
    </row>
    <row r="17" spans="1:21" x14ac:dyDescent="0.25">
      <c r="A17" s="56" t="s">
        <v>9</v>
      </c>
      <c r="B17" s="14">
        <v>3320920.84</v>
      </c>
      <c r="C17" s="15">
        <v>242.89920061774001</v>
      </c>
      <c r="D17" s="14">
        <v>675737.17</v>
      </c>
      <c r="E17" s="15">
        <v>241.87005910798999</v>
      </c>
      <c r="F17" s="14">
        <v>801913</v>
      </c>
      <c r="G17" s="15">
        <v>256.11987191941</v>
      </c>
      <c r="H17" s="14">
        <v>793088</v>
      </c>
      <c r="I17" s="15">
        <v>245.77515722461001</v>
      </c>
      <c r="J17" s="14">
        <v>602250</v>
      </c>
      <c r="K17" s="15">
        <v>246.14537153353999</v>
      </c>
      <c r="L17" s="14">
        <v>1598904.31</v>
      </c>
      <c r="M17" s="15">
        <v>235.36747525985001</v>
      </c>
      <c r="N17" s="14">
        <v>1722016.5299999998</v>
      </c>
      <c r="O17" s="15">
        <v>249.8924599312688</v>
      </c>
      <c r="P17" s="14">
        <v>2270738.17</v>
      </c>
      <c r="Q17" s="15">
        <v>248.26630363675969</v>
      </c>
      <c r="R17" s="14">
        <v>1645185.9999999995</v>
      </c>
      <c r="S17" s="15">
        <v>235.26715285973748</v>
      </c>
      <c r="T17" s="14">
        <v>7236845.0099999998</v>
      </c>
      <c r="U17" s="15">
        <v>242.84823193806</v>
      </c>
    </row>
    <row r="18" spans="1:21" x14ac:dyDescent="0.25">
      <c r="A18" s="57" t="s">
        <v>38</v>
      </c>
      <c r="B18" s="58">
        <v>24985</v>
      </c>
      <c r="C18" s="59">
        <v>241.08428016010001</v>
      </c>
      <c r="D18" s="58">
        <v>5865</v>
      </c>
      <c r="E18" s="59">
        <v>249.49522195092999</v>
      </c>
      <c r="F18" s="58">
        <v>28818</v>
      </c>
      <c r="G18" s="59">
        <v>253.94558206328</v>
      </c>
      <c r="H18" s="58">
        <v>17952</v>
      </c>
      <c r="I18" s="59">
        <v>250.10434742433</v>
      </c>
      <c r="J18" s="58">
        <v>5000</v>
      </c>
      <c r="K18" s="59">
        <v>243.15250590709999</v>
      </c>
      <c r="L18" s="58">
        <v>14142</v>
      </c>
      <c r="M18" s="59">
        <v>224.2916319686</v>
      </c>
      <c r="N18" s="58">
        <v>10843</v>
      </c>
      <c r="O18" s="59">
        <v>262.98611827907945</v>
      </c>
      <c r="P18" s="58">
        <v>52635</v>
      </c>
      <c r="Q18" s="59">
        <v>252.13957453411228</v>
      </c>
      <c r="R18" s="58">
        <v>5000</v>
      </c>
      <c r="S18" s="59">
        <v>243.15250590720026</v>
      </c>
      <c r="T18" s="58">
        <v>82620</v>
      </c>
      <c r="U18" s="60">
        <v>248.25247851536</v>
      </c>
    </row>
    <row r="19" spans="1:21" hidden="1" x14ac:dyDescent="0.25">
      <c r="A19" s="57" t="s">
        <v>39</v>
      </c>
      <c r="B19" s="58">
        <v>0</v>
      </c>
      <c r="C19" s="59">
        <v>0</v>
      </c>
      <c r="D19" s="58">
        <v>0</v>
      </c>
      <c r="E19" s="59">
        <v>0</v>
      </c>
      <c r="F19" s="58">
        <v>0</v>
      </c>
      <c r="G19" s="59">
        <v>0</v>
      </c>
      <c r="H19" s="58">
        <v>0</v>
      </c>
      <c r="I19" s="59">
        <v>0</v>
      </c>
      <c r="J19" s="58">
        <v>0</v>
      </c>
      <c r="K19" s="59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60">
        <v>0</v>
      </c>
    </row>
    <row r="20" spans="1:21" hidden="1" x14ac:dyDescent="0.25">
      <c r="A20" s="57" t="s">
        <v>40</v>
      </c>
      <c r="B20" s="58">
        <v>0</v>
      </c>
      <c r="C20" s="59">
        <v>0</v>
      </c>
      <c r="D20" s="58">
        <v>0</v>
      </c>
      <c r="E20" s="59">
        <v>0</v>
      </c>
      <c r="F20" s="58">
        <v>0</v>
      </c>
      <c r="G20" s="59">
        <v>0</v>
      </c>
      <c r="H20" s="58">
        <v>0</v>
      </c>
      <c r="I20" s="59">
        <v>0</v>
      </c>
      <c r="J20" s="58">
        <v>0</v>
      </c>
      <c r="K20" s="59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60">
        <v>0</v>
      </c>
    </row>
    <row r="21" spans="1:21" hidden="1" x14ac:dyDescent="0.25">
      <c r="A21" s="57" t="s">
        <v>41</v>
      </c>
      <c r="B21" s="58">
        <v>0</v>
      </c>
      <c r="C21" s="59">
        <v>0</v>
      </c>
      <c r="D21" s="58">
        <v>0</v>
      </c>
      <c r="E21" s="59">
        <v>0</v>
      </c>
      <c r="F21" s="58">
        <v>0</v>
      </c>
      <c r="G21" s="59">
        <v>0</v>
      </c>
      <c r="H21" s="58">
        <v>0</v>
      </c>
      <c r="I21" s="59">
        <v>0</v>
      </c>
      <c r="J21" s="58">
        <v>0</v>
      </c>
      <c r="K21" s="59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60">
        <v>0</v>
      </c>
    </row>
    <row r="22" spans="1:21" hidden="1" x14ac:dyDescent="0.25">
      <c r="A22" s="57" t="s">
        <v>42</v>
      </c>
      <c r="B22" s="58">
        <v>0</v>
      </c>
      <c r="C22" s="59">
        <v>0</v>
      </c>
      <c r="D22" s="58">
        <v>0</v>
      </c>
      <c r="E22" s="59">
        <v>0</v>
      </c>
      <c r="F22" s="58">
        <v>0</v>
      </c>
      <c r="G22" s="59">
        <v>0</v>
      </c>
      <c r="H22" s="58">
        <v>0</v>
      </c>
      <c r="I22" s="59">
        <v>0</v>
      </c>
      <c r="J22" s="58">
        <v>0</v>
      </c>
      <c r="K22" s="59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60">
        <v>0</v>
      </c>
    </row>
    <row r="23" spans="1:21" hidden="1" x14ac:dyDescent="0.25">
      <c r="A23" s="57" t="s">
        <v>43</v>
      </c>
      <c r="B23" s="58">
        <v>0</v>
      </c>
      <c r="C23" s="59">
        <v>0</v>
      </c>
      <c r="D23" s="58">
        <v>0</v>
      </c>
      <c r="E23" s="59">
        <v>0</v>
      </c>
      <c r="F23" s="58">
        <v>0</v>
      </c>
      <c r="G23" s="59">
        <v>0</v>
      </c>
      <c r="H23" s="58">
        <v>0</v>
      </c>
      <c r="I23" s="59">
        <v>0</v>
      </c>
      <c r="J23" s="58">
        <v>0</v>
      </c>
      <c r="K23" s="59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60">
        <v>0</v>
      </c>
    </row>
    <row r="24" spans="1:21" hidden="1" x14ac:dyDescent="0.25">
      <c r="A24" s="57" t="s">
        <v>44</v>
      </c>
      <c r="B24" s="58">
        <v>0</v>
      </c>
      <c r="C24" s="59">
        <v>0</v>
      </c>
      <c r="D24" s="58">
        <v>0</v>
      </c>
      <c r="E24" s="59">
        <v>0</v>
      </c>
      <c r="F24" s="58">
        <v>0</v>
      </c>
      <c r="G24" s="59">
        <v>0</v>
      </c>
      <c r="H24" s="58">
        <v>0</v>
      </c>
      <c r="I24" s="59">
        <v>0</v>
      </c>
      <c r="J24" s="58">
        <v>0</v>
      </c>
      <c r="K24" s="59">
        <v>0</v>
      </c>
      <c r="L24" s="58">
        <v>0</v>
      </c>
      <c r="M24" s="59">
        <v>0</v>
      </c>
      <c r="N24" s="58">
        <v>0</v>
      </c>
      <c r="O24" s="59">
        <v>0</v>
      </c>
      <c r="P24" s="58">
        <v>0</v>
      </c>
      <c r="Q24" s="59">
        <v>0</v>
      </c>
      <c r="R24" s="58">
        <v>0</v>
      </c>
      <c r="S24" s="59">
        <v>0</v>
      </c>
      <c r="T24" s="58">
        <v>0</v>
      </c>
      <c r="U24" s="60">
        <v>0</v>
      </c>
    </row>
    <row r="25" spans="1:21" hidden="1" x14ac:dyDescent="0.25">
      <c r="A25" s="57" t="s">
        <v>45</v>
      </c>
      <c r="B25" s="58">
        <v>0</v>
      </c>
      <c r="C25" s="59">
        <v>0</v>
      </c>
      <c r="D25" s="58">
        <v>0</v>
      </c>
      <c r="E25" s="59">
        <v>0</v>
      </c>
      <c r="F25" s="58">
        <v>0</v>
      </c>
      <c r="G25" s="59">
        <v>0</v>
      </c>
      <c r="H25" s="58">
        <v>0</v>
      </c>
      <c r="I25" s="59">
        <v>0</v>
      </c>
      <c r="J25" s="58">
        <v>0</v>
      </c>
      <c r="K25" s="59">
        <v>0</v>
      </c>
      <c r="L25" s="58">
        <v>0</v>
      </c>
      <c r="M25" s="59">
        <v>0</v>
      </c>
      <c r="N25" s="58">
        <v>0</v>
      </c>
      <c r="O25" s="59">
        <v>0</v>
      </c>
      <c r="P25" s="58">
        <v>0</v>
      </c>
      <c r="Q25" s="59">
        <v>0</v>
      </c>
      <c r="R25" s="58">
        <v>0</v>
      </c>
      <c r="S25" s="59">
        <v>0</v>
      </c>
      <c r="T25" s="58">
        <v>0</v>
      </c>
      <c r="U25" s="60">
        <v>0</v>
      </c>
    </row>
    <row r="26" spans="1:21" hidden="1" x14ac:dyDescent="0.25">
      <c r="A26" s="57" t="s">
        <v>46</v>
      </c>
      <c r="B26" s="58">
        <v>0</v>
      </c>
      <c r="C26" s="59">
        <v>0</v>
      </c>
      <c r="D26" s="58">
        <v>0</v>
      </c>
      <c r="E26" s="59">
        <v>0</v>
      </c>
      <c r="F26" s="58">
        <v>0</v>
      </c>
      <c r="G26" s="59">
        <v>0</v>
      </c>
      <c r="H26" s="58">
        <v>0</v>
      </c>
      <c r="I26" s="59">
        <v>0</v>
      </c>
      <c r="J26" s="58">
        <v>0</v>
      </c>
      <c r="K26" s="59">
        <v>0</v>
      </c>
      <c r="L26" s="58">
        <v>0</v>
      </c>
      <c r="M26" s="59">
        <v>0</v>
      </c>
      <c r="N26" s="58">
        <v>0</v>
      </c>
      <c r="O26" s="59">
        <v>0</v>
      </c>
      <c r="P26" s="58">
        <v>0</v>
      </c>
      <c r="Q26" s="59">
        <v>0</v>
      </c>
      <c r="R26" s="58">
        <v>0</v>
      </c>
      <c r="S26" s="59">
        <v>0</v>
      </c>
      <c r="T26" s="58">
        <v>0</v>
      </c>
      <c r="U26" s="60">
        <v>0</v>
      </c>
    </row>
    <row r="27" spans="1:21" hidden="1" x14ac:dyDescent="0.25">
      <c r="A27" s="57" t="s">
        <v>47</v>
      </c>
      <c r="B27" s="58">
        <v>0</v>
      </c>
      <c r="C27" s="59">
        <v>0</v>
      </c>
      <c r="D27" s="58">
        <v>0</v>
      </c>
      <c r="E27" s="59">
        <v>0</v>
      </c>
      <c r="F27" s="58">
        <v>0</v>
      </c>
      <c r="G27" s="59">
        <v>0</v>
      </c>
      <c r="H27" s="58">
        <v>0</v>
      </c>
      <c r="I27" s="59">
        <v>0</v>
      </c>
      <c r="J27" s="58">
        <v>0</v>
      </c>
      <c r="K27" s="59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60">
        <v>0</v>
      </c>
    </row>
    <row r="28" spans="1:21" hidden="1" x14ac:dyDescent="0.25">
      <c r="A28" s="57" t="s">
        <v>48</v>
      </c>
      <c r="B28" s="58">
        <v>0</v>
      </c>
      <c r="C28" s="59">
        <v>0</v>
      </c>
      <c r="D28" s="58">
        <v>0</v>
      </c>
      <c r="E28" s="59">
        <v>0</v>
      </c>
      <c r="F28" s="58">
        <v>0</v>
      </c>
      <c r="G28" s="59">
        <v>0</v>
      </c>
      <c r="H28" s="58">
        <v>0</v>
      </c>
      <c r="I28" s="59">
        <v>0</v>
      </c>
      <c r="J28" s="58">
        <v>0</v>
      </c>
      <c r="K28" s="59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60">
        <v>0</v>
      </c>
    </row>
    <row r="29" spans="1:21" hidden="1" x14ac:dyDescent="0.25">
      <c r="A29" s="57" t="s">
        <v>49</v>
      </c>
      <c r="B29" s="58">
        <v>0</v>
      </c>
      <c r="C29" s="59">
        <v>0</v>
      </c>
      <c r="D29" s="58">
        <v>0</v>
      </c>
      <c r="E29" s="59">
        <v>0</v>
      </c>
      <c r="F29" s="58">
        <v>0</v>
      </c>
      <c r="G29" s="59">
        <v>0</v>
      </c>
      <c r="H29" s="58">
        <v>0</v>
      </c>
      <c r="I29" s="59">
        <v>0</v>
      </c>
      <c r="J29" s="58">
        <v>0</v>
      </c>
      <c r="K29" s="59">
        <v>0</v>
      </c>
      <c r="L29" s="58">
        <v>0</v>
      </c>
      <c r="M29" s="59">
        <v>0</v>
      </c>
      <c r="N29" s="58">
        <v>0</v>
      </c>
      <c r="O29" s="59">
        <v>0</v>
      </c>
      <c r="P29" s="58">
        <v>0</v>
      </c>
      <c r="Q29" s="59">
        <v>0</v>
      </c>
      <c r="R29" s="58">
        <v>0</v>
      </c>
      <c r="S29" s="59">
        <v>0</v>
      </c>
      <c r="T29" s="58">
        <v>0</v>
      </c>
      <c r="U29" s="60">
        <v>0</v>
      </c>
    </row>
    <row r="30" spans="1:21" hidden="1" x14ac:dyDescent="0.25">
      <c r="A30" s="57" t="s">
        <v>50</v>
      </c>
      <c r="B30" s="58">
        <v>0</v>
      </c>
      <c r="C30" s="59">
        <v>0</v>
      </c>
      <c r="D30" s="58">
        <v>0</v>
      </c>
      <c r="E30" s="59">
        <v>0</v>
      </c>
      <c r="F30" s="58">
        <v>0</v>
      </c>
      <c r="G30" s="59">
        <v>0</v>
      </c>
      <c r="H30" s="58">
        <v>0</v>
      </c>
      <c r="I30" s="59">
        <v>0</v>
      </c>
      <c r="J30" s="58">
        <v>0</v>
      </c>
      <c r="K30" s="59">
        <v>0</v>
      </c>
      <c r="L30" s="58">
        <v>0</v>
      </c>
      <c r="M30" s="59">
        <v>0</v>
      </c>
      <c r="N30" s="58">
        <v>0</v>
      </c>
      <c r="O30" s="59">
        <v>0</v>
      </c>
      <c r="P30" s="58">
        <v>0</v>
      </c>
      <c r="Q30" s="59">
        <v>0</v>
      </c>
      <c r="R30" s="58">
        <v>0</v>
      </c>
      <c r="S30" s="59">
        <v>0</v>
      </c>
      <c r="T30" s="58">
        <v>0</v>
      </c>
      <c r="U30" s="60">
        <v>0</v>
      </c>
    </row>
    <row r="31" spans="1:21" hidden="1" x14ac:dyDescent="0.25">
      <c r="A31" s="57" t="s">
        <v>51</v>
      </c>
      <c r="B31" s="58">
        <v>0</v>
      </c>
      <c r="C31" s="59">
        <v>0</v>
      </c>
      <c r="D31" s="58">
        <v>0</v>
      </c>
      <c r="E31" s="59">
        <v>0</v>
      </c>
      <c r="F31" s="58">
        <v>0</v>
      </c>
      <c r="G31" s="59">
        <v>0</v>
      </c>
      <c r="H31" s="58">
        <v>0</v>
      </c>
      <c r="I31" s="59">
        <v>0</v>
      </c>
      <c r="J31" s="58">
        <v>0</v>
      </c>
      <c r="K31" s="59">
        <v>0</v>
      </c>
      <c r="L31" s="58">
        <v>0</v>
      </c>
      <c r="M31" s="59">
        <v>0</v>
      </c>
      <c r="N31" s="58">
        <v>0</v>
      </c>
      <c r="O31" s="59">
        <v>0</v>
      </c>
      <c r="P31" s="58">
        <v>0</v>
      </c>
      <c r="Q31" s="59">
        <v>0</v>
      </c>
      <c r="R31" s="58">
        <v>0</v>
      </c>
      <c r="S31" s="59">
        <v>0</v>
      </c>
      <c r="T31" s="58">
        <v>0</v>
      </c>
      <c r="U31" s="60">
        <v>0</v>
      </c>
    </row>
    <row r="32" spans="1:21" hidden="1" x14ac:dyDescent="0.25">
      <c r="A32" s="57" t="s">
        <v>52</v>
      </c>
      <c r="B32" s="58">
        <v>0</v>
      </c>
      <c r="C32" s="59">
        <v>0</v>
      </c>
      <c r="D32" s="58">
        <v>0</v>
      </c>
      <c r="E32" s="59">
        <v>0</v>
      </c>
      <c r="F32" s="58">
        <v>0</v>
      </c>
      <c r="G32" s="59">
        <v>0</v>
      </c>
      <c r="H32" s="58">
        <v>0</v>
      </c>
      <c r="I32" s="59">
        <v>0</v>
      </c>
      <c r="J32" s="58">
        <v>0</v>
      </c>
      <c r="K32" s="59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60">
        <v>0</v>
      </c>
    </row>
    <row r="33" spans="1:21" x14ac:dyDescent="0.25">
      <c r="A33" s="57" t="s">
        <v>53</v>
      </c>
      <c r="B33" s="58">
        <v>465188</v>
      </c>
      <c r="C33" s="59">
        <v>230.42513081249001</v>
      </c>
      <c r="D33" s="58">
        <v>47956</v>
      </c>
      <c r="E33" s="59">
        <v>257.88029638827999</v>
      </c>
      <c r="F33" s="58">
        <v>30243</v>
      </c>
      <c r="G33" s="59">
        <v>244.84741795145999</v>
      </c>
      <c r="H33" s="58">
        <v>80660</v>
      </c>
      <c r="I33" s="59">
        <v>246.67914365969</v>
      </c>
      <c r="J33" s="58">
        <v>117700</v>
      </c>
      <c r="K33" s="59">
        <v>237.70840068537001</v>
      </c>
      <c r="L33" s="58">
        <v>190697</v>
      </c>
      <c r="M33" s="59">
        <v>225.85744178304</v>
      </c>
      <c r="N33" s="58">
        <v>274491</v>
      </c>
      <c r="O33" s="59">
        <v>233.5984392082058</v>
      </c>
      <c r="P33" s="58">
        <v>158859</v>
      </c>
      <c r="Q33" s="59">
        <v>249.7118053260439</v>
      </c>
      <c r="R33" s="58">
        <v>306850</v>
      </c>
      <c r="S33" s="59">
        <v>226.7269002504155</v>
      </c>
      <c r="T33" s="58">
        <v>930897</v>
      </c>
      <c r="U33" s="60">
        <v>232.49738991159001</v>
      </c>
    </row>
    <row r="34" spans="1:21" x14ac:dyDescent="0.25">
      <c r="A34" s="57" t="s">
        <v>54</v>
      </c>
      <c r="B34" s="58">
        <v>261465</v>
      </c>
      <c r="C34" s="59">
        <v>201.36532133364</v>
      </c>
      <c r="D34" s="58">
        <v>61580</v>
      </c>
      <c r="E34" s="59">
        <v>214.23067054763999</v>
      </c>
      <c r="F34" s="58">
        <v>0</v>
      </c>
      <c r="G34" s="59">
        <v>0</v>
      </c>
      <c r="H34" s="58">
        <v>26000</v>
      </c>
      <c r="I34" s="59">
        <v>202.53138030733999</v>
      </c>
      <c r="J34" s="58">
        <v>0</v>
      </c>
      <c r="K34" s="59">
        <v>0</v>
      </c>
      <c r="L34" s="58">
        <v>120917</v>
      </c>
      <c r="M34" s="59">
        <v>193.35493592878001</v>
      </c>
      <c r="N34" s="58">
        <v>140548</v>
      </c>
      <c r="O34" s="59">
        <v>208.2568585451213</v>
      </c>
      <c r="P34" s="58">
        <v>87580</v>
      </c>
      <c r="Q34" s="59">
        <v>210.75748550256904</v>
      </c>
      <c r="R34" s="58">
        <v>102000</v>
      </c>
      <c r="S34" s="59">
        <v>197.70023944764696</v>
      </c>
      <c r="T34" s="58">
        <v>451045</v>
      </c>
      <c r="U34" s="60">
        <v>202.36018301161999</v>
      </c>
    </row>
    <row r="35" spans="1:21" x14ac:dyDescent="0.25">
      <c r="A35" s="57" t="s">
        <v>55</v>
      </c>
      <c r="B35" s="58">
        <v>13465</v>
      </c>
      <c r="C35" s="59">
        <v>248.25425919048999</v>
      </c>
      <c r="D35" s="58">
        <v>0</v>
      </c>
      <c r="E35" s="59">
        <v>0</v>
      </c>
      <c r="F35" s="58">
        <v>5000</v>
      </c>
      <c r="G35" s="59">
        <v>255.35621343644999</v>
      </c>
      <c r="H35" s="58">
        <v>0</v>
      </c>
      <c r="I35" s="59">
        <v>0</v>
      </c>
      <c r="J35" s="58">
        <v>0</v>
      </c>
      <c r="K35" s="59">
        <v>0</v>
      </c>
      <c r="L35" s="58">
        <v>8980</v>
      </c>
      <c r="M35" s="59">
        <v>242.31477033408001</v>
      </c>
      <c r="N35" s="58">
        <v>4485</v>
      </c>
      <c r="O35" s="59">
        <v>260.14647991080523</v>
      </c>
      <c r="P35" s="58">
        <v>5000</v>
      </c>
      <c r="Q35" s="59">
        <v>255.3562134364399</v>
      </c>
      <c r="R35" s="58">
        <v>5000</v>
      </c>
      <c r="S35" s="59">
        <v>261.26253361118006</v>
      </c>
      <c r="T35" s="58">
        <v>23465</v>
      </c>
      <c r="U35" s="60">
        <v>252.53941339177999</v>
      </c>
    </row>
    <row r="36" spans="1:21" x14ac:dyDescent="0.25">
      <c r="A36" s="57" t="s">
        <v>56</v>
      </c>
      <c r="B36" s="58">
        <v>17300</v>
      </c>
      <c r="C36" s="59">
        <v>231.80088184393</v>
      </c>
      <c r="D36" s="58">
        <v>6336</v>
      </c>
      <c r="E36" s="59">
        <v>240.08508390266999</v>
      </c>
      <c r="F36" s="58">
        <v>0</v>
      </c>
      <c r="G36" s="59">
        <v>0</v>
      </c>
      <c r="H36" s="58">
        <v>0</v>
      </c>
      <c r="I36" s="59">
        <v>0</v>
      </c>
      <c r="J36" s="58">
        <v>6000</v>
      </c>
      <c r="K36" s="59">
        <v>219.15214631430999</v>
      </c>
      <c r="L36" s="58">
        <v>10761</v>
      </c>
      <c r="M36" s="59">
        <v>218.10096381376999</v>
      </c>
      <c r="N36" s="58">
        <v>6539</v>
      </c>
      <c r="O36" s="59">
        <v>254.34635025233544</v>
      </c>
      <c r="P36" s="58">
        <v>6336</v>
      </c>
      <c r="Q36" s="59">
        <v>240.08508390266724</v>
      </c>
      <c r="R36" s="58">
        <v>12000</v>
      </c>
      <c r="S36" s="59">
        <v>222.89934171335827</v>
      </c>
      <c r="T36" s="58">
        <v>35636</v>
      </c>
      <c r="U36" s="60">
        <v>230.2763062091</v>
      </c>
    </row>
    <row r="37" spans="1:21" x14ac:dyDescent="0.25">
      <c r="A37" s="57" t="s">
        <v>57</v>
      </c>
      <c r="B37" s="58">
        <v>2049240.01</v>
      </c>
      <c r="C37" s="59">
        <v>248.94203638733001</v>
      </c>
      <c r="D37" s="58">
        <v>456037</v>
      </c>
      <c r="E37" s="59">
        <v>242.73476321020999</v>
      </c>
      <c r="F37" s="58">
        <v>671990</v>
      </c>
      <c r="G37" s="59">
        <v>255.52610097237999</v>
      </c>
      <c r="H37" s="58">
        <v>578146</v>
      </c>
      <c r="I37" s="59">
        <v>243.49811068558</v>
      </c>
      <c r="J37" s="58">
        <v>401550</v>
      </c>
      <c r="K37" s="59">
        <v>247.2153390782</v>
      </c>
      <c r="L37" s="58">
        <v>988175.01</v>
      </c>
      <c r="M37" s="59">
        <v>239.46905093481001</v>
      </c>
      <c r="N37" s="58">
        <v>1061065</v>
      </c>
      <c r="O37" s="59">
        <v>257.76427394514343</v>
      </c>
      <c r="P37" s="58">
        <v>1706173</v>
      </c>
      <c r="Q37" s="59">
        <v>248.03139922091719</v>
      </c>
      <c r="R37" s="58">
        <v>995900</v>
      </c>
      <c r="S37" s="59">
        <v>236.16701026172316</v>
      </c>
      <c r="T37" s="58">
        <v>4751313.01</v>
      </c>
      <c r="U37" s="60">
        <v>245.9373189472</v>
      </c>
    </row>
    <row r="38" spans="1:21" x14ac:dyDescent="0.25">
      <c r="A38" s="57" t="s">
        <v>58</v>
      </c>
      <c r="B38" s="58">
        <v>12331</v>
      </c>
      <c r="C38" s="59">
        <v>305.21985119617</v>
      </c>
      <c r="D38" s="58">
        <v>0</v>
      </c>
      <c r="E38" s="59">
        <v>0</v>
      </c>
      <c r="F38" s="58">
        <v>7000</v>
      </c>
      <c r="G38" s="59">
        <v>312.83482343644999</v>
      </c>
      <c r="H38" s="58">
        <v>0</v>
      </c>
      <c r="I38" s="59">
        <v>0</v>
      </c>
      <c r="J38" s="58">
        <v>0</v>
      </c>
      <c r="K38" s="59">
        <v>0</v>
      </c>
      <c r="L38" s="58">
        <v>6836</v>
      </c>
      <c r="M38" s="59">
        <v>307.02936704212999</v>
      </c>
      <c r="N38" s="58">
        <v>5495</v>
      </c>
      <c r="O38" s="59">
        <v>302.96874103730653</v>
      </c>
      <c r="P38" s="58">
        <v>7000</v>
      </c>
      <c r="Q38" s="59">
        <v>312.83482343644289</v>
      </c>
      <c r="R38" s="58">
        <v>7500</v>
      </c>
      <c r="S38" s="59">
        <v>313.2060737247466</v>
      </c>
      <c r="T38" s="58">
        <v>26831</v>
      </c>
      <c r="U38" s="60">
        <v>309.43890656667998</v>
      </c>
    </row>
    <row r="39" spans="1:21" x14ac:dyDescent="0.25">
      <c r="A39" s="57" t="s">
        <v>59</v>
      </c>
      <c r="B39" s="58">
        <v>0</v>
      </c>
      <c r="C39" s="59">
        <v>0</v>
      </c>
      <c r="D39" s="58">
        <v>0</v>
      </c>
      <c r="E39" s="59">
        <v>0</v>
      </c>
      <c r="F39" s="58">
        <v>0</v>
      </c>
      <c r="G39" s="59">
        <v>0</v>
      </c>
      <c r="H39" s="58">
        <v>0</v>
      </c>
      <c r="I39" s="59">
        <v>0</v>
      </c>
      <c r="J39" s="58">
        <v>0</v>
      </c>
      <c r="K39" s="59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60">
        <v>0</v>
      </c>
    </row>
    <row r="40" spans="1:21" x14ac:dyDescent="0.25">
      <c r="A40" s="57" t="s">
        <v>60</v>
      </c>
      <c r="B40" s="58">
        <v>138460</v>
      </c>
      <c r="C40" s="59">
        <v>258.52011626246002</v>
      </c>
      <c r="D40" s="58">
        <v>15960</v>
      </c>
      <c r="E40" s="59">
        <v>252.93348390697</v>
      </c>
      <c r="F40" s="58">
        <v>25362</v>
      </c>
      <c r="G40" s="59">
        <v>275.84444803151001</v>
      </c>
      <c r="H40" s="58">
        <v>20000</v>
      </c>
      <c r="I40" s="59">
        <v>247.40852030734999</v>
      </c>
      <c r="J40" s="58">
        <v>0</v>
      </c>
      <c r="K40" s="59">
        <v>0</v>
      </c>
      <c r="L40" s="58">
        <v>57916</v>
      </c>
      <c r="M40" s="59">
        <v>253.76174779163</v>
      </c>
      <c r="N40" s="58">
        <v>80544</v>
      </c>
      <c r="O40" s="59">
        <v>261.94167054777461</v>
      </c>
      <c r="P40" s="58">
        <v>61322</v>
      </c>
      <c r="Q40" s="59">
        <v>260.60721601182286</v>
      </c>
      <c r="R40" s="58">
        <v>38900</v>
      </c>
      <c r="S40" s="59">
        <v>257.56873232611809</v>
      </c>
      <c r="T40" s="58">
        <v>238682</v>
      </c>
      <c r="U40" s="60">
        <v>258.90127737098999</v>
      </c>
    </row>
    <row r="41" spans="1:21" x14ac:dyDescent="0.25">
      <c r="A41" s="57" t="s">
        <v>61</v>
      </c>
      <c r="B41" s="58">
        <v>109170</v>
      </c>
      <c r="C41" s="59">
        <v>237.93083995053999</v>
      </c>
      <c r="D41" s="58">
        <v>8000</v>
      </c>
      <c r="E41" s="59">
        <v>287.10308390734002</v>
      </c>
      <c r="F41" s="58">
        <v>0</v>
      </c>
      <c r="G41" s="59">
        <v>0</v>
      </c>
      <c r="H41" s="58">
        <v>7994</v>
      </c>
      <c r="I41" s="59">
        <v>281.17812031013</v>
      </c>
      <c r="J41" s="58">
        <v>15000</v>
      </c>
      <c r="K41" s="59">
        <v>242.08414631097</v>
      </c>
      <c r="L41" s="58">
        <v>73737</v>
      </c>
      <c r="M41" s="59">
        <v>228.03395047533999</v>
      </c>
      <c r="N41" s="58">
        <v>35433</v>
      </c>
      <c r="O41" s="59">
        <v>258.52652587135884</v>
      </c>
      <c r="P41" s="58">
        <v>15994</v>
      </c>
      <c r="Q41" s="59">
        <v>284.14171345617098</v>
      </c>
      <c r="R41" s="58">
        <v>38000</v>
      </c>
      <c r="S41" s="59">
        <v>252.74088281231579</v>
      </c>
      <c r="T41" s="58">
        <v>163164</v>
      </c>
      <c r="U41" s="60">
        <v>245.90979572262</v>
      </c>
    </row>
    <row r="42" spans="1:21" x14ac:dyDescent="0.25">
      <c r="A42" s="57" t="s">
        <v>62</v>
      </c>
      <c r="B42" s="58">
        <v>42612</v>
      </c>
      <c r="C42" s="59">
        <v>248.30025409509</v>
      </c>
      <c r="D42" s="58">
        <v>25011</v>
      </c>
      <c r="E42" s="59">
        <v>240.43478576689</v>
      </c>
      <c r="F42" s="58">
        <v>8300</v>
      </c>
      <c r="G42" s="59">
        <v>305.83916343645001</v>
      </c>
      <c r="H42" s="58">
        <v>10800</v>
      </c>
      <c r="I42" s="59">
        <v>307.86960270178997</v>
      </c>
      <c r="J42" s="58">
        <v>15000</v>
      </c>
      <c r="K42" s="59">
        <v>299.0328365643</v>
      </c>
      <c r="L42" s="58">
        <v>35145</v>
      </c>
      <c r="M42" s="59">
        <v>240.92126275429999</v>
      </c>
      <c r="N42" s="58">
        <v>7467</v>
      </c>
      <c r="O42" s="59">
        <v>283.03102290078033</v>
      </c>
      <c r="P42" s="58">
        <v>44111</v>
      </c>
      <c r="Q42" s="59">
        <v>269.25191431883206</v>
      </c>
      <c r="R42" s="58">
        <v>23000</v>
      </c>
      <c r="S42" s="59">
        <v>301.52938514182597</v>
      </c>
      <c r="T42" s="58">
        <v>109723</v>
      </c>
      <c r="U42" s="60">
        <v>267.88109583478001</v>
      </c>
    </row>
    <row r="43" spans="1:21" x14ac:dyDescent="0.25">
      <c r="A43" s="57" t="s">
        <v>63</v>
      </c>
      <c r="B43" s="58">
        <v>186632.83</v>
      </c>
      <c r="C43" s="59">
        <v>252.45471331115999</v>
      </c>
      <c r="D43" s="58">
        <v>48956.17</v>
      </c>
      <c r="E43" s="59">
        <v>241.53658839260001</v>
      </c>
      <c r="F43" s="58">
        <v>25200</v>
      </c>
      <c r="G43" s="59">
        <v>236.13846168006</v>
      </c>
      <c r="H43" s="58">
        <v>51500</v>
      </c>
      <c r="I43" s="59">
        <v>270.69285405247001</v>
      </c>
      <c r="J43" s="58">
        <v>42000</v>
      </c>
      <c r="K43" s="59">
        <v>246.33384971448001</v>
      </c>
      <c r="L43" s="58">
        <v>91562.3</v>
      </c>
      <c r="M43" s="59">
        <v>255.99545216536001</v>
      </c>
      <c r="N43" s="58">
        <v>95070.529999999984</v>
      </c>
      <c r="O43" s="59">
        <v>249.04463246707115</v>
      </c>
      <c r="P43" s="58">
        <v>125656.17000000003</v>
      </c>
      <c r="Q43" s="59">
        <v>252.40366231604864</v>
      </c>
      <c r="R43" s="58">
        <v>111000.00000000001</v>
      </c>
      <c r="S43" s="59">
        <v>252.15141335362156</v>
      </c>
      <c r="T43" s="58">
        <v>423289</v>
      </c>
      <c r="U43" s="60">
        <v>252.36002347088001</v>
      </c>
    </row>
    <row r="44" spans="1:21" hidden="1" outlineLevel="1" x14ac:dyDescent="0.25">
      <c r="A44" s="57" t="s">
        <v>64</v>
      </c>
      <c r="B44" s="58">
        <v>0</v>
      </c>
      <c r="C44" s="59">
        <v>0</v>
      </c>
      <c r="D44" s="58">
        <v>0</v>
      </c>
      <c r="E44" s="59">
        <v>0</v>
      </c>
      <c r="F44" s="58">
        <v>0</v>
      </c>
      <c r="G44" s="59">
        <v>0</v>
      </c>
      <c r="H44" s="58">
        <v>0</v>
      </c>
      <c r="I44" s="59">
        <v>0</v>
      </c>
      <c r="J44" s="58">
        <v>0</v>
      </c>
      <c r="K44" s="59">
        <v>0</v>
      </c>
      <c r="L44" s="58">
        <v>0</v>
      </c>
      <c r="M44" s="59">
        <v>0</v>
      </c>
      <c r="N44" s="58">
        <v>0</v>
      </c>
      <c r="O44" s="59">
        <v>0</v>
      </c>
      <c r="P44" s="58">
        <v>0</v>
      </c>
      <c r="Q44" s="59">
        <v>0</v>
      </c>
      <c r="R44" s="58">
        <v>0</v>
      </c>
      <c r="S44" s="59">
        <v>0</v>
      </c>
      <c r="T44" s="58">
        <v>0</v>
      </c>
      <c r="U44" s="60">
        <v>0</v>
      </c>
    </row>
    <row r="45" spans="1:21" collapsed="1" x14ac:dyDescent="0.25">
      <c r="A45" s="57" t="s">
        <v>65</v>
      </c>
      <c r="B45" s="58">
        <v>72</v>
      </c>
      <c r="C45" s="59">
        <v>826.08367499999997</v>
      </c>
      <c r="D45" s="58">
        <v>36</v>
      </c>
      <c r="E45" s="59">
        <v>805.31947777777998</v>
      </c>
      <c r="F45" s="58">
        <v>0</v>
      </c>
      <c r="G45" s="59">
        <v>0</v>
      </c>
      <c r="H45" s="58">
        <v>36</v>
      </c>
      <c r="I45" s="59">
        <v>818.28719999999998</v>
      </c>
      <c r="J45" s="58">
        <v>0</v>
      </c>
      <c r="K45" s="59">
        <v>0</v>
      </c>
      <c r="L45" s="58">
        <v>36</v>
      </c>
      <c r="M45" s="59">
        <v>850.89941666667005</v>
      </c>
      <c r="N45" s="58">
        <v>36</v>
      </c>
      <c r="O45" s="59">
        <v>801.26793333332989</v>
      </c>
      <c r="P45" s="58">
        <v>72</v>
      </c>
      <c r="Q45" s="59">
        <v>811.80333888888913</v>
      </c>
      <c r="R45" s="58">
        <v>36</v>
      </c>
      <c r="S45" s="59">
        <v>818.16759999999942</v>
      </c>
      <c r="T45" s="58">
        <v>180</v>
      </c>
      <c r="U45" s="60">
        <v>818.78832555556005</v>
      </c>
    </row>
    <row r="46" spans="1:21" hidden="1" outlineLevel="1" x14ac:dyDescent="0.25">
      <c r="A46" s="57" t="s">
        <v>66</v>
      </c>
      <c r="B46" s="58">
        <v>0</v>
      </c>
      <c r="C46" s="59">
        <v>0</v>
      </c>
      <c r="D46" s="58">
        <v>0</v>
      </c>
      <c r="E46" s="59">
        <v>0</v>
      </c>
      <c r="F46" s="58">
        <v>0</v>
      </c>
      <c r="G46" s="59">
        <v>0</v>
      </c>
      <c r="H46" s="58">
        <v>0</v>
      </c>
      <c r="I46" s="59">
        <v>0</v>
      </c>
      <c r="J46" s="58">
        <v>0</v>
      </c>
      <c r="K46" s="59">
        <v>0</v>
      </c>
      <c r="L46" s="58">
        <v>0</v>
      </c>
      <c r="M46" s="59">
        <v>0</v>
      </c>
      <c r="N46" s="58">
        <v>0</v>
      </c>
      <c r="O46" s="59">
        <v>0</v>
      </c>
      <c r="P46" s="58">
        <v>0</v>
      </c>
      <c r="Q46" s="59">
        <v>0</v>
      </c>
      <c r="R46" s="58">
        <v>0</v>
      </c>
      <c r="S46" s="59">
        <v>0</v>
      </c>
      <c r="T46" s="58">
        <v>0</v>
      </c>
      <c r="U46" s="60">
        <v>0</v>
      </c>
    </row>
    <row r="47" spans="1:21" collapsed="1" x14ac:dyDescent="0.25">
      <c r="B47" s="61"/>
      <c r="C47" s="62"/>
      <c r="D47" s="61"/>
      <c r="E47" s="62"/>
      <c r="F47" s="61"/>
      <c r="G47" s="62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61"/>
      <c r="S47" s="62"/>
      <c r="T47" s="61"/>
      <c r="U47" s="62"/>
    </row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5" right="0.5" top="0.5" bottom="0.5" header="0.3" footer="0.3"/>
  <pageSetup paperSize="5" scale="59" orientation="landscape" r:id="rId1"/>
  <headerFooter differentFirst="1"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P21"/>
  <sheetViews>
    <sheetView zoomScaleNormal="100" workbookViewId="0">
      <selection sqref="A1:N1"/>
    </sheetView>
  </sheetViews>
  <sheetFormatPr defaultColWidth="9.140625" defaultRowHeight="15" x14ac:dyDescent="0.25"/>
  <cols>
    <col min="1" max="1" width="10.28515625" customWidth="1"/>
    <col min="2" max="14" width="13.5703125" customWidth="1"/>
    <col min="15" max="15" width="10.28515625" customWidth="1"/>
    <col min="16" max="28" width="13.5703125" customWidth="1"/>
    <col min="29" max="29" width="10.28515625" customWidth="1"/>
    <col min="30" max="42" width="13.5703125" customWidth="1"/>
  </cols>
  <sheetData>
    <row r="1" spans="1:42" ht="27.75" x14ac:dyDescent="0.65">
      <c r="A1" s="76" t="s">
        <v>81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 t="s">
        <v>81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 t="s">
        <v>81</v>
      </c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</row>
    <row r="2" spans="1:42" s="2" customFormat="1" ht="21.75" customHeight="1" x14ac:dyDescent="0.4">
      <c r="A2" s="63"/>
      <c r="B2" s="82" t="s">
        <v>82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63"/>
      <c r="P2" s="82" t="s">
        <v>83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63"/>
      <c r="AD2" s="82" t="s">
        <v>84</v>
      </c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</row>
    <row r="3" spans="1:42" ht="34.5" customHeight="1" x14ac:dyDescent="0.25">
      <c r="A3" s="52"/>
      <c r="B3" s="64">
        <v>43466</v>
      </c>
      <c r="C3" s="64">
        <v>43497</v>
      </c>
      <c r="D3" s="64">
        <v>43525</v>
      </c>
      <c r="E3" s="64">
        <v>43556</v>
      </c>
      <c r="F3" s="64">
        <v>43586</v>
      </c>
      <c r="G3" s="64">
        <v>43617</v>
      </c>
      <c r="H3" s="64">
        <v>43647</v>
      </c>
      <c r="I3" s="64">
        <v>43678</v>
      </c>
      <c r="J3" s="64">
        <v>43709</v>
      </c>
      <c r="K3" s="64">
        <v>43739</v>
      </c>
      <c r="L3" s="64">
        <v>43770</v>
      </c>
      <c r="M3" s="64">
        <v>43800</v>
      </c>
      <c r="N3" s="81" t="s">
        <v>85</v>
      </c>
      <c r="O3" s="52"/>
      <c r="P3" s="64">
        <v>43831</v>
      </c>
      <c r="Q3" s="64">
        <v>43862</v>
      </c>
      <c r="R3" s="64">
        <v>43891</v>
      </c>
      <c r="S3" s="64">
        <v>43922</v>
      </c>
      <c r="T3" s="64">
        <v>43952</v>
      </c>
      <c r="U3" s="64">
        <v>43983</v>
      </c>
      <c r="V3" s="64">
        <v>44013</v>
      </c>
      <c r="W3" s="64">
        <v>44044</v>
      </c>
      <c r="X3" s="64">
        <v>44075</v>
      </c>
      <c r="Y3" s="64">
        <v>44105</v>
      </c>
      <c r="Z3" s="64">
        <v>44136</v>
      </c>
      <c r="AA3" s="64">
        <v>44166</v>
      </c>
      <c r="AB3" s="81" t="s">
        <v>86</v>
      </c>
      <c r="AC3" s="52"/>
      <c r="AD3" s="64">
        <v>44197</v>
      </c>
      <c r="AE3" s="64">
        <v>44228</v>
      </c>
      <c r="AF3" s="64">
        <v>44256</v>
      </c>
      <c r="AG3" s="64">
        <v>44287</v>
      </c>
      <c r="AH3" s="64">
        <v>44317</v>
      </c>
      <c r="AI3" s="64">
        <v>44348</v>
      </c>
      <c r="AJ3" s="64">
        <v>44378</v>
      </c>
      <c r="AK3" s="64">
        <v>44409</v>
      </c>
      <c r="AL3" s="64">
        <v>44440</v>
      </c>
      <c r="AM3" s="64">
        <v>44470</v>
      </c>
      <c r="AN3" s="64">
        <v>44501</v>
      </c>
      <c r="AO3" s="64">
        <v>44531</v>
      </c>
      <c r="AP3" s="81" t="s">
        <v>87</v>
      </c>
    </row>
    <row r="4" spans="1:42" ht="17.25" x14ac:dyDescent="0.4">
      <c r="A4" s="52"/>
      <c r="B4" s="65" t="s">
        <v>88</v>
      </c>
      <c r="C4" s="65" t="s">
        <v>88</v>
      </c>
      <c r="D4" s="65" t="s">
        <v>88</v>
      </c>
      <c r="E4" s="65" t="s">
        <v>88</v>
      </c>
      <c r="F4" s="65" t="s">
        <v>88</v>
      </c>
      <c r="G4" s="65" t="s">
        <v>89</v>
      </c>
      <c r="H4" s="65" t="s">
        <v>89</v>
      </c>
      <c r="I4" s="65" t="s">
        <v>89</v>
      </c>
      <c r="J4" s="65" t="s">
        <v>89</v>
      </c>
      <c r="K4" s="65" t="s">
        <v>89</v>
      </c>
      <c r="L4" s="65" t="s">
        <v>89</v>
      </c>
      <c r="M4" s="65" t="s">
        <v>89</v>
      </c>
      <c r="N4" s="81"/>
      <c r="O4" s="52"/>
      <c r="P4" s="65" t="s">
        <v>89</v>
      </c>
      <c r="Q4" s="65" t="s">
        <v>89</v>
      </c>
      <c r="R4" s="65" t="s">
        <v>89</v>
      </c>
      <c r="S4" s="65" t="s">
        <v>89</v>
      </c>
      <c r="T4" s="65" t="s">
        <v>89</v>
      </c>
      <c r="U4" s="65" t="s">
        <v>89</v>
      </c>
      <c r="V4" s="65" t="s">
        <v>89</v>
      </c>
      <c r="W4" s="65" t="s">
        <v>89</v>
      </c>
      <c r="X4" s="65" t="s">
        <v>89</v>
      </c>
      <c r="Y4" s="65" t="s">
        <v>89</v>
      </c>
      <c r="Z4" s="65" t="s">
        <v>89</v>
      </c>
      <c r="AA4" s="65" t="s">
        <v>89</v>
      </c>
      <c r="AB4" s="81"/>
      <c r="AC4" s="52"/>
      <c r="AD4" s="65" t="s">
        <v>89</v>
      </c>
      <c r="AE4" s="65" t="s">
        <v>89</v>
      </c>
      <c r="AF4" s="65" t="s">
        <v>89</v>
      </c>
      <c r="AG4" s="65" t="s">
        <v>89</v>
      </c>
      <c r="AH4" s="65" t="s">
        <v>89</v>
      </c>
      <c r="AI4" s="65" t="s">
        <v>89</v>
      </c>
      <c r="AJ4" s="65" t="s">
        <v>89</v>
      </c>
      <c r="AK4" s="65" t="s">
        <v>89</v>
      </c>
      <c r="AL4" s="65" t="s">
        <v>89</v>
      </c>
      <c r="AM4" s="65" t="s">
        <v>89</v>
      </c>
      <c r="AN4" s="65" t="s">
        <v>89</v>
      </c>
      <c r="AO4" s="65" t="s">
        <v>89</v>
      </c>
      <c r="AP4" s="81"/>
    </row>
    <row r="5" spans="1:42" x14ac:dyDescent="0.25">
      <c r="A5" s="55" t="s">
        <v>5</v>
      </c>
      <c r="B5" s="66">
        <v>722517.19099999988</v>
      </c>
      <c r="C5" s="66">
        <v>538093.95600000001</v>
      </c>
      <c r="D5" s="66">
        <v>683253.58799999999</v>
      </c>
      <c r="E5" s="66">
        <v>824932.23900000006</v>
      </c>
      <c r="F5" s="66">
        <v>803328.70699999994</v>
      </c>
      <c r="G5" s="66">
        <v>859538.07300000009</v>
      </c>
      <c r="H5" s="66">
        <v>718620.20900000003</v>
      </c>
      <c r="I5" s="66">
        <v>793628</v>
      </c>
      <c r="J5" s="66">
        <v>641182.5</v>
      </c>
      <c r="K5" s="66">
        <v>703700</v>
      </c>
      <c r="L5" s="66">
        <v>683219</v>
      </c>
      <c r="M5" s="66">
        <v>640349.5</v>
      </c>
      <c r="N5" s="67">
        <v>8612362.9629999995</v>
      </c>
      <c r="O5" s="55" t="s">
        <v>5</v>
      </c>
      <c r="P5" s="66">
        <v>555700</v>
      </c>
      <c r="Q5" s="66">
        <v>583500</v>
      </c>
      <c r="R5" s="66">
        <v>681660</v>
      </c>
      <c r="S5" s="66">
        <v>781500</v>
      </c>
      <c r="T5" s="66">
        <v>754000</v>
      </c>
      <c r="U5" s="66">
        <v>777300</v>
      </c>
      <c r="V5" s="66">
        <v>741650</v>
      </c>
      <c r="W5" s="66">
        <v>793300</v>
      </c>
      <c r="X5" s="66">
        <v>772100</v>
      </c>
      <c r="Y5" s="66">
        <v>761620</v>
      </c>
      <c r="Z5" s="66">
        <v>602200</v>
      </c>
      <c r="AA5" s="66">
        <v>556100</v>
      </c>
      <c r="AB5" s="67">
        <v>8360630</v>
      </c>
      <c r="AC5" s="55" t="s">
        <v>5</v>
      </c>
      <c r="AD5" s="66">
        <v>655961.53403430164</v>
      </c>
      <c r="AE5" s="66">
        <v>640878.20370774169</v>
      </c>
      <c r="AF5" s="66">
        <v>805992.25024929468</v>
      </c>
      <c r="AG5" s="66">
        <v>756713.33300185064</v>
      </c>
      <c r="AH5" s="66">
        <v>812933.03760176362</v>
      </c>
      <c r="AI5" s="66">
        <v>796252.81068081269</v>
      </c>
      <c r="AJ5" s="66">
        <v>775299.64192023769</v>
      </c>
      <c r="AK5" s="68"/>
      <c r="AL5" s="68"/>
      <c r="AM5" s="68"/>
      <c r="AN5" s="68"/>
      <c r="AO5" s="68"/>
      <c r="AP5" s="67">
        <v>5244030.8111960022</v>
      </c>
    </row>
    <row r="6" spans="1:42" x14ac:dyDescent="0.25">
      <c r="A6" s="56" t="s">
        <v>8</v>
      </c>
      <c r="B6" s="69">
        <v>364914.61799999996</v>
      </c>
      <c r="C6" s="69">
        <v>197120.90900000001</v>
      </c>
      <c r="D6" s="69">
        <v>273575.29499999998</v>
      </c>
      <c r="E6" s="69">
        <v>365296.19200000004</v>
      </c>
      <c r="F6" s="69">
        <v>286033.913</v>
      </c>
      <c r="G6" s="69">
        <v>321410.74700000003</v>
      </c>
      <c r="H6" s="69">
        <v>255528.13</v>
      </c>
      <c r="I6" s="69">
        <v>358671.5</v>
      </c>
      <c r="J6" s="69">
        <v>273240</v>
      </c>
      <c r="K6" s="69">
        <v>347699</v>
      </c>
      <c r="L6" s="69">
        <v>409291</v>
      </c>
      <c r="M6" s="69">
        <v>379102.5</v>
      </c>
      <c r="N6" s="70">
        <v>3831883.804</v>
      </c>
      <c r="O6" s="56" t="s">
        <v>8</v>
      </c>
      <c r="P6" s="69">
        <v>247700</v>
      </c>
      <c r="Q6" s="69">
        <v>254500</v>
      </c>
      <c r="R6" s="69">
        <v>325507</v>
      </c>
      <c r="S6" s="69">
        <v>355500</v>
      </c>
      <c r="T6" s="69">
        <v>332000</v>
      </c>
      <c r="U6" s="69">
        <v>331700</v>
      </c>
      <c r="V6" s="69">
        <v>277650</v>
      </c>
      <c r="W6" s="69">
        <v>360300</v>
      </c>
      <c r="X6" s="69">
        <v>383000</v>
      </c>
      <c r="Y6" s="69">
        <v>386310</v>
      </c>
      <c r="Z6" s="69">
        <v>269200</v>
      </c>
      <c r="AA6" s="69">
        <v>240000</v>
      </c>
      <c r="AB6" s="70">
        <v>3763367</v>
      </c>
      <c r="AC6" s="56" t="s">
        <v>8</v>
      </c>
      <c r="AD6" s="69">
        <v>302549</v>
      </c>
      <c r="AE6" s="69">
        <v>358051.5</v>
      </c>
      <c r="AF6" s="69">
        <v>329329</v>
      </c>
      <c r="AG6" s="69">
        <v>366407</v>
      </c>
      <c r="AH6" s="69">
        <v>361907</v>
      </c>
      <c r="AI6" s="69">
        <v>330407</v>
      </c>
      <c r="AJ6" s="69">
        <v>307557</v>
      </c>
      <c r="AK6" s="71"/>
      <c r="AL6" s="71"/>
      <c r="AM6" s="71"/>
      <c r="AN6" s="71"/>
      <c r="AO6" s="71"/>
      <c r="AP6" s="70">
        <v>2356207.5</v>
      </c>
    </row>
    <row r="7" spans="1:42" x14ac:dyDescent="0.25">
      <c r="A7" s="72" t="s">
        <v>32</v>
      </c>
      <c r="B7" s="73">
        <v>21224.969000000001</v>
      </c>
      <c r="C7" s="73">
        <v>0</v>
      </c>
      <c r="D7" s="73">
        <v>0</v>
      </c>
      <c r="E7" s="73">
        <v>42492.282000000007</v>
      </c>
      <c r="F7" s="73">
        <v>21258.351999999999</v>
      </c>
      <c r="G7" s="73">
        <v>0</v>
      </c>
      <c r="H7" s="73">
        <v>0</v>
      </c>
      <c r="I7" s="73">
        <v>21217</v>
      </c>
      <c r="J7" s="73">
        <v>0</v>
      </c>
      <c r="K7" s="73">
        <v>0</v>
      </c>
      <c r="L7" s="73">
        <v>22000</v>
      </c>
      <c r="M7" s="73">
        <v>20000</v>
      </c>
      <c r="N7" s="74">
        <v>148192.603</v>
      </c>
      <c r="O7" s="72" t="s">
        <v>32</v>
      </c>
      <c r="P7" s="73">
        <v>0</v>
      </c>
      <c r="Q7" s="73">
        <v>20000</v>
      </c>
      <c r="R7" s="73">
        <v>0</v>
      </c>
      <c r="S7" s="73">
        <v>20000</v>
      </c>
      <c r="T7" s="73">
        <v>0</v>
      </c>
      <c r="U7" s="73">
        <v>20000</v>
      </c>
      <c r="V7" s="73">
        <v>20000</v>
      </c>
      <c r="W7" s="73">
        <v>20000</v>
      </c>
      <c r="X7" s="73">
        <v>20000</v>
      </c>
      <c r="Y7" s="73">
        <v>0</v>
      </c>
      <c r="Z7" s="73">
        <v>20000</v>
      </c>
      <c r="AA7" s="73">
        <v>20000</v>
      </c>
      <c r="AB7" s="74">
        <v>160000</v>
      </c>
      <c r="AC7" s="72" t="s">
        <v>32</v>
      </c>
      <c r="AD7" s="73">
        <v>0</v>
      </c>
      <c r="AE7" s="73">
        <v>20000</v>
      </c>
      <c r="AF7" s="73">
        <v>0</v>
      </c>
      <c r="AG7" s="73">
        <v>21000</v>
      </c>
      <c r="AH7" s="73">
        <v>0</v>
      </c>
      <c r="AI7" s="73">
        <v>20000</v>
      </c>
      <c r="AJ7" s="73">
        <v>0</v>
      </c>
      <c r="AK7" s="75"/>
      <c r="AL7" s="75"/>
      <c r="AM7" s="75"/>
      <c r="AN7" s="75"/>
      <c r="AO7" s="75"/>
      <c r="AP7" s="74">
        <v>61000</v>
      </c>
    </row>
    <row r="8" spans="1:42" x14ac:dyDescent="0.25">
      <c r="A8" s="72" t="s">
        <v>31</v>
      </c>
      <c r="B8" s="73">
        <v>49163.964999999997</v>
      </c>
      <c r="C8" s="73">
        <v>35192.198000000004</v>
      </c>
      <c r="D8" s="73">
        <v>0</v>
      </c>
      <c r="E8" s="73">
        <v>157656.50900000002</v>
      </c>
      <c r="F8" s="73">
        <v>60120.722000000002</v>
      </c>
      <c r="G8" s="73">
        <v>112154.478</v>
      </c>
      <c r="H8" s="73">
        <v>67798.591</v>
      </c>
      <c r="I8" s="73">
        <v>107108</v>
      </c>
      <c r="J8" s="73">
        <v>62617.5</v>
      </c>
      <c r="K8" s="73">
        <v>105000</v>
      </c>
      <c r="L8" s="73">
        <v>115883</v>
      </c>
      <c r="M8" s="73">
        <v>35095</v>
      </c>
      <c r="N8" s="74">
        <v>907789.96299999999</v>
      </c>
      <c r="O8" s="72" t="s">
        <v>31</v>
      </c>
      <c r="P8" s="73">
        <v>52000</v>
      </c>
      <c r="Q8" s="73">
        <v>75000</v>
      </c>
      <c r="R8" s="73">
        <v>70000</v>
      </c>
      <c r="S8" s="73">
        <v>80000</v>
      </c>
      <c r="T8" s="73">
        <v>84000</v>
      </c>
      <c r="U8" s="73">
        <v>35000</v>
      </c>
      <c r="V8" s="73">
        <v>52650</v>
      </c>
      <c r="W8" s="73">
        <v>122000</v>
      </c>
      <c r="X8" s="73">
        <v>142000</v>
      </c>
      <c r="Y8" s="73">
        <v>142000</v>
      </c>
      <c r="Z8" s="73">
        <v>67000</v>
      </c>
      <c r="AA8" s="73">
        <v>35000</v>
      </c>
      <c r="AB8" s="74">
        <v>956650</v>
      </c>
      <c r="AC8" s="72" t="s">
        <v>31</v>
      </c>
      <c r="AD8" s="73">
        <v>35190</v>
      </c>
      <c r="AE8" s="73">
        <v>75000</v>
      </c>
      <c r="AF8" s="73">
        <v>70000</v>
      </c>
      <c r="AG8" s="73">
        <v>80000</v>
      </c>
      <c r="AH8" s="73">
        <v>84000</v>
      </c>
      <c r="AI8" s="73">
        <v>35000</v>
      </c>
      <c r="AJ8" s="73">
        <v>90150</v>
      </c>
      <c r="AK8" s="75"/>
      <c r="AL8" s="75"/>
      <c r="AM8" s="75"/>
      <c r="AN8" s="75"/>
      <c r="AO8" s="75"/>
      <c r="AP8" s="74">
        <v>469340</v>
      </c>
    </row>
    <row r="9" spans="1:42" x14ac:dyDescent="0.25">
      <c r="A9" s="72" t="s">
        <v>34</v>
      </c>
      <c r="B9" s="73">
        <v>17556.983</v>
      </c>
      <c r="C9" s="73">
        <v>0</v>
      </c>
      <c r="D9" s="73">
        <v>0</v>
      </c>
      <c r="E9" s="73">
        <v>17576.569</v>
      </c>
      <c r="F9" s="73">
        <v>67916.22</v>
      </c>
      <c r="G9" s="73">
        <v>0</v>
      </c>
      <c r="H9" s="73">
        <v>32877.404000000002</v>
      </c>
      <c r="I9" s="73">
        <v>0</v>
      </c>
      <c r="J9" s="73">
        <v>0</v>
      </c>
      <c r="K9" s="73">
        <v>0</v>
      </c>
      <c r="L9" s="73">
        <v>17500</v>
      </c>
      <c r="M9" s="73">
        <v>0</v>
      </c>
      <c r="N9" s="74">
        <v>153427.17600000001</v>
      </c>
      <c r="O9" s="72" t="s">
        <v>34</v>
      </c>
      <c r="P9" s="73">
        <v>17500</v>
      </c>
      <c r="Q9" s="73">
        <v>0</v>
      </c>
      <c r="R9" s="73">
        <v>35000</v>
      </c>
      <c r="S9" s="73">
        <v>52000</v>
      </c>
      <c r="T9" s="73">
        <v>15000</v>
      </c>
      <c r="U9" s="73">
        <v>35000</v>
      </c>
      <c r="V9" s="73">
        <v>0</v>
      </c>
      <c r="W9" s="73">
        <v>35000</v>
      </c>
      <c r="X9" s="73">
        <v>35000</v>
      </c>
      <c r="Y9" s="73">
        <v>25000</v>
      </c>
      <c r="Z9" s="73">
        <v>0</v>
      </c>
      <c r="AA9" s="73">
        <v>35000</v>
      </c>
      <c r="AB9" s="74">
        <v>284500</v>
      </c>
      <c r="AC9" s="72" t="s">
        <v>34</v>
      </c>
      <c r="AD9" s="73">
        <v>17595</v>
      </c>
      <c r="AE9" s="73">
        <v>17500</v>
      </c>
      <c r="AF9" s="73">
        <v>17500</v>
      </c>
      <c r="AG9" s="73">
        <v>44500</v>
      </c>
      <c r="AH9" s="73">
        <v>50000</v>
      </c>
      <c r="AI9" s="73">
        <v>0</v>
      </c>
      <c r="AJ9" s="73">
        <v>0</v>
      </c>
      <c r="AK9" s="75"/>
      <c r="AL9" s="75"/>
      <c r="AM9" s="75"/>
      <c r="AN9" s="75"/>
      <c r="AO9" s="75"/>
      <c r="AP9" s="74">
        <v>147095</v>
      </c>
    </row>
    <row r="10" spans="1:42" x14ac:dyDescent="0.25">
      <c r="A10" s="72" t="s">
        <v>37</v>
      </c>
      <c r="B10" s="73">
        <v>8898.9660000000003</v>
      </c>
      <c r="C10" s="73">
        <v>4436.8580000000002</v>
      </c>
      <c r="D10" s="73">
        <v>7057.5659999999998</v>
      </c>
      <c r="E10" s="73">
        <v>5708.49</v>
      </c>
      <c r="F10" s="73">
        <v>0</v>
      </c>
      <c r="G10" s="73">
        <v>5077.9669999999996</v>
      </c>
      <c r="H10" s="73">
        <v>8803.59</v>
      </c>
      <c r="I10" s="73">
        <v>31153</v>
      </c>
      <c r="J10" s="73">
        <v>0</v>
      </c>
      <c r="K10" s="73">
        <v>15000</v>
      </c>
      <c r="L10" s="73">
        <v>24300</v>
      </c>
      <c r="M10" s="73">
        <v>10500</v>
      </c>
      <c r="N10" s="74">
        <v>120936.43700000001</v>
      </c>
      <c r="O10" s="72" t="s">
        <v>37</v>
      </c>
      <c r="P10" s="73">
        <v>23200</v>
      </c>
      <c r="Q10" s="73">
        <v>4500</v>
      </c>
      <c r="R10" s="73">
        <v>24300</v>
      </c>
      <c r="S10" s="73">
        <v>3500</v>
      </c>
      <c r="T10" s="73">
        <v>13000</v>
      </c>
      <c r="U10" s="73">
        <v>11700</v>
      </c>
      <c r="V10" s="73">
        <v>5000</v>
      </c>
      <c r="W10" s="73">
        <v>16300</v>
      </c>
      <c r="X10" s="73">
        <v>11000</v>
      </c>
      <c r="Y10" s="73">
        <v>8000</v>
      </c>
      <c r="Z10" s="73">
        <v>17200</v>
      </c>
      <c r="AA10" s="73">
        <v>20000</v>
      </c>
      <c r="AB10" s="74">
        <v>157700</v>
      </c>
      <c r="AC10" s="72" t="s">
        <v>37</v>
      </c>
      <c r="AD10" s="73">
        <v>15525</v>
      </c>
      <c r="AE10" s="73">
        <v>4500</v>
      </c>
      <c r="AF10" s="73">
        <v>20800</v>
      </c>
      <c r="AG10" s="73">
        <v>3500</v>
      </c>
      <c r="AH10" s="73">
        <v>8000</v>
      </c>
      <c r="AI10" s="73">
        <v>10500</v>
      </c>
      <c r="AJ10" s="73">
        <v>0</v>
      </c>
      <c r="AK10" s="75"/>
      <c r="AL10" s="75"/>
      <c r="AM10" s="75"/>
      <c r="AN10" s="75"/>
      <c r="AO10" s="75"/>
      <c r="AP10" s="74">
        <v>62825</v>
      </c>
    </row>
    <row r="11" spans="1:42" x14ac:dyDescent="0.25">
      <c r="A11" s="72" t="s">
        <v>28</v>
      </c>
      <c r="B11" s="73">
        <v>0</v>
      </c>
      <c r="C11" s="73">
        <v>0</v>
      </c>
      <c r="D11" s="73">
        <v>0</v>
      </c>
      <c r="E11" s="73">
        <v>0</v>
      </c>
      <c r="F11" s="73">
        <v>0</v>
      </c>
      <c r="G11" s="73">
        <v>33062.186000000002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4">
        <v>33062.186000000002</v>
      </c>
      <c r="O11" s="72" t="s">
        <v>28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4">
        <v>0</v>
      </c>
      <c r="AC11" s="72" t="s">
        <v>28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5"/>
      <c r="AL11" s="75"/>
      <c r="AM11" s="75"/>
      <c r="AN11" s="75"/>
      <c r="AO11" s="75"/>
      <c r="AP11" s="74">
        <v>0</v>
      </c>
    </row>
    <row r="12" spans="1:42" x14ac:dyDescent="0.25">
      <c r="A12" s="72" t="s">
        <v>33</v>
      </c>
      <c r="B12" s="73">
        <v>268069.73499999999</v>
      </c>
      <c r="C12" s="73">
        <v>157491.853</v>
      </c>
      <c r="D12" s="73">
        <v>266517.72899999999</v>
      </c>
      <c r="E12" s="73">
        <v>141862.342</v>
      </c>
      <c r="F12" s="73">
        <v>136738.61900000001</v>
      </c>
      <c r="G12" s="73">
        <v>171116.11600000004</v>
      </c>
      <c r="H12" s="73">
        <v>146048.54500000001</v>
      </c>
      <c r="I12" s="73">
        <v>199193.5</v>
      </c>
      <c r="J12" s="73">
        <v>210622.5</v>
      </c>
      <c r="K12" s="73">
        <v>227699</v>
      </c>
      <c r="L12" s="73">
        <v>229608</v>
      </c>
      <c r="M12" s="73">
        <v>313507.5</v>
      </c>
      <c r="N12" s="74">
        <v>2468475.4389999998</v>
      </c>
      <c r="O12" s="72" t="s">
        <v>33</v>
      </c>
      <c r="P12" s="73">
        <v>155000</v>
      </c>
      <c r="Q12" s="73">
        <v>155000</v>
      </c>
      <c r="R12" s="73">
        <v>196207</v>
      </c>
      <c r="S12" s="73">
        <v>200000</v>
      </c>
      <c r="T12" s="73">
        <v>220000</v>
      </c>
      <c r="U12" s="73">
        <v>230000</v>
      </c>
      <c r="V12" s="73">
        <v>200000</v>
      </c>
      <c r="W12" s="73">
        <v>167000</v>
      </c>
      <c r="X12" s="73">
        <v>175000</v>
      </c>
      <c r="Y12" s="73">
        <v>211310</v>
      </c>
      <c r="Z12" s="73">
        <v>165000</v>
      </c>
      <c r="AA12" s="73">
        <v>130000</v>
      </c>
      <c r="AB12" s="74">
        <v>2204517</v>
      </c>
      <c r="AC12" s="72" t="s">
        <v>33</v>
      </c>
      <c r="AD12" s="73">
        <v>234239</v>
      </c>
      <c r="AE12" s="73">
        <v>241051.5</v>
      </c>
      <c r="AF12" s="73">
        <v>221029</v>
      </c>
      <c r="AG12" s="73">
        <v>217407</v>
      </c>
      <c r="AH12" s="73">
        <v>219907</v>
      </c>
      <c r="AI12" s="73">
        <v>264907</v>
      </c>
      <c r="AJ12" s="73">
        <v>217407</v>
      </c>
      <c r="AK12" s="75"/>
      <c r="AL12" s="75"/>
      <c r="AM12" s="75"/>
      <c r="AN12" s="75"/>
      <c r="AO12" s="75"/>
      <c r="AP12" s="74">
        <v>1615947.5</v>
      </c>
    </row>
    <row r="13" spans="1:42" x14ac:dyDescent="0.25">
      <c r="A13" s="56" t="s">
        <v>9</v>
      </c>
      <c r="B13" s="69">
        <v>357602.57299999997</v>
      </c>
      <c r="C13" s="69">
        <v>340973.04699999996</v>
      </c>
      <c r="D13" s="69">
        <v>409678.29300000001</v>
      </c>
      <c r="E13" s="69">
        <v>459636.04700000002</v>
      </c>
      <c r="F13" s="69">
        <v>517294.79399999994</v>
      </c>
      <c r="G13" s="69">
        <v>538127.326</v>
      </c>
      <c r="H13" s="69">
        <v>463092.07900000003</v>
      </c>
      <c r="I13" s="69">
        <v>434956.5</v>
      </c>
      <c r="J13" s="69">
        <v>367942.5</v>
      </c>
      <c r="K13" s="69">
        <v>356001</v>
      </c>
      <c r="L13" s="69">
        <v>273928</v>
      </c>
      <c r="M13" s="69">
        <v>261247</v>
      </c>
      <c r="N13" s="70">
        <v>4780479.159</v>
      </c>
      <c r="O13" s="56" t="s">
        <v>9</v>
      </c>
      <c r="P13" s="69">
        <v>308000</v>
      </c>
      <c r="Q13" s="69">
        <v>329000</v>
      </c>
      <c r="R13" s="69">
        <v>356153</v>
      </c>
      <c r="S13" s="69">
        <v>426000</v>
      </c>
      <c r="T13" s="69">
        <v>422000</v>
      </c>
      <c r="U13" s="69">
        <v>445600</v>
      </c>
      <c r="V13" s="69">
        <v>464000</v>
      </c>
      <c r="W13" s="69">
        <v>433000</v>
      </c>
      <c r="X13" s="69">
        <v>389100</v>
      </c>
      <c r="Y13" s="69">
        <v>375310</v>
      </c>
      <c r="Z13" s="69">
        <v>333000</v>
      </c>
      <c r="AA13" s="69">
        <v>316100</v>
      </c>
      <c r="AB13" s="70">
        <v>4597263</v>
      </c>
      <c r="AC13" s="56" t="s">
        <v>9</v>
      </c>
      <c r="AD13" s="69">
        <v>353412.53403430164</v>
      </c>
      <c r="AE13" s="69">
        <v>282826.70370774169</v>
      </c>
      <c r="AF13" s="69">
        <v>476663.25024929468</v>
      </c>
      <c r="AG13" s="69">
        <v>390306.33300185064</v>
      </c>
      <c r="AH13" s="69">
        <v>451026.03760176362</v>
      </c>
      <c r="AI13" s="69">
        <v>465845.81068081269</v>
      </c>
      <c r="AJ13" s="69">
        <v>467742.64192023769</v>
      </c>
      <c r="AK13" s="71"/>
      <c r="AL13" s="71"/>
      <c r="AM13" s="71"/>
      <c r="AN13" s="71"/>
      <c r="AO13" s="71"/>
      <c r="AP13" s="70">
        <v>2887823.3111960031</v>
      </c>
    </row>
    <row r="14" spans="1:42" x14ac:dyDescent="0.25">
      <c r="A14" s="72" t="s">
        <v>56</v>
      </c>
      <c r="B14" s="73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4">
        <v>0</v>
      </c>
      <c r="O14" s="72" t="s">
        <v>56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4">
        <v>0</v>
      </c>
      <c r="AC14" s="72" t="s">
        <v>56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3">
        <v>0</v>
      </c>
      <c r="AK14" s="75"/>
      <c r="AL14" s="75"/>
      <c r="AM14" s="75"/>
      <c r="AN14" s="75"/>
      <c r="AO14" s="75"/>
      <c r="AP14" s="74">
        <v>0</v>
      </c>
    </row>
    <row r="15" spans="1:42" x14ac:dyDescent="0.25">
      <c r="A15" s="72" t="s">
        <v>55</v>
      </c>
      <c r="B15" s="73">
        <v>4094.5219999999999</v>
      </c>
      <c r="C15" s="73">
        <v>0</v>
      </c>
      <c r="D15" s="73">
        <v>4871.1450000000004</v>
      </c>
      <c r="E15" s="73">
        <v>0</v>
      </c>
      <c r="F15" s="73">
        <v>0</v>
      </c>
      <c r="G15" s="73">
        <v>4498.42</v>
      </c>
      <c r="H15" s="73">
        <v>0</v>
      </c>
      <c r="I15" s="73">
        <v>4560</v>
      </c>
      <c r="J15" s="73">
        <v>0</v>
      </c>
      <c r="K15" s="73">
        <v>0</v>
      </c>
      <c r="L15" s="73">
        <v>5000</v>
      </c>
      <c r="M15" s="73">
        <v>0</v>
      </c>
      <c r="N15" s="74">
        <v>23024.087</v>
      </c>
      <c r="O15" s="72" t="s">
        <v>55</v>
      </c>
      <c r="P15" s="73">
        <v>3500</v>
      </c>
      <c r="Q15" s="73">
        <v>0</v>
      </c>
      <c r="R15" s="73">
        <v>5000</v>
      </c>
      <c r="S15" s="73">
        <v>0</v>
      </c>
      <c r="T15" s="73">
        <v>0</v>
      </c>
      <c r="U15" s="73">
        <v>4500</v>
      </c>
      <c r="V15" s="73">
        <v>0</v>
      </c>
      <c r="W15" s="73">
        <v>5000</v>
      </c>
      <c r="X15" s="73">
        <v>0</v>
      </c>
      <c r="Y15" s="73">
        <v>0</v>
      </c>
      <c r="Z15" s="73">
        <v>5000</v>
      </c>
      <c r="AA15" s="73">
        <v>0</v>
      </c>
      <c r="AB15" s="74">
        <v>23000</v>
      </c>
      <c r="AC15" s="72" t="s">
        <v>55</v>
      </c>
      <c r="AD15" s="73">
        <v>5000</v>
      </c>
      <c r="AE15" s="73">
        <v>0</v>
      </c>
      <c r="AF15" s="73">
        <v>5000</v>
      </c>
      <c r="AG15" s="73">
        <v>0</v>
      </c>
      <c r="AH15" s="73">
        <v>0</v>
      </c>
      <c r="AI15" s="73">
        <v>5000</v>
      </c>
      <c r="AJ15" s="73">
        <v>0</v>
      </c>
      <c r="AK15" s="75"/>
      <c r="AL15" s="75"/>
      <c r="AM15" s="75"/>
      <c r="AN15" s="75"/>
      <c r="AO15" s="75"/>
      <c r="AP15" s="74">
        <v>15000</v>
      </c>
    </row>
    <row r="16" spans="1:42" x14ac:dyDescent="0.25">
      <c r="A16" s="72" t="s">
        <v>57</v>
      </c>
      <c r="B16" s="73">
        <v>233581.17999999996</v>
      </c>
      <c r="C16" s="73">
        <v>212960.02399999998</v>
      </c>
      <c r="D16" s="73">
        <v>243708.10600000003</v>
      </c>
      <c r="E16" s="73">
        <v>262022.48099999997</v>
      </c>
      <c r="F16" s="73">
        <v>334216.42699999997</v>
      </c>
      <c r="G16" s="73">
        <v>242682.99299999999</v>
      </c>
      <c r="H16" s="73">
        <v>220926.30700000003</v>
      </c>
      <c r="I16" s="73">
        <v>241110</v>
      </c>
      <c r="J16" s="73">
        <v>191475</v>
      </c>
      <c r="K16" s="73">
        <v>188001</v>
      </c>
      <c r="L16" s="73">
        <v>147283</v>
      </c>
      <c r="M16" s="73">
        <v>128019</v>
      </c>
      <c r="N16" s="74">
        <v>2645985.5180000002</v>
      </c>
      <c r="O16" s="72" t="s">
        <v>57</v>
      </c>
      <c r="P16" s="73">
        <v>108500</v>
      </c>
      <c r="Q16" s="73">
        <v>120000</v>
      </c>
      <c r="R16" s="73">
        <v>178513</v>
      </c>
      <c r="S16" s="73">
        <v>230000</v>
      </c>
      <c r="T16" s="73">
        <v>245000</v>
      </c>
      <c r="U16" s="73">
        <v>235000</v>
      </c>
      <c r="V16" s="73">
        <v>250000</v>
      </c>
      <c r="W16" s="73">
        <v>245000</v>
      </c>
      <c r="X16" s="73">
        <v>197000</v>
      </c>
      <c r="Y16" s="73">
        <v>197000</v>
      </c>
      <c r="Z16" s="73">
        <v>190000</v>
      </c>
      <c r="AA16" s="73">
        <v>190000</v>
      </c>
      <c r="AB16" s="74">
        <v>2386013</v>
      </c>
      <c r="AC16" s="72" t="s">
        <v>57</v>
      </c>
      <c r="AD16" s="73">
        <v>153832.53403430164</v>
      </c>
      <c r="AE16" s="73">
        <v>71114.703707741675</v>
      </c>
      <c r="AF16" s="73">
        <v>242903.25024929465</v>
      </c>
      <c r="AG16" s="73">
        <v>194306.33300185067</v>
      </c>
      <c r="AH16" s="73">
        <v>261427.03760176364</v>
      </c>
      <c r="AI16" s="73">
        <v>254845.81068081266</v>
      </c>
      <c r="AJ16" s="73">
        <v>250742.64192023766</v>
      </c>
      <c r="AK16" s="75"/>
      <c r="AL16" s="75"/>
      <c r="AM16" s="75"/>
      <c r="AN16" s="75"/>
      <c r="AO16" s="75"/>
      <c r="AP16" s="74">
        <v>1429172.3111960024</v>
      </c>
    </row>
    <row r="17" spans="1:42" x14ac:dyDescent="0.25">
      <c r="A17" s="72" t="s">
        <v>65</v>
      </c>
      <c r="B17" s="73">
        <v>0</v>
      </c>
      <c r="C17" s="73">
        <v>0</v>
      </c>
      <c r="D17" s="73">
        <v>36</v>
      </c>
      <c r="E17" s="73">
        <v>0</v>
      </c>
      <c r="F17" s="73">
        <v>0</v>
      </c>
      <c r="G17" s="73">
        <v>36</v>
      </c>
      <c r="H17" s="73">
        <v>0</v>
      </c>
      <c r="I17" s="73">
        <v>0</v>
      </c>
      <c r="J17" s="73">
        <v>0</v>
      </c>
      <c r="K17" s="73">
        <v>0</v>
      </c>
      <c r="L17" s="73">
        <v>3000</v>
      </c>
      <c r="M17" s="73">
        <v>0</v>
      </c>
      <c r="N17" s="74">
        <v>3072</v>
      </c>
      <c r="O17" s="72" t="s">
        <v>65</v>
      </c>
      <c r="P17" s="73">
        <v>0</v>
      </c>
      <c r="Q17" s="73">
        <v>0</v>
      </c>
      <c r="R17" s="73">
        <v>100</v>
      </c>
      <c r="S17" s="73">
        <v>0</v>
      </c>
      <c r="T17" s="73">
        <v>0</v>
      </c>
      <c r="U17" s="73">
        <v>100</v>
      </c>
      <c r="V17" s="73">
        <v>0</v>
      </c>
      <c r="W17" s="73">
        <v>0</v>
      </c>
      <c r="X17" s="73">
        <v>100</v>
      </c>
      <c r="Y17" s="73">
        <v>0</v>
      </c>
      <c r="Z17" s="73">
        <v>0</v>
      </c>
      <c r="AA17" s="73">
        <v>100</v>
      </c>
      <c r="AB17" s="74">
        <v>400</v>
      </c>
      <c r="AC17" s="72" t="s">
        <v>65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3000</v>
      </c>
      <c r="AK17" s="75"/>
      <c r="AL17" s="75"/>
      <c r="AM17" s="75"/>
      <c r="AN17" s="75"/>
      <c r="AO17" s="75"/>
      <c r="AP17" s="74">
        <v>3000</v>
      </c>
    </row>
    <row r="18" spans="1:42" x14ac:dyDescent="0.25">
      <c r="A18" s="72" t="s">
        <v>62</v>
      </c>
      <c r="B18" s="73">
        <v>53702.593000000008</v>
      </c>
      <c r="C18" s="73">
        <v>8329.2209999999995</v>
      </c>
      <c r="D18" s="73">
        <v>52185.406000000003</v>
      </c>
      <c r="E18" s="73">
        <v>37499.315000000002</v>
      </c>
      <c r="F18" s="73">
        <v>13540.79</v>
      </c>
      <c r="G18" s="73">
        <v>8539.1589999999997</v>
      </c>
      <c r="H18" s="73">
        <v>13540.51</v>
      </c>
      <c r="I18" s="73">
        <v>26910</v>
      </c>
      <c r="J18" s="73">
        <v>26910</v>
      </c>
      <c r="K18" s="73">
        <v>18000</v>
      </c>
      <c r="L18" s="73">
        <v>26725</v>
      </c>
      <c r="M18" s="73">
        <v>10000</v>
      </c>
      <c r="N18" s="74">
        <v>295881.99400000001</v>
      </c>
      <c r="O18" s="72" t="s">
        <v>62</v>
      </c>
      <c r="P18" s="73">
        <v>20000</v>
      </c>
      <c r="Q18" s="73">
        <v>26000</v>
      </c>
      <c r="R18" s="73">
        <v>20000</v>
      </c>
      <c r="S18" s="73">
        <v>23000</v>
      </c>
      <c r="T18" s="73">
        <v>20000</v>
      </c>
      <c r="U18" s="73">
        <v>23000</v>
      </c>
      <c r="V18" s="73">
        <v>23000</v>
      </c>
      <c r="W18" s="73">
        <v>20000</v>
      </c>
      <c r="X18" s="73">
        <v>26000</v>
      </c>
      <c r="Y18" s="73">
        <v>26000</v>
      </c>
      <c r="Z18" s="73">
        <v>23000</v>
      </c>
      <c r="AA18" s="73">
        <v>20000</v>
      </c>
      <c r="AB18" s="74">
        <v>270000</v>
      </c>
      <c r="AC18" s="72" t="s">
        <v>62</v>
      </c>
      <c r="AD18" s="73">
        <v>26910</v>
      </c>
      <c r="AE18" s="73">
        <v>26000</v>
      </c>
      <c r="AF18" s="73">
        <v>20000</v>
      </c>
      <c r="AG18" s="73">
        <v>23000</v>
      </c>
      <c r="AH18" s="73">
        <v>32599</v>
      </c>
      <c r="AI18" s="73">
        <v>23000</v>
      </c>
      <c r="AJ18" s="73">
        <v>23000</v>
      </c>
      <c r="AK18" s="75"/>
      <c r="AL18" s="75"/>
      <c r="AM18" s="75"/>
      <c r="AN18" s="75"/>
      <c r="AO18" s="75"/>
      <c r="AP18" s="74">
        <v>174509</v>
      </c>
    </row>
    <row r="19" spans="1:42" x14ac:dyDescent="0.25">
      <c r="A19" s="72" t="s">
        <v>60</v>
      </c>
      <c r="B19" s="73">
        <v>13503.428</v>
      </c>
      <c r="C19" s="73">
        <v>34067.536999999997</v>
      </c>
      <c r="D19" s="73">
        <v>25746.05</v>
      </c>
      <c r="E19" s="73">
        <v>30322.133000000002</v>
      </c>
      <c r="F19" s="73">
        <v>31573.722999999998</v>
      </c>
      <c r="G19" s="73">
        <v>18247.837</v>
      </c>
      <c r="H19" s="73">
        <v>7164.1980000000003</v>
      </c>
      <c r="I19" s="73">
        <v>20079</v>
      </c>
      <c r="J19" s="73">
        <v>0</v>
      </c>
      <c r="K19" s="73">
        <v>30000</v>
      </c>
      <c r="L19" s="73">
        <v>25000</v>
      </c>
      <c r="M19" s="73">
        <v>26000</v>
      </c>
      <c r="N19" s="74">
        <v>261703.90599999999</v>
      </c>
      <c r="O19" s="72" t="s">
        <v>60</v>
      </c>
      <c r="P19" s="73">
        <v>26000</v>
      </c>
      <c r="Q19" s="73">
        <v>23000</v>
      </c>
      <c r="R19" s="73">
        <v>26000</v>
      </c>
      <c r="S19" s="73">
        <v>23000</v>
      </c>
      <c r="T19" s="73">
        <v>27000</v>
      </c>
      <c r="U19" s="73">
        <v>23000</v>
      </c>
      <c r="V19" s="73">
        <v>26000</v>
      </c>
      <c r="W19" s="73">
        <v>23000</v>
      </c>
      <c r="X19" s="73">
        <v>26000</v>
      </c>
      <c r="Y19" s="73">
        <v>25000</v>
      </c>
      <c r="Z19" s="73">
        <v>25000</v>
      </c>
      <c r="AA19" s="73">
        <v>26000</v>
      </c>
      <c r="AB19" s="74">
        <v>299000</v>
      </c>
      <c r="AC19" s="72" t="s">
        <v>60</v>
      </c>
      <c r="AD19" s="73">
        <v>26910</v>
      </c>
      <c r="AE19" s="73">
        <v>22090</v>
      </c>
      <c r="AF19" s="73">
        <v>26000</v>
      </c>
      <c r="AG19" s="73">
        <v>23000</v>
      </c>
      <c r="AH19" s="73">
        <v>27000</v>
      </c>
      <c r="AI19" s="73">
        <v>23000</v>
      </c>
      <c r="AJ19" s="73">
        <v>26000</v>
      </c>
      <c r="AK19" s="75"/>
      <c r="AL19" s="75"/>
      <c r="AM19" s="75"/>
      <c r="AN19" s="75"/>
      <c r="AO19" s="75"/>
      <c r="AP19" s="74">
        <v>174000</v>
      </c>
    </row>
    <row r="20" spans="1:42" x14ac:dyDescent="0.25">
      <c r="A20" s="72" t="s">
        <v>52</v>
      </c>
      <c r="B20" s="73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4">
        <v>0</v>
      </c>
      <c r="O20" s="72" t="s">
        <v>52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v>0</v>
      </c>
      <c r="AB20" s="74">
        <v>0</v>
      </c>
      <c r="AC20" s="72" t="s">
        <v>52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3">
        <v>0</v>
      </c>
      <c r="AK20" s="75"/>
      <c r="AL20" s="75"/>
      <c r="AM20" s="75"/>
      <c r="AN20" s="75"/>
      <c r="AO20" s="75"/>
      <c r="AP20" s="74">
        <v>0</v>
      </c>
    </row>
    <row r="21" spans="1:42" x14ac:dyDescent="0.25">
      <c r="A21" s="72" t="s">
        <v>53</v>
      </c>
      <c r="B21" s="73">
        <v>52720.850000000006</v>
      </c>
      <c r="C21" s="73">
        <v>85616.265000000014</v>
      </c>
      <c r="D21" s="73">
        <v>83131.585999999996</v>
      </c>
      <c r="E21" s="73">
        <v>129792.11800000002</v>
      </c>
      <c r="F21" s="73">
        <v>137963.85399999999</v>
      </c>
      <c r="G21" s="73">
        <v>264122.91700000002</v>
      </c>
      <c r="H21" s="73">
        <v>221461.06399999998</v>
      </c>
      <c r="I21" s="73">
        <v>142297.5</v>
      </c>
      <c r="J21" s="73">
        <v>149557.5</v>
      </c>
      <c r="K21" s="73">
        <v>120000</v>
      </c>
      <c r="L21" s="73">
        <v>66920</v>
      </c>
      <c r="M21" s="73">
        <v>97228</v>
      </c>
      <c r="N21" s="74">
        <v>1550811.6540000001</v>
      </c>
      <c r="O21" s="72" t="s">
        <v>53</v>
      </c>
      <c r="P21" s="73">
        <v>150000</v>
      </c>
      <c r="Q21" s="73">
        <v>160000</v>
      </c>
      <c r="R21" s="73">
        <v>126540</v>
      </c>
      <c r="S21" s="73">
        <v>150000</v>
      </c>
      <c r="T21" s="73">
        <v>130000</v>
      </c>
      <c r="U21" s="73">
        <v>160000</v>
      </c>
      <c r="V21" s="73">
        <v>165000</v>
      </c>
      <c r="W21" s="73">
        <v>140000</v>
      </c>
      <c r="X21" s="73">
        <v>140000</v>
      </c>
      <c r="Y21" s="73">
        <v>127310</v>
      </c>
      <c r="Z21" s="73">
        <v>90000</v>
      </c>
      <c r="AA21" s="73">
        <v>80000</v>
      </c>
      <c r="AB21" s="74">
        <v>1618850</v>
      </c>
      <c r="AC21" s="72" t="s">
        <v>53</v>
      </c>
      <c r="AD21" s="73">
        <v>140760</v>
      </c>
      <c r="AE21" s="73">
        <v>163622</v>
      </c>
      <c r="AF21" s="73">
        <v>182760</v>
      </c>
      <c r="AG21" s="73">
        <v>150000</v>
      </c>
      <c r="AH21" s="73">
        <v>130000</v>
      </c>
      <c r="AI21" s="73">
        <v>160000</v>
      </c>
      <c r="AJ21" s="73">
        <v>165000</v>
      </c>
      <c r="AK21" s="75"/>
      <c r="AL21" s="75"/>
      <c r="AM21" s="75"/>
      <c r="AN21" s="75"/>
      <c r="AO21" s="75"/>
      <c r="AP21" s="74">
        <v>1092142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rintOptions horizontalCentered="1"/>
  <pageMargins left="0.5" right="0.5" top="0.5" bottom="0.5" header="0.3" footer="0.3"/>
  <pageSetup scale="68" fitToWidth="2" orientation="landscape" r:id="rId1"/>
  <headerFooter differentFirst="1">
    <oddFooter>&amp;RPage &amp;P of &amp;N</oddFooter>
  </headerFooter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206F10-C1EF-41AD-9B21-A63D96CE101F}"/>
</file>

<file path=customXml/itemProps2.xml><?xml version="1.0" encoding="utf-8"?>
<ds:datastoreItem xmlns:ds="http://schemas.openxmlformats.org/officeDocument/2006/customXml" ds:itemID="{7F7F785B-1002-4D28-9B74-0ED6DD8E7D6D}"/>
</file>

<file path=customXml/itemProps3.xml><?xml version="1.0" encoding="utf-8"?>
<ds:datastoreItem xmlns:ds="http://schemas.openxmlformats.org/officeDocument/2006/customXml" ds:itemID="{A2E71BD0-DDF0-4D70-B2E6-0FA1779722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Region</vt:lpstr>
      <vt:lpstr>Country</vt:lpstr>
      <vt:lpstr>Grade</vt:lpstr>
      <vt:lpstr>Rail Billings - Nutrien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 P. Hobbs</cp:lastModifiedBy>
  <dcterms:created xsi:type="dcterms:W3CDTF">2019-08-02T15:30:56Z</dcterms:created>
  <dcterms:modified xsi:type="dcterms:W3CDTF">2019-08-07T14:40:25Z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