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9038749\Desktop\Fertilizer forecasting\"/>
    </mc:Choice>
  </mc:AlternateContent>
  <xr:revisionPtr revIDLastSave="0" documentId="8_{42B7926C-C44A-4E1E-98A5-0C0ED0E60FE0}" xr6:coauthVersionLast="47" xr6:coauthVersionMax="47" xr10:uidLastSave="{00000000-0000-0000-0000-000000000000}"/>
  <bookViews>
    <workbookView xWindow="-28920" yWindow="-120" windowWidth="29040" windowHeight="15840" xr2:uid="{4A0DB93F-A730-452A-AA1F-9944723F2771}"/>
  </bookViews>
  <sheets>
    <sheet name="Gretl Data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70" i="1" l="1"/>
  <c r="AK170" i="1"/>
  <c r="AJ170" i="1"/>
  <c r="AI170" i="1"/>
  <c r="AC170" i="1"/>
  <c r="Z170" i="1"/>
  <c r="X170" i="1"/>
  <c r="W170" i="1"/>
  <c r="V170" i="1"/>
  <c r="U170" i="1"/>
  <c r="T170" i="1"/>
  <c r="S170" i="1"/>
  <c r="AL169" i="1"/>
  <c r="AK169" i="1"/>
  <c r="AJ169" i="1"/>
  <c r="AI169" i="1"/>
  <c r="AC169" i="1"/>
  <c r="Z169" i="1"/>
  <c r="X169" i="1"/>
  <c r="W169" i="1"/>
  <c r="V169" i="1"/>
  <c r="U169" i="1"/>
  <c r="T169" i="1"/>
  <c r="S169" i="1"/>
  <c r="AL168" i="1"/>
  <c r="AK168" i="1"/>
  <c r="AJ168" i="1"/>
  <c r="AI168" i="1"/>
  <c r="AC168" i="1"/>
  <c r="Z168" i="1"/>
  <c r="X168" i="1"/>
  <c r="W168" i="1"/>
  <c r="V168" i="1"/>
  <c r="U168" i="1"/>
  <c r="T168" i="1"/>
  <c r="S168" i="1"/>
  <c r="AL167" i="1"/>
  <c r="AK167" i="1"/>
  <c r="AJ167" i="1"/>
  <c r="AI167" i="1"/>
  <c r="AC167" i="1"/>
  <c r="Z167" i="1"/>
  <c r="X167" i="1"/>
  <c r="W167" i="1"/>
  <c r="V167" i="1"/>
  <c r="U167" i="1"/>
  <c r="T167" i="1"/>
  <c r="S167" i="1"/>
  <c r="AL166" i="1"/>
  <c r="AK166" i="1"/>
  <c r="AJ166" i="1"/>
  <c r="AI166" i="1"/>
  <c r="AC166" i="1"/>
  <c r="Z166" i="1"/>
  <c r="X166" i="1"/>
  <c r="W166" i="1"/>
  <c r="V166" i="1"/>
  <c r="U166" i="1"/>
  <c r="T166" i="1"/>
  <c r="S166" i="1"/>
  <c r="AL165" i="1"/>
  <c r="AK165" i="1"/>
  <c r="AJ165" i="1"/>
  <c r="AI165" i="1"/>
  <c r="AC165" i="1"/>
  <c r="Z165" i="1"/>
  <c r="X165" i="1"/>
  <c r="W165" i="1"/>
  <c r="V165" i="1"/>
  <c r="U165" i="1"/>
  <c r="T165" i="1"/>
  <c r="S165" i="1"/>
  <c r="AL164" i="1"/>
  <c r="AK164" i="1"/>
  <c r="AJ164" i="1"/>
  <c r="AI164" i="1"/>
  <c r="AC164" i="1"/>
  <c r="Z164" i="1"/>
  <c r="X164" i="1"/>
  <c r="W164" i="1"/>
  <c r="V164" i="1"/>
  <c r="U164" i="1"/>
  <c r="T164" i="1"/>
  <c r="S164" i="1"/>
  <c r="AL163" i="1"/>
  <c r="AK163" i="1"/>
  <c r="AJ163" i="1"/>
  <c r="AI163" i="1"/>
  <c r="AC163" i="1"/>
  <c r="Z163" i="1"/>
  <c r="X163" i="1"/>
  <c r="W163" i="1"/>
  <c r="V163" i="1"/>
  <c r="U163" i="1"/>
  <c r="T163" i="1"/>
  <c r="S163" i="1"/>
  <c r="AL162" i="1"/>
  <c r="AK162" i="1"/>
  <c r="AJ162" i="1"/>
  <c r="AI162" i="1"/>
  <c r="AC162" i="1"/>
  <c r="Z162" i="1"/>
  <c r="X162" i="1"/>
  <c r="W162" i="1"/>
  <c r="V162" i="1"/>
  <c r="U162" i="1"/>
  <c r="T162" i="1"/>
  <c r="S162" i="1"/>
  <c r="AL161" i="1"/>
  <c r="AK161" i="1"/>
  <c r="AJ161" i="1"/>
  <c r="AI161" i="1"/>
  <c r="AC161" i="1"/>
  <c r="Z161" i="1"/>
  <c r="X161" i="1"/>
  <c r="W161" i="1"/>
  <c r="V161" i="1"/>
  <c r="U161" i="1"/>
  <c r="T161" i="1"/>
  <c r="S161" i="1"/>
  <c r="AL160" i="1"/>
  <c r="AK160" i="1"/>
  <c r="AJ160" i="1"/>
  <c r="AI160" i="1"/>
  <c r="AC160" i="1"/>
  <c r="Z160" i="1"/>
  <c r="X160" i="1"/>
  <c r="W160" i="1"/>
  <c r="V160" i="1"/>
  <c r="U160" i="1"/>
  <c r="T160" i="1"/>
  <c r="S160" i="1"/>
  <c r="AL159" i="1"/>
  <c r="AK159" i="1"/>
  <c r="AJ159" i="1"/>
  <c r="AI159" i="1"/>
  <c r="AC159" i="1"/>
  <c r="Z159" i="1"/>
  <c r="X159" i="1"/>
  <c r="W159" i="1"/>
  <c r="V159" i="1"/>
  <c r="U159" i="1"/>
  <c r="T159" i="1"/>
  <c r="S159" i="1"/>
  <c r="AL158" i="1"/>
  <c r="AK158" i="1"/>
  <c r="AJ158" i="1"/>
  <c r="AI158" i="1"/>
  <c r="AC158" i="1"/>
  <c r="Z158" i="1"/>
  <c r="X158" i="1"/>
  <c r="W158" i="1"/>
  <c r="V158" i="1"/>
  <c r="U158" i="1"/>
  <c r="T158" i="1"/>
  <c r="S158" i="1"/>
  <c r="AL157" i="1"/>
  <c r="AK157" i="1"/>
  <c r="AJ157" i="1"/>
  <c r="AI157" i="1"/>
  <c r="AC157" i="1"/>
  <c r="Z157" i="1"/>
  <c r="X157" i="1"/>
  <c r="W157" i="1"/>
  <c r="V157" i="1"/>
  <c r="U157" i="1"/>
  <c r="T157" i="1"/>
  <c r="S157" i="1"/>
  <c r="AL156" i="1"/>
  <c r="AK156" i="1"/>
  <c r="AJ156" i="1"/>
  <c r="AI156" i="1"/>
  <c r="AC156" i="1"/>
  <c r="Z156" i="1"/>
  <c r="X156" i="1"/>
  <c r="W156" i="1"/>
  <c r="V156" i="1"/>
  <c r="U156" i="1"/>
  <c r="T156" i="1"/>
  <c r="S156" i="1"/>
  <c r="AL155" i="1"/>
  <c r="AK155" i="1"/>
  <c r="AJ155" i="1"/>
  <c r="AI155" i="1"/>
  <c r="AC155" i="1"/>
  <c r="Z155" i="1"/>
  <c r="X155" i="1"/>
  <c r="W155" i="1"/>
  <c r="V155" i="1"/>
  <c r="U155" i="1"/>
  <c r="T155" i="1"/>
  <c r="S155" i="1"/>
  <c r="AL154" i="1"/>
  <c r="AK154" i="1"/>
  <c r="AJ154" i="1"/>
  <c r="AI154" i="1"/>
  <c r="AC154" i="1"/>
  <c r="Z154" i="1"/>
  <c r="X154" i="1"/>
  <c r="W154" i="1"/>
  <c r="V154" i="1"/>
  <c r="U154" i="1"/>
  <c r="T154" i="1"/>
  <c r="S154" i="1"/>
  <c r="AL153" i="1"/>
  <c r="AK153" i="1"/>
  <c r="AJ153" i="1"/>
  <c r="AI153" i="1"/>
  <c r="AC153" i="1"/>
  <c r="Z153" i="1"/>
  <c r="X153" i="1"/>
  <c r="W153" i="1"/>
  <c r="V153" i="1"/>
  <c r="U153" i="1"/>
  <c r="T153" i="1"/>
  <c r="S153" i="1"/>
  <c r="AL152" i="1"/>
  <c r="AK152" i="1"/>
  <c r="AJ152" i="1"/>
  <c r="AI152" i="1"/>
  <c r="AC152" i="1"/>
  <c r="Z152" i="1"/>
  <c r="X152" i="1"/>
  <c r="W152" i="1"/>
  <c r="V152" i="1"/>
  <c r="U152" i="1"/>
  <c r="T152" i="1"/>
  <c r="S152" i="1"/>
  <c r="AL151" i="1"/>
  <c r="AK151" i="1"/>
  <c r="AJ151" i="1"/>
  <c r="AI151" i="1"/>
  <c r="AC151" i="1"/>
  <c r="Z151" i="1"/>
  <c r="X151" i="1"/>
  <c r="W151" i="1"/>
  <c r="V151" i="1"/>
  <c r="U151" i="1"/>
  <c r="T151" i="1"/>
  <c r="S151" i="1"/>
  <c r="AL150" i="1"/>
  <c r="AK150" i="1"/>
  <c r="AJ150" i="1"/>
  <c r="AI150" i="1"/>
  <c r="AC150" i="1"/>
  <c r="Z150" i="1"/>
  <c r="X150" i="1"/>
  <c r="W150" i="1"/>
  <c r="V150" i="1"/>
  <c r="U150" i="1"/>
  <c r="T150" i="1"/>
  <c r="S150" i="1"/>
  <c r="AL149" i="1"/>
  <c r="AK149" i="1"/>
  <c r="AJ149" i="1"/>
  <c r="AI149" i="1"/>
  <c r="AC149" i="1"/>
  <c r="Z149" i="1"/>
  <c r="X149" i="1"/>
  <c r="W149" i="1"/>
  <c r="V149" i="1"/>
  <c r="U149" i="1"/>
  <c r="T149" i="1"/>
  <c r="S149" i="1"/>
  <c r="AL148" i="1"/>
  <c r="AK148" i="1"/>
  <c r="AJ148" i="1"/>
  <c r="AI148" i="1"/>
  <c r="AC148" i="1"/>
  <c r="Z148" i="1"/>
  <c r="X148" i="1"/>
  <c r="W148" i="1"/>
  <c r="V148" i="1"/>
  <c r="U148" i="1"/>
  <c r="T148" i="1"/>
  <c r="S148" i="1"/>
  <c r="AL147" i="1"/>
  <c r="AK147" i="1"/>
  <c r="AJ147" i="1"/>
  <c r="AI147" i="1"/>
  <c r="AC147" i="1"/>
  <c r="Z147" i="1"/>
  <c r="X147" i="1"/>
  <c r="W147" i="1"/>
  <c r="V147" i="1"/>
  <c r="U147" i="1"/>
  <c r="T147" i="1"/>
  <c r="S147" i="1"/>
  <c r="AL146" i="1"/>
  <c r="AK146" i="1"/>
  <c r="AJ146" i="1"/>
  <c r="AI146" i="1"/>
  <c r="AC146" i="1"/>
  <c r="Z146" i="1"/>
  <c r="X146" i="1"/>
  <c r="W146" i="1"/>
  <c r="V146" i="1"/>
  <c r="U146" i="1"/>
  <c r="T146" i="1"/>
  <c r="S146" i="1"/>
  <c r="AL145" i="1"/>
  <c r="AK145" i="1"/>
  <c r="AJ145" i="1"/>
  <c r="AI145" i="1"/>
  <c r="AC145" i="1"/>
  <c r="Z145" i="1"/>
  <c r="X145" i="1"/>
  <c r="W145" i="1"/>
  <c r="V145" i="1"/>
  <c r="U145" i="1"/>
  <c r="T145" i="1"/>
  <c r="S145" i="1"/>
  <c r="AL144" i="1"/>
  <c r="AK144" i="1"/>
  <c r="AJ144" i="1"/>
  <c r="AI144" i="1"/>
  <c r="AC144" i="1"/>
  <c r="Z144" i="1"/>
  <c r="X144" i="1"/>
  <c r="W144" i="1"/>
  <c r="V144" i="1"/>
  <c r="U144" i="1"/>
  <c r="T144" i="1"/>
  <c r="S144" i="1"/>
  <c r="AL143" i="1"/>
  <c r="AK143" i="1"/>
  <c r="AJ143" i="1"/>
  <c r="AI143" i="1"/>
  <c r="AC143" i="1"/>
  <c r="Z143" i="1"/>
  <c r="X143" i="1"/>
  <c r="W143" i="1"/>
  <c r="V143" i="1"/>
  <c r="U143" i="1"/>
  <c r="T143" i="1"/>
  <c r="S143" i="1"/>
  <c r="AL142" i="1"/>
  <c r="AK142" i="1"/>
  <c r="AJ142" i="1"/>
  <c r="AI142" i="1"/>
  <c r="AC142" i="1"/>
  <c r="Z142" i="1"/>
  <c r="X142" i="1"/>
  <c r="W142" i="1"/>
  <c r="V142" i="1"/>
  <c r="U142" i="1"/>
  <c r="T142" i="1"/>
  <c r="S142" i="1"/>
  <c r="AL141" i="1"/>
  <c r="AK141" i="1"/>
  <c r="AJ141" i="1"/>
  <c r="AI141" i="1"/>
  <c r="AC141" i="1"/>
  <c r="Z141" i="1"/>
  <c r="X141" i="1"/>
  <c r="W141" i="1"/>
  <c r="V141" i="1"/>
  <c r="U141" i="1"/>
  <c r="T141" i="1"/>
  <c r="S141" i="1"/>
  <c r="AL140" i="1"/>
  <c r="AK140" i="1"/>
  <c r="AJ140" i="1"/>
  <c r="AI140" i="1"/>
  <c r="AC140" i="1"/>
  <c r="Z140" i="1"/>
  <c r="X140" i="1"/>
  <c r="W140" i="1"/>
  <c r="V140" i="1"/>
  <c r="U140" i="1"/>
  <c r="T140" i="1"/>
  <c r="S140" i="1"/>
  <c r="AL139" i="1"/>
  <c r="AK139" i="1"/>
  <c r="AJ139" i="1"/>
  <c r="AI139" i="1"/>
  <c r="AC139" i="1"/>
  <c r="Z139" i="1"/>
  <c r="X139" i="1"/>
  <c r="W139" i="1"/>
  <c r="V139" i="1"/>
  <c r="U139" i="1"/>
  <c r="T139" i="1"/>
  <c r="S139" i="1"/>
  <c r="AL138" i="1"/>
  <c r="AK138" i="1"/>
  <c r="AJ138" i="1"/>
  <c r="AI138" i="1"/>
  <c r="AC138" i="1"/>
  <c r="Z138" i="1"/>
  <c r="X138" i="1"/>
  <c r="W138" i="1"/>
  <c r="V138" i="1"/>
  <c r="U138" i="1"/>
  <c r="T138" i="1"/>
  <c r="S138" i="1"/>
  <c r="AL137" i="1"/>
  <c r="AK137" i="1"/>
  <c r="AJ137" i="1"/>
  <c r="AI137" i="1"/>
  <c r="AC137" i="1"/>
  <c r="Z137" i="1"/>
  <c r="X137" i="1"/>
  <c r="W137" i="1"/>
  <c r="V137" i="1"/>
  <c r="U137" i="1"/>
  <c r="T137" i="1"/>
  <c r="S137" i="1"/>
  <c r="AL136" i="1"/>
  <c r="AK136" i="1"/>
  <c r="AJ136" i="1"/>
  <c r="AI136" i="1"/>
  <c r="AC136" i="1"/>
  <c r="Z136" i="1"/>
  <c r="X136" i="1"/>
  <c r="W136" i="1"/>
  <c r="V136" i="1"/>
  <c r="U136" i="1"/>
  <c r="T136" i="1"/>
  <c r="S136" i="1"/>
  <c r="AL135" i="1"/>
  <c r="AK135" i="1"/>
  <c r="AJ135" i="1"/>
  <c r="AI135" i="1"/>
  <c r="AC135" i="1"/>
  <c r="Z135" i="1"/>
  <c r="X135" i="1"/>
  <c r="W135" i="1"/>
  <c r="V135" i="1"/>
  <c r="U135" i="1"/>
  <c r="T135" i="1"/>
  <c r="S135" i="1"/>
  <c r="AL134" i="1"/>
  <c r="AK134" i="1"/>
  <c r="AJ134" i="1"/>
  <c r="AI134" i="1"/>
  <c r="AC134" i="1"/>
  <c r="Z134" i="1"/>
  <c r="X134" i="1"/>
  <c r="W134" i="1"/>
  <c r="V134" i="1"/>
  <c r="U134" i="1"/>
  <c r="T134" i="1"/>
  <c r="S134" i="1"/>
  <c r="AL133" i="1"/>
  <c r="AK133" i="1"/>
  <c r="AJ133" i="1"/>
  <c r="AI133" i="1"/>
  <c r="AC133" i="1"/>
  <c r="Z133" i="1"/>
  <c r="X133" i="1"/>
  <c r="W133" i="1"/>
  <c r="V133" i="1"/>
  <c r="U133" i="1"/>
  <c r="T133" i="1"/>
  <c r="S133" i="1"/>
  <c r="AL132" i="1"/>
  <c r="AK132" i="1"/>
  <c r="AJ132" i="1"/>
  <c r="AI132" i="1"/>
  <c r="AC132" i="1"/>
  <c r="Z132" i="1"/>
  <c r="X132" i="1"/>
  <c r="W132" i="1"/>
  <c r="V132" i="1"/>
  <c r="U132" i="1"/>
  <c r="T132" i="1"/>
  <c r="S132" i="1"/>
  <c r="AL131" i="1"/>
  <c r="AK131" i="1"/>
  <c r="AJ131" i="1"/>
  <c r="AI131" i="1"/>
  <c r="AC131" i="1"/>
  <c r="Z131" i="1"/>
  <c r="X131" i="1"/>
  <c r="W131" i="1"/>
  <c r="V131" i="1"/>
  <c r="U131" i="1"/>
  <c r="T131" i="1"/>
  <c r="S131" i="1"/>
  <c r="AL130" i="1"/>
  <c r="AK130" i="1"/>
  <c r="AJ130" i="1"/>
  <c r="AI130" i="1"/>
  <c r="AC130" i="1"/>
  <c r="Z130" i="1"/>
  <c r="X130" i="1"/>
  <c r="W130" i="1"/>
  <c r="V130" i="1"/>
  <c r="U130" i="1"/>
  <c r="T130" i="1"/>
  <c r="S130" i="1"/>
  <c r="AL129" i="1"/>
  <c r="AK129" i="1"/>
  <c r="AJ129" i="1"/>
  <c r="AI129" i="1"/>
  <c r="AC129" i="1"/>
  <c r="Z129" i="1"/>
  <c r="X129" i="1"/>
  <c r="W129" i="1"/>
  <c r="V129" i="1"/>
  <c r="U129" i="1"/>
  <c r="T129" i="1"/>
  <c r="S129" i="1"/>
  <c r="AL128" i="1"/>
  <c r="AK128" i="1"/>
  <c r="AJ128" i="1"/>
  <c r="AI128" i="1"/>
  <c r="AC128" i="1"/>
  <c r="Z128" i="1"/>
  <c r="X128" i="1"/>
  <c r="W128" i="1"/>
  <c r="V128" i="1"/>
  <c r="U128" i="1"/>
  <c r="T128" i="1"/>
  <c r="S128" i="1"/>
  <c r="AL127" i="1"/>
  <c r="AK127" i="1"/>
  <c r="AJ127" i="1"/>
  <c r="AI127" i="1"/>
  <c r="AC127" i="1"/>
  <c r="Z127" i="1"/>
  <c r="X127" i="1"/>
  <c r="W127" i="1"/>
  <c r="V127" i="1"/>
  <c r="U127" i="1"/>
  <c r="T127" i="1"/>
  <c r="S127" i="1"/>
  <c r="AL126" i="1"/>
  <c r="AK126" i="1"/>
  <c r="AJ126" i="1"/>
  <c r="AI126" i="1"/>
  <c r="AC126" i="1"/>
  <c r="Z126" i="1"/>
  <c r="X126" i="1"/>
  <c r="W126" i="1"/>
  <c r="V126" i="1"/>
  <c r="U126" i="1"/>
  <c r="T126" i="1"/>
  <c r="S126" i="1"/>
  <c r="AL125" i="1"/>
  <c r="AK125" i="1"/>
  <c r="AJ125" i="1"/>
  <c r="AI125" i="1"/>
  <c r="AC125" i="1"/>
  <c r="Z125" i="1"/>
  <c r="X125" i="1"/>
  <c r="W125" i="1"/>
  <c r="V125" i="1"/>
  <c r="U125" i="1"/>
  <c r="T125" i="1"/>
  <c r="S125" i="1"/>
  <c r="AL124" i="1"/>
  <c r="AK124" i="1"/>
  <c r="AJ124" i="1"/>
  <c r="AI124" i="1"/>
  <c r="AC124" i="1"/>
  <c r="Z124" i="1"/>
  <c r="X124" i="1"/>
  <c r="W124" i="1"/>
  <c r="V124" i="1"/>
  <c r="U124" i="1"/>
  <c r="T124" i="1"/>
  <c r="S124" i="1"/>
  <c r="AL123" i="1"/>
  <c r="AK123" i="1"/>
  <c r="AJ123" i="1"/>
  <c r="AI123" i="1"/>
  <c r="AC123" i="1"/>
  <c r="Z123" i="1"/>
  <c r="X123" i="1"/>
  <c r="W123" i="1"/>
  <c r="V123" i="1"/>
  <c r="U123" i="1"/>
  <c r="T123" i="1"/>
  <c r="S123" i="1"/>
  <c r="AL122" i="1"/>
  <c r="AK122" i="1"/>
  <c r="AJ122" i="1"/>
  <c r="AI122" i="1"/>
  <c r="AC122" i="1"/>
  <c r="Z122" i="1"/>
  <c r="X122" i="1"/>
  <c r="W122" i="1"/>
  <c r="V122" i="1"/>
  <c r="U122" i="1"/>
  <c r="T122" i="1"/>
  <c r="S122" i="1"/>
  <c r="AL121" i="1"/>
  <c r="AK121" i="1"/>
  <c r="AJ121" i="1"/>
  <c r="AI121" i="1"/>
  <c r="AC121" i="1"/>
  <c r="Z121" i="1"/>
  <c r="X121" i="1"/>
  <c r="W121" i="1"/>
  <c r="V121" i="1"/>
  <c r="U121" i="1"/>
  <c r="T121" i="1"/>
  <c r="S121" i="1"/>
  <c r="AL120" i="1"/>
  <c r="AK120" i="1"/>
  <c r="AJ120" i="1"/>
  <c r="AI120" i="1"/>
  <c r="AC120" i="1"/>
  <c r="Z120" i="1"/>
  <c r="X120" i="1"/>
  <c r="W120" i="1"/>
  <c r="V120" i="1"/>
  <c r="U120" i="1"/>
  <c r="T120" i="1"/>
  <c r="S120" i="1"/>
  <c r="AL119" i="1"/>
  <c r="AK119" i="1"/>
  <c r="AJ119" i="1"/>
  <c r="AI119" i="1"/>
  <c r="AC119" i="1"/>
  <c r="Z119" i="1"/>
  <c r="X119" i="1"/>
  <c r="W119" i="1"/>
  <c r="V119" i="1"/>
  <c r="U119" i="1"/>
  <c r="T119" i="1"/>
  <c r="S119" i="1"/>
  <c r="AL118" i="1"/>
  <c r="AK118" i="1"/>
  <c r="AJ118" i="1"/>
  <c r="AI118" i="1"/>
  <c r="AC118" i="1"/>
  <c r="Z118" i="1"/>
  <c r="X118" i="1"/>
  <c r="W118" i="1"/>
  <c r="V118" i="1"/>
  <c r="U118" i="1"/>
  <c r="T118" i="1"/>
  <c r="S118" i="1"/>
  <c r="AL117" i="1"/>
  <c r="AK117" i="1"/>
  <c r="AJ117" i="1"/>
  <c r="AI117" i="1"/>
  <c r="AC117" i="1"/>
  <c r="Z117" i="1"/>
  <c r="X117" i="1"/>
  <c r="W117" i="1"/>
  <c r="V117" i="1"/>
  <c r="U117" i="1"/>
  <c r="T117" i="1"/>
  <c r="S117" i="1"/>
  <c r="AL116" i="1"/>
  <c r="AK116" i="1"/>
  <c r="AJ116" i="1"/>
  <c r="AI116" i="1"/>
  <c r="AC116" i="1"/>
  <c r="Z116" i="1"/>
  <c r="X116" i="1"/>
  <c r="W116" i="1"/>
  <c r="V116" i="1"/>
  <c r="U116" i="1"/>
  <c r="T116" i="1"/>
  <c r="S116" i="1"/>
  <c r="AL115" i="1"/>
  <c r="AK115" i="1"/>
  <c r="AJ115" i="1"/>
  <c r="AI115" i="1"/>
  <c r="AC115" i="1"/>
  <c r="Z115" i="1"/>
  <c r="X115" i="1"/>
  <c r="W115" i="1"/>
  <c r="V115" i="1"/>
  <c r="U115" i="1"/>
  <c r="T115" i="1"/>
  <c r="S115" i="1"/>
  <c r="AL114" i="1"/>
  <c r="AK114" i="1"/>
  <c r="AJ114" i="1"/>
  <c r="AI114" i="1"/>
  <c r="AC114" i="1"/>
  <c r="Z114" i="1"/>
  <c r="X114" i="1"/>
  <c r="W114" i="1"/>
  <c r="V114" i="1"/>
  <c r="U114" i="1"/>
  <c r="T114" i="1"/>
  <c r="S114" i="1"/>
  <c r="AL113" i="1"/>
  <c r="AK113" i="1"/>
  <c r="AJ113" i="1"/>
  <c r="AI113" i="1"/>
  <c r="AC113" i="1"/>
  <c r="Z113" i="1"/>
  <c r="X113" i="1"/>
  <c r="W113" i="1"/>
  <c r="V113" i="1"/>
  <c r="U113" i="1"/>
  <c r="T113" i="1"/>
  <c r="S113" i="1"/>
  <c r="AL112" i="1"/>
  <c r="AK112" i="1"/>
  <c r="AJ112" i="1"/>
  <c r="AI112" i="1"/>
  <c r="AC112" i="1"/>
  <c r="Z112" i="1"/>
  <c r="X112" i="1"/>
  <c r="W112" i="1"/>
  <c r="V112" i="1"/>
  <c r="U112" i="1"/>
  <c r="T112" i="1"/>
  <c r="S112" i="1"/>
  <c r="AL111" i="1"/>
  <c r="AK111" i="1"/>
  <c r="AJ111" i="1"/>
  <c r="AI111" i="1"/>
  <c r="AC111" i="1"/>
  <c r="Z111" i="1"/>
  <c r="X111" i="1"/>
  <c r="W111" i="1"/>
  <c r="V111" i="1"/>
  <c r="U111" i="1"/>
  <c r="T111" i="1"/>
  <c r="S111" i="1"/>
  <c r="AL110" i="1"/>
  <c r="AK110" i="1"/>
  <c r="AJ110" i="1"/>
  <c r="AI110" i="1"/>
  <c r="AC110" i="1"/>
  <c r="Z110" i="1"/>
  <c r="X110" i="1"/>
  <c r="W110" i="1"/>
  <c r="V110" i="1"/>
  <c r="U110" i="1"/>
  <c r="T110" i="1"/>
  <c r="S110" i="1"/>
  <c r="AL109" i="1"/>
  <c r="AK109" i="1"/>
  <c r="AJ109" i="1"/>
  <c r="AI109" i="1"/>
  <c r="AC109" i="1"/>
  <c r="Z109" i="1"/>
  <c r="X109" i="1"/>
  <c r="W109" i="1"/>
  <c r="V109" i="1"/>
  <c r="U109" i="1"/>
  <c r="T109" i="1"/>
  <c r="S109" i="1"/>
  <c r="AL108" i="1"/>
  <c r="AK108" i="1"/>
  <c r="AJ108" i="1"/>
  <c r="AI108" i="1"/>
  <c r="AC108" i="1"/>
  <c r="Z108" i="1"/>
  <c r="X108" i="1"/>
  <c r="W108" i="1"/>
  <c r="V108" i="1"/>
  <c r="U108" i="1"/>
  <c r="T108" i="1"/>
  <c r="S108" i="1"/>
  <c r="AL107" i="1"/>
  <c r="AK107" i="1"/>
  <c r="AJ107" i="1"/>
  <c r="AI107" i="1"/>
  <c r="AC107" i="1"/>
  <c r="Z107" i="1"/>
  <c r="X107" i="1"/>
  <c r="W107" i="1"/>
  <c r="V107" i="1"/>
  <c r="U107" i="1"/>
  <c r="T107" i="1"/>
  <c r="S107" i="1"/>
  <c r="AL106" i="1"/>
  <c r="AK106" i="1"/>
  <c r="AJ106" i="1"/>
  <c r="AI106" i="1"/>
  <c r="AC106" i="1"/>
  <c r="Z106" i="1"/>
  <c r="X106" i="1"/>
  <c r="W106" i="1"/>
  <c r="V106" i="1"/>
  <c r="U106" i="1"/>
  <c r="T106" i="1"/>
  <c r="S106" i="1"/>
  <c r="AL105" i="1"/>
  <c r="AK105" i="1"/>
  <c r="AJ105" i="1"/>
  <c r="AI105" i="1"/>
  <c r="AC105" i="1"/>
  <c r="Z105" i="1"/>
  <c r="X105" i="1"/>
  <c r="W105" i="1"/>
  <c r="V105" i="1"/>
  <c r="U105" i="1"/>
  <c r="T105" i="1"/>
  <c r="S105" i="1"/>
  <c r="AL104" i="1"/>
  <c r="AK104" i="1"/>
  <c r="AJ104" i="1"/>
  <c r="AI104" i="1"/>
  <c r="AC104" i="1"/>
  <c r="Z104" i="1"/>
  <c r="X104" i="1"/>
  <c r="W104" i="1"/>
  <c r="V104" i="1"/>
  <c r="U104" i="1"/>
  <c r="T104" i="1"/>
  <c r="S104" i="1"/>
  <c r="AL103" i="1"/>
  <c r="AK103" i="1"/>
  <c r="AJ103" i="1"/>
  <c r="AI103" i="1"/>
  <c r="AC103" i="1"/>
  <c r="Z103" i="1"/>
  <c r="X103" i="1"/>
  <c r="W103" i="1"/>
  <c r="V103" i="1"/>
  <c r="U103" i="1"/>
  <c r="T103" i="1"/>
  <c r="S103" i="1"/>
  <c r="AL102" i="1"/>
  <c r="AK102" i="1"/>
  <c r="AJ102" i="1"/>
  <c r="AI102" i="1"/>
  <c r="AC102" i="1"/>
  <c r="Z102" i="1"/>
  <c r="X102" i="1"/>
  <c r="W102" i="1"/>
  <c r="V102" i="1"/>
  <c r="U102" i="1"/>
  <c r="T102" i="1"/>
  <c r="S102" i="1"/>
  <c r="AL101" i="1"/>
  <c r="AK101" i="1"/>
  <c r="AJ101" i="1"/>
  <c r="AI101" i="1"/>
  <c r="AC101" i="1"/>
  <c r="Z101" i="1"/>
  <c r="X101" i="1"/>
  <c r="W101" i="1"/>
  <c r="V101" i="1"/>
  <c r="U101" i="1"/>
  <c r="T101" i="1"/>
  <c r="S101" i="1"/>
  <c r="AL100" i="1"/>
  <c r="AK100" i="1"/>
  <c r="AJ100" i="1"/>
  <c r="AI100" i="1"/>
  <c r="AC100" i="1"/>
  <c r="Z100" i="1"/>
  <c r="X100" i="1"/>
  <c r="W100" i="1"/>
  <c r="V100" i="1"/>
  <c r="U100" i="1"/>
  <c r="T100" i="1"/>
  <c r="S100" i="1"/>
  <c r="AL99" i="1"/>
  <c r="AK99" i="1"/>
  <c r="AJ99" i="1"/>
  <c r="AI99" i="1"/>
  <c r="AC99" i="1"/>
  <c r="Z99" i="1"/>
  <c r="X99" i="1"/>
  <c r="W99" i="1"/>
  <c r="V99" i="1"/>
  <c r="U99" i="1"/>
  <c r="T99" i="1"/>
  <c r="S99" i="1"/>
  <c r="AL98" i="1"/>
  <c r="AK98" i="1"/>
  <c r="AJ98" i="1"/>
  <c r="AI98" i="1"/>
  <c r="AC98" i="1"/>
  <c r="Z98" i="1"/>
  <c r="X98" i="1"/>
  <c r="W98" i="1"/>
  <c r="V98" i="1"/>
  <c r="U98" i="1"/>
  <c r="T98" i="1"/>
  <c r="S98" i="1"/>
  <c r="AL97" i="1"/>
  <c r="AK97" i="1"/>
  <c r="AJ97" i="1"/>
  <c r="AI97" i="1"/>
  <c r="AC97" i="1"/>
  <c r="Z97" i="1"/>
  <c r="X97" i="1"/>
  <c r="W97" i="1"/>
  <c r="V97" i="1"/>
  <c r="U97" i="1"/>
  <c r="T97" i="1"/>
  <c r="S97" i="1"/>
  <c r="AL96" i="1"/>
  <c r="AK96" i="1"/>
  <c r="AJ96" i="1"/>
  <c r="AI96" i="1"/>
  <c r="AC96" i="1"/>
  <c r="Z96" i="1"/>
  <c r="X96" i="1"/>
  <c r="W96" i="1"/>
  <c r="V96" i="1"/>
  <c r="U96" i="1"/>
  <c r="T96" i="1"/>
  <c r="S96" i="1"/>
  <c r="AL95" i="1"/>
  <c r="AK95" i="1"/>
  <c r="AJ95" i="1"/>
  <c r="AI95" i="1"/>
  <c r="AC95" i="1"/>
  <c r="Z95" i="1"/>
  <c r="X95" i="1"/>
  <c r="W95" i="1"/>
  <c r="V95" i="1"/>
  <c r="U95" i="1"/>
  <c r="T95" i="1"/>
  <c r="S95" i="1"/>
  <c r="AL94" i="1"/>
  <c r="AK94" i="1"/>
  <c r="AJ94" i="1"/>
  <c r="AI94" i="1"/>
  <c r="AC94" i="1"/>
  <c r="Z94" i="1"/>
  <c r="X94" i="1"/>
  <c r="W94" i="1"/>
  <c r="V94" i="1"/>
  <c r="U94" i="1"/>
  <c r="T94" i="1"/>
  <c r="S94" i="1"/>
  <c r="AL93" i="1"/>
  <c r="AK93" i="1"/>
  <c r="AJ93" i="1"/>
  <c r="AI93" i="1"/>
  <c r="AC93" i="1"/>
  <c r="Z93" i="1"/>
  <c r="X93" i="1"/>
  <c r="W93" i="1"/>
  <c r="V93" i="1"/>
  <c r="U93" i="1"/>
  <c r="T93" i="1"/>
  <c r="S93" i="1"/>
  <c r="AL92" i="1"/>
  <c r="AK92" i="1"/>
  <c r="AJ92" i="1"/>
  <c r="AI92" i="1"/>
  <c r="AC92" i="1"/>
  <c r="Z92" i="1"/>
  <c r="X92" i="1"/>
  <c r="W92" i="1"/>
  <c r="V92" i="1"/>
  <c r="U92" i="1"/>
  <c r="T92" i="1"/>
  <c r="S92" i="1"/>
  <c r="AL91" i="1"/>
  <c r="AK91" i="1"/>
  <c r="AJ91" i="1"/>
  <c r="AI91" i="1"/>
  <c r="AC91" i="1"/>
  <c r="Z91" i="1"/>
  <c r="X91" i="1"/>
  <c r="W91" i="1"/>
  <c r="V91" i="1"/>
  <c r="U91" i="1"/>
  <c r="T91" i="1"/>
  <c r="S91" i="1"/>
  <c r="AL90" i="1"/>
  <c r="AK90" i="1"/>
  <c r="AJ90" i="1"/>
  <c r="AI90" i="1"/>
  <c r="AC90" i="1"/>
  <c r="Z90" i="1"/>
  <c r="X90" i="1"/>
  <c r="W90" i="1"/>
  <c r="V90" i="1"/>
  <c r="U90" i="1"/>
  <c r="T90" i="1"/>
  <c r="S90" i="1"/>
  <c r="AL89" i="1"/>
  <c r="AK89" i="1"/>
  <c r="AJ89" i="1"/>
  <c r="AI89" i="1"/>
  <c r="AC89" i="1"/>
  <c r="Z89" i="1"/>
  <c r="X89" i="1"/>
  <c r="W89" i="1"/>
  <c r="V89" i="1"/>
  <c r="U89" i="1"/>
  <c r="T89" i="1"/>
  <c r="S89" i="1"/>
  <c r="AL88" i="1"/>
  <c r="AK88" i="1"/>
  <c r="AJ88" i="1"/>
  <c r="AI88" i="1"/>
  <c r="AC88" i="1"/>
  <c r="Z88" i="1"/>
  <c r="X88" i="1"/>
  <c r="W88" i="1"/>
  <c r="V88" i="1"/>
  <c r="U88" i="1"/>
  <c r="T88" i="1"/>
  <c r="S88" i="1"/>
  <c r="AL87" i="1"/>
  <c r="AK87" i="1"/>
  <c r="AJ87" i="1"/>
  <c r="AI87" i="1"/>
  <c r="AC87" i="1"/>
  <c r="Z87" i="1"/>
  <c r="X87" i="1"/>
  <c r="W87" i="1"/>
  <c r="V87" i="1"/>
  <c r="U87" i="1"/>
  <c r="T87" i="1"/>
  <c r="S87" i="1"/>
  <c r="AL86" i="1"/>
  <c r="AK86" i="1"/>
  <c r="AJ86" i="1"/>
  <c r="AI86" i="1"/>
  <c r="AC86" i="1"/>
  <c r="Z86" i="1"/>
  <c r="X86" i="1"/>
  <c r="W86" i="1"/>
  <c r="V86" i="1"/>
  <c r="U86" i="1"/>
  <c r="T86" i="1"/>
  <c r="S86" i="1"/>
  <c r="AL85" i="1"/>
  <c r="AK85" i="1"/>
  <c r="AJ85" i="1"/>
  <c r="AI85" i="1"/>
  <c r="AC85" i="1"/>
  <c r="Z85" i="1"/>
  <c r="X85" i="1"/>
  <c r="W85" i="1"/>
  <c r="V85" i="1"/>
  <c r="U85" i="1"/>
  <c r="T85" i="1"/>
  <c r="S85" i="1"/>
  <c r="AL84" i="1"/>
  <c r="AK84" i="1"/>
  <c r="AJ84" i="1"/>
  <c r="AI84" i="1"/>
  <c r="AC84" i="1"/>
  <c r="Z84" i="1"/>
  <c r="X84" i="1"/>
  <c r="W84" i="1"/>
  <c r="V84" i="1"/>
  <c r="U84" i="1"/>
  <c r="T84" i="1"/>
  <c r="S84" i="1"/>
  <c r="AL83" i="1"/>
  <c r="AK83" i="1"/>
  <c r="AJ83" i="1"/>
  <c r="AI83" i="1"/>
  <c r="AC83" i="1"/>
  <c r="Z83" i="1"/>
  <c r="X83" i="1"/>
  <c r="W83" i="1"/>
  <c r="V83" i="1"/>
  <c r="U83" i="1"/>
  <c r="T83" i="1"/>
  <c r="S83" i="1"/>
  <c r="AL82" i="1"/>
  <c r="AK82" i="1"/>
  <c r="AJ82" i="1"/>
  <c r="AI82" i="1"/>
  <c r="AC82" i="1"/>
  <c r="Z82" i="1"/>
  <c r="X82" i="1"/>
  <c r="W82" i="1"/>
  <c r="V82" i="1"/>
  <c r="U82" i="1"/>
  <c r="T82" i="1"/>
  <c r="S82" i="1"/>
  <c r="AL81" i="1"/>
  <c r="AK81" i="1"/>
  <c r="AJ81" i="1"/>
  <c r="AI81" i="1"/>
  <c r="AC81" i="1"/>
  <c r="Z81" i="1"/>
  <c r="X81" i="1"/>
  <c r="W81" i="1"/>
  <c r="V81" i="1"/>
  <c r="U81" i="1"/>
  <c r="T81" i="1"/>
  <c r="S81" i="1"/>
  <c r="AL80" i="1"/>
  <c r="AK80" i="1"/>
  <c r="AJ80" i="1"/>
  <c r="AI80" i="1"/>
  <c r="AC80" i="1"/>
  <c r="Z80" i="1"/>
  <c r="X80" i="1"/>
  <c r="W80" i="1"/>
  <c r="V80" i="1"/>
  <c r="U80" i="1"/>
  <c r="T80" i="1"/>
  <c r="S80" i="1"/>
  <c r="AL79" i="1"/>
  <c r="AK79" i="1"/>
  <c r="AJ79" i="1"/>
  <c r="AI79" i="1"/>
  <c r="AC79" i="1"/>
  <c r="Z79" i="1"/>
  <c r="X79" i="1"/>
  <c r="W79" i="1"/>
  <c r="V79" i="1"/>
  <c r="U79" i="1"/>
  <c r="T79" i="1"/>
  <c r="S79" i="1"/>
  <c r="AL78" i="1"/>
  <c r="AK78" i="1"/>
  <c r="AJ78" i="1"/>
  <c r="AI78" i="1"/>
  <c r="AC78" i="1"/>
  <c r="Z78" i="1"/>
  <c r="X78" i="1"/>
  <c r="W78" i="1"/>
  <c r="V78" i="1"/>
  <c r="U78" i="1"/>
  <c r="T78" i="1"/>
  <c r="S78" i="1"/>
  <c r="AL77" i="1"/>
  <c r="AK77" i="1"/>
  <c r="AJ77" i="1"/>
  <c r="AI77" i="1"/>
  <c r="AC77" i="1"/>
  <c r="Z77" i="1"/>
  <c r="X77" i="1"/>
  <c r="W77" i="1"/>
  <c r="V77" i="1"/>
  <c r="U77" i="1"/>
  <c r="T77" i="1"/>
  <c r="S77" i="1"/>
  <c r="AL76" i="1"/>
  <c r="AK76" i="1"/>
  <c r="AJ76" i="1"/>
  <c r="AI76" i="1"/>
  <c r="AC76" i="1"/>
  <c r="Z76" i="1"/>
  <c r="X76" i="1"/>
  <c r="W76" i="1"/>
  <c r="V76" i="1"/>
  <c r="U76" i="1"/>
  <c r="T76" i="1"/>
  <c r="S76" i="1"/>
  <c r="AL75" i="1"/>
  <c r="AK75" i="1"/>
  <c r="AJ75" i="1"/>
  <c r="AI75" i="1"/>
  <c r="AC75" i="1"/>
  <c r="Z75" i="1"/>
  <c r="X75" i="1"/>
  <c r="W75" i="1"/>
  <c r="V75" i="1"/>
  <c r="U75" i="1"/>
  <c r="T75" i="1"/>
  <c r="S75" i="1"/>
  <c r="AL74" i="1"/>
  <c r="AK74" i="1"/>
  <c r="AJ74" i="1"/>
  <c r="AI74" i="1"/>
  <c r="AC74" i="1"/>
  <c r="Z74" i="1"/>
  <c r="X74" i="1"/>
  <c r="W74" i="1"/>
  <c r="V74" i="1"/>
  <c r="U74" i="1"/>
  <c r="T74" i="1"/>
  <c r="S74" i="1"/>
  <c r="AL73" i="1"/>
  <c r="AK73" i="1"/>
  <c r="AJ73" i="1"/>
  <c r="AI73" i="1"/>
  <c r="AC73" i="1"/>
  <c r="Z73" i="1"/>
  <c r="X73" i="1"/>
  <c r="W73" i="1"/>
  <c r="V73" i="1"/>
  <c r="U73" i="1"/>
  <c r="T73" i="1"/>
  <c r="S73" i="1"/>
  <c r="AL72" i="1"/>
  <c r="AK72" i="1"/>
  <c r="AJ72" i="1"/>
  <c r="AI72" i="1"/>
  <c r="AC72" i="1"/>
  <c r="Z72" i="1"/>
  <c r="X72" i="1"/>
  <c r="W72" i="1"/>
  <c r="V72" i="1"/>
  <c r="U72" i="1"/>
  <c r="T72" i="1"/>
  <c r="S72" i="1"/>
  <c r="AL71" i="1"/>
  <c r="AK71" i="1"/>
  <c r="AJ71" i="1"/>
  <c r="AI71" i="1"/>
  <c r="AC71" i="1"/>
  <c r="Z71" i="1"/>
  <c r="X71" i="1"/>
  <c r="W71" i="1"/>
  <c r="V71" i="1"/>
  <c r="U71" i="1"/>
  <c r="T71" i="1"/>
  <c r="S71" i="1"/>
  <c r="AL70" i="1"/>
  <c r="AK70" i="1"/>
  <c r="AJ70" i="1"/>
  <c r="AI70" i="1"/>
  <c r="AC70" i="1"/>
  <c r="Z70" i="1"/>
  <c r="X70" i="1"/>
  <c r="W70" i="1"/>
  <c r="V70" i="1"/>
  <c r="U70" i="1"/>
  <c r="T70" i="1"/>
  <c r="S70" i="1"/>
  <c r="AL69" i="1"/>
  <c r="AK69" i="1"/>
  <c r="AJ69" i="1"/>
  <c r="AI69" i="1"/>
  <c r="AC69" i="1"/>
  <c r="Z69" i="1"/>
  <c r="X69" i="1"/>
  <c r="W69" i="1"/>
  <c r="V69" i="1"/>
  <c r="U69" i="1"/>
  <c r="T69" i="1"/>
  <c r="S69" i="1"/>
  <c r="AL68" i="1"/>
  <c r="AK68" i="1"/>
  <c r="AJ68" i="1"/>
  <c r="AI68" i="1"/>
  <c r="AC68" i="1"/>
  <c r="Z68" i="1"/>
  <c r="X68" i="1"/>
  <c r="W68" i="1"/>
  <c r="V68" i="1"/>
  <c r="U68" i="1"/>
  <c r="T68" i="1"/>
  <c r="S68" i="1"/>
  <c r="AL67" i="1"/>
  <c r="AK67" i="1"/>
  <c r="AJ67" i="1"/>
  <c r="AI67" i="1"/>
  <c r="AC67" i="1"/>
  <c r="Z67" i="1"/>
  <c r="X67" i="1"/>
  <c r="W67" i="1"/>
  <c r="V67" i="1"/>
  <c r="U67" i="1"/>
  <c r="T67" i="1"/>
  <c r="S67" i="1"/>
  <c r="AL66" i="1"/>
  <c r="AK66" i="1"/>
  <c r="AJ66" i="1"/>
  <c r="AI66" i="1"/>
  <c r="AC66" i="1"/>
  <c r="Z66" i="1"/>
  <c r="X66" i="1"/>
  <c r="W66" i="1"/>
  <c r="V66" i="1"/>
  <c r="U66" i="1"/>
  <c r="T66" i="1"/>
  <c r="S66" i="1"/>
  <c r="AL65" i="1"/>
  <c r="AK65" i="1"/>
  <c r="AJ65" i="1"/>
  <c r="AI65" i="1"/>
  <c r="AC65" i="1"/>
  <c r="Z65" i="1"/>
  <c r="X65" i="1"/>
  <c r="W65" i="1"/>
  <c r="V65" i="1"/>
  <c r="U65" i="1"/>
  <c r="T65" i="1"/>
  <c r="S65" i="1"/>
  <c r="AL64" i="1"/>
  <c r="AK64" i="1"/>
  <c r="AJ64" i="1"/>
  <c r="AI64" i="1"/>
  <c r="AC64" i="1"/>
  <c r="Z64" i="1"/>
  <c r="X64" i="1"/>
  <c r="W64" i="1"/>
  <c r="V64" i="1"/>
  <c r="U64" i="1"/>
  <c r="T64" i="1"/>
  <c r="S64" i="1"/>
  <c r="AL63" i="1"/>
  <c r="AK63" i="1"/>
  <c r="AJ63" i="1"/>
  <c r="AI63" i="1"/>
  <c r="AC63" i="1"/>
  <c r="Z63" i="1"/>
  <c r="X63" i="1"/>
  <c r="W63" i="1"/>
  <c r="V63" i="1"/>
  <c r="U63" i="1"/>
  <c r="T63" i="1"/>
  <c r="S63" i="1"/>
  <c r="AL62" i="1"/>
  <c r="AK62" i="1"/>
  <c r="AJ62" i="1"/>
  <c r="AI62" i="1"/>
  <c r="AC62" i="1"/>
  <c r="Z62" i="1"/>
  <c r="X62" i="1"/>
  <c r="W62" i="1"/>
  <c r="V62" i="1"/>
  <c r="U62" i="1"/>
  <c r="T62" i="1"/>
  <c r="S62" i="1"/>
  <c r="AL61" i="1"/>
  <c r="AK61" i="1"/>
  <c r="AJ61" i="1"/>
  <c r="AI61" i="1"/>
  <c r="AC61" i="1"/>
  <c r="Z61" i="1"/>
  <c r="X61" i="1"/>
  <c r="W61" i="1"/>
  <c r="V61" i="1"/>
  <c r="U61" i="1"/>
  <c r="T61" i="1"/>
  <c r="S61" i="1"/>
  <c r="AL60" i="1"/>
  <c r="AK60" i="1"/>
  <c r="AJ60" i="1"/>
  <c r="AI60" i="1"/>
  <c r="AC60" i="1"/>
  <c r="Z60" i="1"/>
  <c r="X60" i="1"/>
  <c r="W60" i="1"/>
  <c r="V60" i="1"/>
  <c r="U60" i="1"/>
  <c r="T60" i="1"/>
  <c r="S60" i="1"/>
  <c r="AL59" i="1"/>
  <c r="AK59" i="1"/>
  <c r="AJ59" i="1"/>
  <c r="AI59" i="1"/>
  <c r="AC59" i="1"/>
  <c r="Z59" i="1"/>
  <c r="X59" i="1"/>
  <c r="W59" i="1"/>
  <c r="V59" i="1"/>
  <c r="U59" i="1"/>
  <c r="T59" i="1"/>
  <c r="S59" i="1"/>
  <c r="AL58" i="1"/>
  <c r="AK58" i="1"/>
  <c r="AJ58" i="1"/>
  <c r="AI58" i="1"/>
  <c r="AC58" i="1"/>
  <c r="Z58" i="1"/>
  <c r="X58" i="1"/>
  <c r="W58" i="1"/>
  <c r="V58" i="1"/>
  <c r="U58" i="1"/>
  <c r="T58" i="1"/>
  <c r="S58" i="1"/>
  <c r="AL57" i="1"/>
  <c r="AK57" i="1"/>
  <c r="AJ57" i="1"/>
  <c r="AI57" i="1"/>
  <c r="AC57" i="1"/>
  <c r="Z57" i="1"/>
  <c r="X57" i="1"/>
  <c r="W57" i="1"/>
  <c r="V57" i="1"/>
  <c r="U57" i="1"/>
  <c r="T57" i="1"/>
  <c r="S57" i="1"/>
  <c r="AL56" i="1"/>
  <c r="AK56" i="1"/>
  <c r="AJ56" i="1"/>
  <c r="AI56" i="1"/>
  <c r="AC56" i="1"/>
  <c r="Z56" i="1"/>
  <c r="X56" i="1"/>
  <c r="W56" i="1"/>
  <c r="V56" i="1"/>
  <c r="U56" i="1"/>
  <c r="T56" i="1"/>
  <c r="S56" i="1"/>
  <c r="AL55" i="1"/>
  <c r="AK55" i="1"/>
  <c r="AJ55" i="1"/>
  <c r="AI55" i="1"/>
  <c r="AC55" i="1"/>
  <c r="Z55" i="1"/>
  <c r="X55" i="1"/>
  <c r="W55" i="1"/>
  <c r="V55" i="1"/>
  <c r="U55" i="1"/>
  <c r="T55" i="1"/>
  <c r="S55" i="1"/>
  <c r="AL54" i="1"/>
  <c r="AK54" i="1"/>
  <c r="AJ54" i="1"/>
  <c r="AI54" i="1"/>
  <c r="AC54" i="1"/>
  <c r="Z54" i="1"/>
  <c r="X54" i="1"/>
  <c r="W54" i="1"/>
  <c r="V54" i="1"/>
  <c r="U54" i="1"/>
  <c r="T54" i="1"/>
  <c r="S54" i="1"/>
  <c r="AL53" i="1"/>
  <c r="AK53" i="1"/>
  <c r="AJ53" i="1"/>
  <c r="AI53" i="1"/>
  <c r="AC53" i="1"/>
  <c r="Z53" i="1"/>
  <c r="X53" i="1"/>
  <c r="W53" i="1"/>
  <c r="V53" i="1"/>
  <c r="U53" i="1"/>
  <c r="T53" i="1"/>
  <c r="S53" i="1"/>
  <c r="AL52" i="1"/>
  <c r="AK52" i="1"/>
  <c r="AJ52" i="1"/>
  <c r="AI52" i="1"/>
  <c r="AC52" i="1"/>
  <c r="Z52" i="1"/>
  <c r="X52" i="1"/>
  <c r="W52" i="1"/>
  <c r="V52" i="1"/>
  <c r="U52" i="1"/>
  <c r="T52" i="1"/>
  <c r="S52" i="1"/>
  <c r="AL51" i="1"/>
  <c r="AK51" i="1"/>
  <c r="AJ51" i="1"/>
  <c r="AI51" i="1"/>
  <c r="AC51" i="1"/>
  <c r="Z51" i="1"/>
  <c r="X51" i="1"/>
  <c r="W51" i="1"/>
  <c r="V51" i="1"/>
  <c r="U51" i="1"/>
  <c r="T51" i="1"/>
  <c r="S51" i="1"/>
  <c r="AL50" i="1"/>
  <c r="AK50" i="1"/>
  <c r="AJ50" i="1"/>
  <c r="AI50" i="1"/>
  <c r="AC50" i="1"/>
  <c r="Z50" i="1"/>
  <c r="X50" i="1"/>
  <c r="W50" i="1"/>
  <c r="V50" i="1"/>
  <c r="U50" i="1"/>
  <c r="T50" i="1"/>
  <c r="S50" i="1"/>
  <c r="AL49" i="1"/>
  <c r="AK49" i="1"/>
  <c r="AJ49" i="1"/>
  <c r="AI49" i="1"/>
  <c r="AC49" i="1"/>
  <c r="Z49" i="1"/>
  <c r="X49" i="1"/>
  <c r="W49" i="1"/>
  <c r="V49" i="1"/>
  <c r="U49" i="1"/>
  <c r="T49" i="1"/>
  <c r="S49" i="1"/>
  <c r="AL48" i="1"/>
  <c r="AK48" i="1"/>
  <c r="AJ48" i="1"/>
  <c r="AI48" i="1"/>
  <c r="AC48" i="1"/>
  <c r="Z48" i="1"/>
  <c r="X48" i="1"/>
  <c r="W48" i="1"/>
  <c r="V48" i="1"/>
  <c r="U48" i="1"/>
  <c r="T48" i="1"/>
  <c r="S48" i="1"/>
  <c r="AL47" i="1"/>
  <c r="AK47" i="1"/>
  <c r="AJ47" i="1"/>
  <c r="AI47" i="1"/>
  <c r="AC47" i="1"/>
  <c r="Z47" i="1"/>
  <c r="X47" i="1"/>
  <c r="W47" i="1"/>
  <c r="V47" i="1"/>
  <c r="U47" i="1"/>
  <c r="T47" i="1"/>
  <c r="S47" i="1"/>
  <c r="AL46" i="1"/>
  <c r="AK46" i="1"/>
  <c r="AJ46" i="1"/>
  <c r="AI46" i="1"/>
  <c r="AC46" i="1"/>
  <c r="Z46" i="1"/>
  <c r="X46" i="1"/>
  <c r="W46" i="1"/>
  <c r="V46" i="1"/>
  <c r="U46" i="1"/>
  <c r="T46" i="1"/>
  <c r="S46" i="1"/>
  <c r="AL45" i="1"/>
  <c r="AK45" i="1"/>
  <c r="AJ45" i="1"/>
  <c r="AI45" i="1"/>
  <c r="AC45" i="1"/>
  <c r="Z45" i="1"/>
  <c r="X45" i="1"/>
  <c r="W45" i="1"/>
  <c r="V45" i="1"/>
  <c r="U45" i="1"/>
  <c r="T45" i="1"/>
  <c r="S45" i="1"/>
  <c r="AL44" i="1"/>
  <c r="AK44" i="1"/>
  <c r="AJ44" i="1"/>
  <c r="AI44" i="1"/>
  <c r="AC44" i="1"/>
  <c r="Z44" i="1"/>
  <c r="X44" i="1"/>
  <c r="W44" i="1"/>
  <c r="V44" i="1"/>
  <c r="U44" i="1"/>
  <c r="T44" i="1"/>
  <c r="S44" i="1"/>
  <c r="AL43" i="1"/>
  <c r="AK43" i="1"/>
  <c r="AJ43" i="1"/>
  <c r="AI43" i="1"/>
  <c r="AC43" i="1"/>
  <c r="Z43" i="1"/>
  <c r="X43" i="1"/>
  <c r="W43" i="1"/>
  <c r="V43" i="1"/>
  <c r="U43" i="1"/>
  <c r="T43" i="1"/>
  <c r="S43" i="1"/>
  <c r="AL42" i="1"/>
  <c r="AK42" i="1"/>
  <c r="AJ42" i="1"/>
  <c r="AI42" i="1"/>
  <c r="AC42" i="1"/>
  <c r="Z42" i="1"/>
  <c r="X42" i="1"/>
  <c r="W42" i="1"/>
  <c r="V42" i="1"/>
  <c r="U42" i="1"/>
  <c r="T42" i="1"/>
  <c r="S42" i="1"/>
  <c r="AL41" i="1"/>
  <c r="AK41" i="1"/>
  <c r="AJ41" i="1"/>
  <c r="AI41" i="1"/>
  <c r="AC41" i="1"/>
  <c r="Z41" i="1"/>
  <c r="X41" i="1"/>
  <c r="W41" i="1"/>
  <c r="V41" i="1"/>
  <c r="U41" i="1"/>
  <c r="T41" i="1"/>
  <c r="S41" i="1"/>
  <c r="AL40" i="1"/>
  <c r="AK40" i="1"/>
  <c r="AJ40" i="1"/>
  <c r="AI40" i="1"/>
  <c r="AC40" i="1"/>
  <c r="Z40" i="1"/>
  <c r="X40" i="1"/>
  <c r="W40" i="1"/>
  <c r="V40" i="1"/>
  <c r="U40" i="1"/>
  <c r="T40" i="1"/>
  <c r="S40" i="1"/>
  <c r="AL39" i="1"/>
  <c r="AK39" i="1"/>
  <c r="AJ39" i="1"/>
  <c r="AI39" i="1"/>
  <c r="AC39" i="1"/>
  <c r="Z39" i="1"/>
  <c r="X39" i="1"/>
  <c r="W39" i="1"/>
  <c r="V39" i="1"/>
  <c r="U39" i="1"/>
  <c r="T39" i="1"/>
  <c r="S39" i="1"/>
  <c r="AL38" i="1"/>
  <c r="AK38" i="1"/>
  <c r="AJ38" i="1"/>
  <c r="AI38" i="1"/>
  <c r="AC38" i="1"/>
  <c r="Z38" i="1"/>
  <c r="X38" i="1"/>
  <c r="W38" i="1"/>
  <c r="V38" i="1"/>
  <c r="U38" i="1"/>
  <c r="T38" i="1"/>
  <c r="S38" i="1"/>
  <c r="AL37" i="1"/>
  <c r="AK37" i="1"/>
  <c r="AJ37" i="1"/>
  <c r="AI37" i="1"/>
  <c r="AC37" i="1"/>
  <c r="Z37" i="1"/>
  <c r="X37" i="1"/>
  <c r="W37" i="1"/>
  <c r="V37" i="1"/>
  <c r="U37" i="1"/>
  <c r="T37" i="1"/>
  <c r="S37" i="1"/>
  <c r="AL36" i="1"/>
  <c r="AK36" i="1"/>
  <c r="AJ36" i="1"/>
  <c r="AI36" i="1"/>
  <c r="AC36" i="1"/>
  <c r="Z36" i="1"/>
  <c r="X36" i="1"/>
  <c r="W36" i="1"/>
  <c r="V36" i="1"/>
  <c r="U36" i="1"/>
  <c r="T36" i="1"/>
  <c r="S36" i="1"/>
  <c r="AL35" i="1"/>
  <c r="AK35" i="1"/>
  <c r="AJ35" i="1"/>
  <c r="AI35" i="1"/>
  <c r="AC35" i="1"/>
  <c r="Z35" i="1"/>
  <c r="X35" i="1"/>
  <c r="W35" i="1"/>
  <c r="V35" i="1"/>
  <c r="U35" i="1"/>
  <c r="T35" i="1"/>
  <c r="S35" i="1"/>
  <c r="AL34" i="1"/>
  <c r="AK34" i="1"/>
  <c r="AJ34" i="1"/>
  <c r="AI34" i="1"/>
  <c r="AC34" i="1"/>
  <c r="Z34" i="1"/>
  <c r="X34" i="1"/>
  <c r="W34" i="1"/>
  <c r="V34" i="1"/>
  <c r="U34" i="1"/>
  <c r="T34" i="1"/>
  <c r="S34" i="1"/>
  <c r="AL33" i="1"/>
  <c r="AK33" i="1"/>
  <c r="AJ33" i="1"/>
  <c r="AI33" i="1"/>
  <c r="AC33" i="1"/>
  <c r="Z33" i="1"/>
  <c r="X33" i="1"/>
  <c r="W33" i="1"/>
  <c r="V33" i="1"/>
  <c r="U33" i="1"/>
  <c r="T33" i="1"/>
  <c r="S33" i="1"/>
  <c r="AL32" i="1"/>
  <c r="AK32" i="1"/>
  <c r="AJ32" i="1"/>
  <c r="AI32" i="1"/>
  <c r="AC32" i="1"/>
  <c r="Z32" i="1"/>
  <c r="X32" i="1"/>
  <c r="W32" i="1"/>
  <c r="V32" i="1"/>
  <c r="U32" i="1"/>
  <c r="T32" i="1"/>
  <c r="S32" i="1"/>
  <c r="AL31" i="1"/>
  <c r="AK31" i="1"/>
  <c r="AJ31" i="1"/>
  <c r="AI31" i="1"/>
  <c r="AC31" i="1"/>
  <c r="Z31" i="1"/>
  <c r="X31" i="1"/>
  <c r="W31" i="1"/>
  <c r="V31" i="1"/>
  <c r="U31" i="1"/>
  <c r="T31" i="1"/>
  <c r="S31" i="1"/>
  <c r="AL30" i="1"/>
  <c r="AK30" i="1"/>
  <c r="AJ30" i="1"/>
  <c r="AI30" i="1"/>
  <c r="AC30" i="1"/>
  <c r="Z30" i="1"/>
  <c r="X30" i="1"/>
  <c r="W30" i="1"/>
  <c r="V30" i="1"/>
  <c r="U30" i="1"/>
  <c r="T30" i="1"/>
  <c r="S30" i="1"/>
  <c r="AL29" i="1"/>
  <c r="AK29" i="1"/>
  <c r="AJ29" i="1"/>
  <c r="AI29" i="1"/>
  <c r="AC29" i="1"/>
  <c r="Z29" i="1"/>
  <c r="X29" i="1"/>
  <c r="W29" i="1"/>
  <c r="V29" i="1"/>
  <c r="U29" i="1"/>
  <c r="T29" i="1"/>
  <c r="S29" i="1"/>
  <c r="AL28" i="1"/>
  <c r="AK28" i="1"/>
  <c r="AJ28" i="1"/>
  <c r="AI28" i="1"/>
  <c r="AC28" i="1"/>
  <c r="Z28" i="1"/>
  <c r="X28" i="1"/>
  <c r="W28" i="1"/>
  <c r="V28" i="1"/>
  <c r="U28" i="1"/>
  <c r="T28" i="1"/>
  <c r="S28" i="1"/>
  <c r="AL27" i="1"/>
  <c r="AK27" i="1"/>
  <c r="AJ27" i="1"/>
  <c r="AI27" i="1"/>
  <c r="AC27" i="1"/>
  <c r="Z27" i="1"/>
  <c r="X27" i="1"/>
  <c r="W27" i="1"/>
  <c r="V27" i="1"/>
  <c r="U27" i="1"/>
  <c r="T27" i="1"/>
  <c r="S27" i="1"/>
  <c r="AL26" i="1"/>
  <c r="AK26" i="1"/>
  <c r="AJ26" i="1"/>
  <c r="AI26" i="1"/>
  <c r="AC26" i="1"/>
  <c r="Z26" i="1"/>
  <c r="X26" i="1"/>
  <c r="W26" i="1"/>
  <c r="V26" i="1"/>
  <c r="U26" i="1"/>
  <c r="T26" i="1"/>
  <c r="S26" i="1"/>
  <c r="AL25" i="1"/>
  <c r="AK25" i="1"/>
  <c r="AJ25" i="1"/>
  <c r="AI25" i="1"/>
  <c r="AC25" i="1"/>
  <c r="Z25" i="1"/>
  <c r="X25" i="1"/>
  <c r="W25" i="1"/>
  <c r="V25" i="1"/>
  <c r="U25" i="1"/>
  <c r="T25" i="1"/>
  <c r="S25" i="1"/>
  <c r="AL24" i="1"/>
  <c r="AK24" i="1"/>
  <c r="AJ24" i="1"/>
  <c r="AI24" i="1"/>
  <c r="AC24" i="1"/>
  <c r="Z24" i="1"/>
  <c r="X24" i="1"/>
  <c r="W24" i="1"/>
  <c r="V24" i="1"/>
  <c r="U24" i="1"/>
  <c r="T24" i="1"/>
  <c r="S24" i="1"/>
  <c r="AL23" i="1"/>
  <c r="AK23" i="1"/>
  <c r="AJ23" i="1"/>
  <c r="AI23" i="1"/>
  <c r="AC23" i="1"/>
  <c r="Z23" i="1"/>
  <c r="X23" i="1"/>
  <c r="W23" i="1"/>
  <c r="V23" i="1"/>
  <c r="U23" i="1"/>
  <c r="T23" i="1"/>
  <c r="S23" i="1"/>
  <c r="AL22" i="1"/>
  <c r="AK22" i="1"/>
  <c r="AJ22" i="1"/>
  <c r="AI22" i="1"/>
  <c r="AC22" i="1"/>
  <c r="Z22" i="1"/>
  <c r="X22" i="1"/>
  <c r="W22" i="1"/>
  <c r="V22" i="1"/>
  <c r="U22" i="1"/>
  <c r="T22" i="1"/>
  <c r="S22" i="1"/>
  <c r="AL21" i="1"/>
  <c r="AK21" i="1"/>
  <c r="AJ21" i="1"/>
  <c r="AI21" i="1"/>
  <c r="AC21" i="1"/>
  <c r="Z21" i="1"/>
  <c r="X21" i="1"/>
  <c r="W21" i="1"/>
  <c r="V21" i="1"/>
  <c r="U21" i="1"/>
  <c r="T21" i="1"/>
  <c r="S21" i="1"/>
  <c r="AL20" i="1"/>
  <c r="AK20" i="1"/>
  <c r="AJ20" i="1"/>
  <c r="AI20" i="1"/>
  <c r="AC20" i="1"/>
  <c r="Z20" i="1"/>
  <c r="X20" i="1"/>
  <c r="W20" i="1"/>
  <c r="V20" i="1"/>
  <c r="U20" i="1"/>
  <c r="T20" i="1"/>
  <c r="S20" i="1"/>
  <c r="AL19" i="1"/>
  <c r="AK19" i="1"/>
  <c r="AJ19" i="1"/>
  <c r="AI19" i="1"/>
  <c r="AC19" i="1"/>
  <c r="Z19" i="1"/>
  <c r="X19" i="1"/>
  <c r="W19" i="1"/>
  <c r="V19" i="1"/>
  <c r="U19" i="1"/>
  <c r="T19" i="1"/>
  <c r="S19" i="1"/>
  <c r="AL18" i="1"/>
  <c r="AK18" i="1"/>
  <c r="AJ18" i="1"/>
  <c r="AI18" i="1"/>
  <c r="AC18" i="1"/>
  <c r="Z18" i="1"/>
  <c r="X18" i="1"/>
  <c r="W18" i="1"/>
  <c r="V18" i="1"/>
  <c r="U18" i="1"/>
  <c r="T18" i="1"/>
  <c r="S18" i="1"/>
  <c r="AL17" i="1"/>
  <c r="AK17" i="1"/>
  <c r="AJ17" i="1"/>
  <c r="AI17" i="1"/>
  <c r="AC17" i="1"/>
  <c r="Z17" i="1"/>
  <c r="X17" i="1"/>
  <c r="W17" i="1"/>
  <c r="V17" i="1"/>
  <c r="U17" i="1"/>
  <c r="T17" i="1"/>
  <c r="S17" i="1"/>
  <c r="AL16" i="1"/>
  <c r="AK16" i="1"/>
  <c r="AJ16" i="1"/>
  <c r="AI16" i="1"/>
  <c r="AC16" i="1"/>
  <c r="Z16" i="1"/>
  <c r="X16" i="1"/>
  <c r="W16" i="1"/>
  <c r="V16" i="1"/>
  <c r="U16" i="1"/>
  <c r="T16" i="1"/>
  <c r="S16" i="1"/>
  <c r="AL15" i="1"/>
  <c r="AK15" i="1"/>
  <c r="AJ15" i="1"/>
  <c r="AI15" i="1"/>
  <c r="AC15" i="1"/>
  <c r="Z15" i="1"/>
  <c r="X15" i="1"/>
  <c r="W15" i="1"/>
  <c r="V15" i="1"/>
  <c r="U15" i="1"/>
  <c r="T15" i="1"/>
  <c r="S15" i="1"/>
  <c r="AL14" i="1"/>
  <c r="AK14" i="1"/>
  <c r="AJ14" i="1"/>
  <c r="AI14" i="1"/>
  <c r="AC14" i="1"/>
  <c r="Z14" i="1"/>
  <c r="X14" i="1"/>
  <c r="W14" i="1"/>
  <c r="V14" i="1"/>
  <c r="U14" i="1"/>
  <c r="T14" i="1"/>
  <c r="S14" i="1"/>
  <c r="AL13" i="1"/>
  <c r="AK13" i="1"/>
  <c r="AJ13" i="1"/>
  <c r="AI13" i="1"/>
  <c r="AC13" i="1"/>
  <c r="Z13" i="1"/>
  <c r="X13" i="1"/>
  <c r="W13" i="1"/>
  <c r="V13" i="1"/>
  <c r="U13" i="1"/>
  <c r="T13" i="1"/>
  <c r="S13" i="1"/>
  <c r="AL12" i="1"/>
  <c r="AK12" i="1"/>
  <c r="AJ12" i="1"/>
  <c r="AI12" i="1"/>
  <c r="AC12" i="1"/>
  <c r="Z12" i="1"/>
  <c r="X12" i="1"/>
  <c r="W12" i="1"/>
  <c r="V12" i="1"/>
  <c r="U12" i="1"/>
  <c r="T12" i="1"/>
  <c r="S12" i="1"/>
  <c r="AL11" i="1"/>
  <c r="AK11" i="1"/>
  <c r="AJ11" i="1"/>
  <c r="AI11" i="1"/>
  <c r="AC11" i="1"/>
  <c r="Z11" i="1"/>
  <c r="X11" i="1"/>
  <c r="W11" i="1"/>
  <c r="V11" i="1"/>
  <c r="U11" i="1"/>
  <c r="T11" i="1"/>
  <c r="S11" i="1"/>
  <c r="AL10" i="1"/>
  <c r="AK10" i="1"/>
  <c r="AJ10" i="1"/>
  <c r="AI10" i="1"/>
  <c r="AC10" i="1"/>
  <c r="Z10" i="1"/>
  <c r="X10" i="1"/>
  <c r="W10" i="1"/>
  <c r="V10" i="1"/>
  <c r="U10" i="1"/>
  <c r="T10" i="1"/>
  <c r="S10" i="1"/>
  <c r="AL9" i="1"/>
  <c r="AK9" i="1"/>
  <c r="AJ9" i="1"/>
  <c r="AI9" i="1"/>
  <c r="AC9" i="1"/>
  <c r="Z9" i="1"/>
  <c r="X9" i="1"/>
  <c r="W9" i="1"/>
  <c r="V9" i="1"/>
  <c r="U9" i="1"/>
  <c r="T9" i="1"/>
  <c r="S9" i="1"/>
  <c r="AL8" i="1"/>
  <c r="AK8" i="1"/>
  <c r="AJ8" i="1"/>
  <c r="AI8" i="1"/>
  <c r="AC8" i="1"/>
  <c r="Z8" i="1"/>
  <c r="X8" i="1"/>
  <c r="W8" i="1"/>
  <c r="V8" i="1"/>
  <c r="U8" i="1"/>
  <c r="T8" i="1"/>
  <c r="S8" i="1"/>
  <c r="AL7" i="1"/>
  <c r="AK7" i="1"/>
  <c r="AJ7" i="1"/>
  <c r="AI7" i="1"/>
  <c r="AC7" i="1"/>
  <c r="Z7" i="1"/>
  <c r="X7" i="1"/>
  <c r="W7" i="1"/>
  <c r="V7" i="1"/>
  <c r="U7" i="1"/>
  <c r="T7" i="1"/>
  <c r="S7" i="1"/>
  <c r="AL6" i="1"/>
  <c r="AK6" i="1"/>
  <c r="AJ6" i="1"/>
  <c r="AI6" i="1"/>
  <c r="AC6" i="1"/>
  <c r="Z6" i="1"/>
  <c r="X6" i="1"/>
  <c r="W6" i="1"/>
  <c r="V6" i="1"/>
  <c r="U6" i="1"/>
  <c r="T6" i="1"/>
  <c r="S6" i="1"/>
  <c r="AL5" i="1"/>
  <c r="AK5" i="1"/>
  <c r="AJ5" i="1"/>
  <c r="AI5" i="1"/>
  <c r="AC5" i="1"/>
  <c r="Z5" i="1"/>
  <c r="X5" i="1"/>
  <c r="W5" i="1"/>
  <c r="V5" i="1"/>
  <c r="U5" i="1"/>
  <c r="T5" i="1"/>
  <c r="S5" i="1"/>
  <c r="AL4" i="1"/>
  <c r="AK4" i="1"/>
  <c r="AJ4" i="1"/>
  <c r="AI4" i="1"/>
  <c r="AC4" i="1"/>
  <c r="Z4" i="1"/>
  <c r="X4" i="1"/>
  <c r="W4" i="1"/>
  <c r="V4" i="1"/>
  <c r="U4" i="1"/>
  <c r="T4" i="1"/>
  <c r="S4" i="1"/>
  <c r="AL3" i="1"/>
  <c r="AK3" i="1"/>
  <c r="AJ3" i="1"/>
  <c r="AI3" i="1"/>
  <c r="AC3" i="1"/>
  <c r="Z3" i="1"/>
  <c r="X3" i="1"/>
  <c r="W3" i="1"/>
  <c r="V3" i="1"/>
  <c r="U3" i="1"/>
  <c r="T3" i="1"/>
  <c r="S3" i="1"/>
  <c r="AL2" i="1"/>
  <c r="AK2" i="1"/>
  <c r="AJ2" i="1"/>
  <c r="AI2" i="1"/>
  <c r="AC2" i="1"/>
  <c r="Z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<sst xmlns="http://schemas.openxmlformats.org/spreadsheetml/2006/main" count="39" uniqueCount="39">
  <si>
    <t>Date</t>
  </si>
  <si>
    <t>Brazil CFR</t>
  </si>
  <si>
    <t>SE Asia</t>
  </si>
  <si>
    <t xml:space="preserve">India </t>
  </si>
  <si>
    <t>China</t>
  </si>
  <si>
    <t>log Brazil</t>
  </si>
  <si>
    <t>Log SE Asia</t>
  </si>
  <si>
    <t>Log India</t>
  </si>
  <si>
    <t>Log China</t>
  </si>
  <si>
    <t>Total Fertilizer Production</t>
  </si>
  <si>
    <t>Agricultural Use</t>
  </si>
  <si>
    <t>Export Quantity</t>
  </si>
  <si>
    <t>H.H Natural Gas Price</t>
  </si>
  <si>
    <t>FAO Price Index</t>
  </si>
  <si>
    <t>US GDP</t>
  </si>
  <si>
    <t>China GDP</t>
  </si>
  <si>
    <t>India GDP</t>
  </si>
  <si>
    <t>USD-EURO</t>
  </si>
  <si>
    <t>Fert Prod Quad</t>
  </si>
  <si>
    <t>Quad Brazil CFR</t>
  </si>
  <si>
    <t>Quad SE Asia</t>
  </si>
  <si>
    <t xml:space="preserve">Quad India </t>
  </si>
  <si>
    <t>Quad China</t>
  </si>
  <si>
    <t>Cube_Brazil</t>
  </si>
  <si>
    <t>G20 Inflation</t>
  </si>
  <si>
    <t>March Dummy</t>
  </si>
  <si>
    <t>Actual Net Back</t>
  </si>
  <si>
    <t xml:space="preserve">Freight Cost </t>
  </si>
  <si>
    <t>Log Actual Net Back</t>
  </si>
  <si>
    <t>Ethanol Price</t>
  </si>
  <si>
    <t>Mine Netback</t>
  </si>
  <si>
    <t>EIA E85</t>
  </si>
  <si>
    <t>Actual NetBack</t>
  </si>
  <si>
    <t>War Dummy</t>
  </si>
  <si>
    <t>Q1 Dummy</t>
  </si>
  <si>
    <t>Q2 Dummy</t>
  </si>
  <si>
    <t>Q3 Dummy</t>
  </si>
  <si>
    <t>Q4 Dummy</t>
  </si>
  <si>
    <t xml:space="preserve"> Interim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</si>
</sst>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0"/>
      <color rgb="FF44546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1" fontId="0" fillId="0" borderId="0" xfId="0" applyNumberFormat="1"/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E40D-2041-46CE-BE53-E9FCCB9E7619}">
  <dimension ref="A1:AM170"/>
  <sheetViews>
    <sheetView tabSelected="1" topLeftCell="M1" zoomScale="130" zoomScaleNormal="130" workbookViewId="0">
      <pane ySplit="1" topLeftCell="A2" activePane="bottomLeft" state="frozen"/>
      <selection pane="bottomLeft" activeCell="M1" sqref="M1"/>
    </sheetView>
  </sheetViews>
  <sheetFormatPr defaultRowHeight="15" x14ac:dyDescent="0.25"/>
  <cols>
    <col min="10" max="10" width="25.5703125" customWidth="1"/>
    <col min="11" max="11" width="23.7109375" customWidth="1"/>
    <col min="12" max="12" width="20.85546875" customWidth="1"/>
    <col min="13" max="13" width="14.5703125" customWidth="1"/>
    <col min="14" max="14" width="15.140625" bestFit="1" customWidth="1"/>
    <col min="15" max="15" width="10" bestFit="1" customWidth="1"/>
    <col min="16" max="18" width="12" bestFit="1" customWidth="1"/>
    <col min="19" max="19" width="25.140625" customWidth="1"/>
    <col min="20" max="20" width="14.85546875" bestFit="1" customWidth="1"/>
    <col min="21" max="21" width="15.42578125" customWidth="1"/>
    <col min="22" max="22" width="16" customWidth="1"/>
    <col min="23" max="23" width="16.5703125" customWidth="1"/>
    <col min="24" max="24" width="21.5703125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 s="1">
        <v>39448</v>
      </c>
      <c r="B2" s="2">
        <v>427.5</v>
      </c>
      <c r="C2" s="2">
        <v>475</v>
      </c>
      <c r="D2" s="2">
        <v>270</v>
      </c>
      <c r="E2" s="2">
        <v>247.5</v>
      </c>
      <c r="F2" s="3">
        <v>2.6309361190641916</v>
      </c>
      <c r="G2" s="3">
        <v>2.6766936096248664</v>
      </c>
      <c r="H2" s="3">
        <v>2.4313637641589874</v>
      </c>
      <c r="I2" s="3">
        <v>2.3935752032695876</v>
      </c>
      <c r="J2" s="4">
        <v>166570350.69999999</v>
      </c>
      <c r="K2" s="4">
        <v>156389018</v>
      </c>
      <c r="L2" s="4">
        <v>71779228.640000001</v>
      </c>
      <c r="M2">
        <v>7.99</v>
      </c>
      <c r="N2">
        <v>114.32840949494994</v>
      </c>
      <c r="O2">
        <v>14706.538</v>
      </c>
      <c r="P2">
        <v>4594307032667.9805</v>
      </c>
      <c r="Q2">
        <v>1198895582137.51</v>
      </c>
      <c r="R2">
        <v>1.4723045454545456</v>
      </c>
      <c r="S2" s="5">
        <f>J2^2</f>
        <v>2.7745681732320988E+16</v>
      </c>
      <c r="T2" s="6">
        <f>B2^2</f>
        <v>182756.25</v>
      </c>
      <c r="U2" s="6">
        <f t="shared" ref="U2:W17" si="0">C2^2</f>
        <v>225625</v>
      </c>
      <c r="V2" s="6">
        <f t="shared" si="0"/>
        <v>72900</v>
      </c>
      <c r="W2" s="6">
        <f t="shared" si="0"/>
        <v>61256.25</v>
      </c>
      <c r="X2" s="7">
        <f>B2^3</f>
        <v>78128296.875</v>
      </c>
      <c r="Y2">
        <v>4.5697200000000002</v>
      </c>
      <c r="Z2">
        <f t="shared" ref="Z2:Z65" si="1">IF(MONTH(A2)=3,2,0)</f>
        <v>0</v>
      </c>
      <c r="AA2">
        <v>199.77483608704048</v>
      </c>
      <c r="AB2">
        <v>371.97406004899278</v>
      </c>
      <c r="AC2">
        <f>LOG(AA2)</f>
        <v>2.3005407830050784</v>
      </c>
      <c r="AD2">
        <v>2.2195263157894738</v>
      </c>
      <c r="AE2">
        <v>279.19093995100718</v>
      </c>
      <c r="AF2">
        <v>3.55</v>
      </c>
      <c r="AG2">
        <v>199.77483608704048</v>
      </c>
      <c r="AH2">
        <v>0</v>
      </c>
      <c r="AI2">
        <f>IF(OR(MONTH($A2)=1,MONTH($A2)=2,MONTH($A2)=3),1,0)</f>
        <v>1</v>
      </c>
      <c r="AJ2">
        <f>IF(OR(MONTH($A2)=4,MONTH($A2)=5,MONTH($A2)=6),1,0)</f>
        <v>0</v>
      </c>
      <c r="AK2">
        <f>IF(OR(MONTH($A2)=7,MONTH($A2)=8,MONTH($A2)=9),1,0)</f>
        <v>0</v>
      </c>
      <c r="AL2">
        <f>IF(OR(MONTH($A2)=10,MONTH($A2)=11,MONTH($A2)=12),1,0)</f>
        <v>0</v>
      </c>
      <c r="AM2">
        <v>0</v>
      </c>
    </row>
    <row r="3" spans="1:39" x14ac:dyDescent="0.25">
      <c r="A3" s="1">
        <v>39479</v>
      </c>
      <c r="B3" s="2">
        <v>475</v>
      </c>
      <c r="C3" s="2">
        <v>550</v>
      </c>
      <c r="D3" s="2">
        <v>270</v>
      </c>
      <c r="E3" s="2">
        <v>247.5</v>
      </c>
      <c r="F3" s="3">
        <v>2.6766936096248664</v>
      </c>
      <c r="G3" s="3">
        <v>2.7403626894942437</v>
      </c>
      <c r="H3" s="3">
        <v>2.4313637641589874</v>
      </c>
      <c r="I3" s="3">
        <v>2.3935752032695876</v>
      </c>
      <c r="J3" s="4">
        <v>166570350.69999999</v>
      </c>
      <c r="K3" s="4">
        <v>156389018</v>
      </c>
      <c r="L3" s="4">
        <v>71779228.640000001</v>
      </c>
      <c r="M3">
        <v>8.5399999999999991</v>
      </c>
      <c r="N3">
        <v>114.32840949494994</v>
      </c>
      <c r="O3">
        <v>14706.538</v>
      </c>
      <c r="P3">
        <v>4594307032667.9805</v>
      </c>
      <c r="Q3">
        <v>1198895582137.51</v>
      </c>
      <c r="R3">
        <v>1.4755380952380954</v>
      </c>
      <c r="S3" s="5">
        <f t="shared" ref="S3:S66" si="2">J3^2</f>
        <v>2.7745681732320988E+16</v>
      </c>
      <c r="T3" s="6">
        <f t="shared" ref="T3:W66" si="3">B3^2</f>
        <v>225625</v>
      </c>
      <c r="U3" s="6">
        <f t="shared" si="0"/>
        <v>302500</v>
      </c>
      <c r="V3" s="6">
        <f t="shared" si="0"/>
        <v>72900</v>
      </c>
      <c r="W3" s="6">
        <f t="shared" si="0"/>
        <v>61256.25</v>
      </c>
      <c r="X3" s="7">
        <f t="shared" ref="X3:X66" si="4">B3^3</f>
        <v>107171875</v>
      </c>
      <c r="Y3">
        <v>4.7180340000000003</v>
      </c>
      <c r="Z3">
        <f t="shared" si="1"/>
        <v>0</v>
      </c>
      <c r="AA3">
        <v>272.13266054793263</v>
      </c>
      <c r="AB3">
        <v>368.17692486287137</v>
      </c>
      <c r="AC3">
        <f t="shared" ref="AC3:AC66" si="5">LOG(AA3)</f>
        <v>2.4347806676324981</v>
      </c>
      <c r="AD3">
        <v>2.2255333333333334</v>
      </c>
      <c r="AE3">
        <v>331.05057513712853</v>
      </c>
      <c r="AF3">
        <v>3.55</v>
      </c>
      <c r="AG3">
        <v>272.13266054793263</v>
      </c>
      <c r="AH3">
        <v>0</v>
      </c>
      <c r="AI3">
        <f t="shared" ref="AI3:AI66" si="6">IF(OR(MONTH($A3)=1,MONTH($A3)=2,MONTH($A3)=3),1,0)</f>
        <v>1</v>
      </c>
      <c r="AJ3">
        <f t="shared" ref="AJ3:AJ66" si="7">IF(OR(MONTH($A3)=4,MONTH($A3)=5,MONTH($A3)=6),1,0)</f>
        <v>0</v>
      </c>
      <c r="AK3">
        <f t="shared" ref="AK3:AK66" si="8">IF(OR(MONTH($A3)=7,MONTH($A3)=8,MONTH($A3)=9),1,0)</f>
        <v>0</v>
      </c>
      <c r="AL3">
        <f t="shared" ref="AL3:AL66" si="9">IF(OR(MONTH($A3)=10,MONTH($A3)=11,MONTH($A3)=12),1,0)</f>
        <v>0</v>
      </c>
      <c r="AM3">
        <v>0</v>
      </c>
    </row>
    <row r="4" spans="1:39" x14ac:dyDescent="0.25">
      <c r="A4" s="1">
        <v>39508</v>
      </c>
      <c r="B4" s="2">
        <v>512.5</v>
      </c>
      <c r="C4" s="2">
        <v>597.5</v>
      </c>
      <c r="D4" s="2">
        <v>447.5</v>
      </c>
      <c r="E4" s="2">
        <v>247.5</v>
      </c>
      <c r="F4" s="3">
        <v>2.7096938697277917</v>
      </c>
      <c r="G4" s="3">
        <v>2.7763379096201755</v>
      </c>
      <c r="H4" s="3">
        <v>2.6507930396519308</v>
      </c>
      <c r="I4" s="3">
        <v>2.3935752032695876</v>
      </c>
      <c r="J4" s="4">
        <v>166570350.69999999</v>
      </c>
      <c r="K4" s="4">
        <v>156389018</v>
      </c>
      <c r="L4" s="4">
        <v>71779228.640000001</v>
      </c>
      <c r="M4">
        <v>9.41</v>
      </c>
      <c r="N4">
        <v>114.32840949494994</v>
      </c>
      <c r="O4">
        <v>14706.538</v>
      </c>
      <c r="P4">
        <v>4594307032667.9805</v>
      </c>
      <c r="Q4">
        <v>1198895582137.51</v>
      </c>
      <c r="R4">
        <v>1.5520190476190474</v>
      </c>
      <c r="S4" s="5">
        <f t="shared" si="2"/>
        <v>2.7745681732320988E+16</v>
      </c>
      <c r="T4" s="6">
        <f t="shared" si="3"/>
        <v>262656.25</v>
      </c>
      <c r="U4" s="6">
        <f t="shared" si="0"/>
        <v>357006.25</v>
      </c>
      <c r="V4" s="6">
        <f t="shared" si="0"/>
        <v>200256.25</v>
      </c>
      <c r="W4" s="6">
        <f t="shared" si="0"/>
        <v>61256.25</v>
      </c>
      <c r="X4" s="7">
        <f t="shared" si="4"/>
        <v>134611328.125</v>
      </c>
      <c r="Y4">
        <v>4.9749540000000003</v>
      </c>
      <c r="Z4">
        <f t="shared" si="1"/>
        <v>2</v>
      </c>
      <c r="AA4">
        <v>332.88300020969081</v>
      </c>
      <c r="AB4">
        <v>383.38592627422531</v>
      </c>
      <c r="AC4">
        <f t="shared" si="5"/>
        <v>2.5222916170141674</v>
      </c>
      <c r="AD4">
        <v>2.4225000000000003</v>
      </c>
      <c r="AE4">
        <v>387.76407372577467</v>
      </c>
      <c r="AF4">
        <v>3.55</v>
      </c>
      <c r="AG4">
        <v>332.88300020969081</v>
      </c>
      <c r="AH4">
        <v>0</v>
      </c>
      <c r="AI4">
        <f t="shared" si="6"/>
        <v>1</v>
      </c>
      <c r="AJ4">
        <f t="shared" si="7"/>
        <v>0</v>
      </c>
      <c r="AK4">
        <f t="shared" si="8"/>
        <v>0</v>
      </c>
      <c r="AL4">
        <f t="shared" si="9"/>
        <v>0</v>
      </c>
      <c r="AM4">
        <v>0</v>
      </c>
    </row>
    <row r="5" spans="1:39" x14ac:dyDescent="0.25">
      <c r="A5" s="1">
        <v>39539</v>
      </c>
      <c r="B5" s="2">
        <v>640</v>
      </c>
      <c r="C5" s="2">
        <v>620</v>
      </c>
      <c r="D5" s="2">
        <v>625</v>
      </c>
      <c r="E5" s="2">
        <v>443.75</v>
      </c>
      <c r="F5" s="3">
        <v>2.8061799739838871</v>
      </c>
      <c r="G5" s="3">
        <v>2.7923916894982539</v>
      </c>
      <c r="H5" s="3">
        <v>2.7958800173440754</v>
      </c>
      <c r="I5" s="3">
        <v>2.6471383660631504</v>
      </c>
      <c r="J5" s="4">
        <v>166570350.69999999</v>
      </c>
      <c r="K5" s="4">
        <v>156389018</v>
      </c>
      <c r="L5" s="4">
        <v>71779228.640000001</v>
      </c>
      <c r="M5">
        <v>10.18</v>
      </c>
      <c r="N5">
        <v>114.32840949494994</v>
      </c>
      <c r="O5">
        <v>14865.700999999999</v>
      </c>
      <c r="P5">
        <v>4594307032667.9805</v>
      </c>
      <c r="Q5">
        <v>1198895582137.51</v>
      </c>
      <c r="R5">
        <v>1.5753636363636367</v>
      </c>
      <c r="S5" s="5">
        <f t="shared" si="2"/>
        <v>2.7745681732320988E+16</v>
      </c>
      <c r="T5" s="6">
        <f t="shared" si="3"/>
        <v>409600</v>
      </c>
      <c r="U5" s="6">
        <f t="shared" si="0"/>
        <v>384400</v>
      </c>
      <c r="V5" s="6">
        <f t="shared" si="0"/>
        <v>390625</v>
      </c>
      <c r="W5" s="6">
        <f t="shared" si="0"/>
        <v>196914.0625</v>
      </c>
      <c r="X5" s="7">
        <f t="shared" si="4"/>
        <v>262144000</v>
      </c>
      <c r="Y5">
        <v>5.0008949999999999</v>
      </c>
      <c r="Z5">
        <f t="shared" si="1"/>
        <v>0</v>
      </c>
      <c r="AA5">
        <v>374.99888795584252</v>
      </c>
      <c r="AB5">
        <v>360.22978022734185</v>
      </c>
      <c r="AC5">
        <f t="shared" si="5"/>
        <v>2.5740299798467658</v>
      </c>
      <c r="AD5">
        <v>2.5238888888888891</v>
      </c>
      <c r="AE5">
        <v>487.0659550667757</v>
      </c>
      <c r="AF5">
        <v>4.0599999999999996</v>
      </c>
      <c r="AG5">
        <v>374.99888795584252</v>
      </c>
      <c r="AH5">
        <v>0</v>
      </c>
      <c r="AI5">
        <f t="shared" si="6"/>
        <v>0</v>
      </c>
      <c r="AJ5">
        <f t="shared" si="7"/>
        <v>1</v>
      </c>
      <c r="AK5">
        <f t="shared" si="8"/>
        <v>0</v>
      </c>
      <c r="AL5">
        <f t="shared" si="9"/>
        <v>0</v>
      </c>
      <c r="AM5">
        <v>0</v>
      </c>
    </row>
    <row r="6" spans="1:39" x14ac:dyDescent="0.25">
      <c r="A6" s="1">
        <v>39569</v>
      </c>
      <c r="B6" s="2">
        <v>800</v>
      </c>
      <c r="C6" s="2">
        <v>841.25</v>
      </c>
      <c r="D6" s="2">
        <v>625</v>
      </c>
      <c r="E6" s="2">
        <v>640</v>
      </c>
      <c r="F6" s="3">
        <v>2.9030899869919438</v>
      </c>
      <c r="G6" s="3">
        <v>2.9249250772320332</v>
      </c>
      <c r="H6" s="3">
        <v>2.7958800173440754</v>
      </c>
      <c r="I6" s="3">
        <v>2.8061799739838871</v>
      </c>
      <c r="J6" s="4">
        <v>166570350.69999999</v>
      </c>
      <c r="K6" s="4">
        <v>156389018</v>
      </c>
      <c r="L6" s="4">
        <v>71779228.640000001</v>
      </c>
      <c r="M6">
        <v>11.27</v>
      </c>
      <c r="N6">
        <v>114.32840949494994</v>
      </c>
      <c r="O6">
        <v>14865.700999999999</v>
      </c>
      <c r="P6">
        <v>4594307032667.9805</v>
      </c>
      <c r="Q6">
        <v>1198895582137.51</v>
      </c>
      <c r="R6">
        <v>1.5564590909090905</v>
      </c>
      <c r="S6" s="5">
        <f t="shared" si="2"/>
        <v>2.7745681732320988E+16</v>
      </c>
      <c r="T6" s="6">
        <f t="shared" si="3"/>
        <v>640000</v>
      </c>
      <c r="U6" s="6">
        <f t="shared" si="0"/>
        <v>707701.5625</v>
      </c>
      <c r="V6" s="6">
        <f t="shared" si="0"/>
        <v>390625</v>
      </c>
      <c r="W6" s="6">
        <f t="shared" si="0"/>
        <v>409600</v>
      </c>
      <c r="X6" s="7">
        <f t="shared" si="4"/>
        <v>512000000</v>
      </c>
      <c r="Y6">
        <v>5.2800989999999999</v>
      </c>
      <c r="Z6">
        <f t="shared" si="1"/>
        <v>0</v>
      </c>
      <c r="AA6">
        <v>414.36560548152681</v>
      </c>
      <c r="AB6">
        <v>358.36758682360465</v>
      </c>
      <c r="AC6">
        <f t="shared" si="5"/>
        <v>2.6173836995134732</v>
      </c>
      <c r="AD6">
        <v>2.5105333333333335</v>
      </c>
      <c r="AE6">
        <v>658.16667788227767</v>
      </c>
      <c r="AF6">
        <v>4.0599999999999996</v>
      </c>
      <c r="AG6">
        <v>414.36560548152681</v>
      </c>
      <c r="AH6">
        <v>0</v>
      </c>
      <c r="AI6">
        <f t="shared" si="6"/>
        <v>0</v>
      </c>
      <c r="AJ6">
        <f t="shared" si="7"/>
        <v>1</v>
      </c>
      <c r="AK6">
        <f t="shared" si="8"/>
        <v>0</v>
      </c>
      <c r="AL6">
        <f t="shared" si="9"/>
        <v>0</v>
      </c>
      <c r="AM6">
        <v>0</v>
      </c>
    </row>
    <row r="7" spans="1:39" x14ac:dyDescent="0.25">
      <c r="A7" s="1">
        <v>39600</v>
      </c>
      <c r="B7" s="2">
        <v>835</v>
      </c>
      <c r="C7" s="2">
        <v>948.75</v>
      </c>
      <c r="D7" s="2">
        <v>625</v>
      </c>
      <c r="E7" s="2">
        <v>640</v>
      </c>
      <c r="F7" s="3">
        <v>2.9216864754836021</v>
      </c>
      <c r="G7" s="3">
        <v>2.9771517889035368</v>
      </c>
      <c r="H7" s="3">
        <v>2.7958800173440754</v>
      </c>
      <c r="I7" s="3">
        <v>2.8061799739838871</v>
      </c>
      <c r="J7" s="4">
        <v>166570350.69999999</v>
      </c>
      <c r="K7" s="4">
        <v>156389018</v>
      </c>
      <c r="L7" s="4">
        <v>71779228.640000001</v>
      </c>
      <c r="M7">
        <v>12.69</v>
      </c>
      <c r="N7">
        <v>114.32840949494994</v>
      </c>
      <c r="O7">
        <v>14865.700999999999</v>
      </c>
      <c r="P7">
        <v>4594307032667.9805</v>
      </c>
      <c r="Q7">
        <v>1198895582137.51</v>
      </c>
      <c r="R7">
        <v>1.5561714285714285</v>
      </c>
      <c r="S7" s="5">
        <f t="shared" si="2"/>
        <v>2.7745681732320988E+16</v>
      </c>
      <c r="T7" s="6">
        <f t="shared" si="3"/>
        <v>697225</v>
      </c>
      <c r="U7" s="6">
        <f t="shared" si="0"/>
        <v>900126.5625</v>
      </c>
      <c r="V7" s="6">
        <f t="shared" si="0"/>
        <v>390625</v>
      </c>
      <c r="W7" s="6">
        <f t="shared" si="0"/>
        <v>409600</v>
      </c>
      <c r="X7" s="7">
        <f t="shared" si="4"/>
        <v>582182875</v>
      </c>
      <c r="Y7">
        <v>5.7031090000000004</v>
      </c>
      <c r="Z7">
        <f t="shared" si="1"/>
        <v>0</v>
      </c>
      <c r="AA7">
        <v>464.87751140320881</v>
      </c>
      <c r="AB7">
        <v>396.793332162875</v>
      </c>
      <c r="AC7">
        <f t="shared" si="5"/>
        <v>2.6673385375581757</v>
      </c>
      <c r="AD7">
        <v>2.6752941176470593</v>
      </c>
      <c r="AE7">
        <v>715.33196195477194</v>
      </c>
      <c r="AF7">
        <v>4.0599999999999996</v>
      </c>
      <c r="AG7">
        <v>464.87751140320881</v>
      </c>
      <c r="AH7">
        <v>0</v>
      </c>
      <c r="AI7">
        <f t="shared" si="6"/>
        <v>0</v>
      </c>
      <c r="AJ7">
        <f t="shared" si="7"/>
        <v>1</v>
      </c>
      <c r="AK7">
        <f t="shared" si="8"/>
        <v>0</v>
      </c>
      <c r="AL7">
        <f t="shared" si="9"/>
        <v>0</v>
      </c>
      <c r="AM7">
        <v>0</v>
      </c>
    </row>
    <row r="8" spans="1:39" x14ac:dyDescent="0.25">
      <c r="A8" s="1">
        <v>39630</v>
      </c>
      <c r="B8" s="2">
        <v>870</v>
      </c>
      <c r="C8" s="2">
        <v>1035</v>
      </c>
      <c r="D8" s="2">
        <v>625</v>
      </c>
      <c r="E8" s="2">
        <v>640</v>
      </c>
      <c r="F8" s="3">
        <v>2.9395192526186187</v>
      </c>
      <c r="G8" s="3">
        <v>3.0149403497929366</v>
      </c>
      <c r="H8" s="3">
        <v>2.7958800173440754</v>
      </c>
      <c r="I8" s="3">
        <v>2.8061799739838871</v>
      </c>
      <c r="J8" s="4">
        <v>166570350.69999999</v>
      </c>
      <c r="K8" s="4">
        <v>156389018</v>
      </c>
      <c r="L8" s="4">
        <v>71779228.640000001</v>
      </c>
      <c r="M8">
        <v>11.09</v>
      </c>
      <c r="N8">
        <v>114.32840949494994</v>
      </c>
      <c r="O8">
        <v>14898.999</v>
      </c>
      <c r="P8">
        <v>4594307032667.9805</v>
      </c>
      <c r="Q8">
        <v>1198895582137.51</v>
      </c>
      <c r="R8">
        <v>1.5756434782608697</v>
      </c>
      <c r="S8" s="5">
        <f t="shared" si="2"/>
        <v>2.7745681732320988E+16</v>
      </c>
      <c r="T8" s="6">
        <f t="shared" si="3"/>
        <v>756900</v>
      </c>
      <c r="U8" s="6">
        <f t="shared" si="0"/>
        <v>1071225</v>
      </c>
      <c r="V8" s="6">
        <f t="shared" si="0"/>
        <v>390625</v>
      </c>
      <c r="W8" s="6">
        <f t="shared" si="0"/>
        <v>409600</v>
      </c>
      <c r="X8" s="7">
        <f t="shared" si="4"/>
        <v>658503000</v>
      </c>
      <c r="Y8">
        <v>6.0115369999999997</v>
      </c>
      <c r="Z8">
        <f t="shared" si="1"/>
        <v>0</v>
      </c>
      <c r="AA8">
        <v>579.30454884306107</v>
      </c>
      <c r="AB8">
        <v>363.56987723947498</v>
      </c>
      <c r="AC8">
        <f t="shared" si="5"/>
        <v>2.7629069387004801</v>
      </c>
      <c r="AD8">
        <v>2.5836842105263158</v>
      </c>
      <c r="AE8">
        <v>760.84494628993673</v>
      </c>
      <c r="AF8">
        <v>4.62</v>
      </c>
      <c r="AG8">
        <v>579.30454884306107</v>
      </c>
      <c r="AH8">
        <v>0</v>
      </c>
      <c r="AI8">
        <f t="shared" si="6"/>
        <v>0</v>
      </c>
      <c r="AJ8">
        <f t="shared" si="7"/>
        <v>0</v>
      </c>
      <c r="AK8">
        <f t="shared" si="8"/>
        <v>1</v>
      </c>
      <c r="AL8">
        <f t="shared" si="9"/>
        <v>0</v>
      </c>
      <c r="AM8">
        <v>0</v>
      </c>
    </row>
    <row r="9" spans="1:39" x14ac:dyDescent="0.25">
      <c r="A9" s="1">
        <v>39661</v>
      </c>
      <c r="B9" s="2">
        <v>945</v>
      </c>
      <c r="C9" s="2">
        <v>1035</v>
      </c>
      <c r="D9" s="2">
        <v>625</v>
      </c>
      <c r="E9" s="2">
        <v>640</v>
      </c>
      <c r="F9" s="3">
        <v>2.975431808509263</v>
      </c>
      <c r="G9" s="3">
        <v>3.0149403497929366</v>
      </c>
      <c r="H9" s="3">
        <v>2.7958800173440754</v>
      </c>
      <c r="I9" s="3">
        <v>2.8061799739838871</v>
      </c>
      <c r="J9" s="4">
        <v>166570350.69999999</v>
      </c>
      <c r="K9" s="4">
        <v>156389018</v>
      </c>
      <c r="L9" s="4">
        <v>71779228.640000001</v>
      </c>
      <c r="M9">
        <v>8.26</v>
      </c>
      <c r="N9">
        <v>114.32840949494994</v>
      </c>
      <c r="O9">
        <v>14898.999</v>
      </c>
      <c r="P9">
        <v>4594307032667.9805</v>
      </c>
      <c r="Q9">
        <v>1198895582137.51</v>
      </c>
      <c r="R9">
        <v>1.495538095238095</v>
      </c>
      <c r="S9" s="5">
        <f t="shared" si="2"/>
        <v>2.7745681732320988E+16</v>
      </c>
      <c r="T9" s="6">
        <f t="shared" si="3"/>
        <v>893025</v>
      </c>
      <c r="U9" s="6">
        <f t="shared" si="0"/>
        <v>1071225</v>
      </c>
      <c r="V9" s="6">
        <f t="shared" si="0"/>
        <v>390625</v>
      </c>
      <c r="W9" s="6">
        <f t="shared" si="0"/>
        <v>409600</v>
      </c>
      <c r="X9" s="7">
        <f t="shared" si="4"/>
        <v>843908625</v>
      </c>
      <c r="Y9">
        <v>5.8288570000000002</v>
      </c>
      <c r="Z9">
        <f t="shared" si="1"/>
        <v>0</v>
      </c>
      <c r="AA9">
        <v>589.61035097299259</v>
      </c>
      <c r="AB9">
        <v>306.54762171625038</v>
      </c>
      <c r="AC9">
        <f t="shared" si="5"/>
        <v>2.7705650992251356</v>
      </c>
      <c r="AD9">
        <v>2.2424374999999999</v>
      </c>
      <c r="AE9">
        <v>793.66502534257313</v>
      </c>
      <c r="AF9">
        <v>4.62</v>
      </c>
      <c r="AG9">
        <v>589.61035097299259</v>
      </c>
      <c r="AH9">
        <v>0</v>
      </c>
      <c r="AI9">
        <f t="shared" si="6"/>
        <v>0</v>
      </c>
      <c r="AJ9">
        <f t="shared" si="7"/>
        <v>0</v>
      </c>
      <c r="AK9">
        <f t="shared" si="8"/>
        <v>1</v>
      </c>
      <c r="AL9">
        <f t="shared" si="9"/>
        <v>0</v>
      </c>
      <c r="AM9">
        <v>0</v>
      </c>
    </row>
    <row r="10" spans="1:39" x14ac:dyDescent="0.25">
      <c r="A10" s="1">
        <v>39692</v>
      </c>
      <c r="B10" s="2">
        <v>972.5</v>
      </c>
      <c r="C10" s="2">
        <v>1035</v>
      </c>
      <c r="D10" s="2">
        <v>625</v>
      </c>
      <c r="E10" s="2">
        <v>640</v>
      </c>
      <c r="F10" s="3">
        <v>2.9878896099977452</v>
      </c>
      <c r="G10" s="3">
        <v>3.0149403497929366</v>
      </c>
      <c r="H10" s="3">
        <v>2.7958800173440754</v>
      </c>
      <c r="I10" s="3">
        <v>2.8061799739838871</v>
      </c>
      <c r="J10" s="4">
        <v>166570350.69999999</v>
      </c>
      <c r="K10" s="4">
        <v>156389018</v>
      </c>
      <c r="L10" s="4">
        <v>71779228.640000001</v>
      </c>
      <c r="M10">
        <v>7.67</v>
      </c>
      <c r="N10">
        <v>114.32840949494994</v>
      </c>
      <c r="O10">
        <v>14898.999</v>
      </c>
      <c r="P10">
        <v>4594307032667.9805</v>
      </c>
      <c r="Q10">
        <v>1198895582137.51</v>
      </c>
      <c r="R10">
        <v>1.4356545454545453</v>
      </c>
      <c r="S10" s="5">
        <f t="shared" si="2"/>
        <v>2.7745681732320988E+16</v>
      </c>
      <c r="T10" s="6">
        <f t="shared" si="3"/>
        <v>945756.25</v>
      </c>
      <c r="U10" s="6">
        <f t="shared" si="0"/>
        <v>1071225</v>
      </c>
      <c r="V10" s="6">
        <f t="shared" si="0"/>
        <v>390625</v>
      </c>
      <c r="W10" s="6">
        <f t="shared" si="0"/>
        <v>409600</v>
      </c>
      <c r="X10" s="7">
        <f t="shared" si="4"/>
        <v>919747953.125</v>
      </c>
      <c r="Y10">
        <v>5.6757819999999999</v>
      </c>
      <c r="Z10">
        <f t="shared" si="1"/>
        <v>0</v>
      </c>
      <c r="AA10">
        <v>637.88171274297804</v>
      </c>
      <c r="AB10">
        <v>261.63558933194673</v>
      </c>
      <c r="AC10">
        <f t="shared" si="5"/>
        <v>2.8047401516587578</v>
      </c>
      <c r="AD10">
        <v>2.2027058823529413</v>
      </c>
      <c r="AE10">
        <v>812.88088125628849</v>
      </c>
      <c r="AF10">
        <v>4.62</v>
      </c>
      <c r="AG10">
        <v>637.88171274297804</v>
      </c>
      <c r="AH10">
        <v>0</v>
      </c>
      <c r="AI10">
        <f t="shared" si="6"/>
        <v>0</v>
      </c>
      <c r="AJ10">
        <f t="shared" si="7"/>
        <v>0</v>
      </c>
      <c r="AK10">
        <f t="shared" si="8"/>
        <v>1</v>
      </c>
      <c r="AL10">
        <f t="shared" si="9"/>
        <v>0</v>
      </c>
      <c r="AM10">
        <v>0</v>
      </c>
    </row>
    <row r="11" spans="1:39" x14ac:dyDescent="0.25">
      <c r="A11" s="1">
        <v>39722</v>
      </c>
      <c r="B11" s="2">
        <v>1000</v>
      </c>
      <c r="C11" s="2">
        <v>1035</v>
      </c>
      <c r="D11" s="2">
        <v>625</v>
      </c>
      <c r="E11" s="2">
        <v>616.66666599999996</v>
      </c>
      <c r="F11" s="3">
        <v>3</v>
      </c>
      <c r="G11" s="3">
        <v>3.0149403497929366</v>
      </c>
      <c r="H11" s="3">
        <v>2.7958800173440754</v>
      </c>
      <c r="I11" s="3">
        <v>2.7900504732138436</v>
      </c>
      <c r="J11" s="4">
        <v>166570350.69999999</v>
      </c>
      <c r="K11" s="4">
        <v>156389018</v>
      </c>
      <c r="L11" s="4">
        <v>71779228.640000001</v>
      </c>
      <c r="M11">
        <v>6.74</v>
      </c>
      <c r="N11">
        <v>114.32840949494994</v>
      </c>
      <c r="O11">
        <v>14608.208000000001</v>
      </c>
      <c r="P11">
        <v>4594307032667.9805</v>
      </c>
      <c r="Q11">
        <v>1198895582137.51</v>
      </c>
      <c r="R11">
        <v>1.3275173913043476</v>
      </c>
      <c r="S11" s="5">
        <f t="shared" si="2"/>
        <v>2.7745681732320988E+16</v>
      </c>
      <c r="T11" s="6">
        <f t="shared" si="3"/>
        <v>1000000</v>
      </c>
      <c r="U11" s="6">
        <f t="shared" si="0"/>
        <v>1071225</v>
      </c>
      <c r="V11" s="6">
        <f t="shared" si="0"/>
        <v>390625</v>
      </c>
      <c r="W11" s="6">
        <f t="shared" si="0"/>
        <v>380277.77695555548</v>
      </c>
      <c r="X11" s="7">
        <f t="shared" si="4"/>
        <v>1000000000</v>
      </c>
      <c r="Y11">
        <v>5.0941000000000001</v>
      </c>
      <c r="Z11">
        <f t="shared" si="1"/>
        <v>0</v>
      </c>
      <c r="AA11">
        <v>585.12982902834744</v>
      </c>
      <c r="AB11">
        <v>178.41133894209898</v>
      </c>
      <c r="AC11">
        <f t="shared" si="5"/>
        <v>2.7672522383469236</v>
      </c>
      <c r="AD11">
        <v>1.7966111111111109</v>
      </c>
      <c r="AE11">
        <v>854.6613538128031</v>
      </c>
      <c r="AF11">
        <v>3.99</v>
      </c>
      <c r="AG11">
        <v>585.12982902834744</v>
      </c>
      <c r="AH11">
        <v>0</v>
      </c>
      <c r="AI11">
        <f t="shared" si="6"/>
        <v>0</v>
      </c>
      <c r="AJ11">
        <f t="shared" si="7"/>
        <v>0</v>
      </c>
      <c r="AK11">
        <f t="shared" si="8"/>
        <v>0</v>
      </c>
      <c r="AL11">
        <f t="shared" si="9"/>
        <v>1</v>
      </c>
      <c r="AM11">
        <v>0</v>
      </c>
    </row>
    <row r="12" spans="1:39" x14ac:dyDescent="0.25">
      <c r="A12" s="1">
        <v>39753</v>
      </c>
      <c r="B12" s="2">
        <v>1000</v>
      </c>
      <c r="C12" s="2">
        <v>1017.5</v>
      </c>
      <c r="D12" s="2">
        <v>625</v>
      </c>
      <c r="E12" s="2">
        <v>607.5</v>
      </c>
      <c r="F12" s="3">
        <v>3</v>
      </c>
      <c r="G12" s="3">
        <v>3.0075344178972578</v>
      </c>
      <c r="H12" s="3">
        <v>2.7958800173440754</v>
      </c>
      <c r="I12" s="3">
        <v>2.7835462822703496</v>
      </c>
      <c r="J12" s="4">
        <v>166570350.69999999</v>
      </c>
      <c r="K12" s="4">
        <v>156389018</v>
      </c>
      <c r="L12" s="4">
        <v>71779228.640000001</v>
      </c>
      <c r="M12">
        <v>6.68</v>
      </c>
      <c r="N12">
        <v>114.32840949494994</v>
      </c>
      <c r="O12">
        <v>14608.208000000001</v>
      </c>
      <c r="P12">
        <v>4594307032667.9805</v>
      </c>
      <c r="Q12">
        <v>1198895582137.51</v>
      </c>
      <c r="R12">
        <v>1.2749200000000003</v>
      </c>
      <c r="S12" s="5">
        <f t="shared" si="2"/>
        <v>2.7745681732320988E+16</v>
      </c>
      <c r="T12" s="6">
        <f t="shared" si="3"/>
        <v>1000000</v>
      </c>
      <c r="U12" s="6">
        <f t="shared" si="0"/>
        <v>1035306.25</v>
      </c>
      <c r="V12" s="6">
        <f t="shared" si="0"/>
        <v>390625</v>
      </c>
      <c r="W12" s="6">
        <f t="shared" si="0"/>
        <v>369056.25</v>
      </c>
      <c r="X12" s="7">
        <f t="shared" si="4"/>
        <v>1000000000</v>
      </c>
      <c r="Y12">
        <v>3.835321</v>
      </c>
      <c r="Z12">
        <f t="shared" si="1"/>
        <v>0</v>
      </c>
      <c r="AA12">
        <v>595.50266217711385</v>
      </c>
      <c r="AB12">
        <v>131.0338111375529</v>
      </c>
      <c r="AC12">
        <f t="shared" si="5"/>
        <v>2.7748837073238275</v>
      </c>
      <c r="AD12">
        <v>1.7020000000000002</v>
      </c>
      <c r="AE12">
        <v>858.22231631342743</v>
      </c>
      <c r="AF12">
        <v>3.99</v>
      </c>
      <c r="AG12">
        <v>595.50266217711385</v>
      </c>
      <c r="AH12">
        <v>0</v>
      </c>
      <c r="AI12">
        <f t="shared" si="6"/>
        <v>0</v>
      </c>
      <c r="AJ12">
        <f t="shared" si="7"/>
        <v>0</v>
      </c>
      <c r="AK12">
        <f t="shared" si="8"/>
        <v>0</v>
      </c>
      <c r="AL12">
        <f t="shared" si="9"/>
        <v>1</v>
      </c>
      <c r="AM12">
        <v>0</v>
      </c>
    </row>
    <row r="13" spans="1:39" x14ac:dyDescent="0.25">
      <c r="A13" s="1">
        <v>39783</v>
      </c>
      <c r="B13" s="2">
        <v>1000</v>
      </c>
      <c r="C13" s="2">
        <v>1000</v>
      </c>
      <c r="D13" s="2">
        <v>625</v>
      </c>
      <c r="E13" s="2">
        <v>605</v>
      </c>
      <c r="F13" s="3">
        <v>3</v>
      </c>
      <c r="G13" s="3">
        <v>3</v>
      </c>
      <c r="H13" s="3">
        <v>2.7958800173440754</v>
      </c>
      <c r="I13" s="3">
        <v>2.781755374652469</v>
      </c>
      <c r="J13" s="4">
        <v>166570350.69999999</v>
      </c>
      <c r="K13" s="4">
        <v>156389018</v>
      </c>
      <c r="L13" s="4">
        <v>71779228.640000001</v>
      </c>
      <c r="M13">
        <v>5.82</v>
      </c>
      <c r="N13">
        <v>114.32840949494994</v>
      </c>
      <c r="O13">
        <v>14608.208000000001</v>
      </c>
      <c r="P13">
        <v>4594307032667.9805</v>
      </c>
      <c r="Q13">
        <v>1198895582137.51</v>
      </c>
      <c r="R13">
        <v>1.3531130434782608</v>
      </c>
      <c r="S13" s="5">
        <f t="shared" si="2"/>
        <v>2.7745681732320988E+16</v>
      </c>
      <c r="T13" s="6">
        <f t="shared" si="3"/>
        <v>1000000</v>
      </c>
      <c r="U13" s="6">
        <f t="shared" si="0"/>
        <v>1000000</v>
      </c>
      <c r="V13" s="6">
        <f t="shared" si="0"/>
        <v>390625</v>
      </c>
      <c r="W13" s="6">
        <f t="shared" si="0"/>
        <v>366025</v>
      </c>
      <c r="X13" s="7">
        <f t="shared" si="4"/>
        <v>1000000000</v>
      </c>
      <c r="Y13">
        <v>3.0970949999999999</v>
      </c>
      <c r="Z13">
        <f t="shared" si="1"/>
        <v>0</v>
      </c>
      <c r="AA13">
        <v>571.09925922896741</v>
      </c>
      <c r="AB13">
        <v>121.25856000982179</v>
      </c>
      <c r="AC13">
        <f t="shared" si="5"/>
        <v>2.7567115968431457</v>
      </c>
      <c r="AD13">
        <v>1.5586666666666669</v>
      </c>
      <c r="AE13">
        <v>851.78496940194293</v>
      </c>
      <c r="AF13">
        <v>3.99</v>
      </c>
      <c r="AG13">
        <v>571.09925922896741</v>
      </c>
      <c r="AH13">
        <v>0</v>
      </c>
      <c r="AI13">
        <f t="shared" si="6"/>
        <v>0</v>
      </c>
      <c r="AJ13">
        <f t="shared" si="7"/>
        <v>0</v>
      </c>
      <c r="AK13">
        <f t="shared" si="8"/>
        <v>0</v>
      </c>
      <c r="AL13">
        <f t="shared" si="9"/>
        <v>1</v>
      </c>
      <c r="AM13">
        <v>0</v>
      </c>
    </row>
    <row r="14" spans="1:39" x14ac:dyDescent="0.25">
      <c r="A14" s="1">
        <v>39814</v>
      </c>
      <c r="B14" s="2">
        <v>950</v>
      </c>
      <c r="C14" s="2">
        <v>950</v>
      </c>
      <c r="D14" s="2">
        <v>625</v>
      </c>
      <c r="E14" s="2">
        <v>601.66666599999996</v>
      </c>
      <c r="F14" s="3">
        <v>2.9777236052888476</v>
      </c>
      <c r="G14" s="3">
        <v>2.9777236052888476</v>
      </c>
      <c r="H14" s="3">
        <v>2.7958800173440754</v>
      </c>
      <c r="I14" s="3">
        <v>2.7793559510408015</v>
      </c>
      <c r="J14" s="4">
        <v>157176670.97</v>
      </c>
      <c r="K14" s="4">
        <v>158350194.44999999</v>
      </c>
      <c r="L14" s="4">
        <v>55524701.109999999</v>
      </c>
      <c r="M14">
        <v>5.24</v>
      </c>
      <c r="N14">
        <v>95.069816583508526</v>
      </c>
      <c r="O14">
        <v>14430.901</v>
      </c>
      <c r="P14">
        <v>5101703073088.9697</v>
      </c>
      <c r="Q14">
        <v>1341886602798.6899</v>
      </c>
      <c r="R14">
        <v>1.3275090909090907</v>
      </c>
      <c r="S14" s="5">
        <f t="shared" si="2"/>
        <v>2.470450589721164E+16</v>
      </c>
      <c r="T14" s="6">
        <f t="shared" si="3"/>
        <v>902500</v>
      </c>
      <c r="U14" s="6">
        <f t="shared" si="0"/>
        <v>902500</v>
      </c>
      <c r="V14" s="6">
        <f t="shared" si="0"/>
        <v>390625</v>
      </c>
      <c r="W14" s="6">
        <f t="shared" si="0"/>
        <v>362002.77697555552</v>
      </c>
      <c r="X14" s="7">
        <f t="shared" si="4"/>
        <v>857375000</v>
      </c>
      <c r="Y14">
        <v>2.8856790000000001</v>
      </c>
      <c r="Z14">
        <f t="shared" si="1"/>
        <v>0</v>
      </c>
      <c r="AA14">
        <v>424.64513711857637</v>
      </c>
      <c r="AB14">
        <v>109.39719900830195</v>
      </c>
      <c r="AC14">
        <f t="shared" si="5"/>
        <v>2.6280261550670554</v>
      </c>
      <c r="AD14">
        <v>1.603</v>
      </c>
      <c r="AE14">
        <v>713.58648713287459</v>
      </c>
      <c r="AF14">
        <v>2.56</v>
      </c>
      <c r="AG14">
        <v>424.64513711857637</v>
      </c>
      <c r="AH14">
        <v>0</v>
      </c>
      <c r="AI14">
        <f t="shared" si="6"/>
        <v>1</v>
      </c>
      <c r="AJ14">
        <f t="shared" si="7"/>
        <v>0</v>
      </c>
      <c r="AK14">
        <f t="shared" si="8"/>
        <v>0</v>
      </c>
      <c r="AL14">
        <f t="shared" si="9"/>
        <v>0</v>
      </c>
      <c r="AM14">
        <v>0</v>
      </c>
    </row>
    <row r="15" spans="1:39" x14ac:dyDescent="0.25">
      <c r="A15" s="1">
        <v>39845</v>
      </c>
      <c r="B15" s="2">
        <v>912.5</v>
      </c>
      <c r="C15" s="2">
        <v>912.5</v>
      </c>
      <c r="D15" s="2">
        <v>625</v>
      </c>
      <c r="E15" s="2">
        <v>600</v>
      </c>
      <c r="F15" s="3">
        <v>2.9602328731285121</v>
      </c>
      <c r="G15" s="3">
        <v>2.9602328731285121</v>
      </c>
      <c r="H15" s="3">
        <v>2.7958800173440754</v>
      </c>
      <c r="I15" s="3">
        <v>2.7781512503836434</v>
      </c>
      <c r="J15" s="4">
        <v>157176670.97</v>
      </c>
      <c r="K15" s="4">
        <v>158350194.44999999</v>
      </c>
      <c r="L15" s="4">
        <v>55524701.109999999</v>
      </c>
      <c r="M15">
        <v>4.5199999999999996</v>
      </c>
      <c r="N15">
        <v>95.069816583508526</v>
      </c>
      <c r="O15">
        <v>14430.901</v>
      </c>
      <c r="P15">
        <v>5101703073088.9697</v>
      </c>
      <c r="Q15">
        <v>1341886602798.6899</v>
      </c>
      <c r="R15">
        <v>1.2800949999999998</v>
      </c>
      <c r="S15" s="5">
        <f t="shared" si="2"/>
        <v>2.470450589721164E+16</v>
      </c>
      <c r="T15" s="6">
        <f t="shared" si="3"/>
        <v>832656.25</v>
      </c>
      <c r="U15" s="6">
        <f t="shared" si="0"/>
        <v>832656.25</v>
      </c>
      <c r="V15" s="6">
        <f t="shared" si="0"/>
        <v>390625</v>
      </c>
      <c r="W15" s="6">
        <f t="shared" si="0"/>
        <v>360000</v>
      </c>
      <c r="X15" s="7">
        <f t="shared" si="4"/>
        <v>759798828.125</v>
      </c>
      <c r="Y15">
        <v>2.670166</v>
      </c>
      <c r="Z15">
        <f t="shared" si="1"/>
        <v>0</v>
      </c>
      <c r="AA15">
        <v>592.77498096692318</v>
      </c>
      <c r="AB15">
        <v>119.18374125401317</v>
      </c>
      <c r="AC15">
        <f t="shared" si="5"/>
        <v>2.7728898652524707</v>
      </c>
      <c r="AD15">
        <v>1.5680526315789476</v>
      </c>
      <c r="AE15">
        <v>694.46875874598686</v>
      </c>
      <c r="AF15">
        <v>2.56</v>
      </c>
      <c r="AG15">
        <v>592.77498096692318</v>
      </c>
      <c r="AH15">
        <v>0</v>
      </c>
      <c r="AI15">
        <f t="shared" si="6"/>
        <v>1</v>
      </c>
      <c r="AJ15">
        <f t="shared" si="7"/>
        <v>0</v>
      </c>
      <c r="AK15">
        <f t="shared" si="8"/>
        <v>0</v>
      </c>
      <c r="AL15">
        <f t="shared" si="9"/>
        <v>0</v>
      </c>
      <c r="AM15">
        <v>0</v>
      </c>
    </row>
    <row r="16" spans="1:39" x14ac:dyDescent="0.25">
      <c r="A16" s="1">
        <v>39873</v>
      </c>
      <c r="B16" s="2">
        <v>750</v>
      </c>
      <c r="C16" s="2">
        <v>800</v>
      </c>
      <c r="D16" s="2">
        <v>625</v>
      </c>
      <c r="E16" s="2">
        <v>580</v>
      </c>
      <c r="F16" s="3">
        <v>2.8750612633917001</v>
      </c>
      <c r="G16" s="3">
        <v>2.9030899869919438</v>
      </c>
      <c r="H16" s="3">
        <v>2.7958800173440754</v>
      </c>
      <c r="I16" s="3">
        <v>2.7634279935629373</v>
      </c>
      <c r="J16" s="4">
        <v>157176670.97</v>
      </c>
      <c r="K16" s="4">
        <v>158350194.44999999</v>
      </c>
      <c r="L16" s="4">
        <v>55524701.109999999</v>
      </c>
      <c r="M16">
        <v>3.96</v>
      </c>
      <c r="N16">
        <v>95.069816583508526</v>
      </c>
      <c r="O16">
        <v>14430.901</v>
      </c>
      <c r="P16">
        <v>5101703073088.9697</v>
      </c>
      <c r="Q16">
        <v>1341886602798.6899</v>
      </c>
      <c r="R16">
        <v>1.3050318181818183</v>
      </c>
      <c r="S16" s="5">
        <f t="shared" si="2"/>
        <v>2.470450589721164E+16</v>
      </c>
      <c r="T16" s="6">
        <f t="shared" si="3"/>
        <v>562500</v>
      </c>
      <c r="U16" s="6">
        <f t="shared" si="0"/>
        <v>640000</v>
      </c>
      <c r="V16" s="6">
        <f t="shared" si="0"/>
        <v>390625</v>
      </c>
      <c r="W16" s="6">
        <f t="shared" si="0"/>
        <v>336400</v>
      </c>
      <c r="X16" s="7">
        <f t="shared" si="4"/>
        <v>421875000</v>
      </c>
      <c r="Y16">
        <v>2.2346810000000001</v>
      </c>
      <c r="Z16">
        <f t="shared" si="1"/>
        <v>2</v>
      </c>
      <c r="AA16">
        <v>488.87956791045428</v>
      </c>
      <c r="AB16">
        <v>126.45642665836866</v>
      </c>
      <c r="AC16">
        <f t="shared" si="5"/>
        <v>2.6892018868666785</v>
      </c>
      <c r="AD16">
        <v>1.5592727272727274</v>
      </c>
      <c r="AE16">
        <v>631.38960275339605</v>
      </c>
      <c r="AF16">
        <v>2.56</v>
      </c>
      <c r="AG16">
        <v>488.87956791045428</v>
      </c>
      <c r="AH16">
        <v>0</v>
      </c>
      <c r="AI16">
        <f t="shared" si="6"/>
        <v>1</v>
      </c>
      <c r="AJ16">
        <f t="shared" si="7"/>
        <v>0</v>
      </c>
      <c r="AK16">
        <f t="shared" si="8"/>
        <v>0</v>
      </c>
      <c r="AL16">
        <f t="shared" si="9"/>
        <v>0</v>
      </c>
      <c r="AM16">
        <v>0</v>
      </c>
    </row>
    <row r="17" spans="1:39" x14ac:dyDescent="0.25">
      <c r="A17" s="1">
        <v>39904</v>
      </c>
      <c r="B17" s="2">
        <v>757.5</v>
      </c>
      <c r="C17" s="2">
        <v>742.5</v>
      </c>
      <c r="D17" s="2">
        <v>625</v>
      </c>
      <c r="E17" s="2">
        <v>605</v>
      </c>
      <c r="F17" s="3">
        <v>2.8793826371743427</v>
      </c>
      <c r="G17" s="3">
        <v>2.8706964579892498</v>
      </c>
      <c r="H17" s="3">
        <v>2.7958800173440754</v>
      </c>
      <c r="I17" s="3">
        <v>2.781755374652469</v>
      </c>
      <c r="J17" s="4">
        <v>157176670.97</v>
      </c>
      <c r="K17" s="4">
        <v>158350194.44999999</v>
      </c>
      <c r="L17" s="4">
        <v>55524701.109999999</v>
      </c>
      <c r="M17">
        <v>3.5</v>
      </c>
      <c r="N17">
        <v>95.069816583508526</v>
      </c>
      <c r="O17">
        <v>14381.236000000001</v>
      </c>
      <c r="P17">
        <v>5101703073088.9697</v>
      </c>
      <c r="Q17">
        <v>1341886602798.6899</v>
      </c>
      <c r="R17">
        <v>1.3198909090909092</v>
      </c>
      <c r="S17" s="5">
        <f t="shared" si="2"/>
        <v>2.470450589721164E+16</v>
      </c>
      <c r="T17" s="6">
        <f t="shared" si="3"/>
        <v>573806.25</v>
      </c>
      <c r="U17" s="6">
        <f t="shared" si="0"/>
        <v>551306.25</v>
      </c>
      <c r="V17" s="6">
        <f t="shared" si="0"/>
        <v>390625</v>
      </c>
      <c r="W17" s="6">
        <f t="shared" si="0"/>
        <v>366025</v>
      </c>
      <c r="X17" s="7">
        <f t="shared" si="4"/>
        <v>434658234.375</v>
      </c>
      <c r="Y17">
        <v>2.0192800000000002</v>
      </c>
      <c r="Z17">
        <f t="shared" si="1"/>
        <v>0</v>
      </c>
      <c r="AA17">
        <v>1205.1193000413518</v>
      </c>
      <c r="AB17">
        <v>134.45112279867655</v>
      </c>
      <c r="AC17">
        <f t="shared" si="5"/>
        <v>3.0810300417532517</v>
      </c>
      <c r="AD17">
        <v>1.5698095238095238</v>
      </c>
      <c r="AE17">
        <v>666.57225955426452</v>
      </c>
      <c r="AF17">
        <v>2.66</v>
      </c>
      <c r="AG17">
        <v>1205.1193000413518</v>
      </c>
      <c r="AH17">
        <v>0</v>
      </c>
      <c r="AI17">
        <f t="shared" si="6"/>
        <v>0</v>
      </c>
      <c r="AJ17">
        <f t="shared" si="7"/>
        <v>1</v>
      </c>
      <c r="AK17">
        <f t="shared" si="8"/>
        <v>0</v>
      </c>
      <c r="AL17">
        <f t="shared" si="9"/>
        <v>0</v>
      </c>
      <c r="AM17">
        <v>0</v>
      </c>
    </row>
    <row r="18" spans="1:39" x14ac:dyDescent="0.25">
      <c r="A18" s="1">
        <v>39934</v>
      </c>
      <c r="B18" s="2">
        <v>757.5</v>
      </c>
      <c r="C18" s="2">
        <v>742.5</v>
      </c>
      <c r="D18" s="2">
        <v>625</v>
      </c>
      <c r="E18" s="2">
        <v>605</v>
      </c>
      <c r="F18" s="3">
        <v>2.8793826371743427</v>
      </c>
      <c r="G18" s="3">
        <v>2.8706964579892498</v>
      </c>
      <c r="H18" s="3">
        <v>2.7958800173440754</v>
      </c>
      <c r="I18" s="3">
        <v>2.781755374652469</v>
      </c>
      <c r="J18" s="4">
        <v>157176670.97</v>
      </c>
      <c r="K18" s="4">
        <v>158350194.44999999</v>
      </c>
      <c r="L18" s="4">
        <v>55524701.109999999</v>
      </c>
      <c r="M18">
        <v>3.83</v>
      </c>
      <c r="N18">
        <v>95.069816583508526</v>
      </c>
      <c r="O18">
        <v>14381.236000000001</v>
      </c>
      <c r="P18">
        <v>5101703073088.9697</v>
      </c>
      <c r="Q18">
        <v>1341886602798.6899</v>
      </c>
      <c r="R18">
        <v>1.3662952380952382</v>
      </c>
      <c r="S18" s="5">
        <f t="shared" si="2"/>
        <v>2.470450589721164E+16</v>
      </c>
      <c r="T18" s="6">
        <f t="shared" si="3"/>
        <v>573806.25</v>
      </c>
      <c r="U18" s="6">
        <f t="shared" si="3"/>
        <v>551306.25</v>
      </c>
      <c r="V18" s="6">
        <f t="shared" si="3"/>
        <v>390625</v>
      </c>
      <c r="W18" s="6">
        <f t="shared" si="3"/>
        <v>366025</v>
      </c>
      <c r="X18" s="7">
        <f t="shared" si="4"/>
        <v>434658234.375</v>
      </c>
      <c r="Y18">
        <v>1.546367</v>
      </c>
      <c r="Z18">
        <f t="shared" si="1"/>
        <v>0</v>
      </c>
      <c r="AA18">
        <v>460.60016692831471</v>
      </c>
      <c r="AB18">
        <v>157.51719008331733</v>
      </c>
      <c r="AC18">
        <f t="shared" si="5"/>
        <v>2.6633240910229863</v>
      </c>
      <c r="AD18">
        <v>1.6882999999999999</v>
      </c>
      <c r="AE18">
        <v>658.38496677942771</v>
      </c>
      <c r="AF18">
        <v>2.66</v>
      </c>
      <c r="AG18">
        <v>460.60016692831471</v>
      </c>
      <c r="AH18">
        <v>0</v>
      </c>
      <c r="AI18">
        <f t="shared" si="6"/>
        <v>0</v>
      </c>
      <c r="AJ18">
        <f t="shared" si="7"/>
        <v>1</v>
      </c>
      <c r="AK18">
        <f t="shared" si="8"/>
        <v>0</v>
      </c>
      <c r="AL18">
        <f t="shared" si="9"/>
        <v>0</v>
      </c>
      <c r="AM18">
        <v>0</v>
      </c>
    </row>
    <row r="19" spans="1:39" x14ac:dyDescent="0.25">
      <c r="A19" s="1">
        <v>39965</v>
      </c>
      <c r="B19" s="2">
        <v>757.5</v>
      </c>
      <c r="C19" s="2">
        <v>742.5</v>
      </c>
      <c r="D19" s="2">
        <v>625</v>
      </c>
      <c r="E19" s="2">
        <v>605</v>
      </c>
      <c r="F19" s="3">
        <v>2.8793826371743427</v>
      </c>
      <c r="G19" s="3">
        <v>2.8706964579892498</v>
      </c>
      <c r="H19" s="3">
        <v>2.7958800173440754</v>
      </c>
      <c r="I19" s="3">
        <v>2.781755374652469</v>
      </c>
      <c r="J19" s="4">
        <v>157176670.97</v>
      </c>
      <c r="K19" s="4">
        <v>158350194.44999999</v>
      </c>
      <c r="L19" s="4">
        <v>55524701.109999999</v>
      </c>
      <c r="M19">
        <v>3.8</v>
      </c>
      <c r="N19">
        <v>95.069816583508526</v>
      </c>
      <c r="O19">
        <v>14381.236000000001</v>
      </c>
      <c r="P19">
        <v>5101703073088.9697</v>
      </c>
      <c r="Q19">
        <v>1341886602798.6899</v>
      </c>
      <c r="R19">
        <v>1.4014454545454544</v>
      </c>
      <c r="S19" s="5">
        <f t="shared" si="2"/>
        <v>2.470450589721164E+16</v>
      </c>
      <c r="T19" s="6">
        <f t="shared" si="3"/>
        <v>573806.25</v>
      </c>
      <c r="U19" s="6">
        <f t="shared" si="3"/>
        <v>551306.25</v>
      </c>
      <c r="V19" s="6">
        <f t="shared" si="3"/>
        <v>390625</v>
      </c>
      <c r="W19" s="6">
        <f t="shared" si="3"/>
        <v>366025</v>
      </c>
      <c r="X19" s="7">
        <f t="shared" si="4"/>
        <v>434658234.375</v>
      </c>
      <c r="Y19">
        <v>1.3308660000000001</v>
      </c>
      <c r="Z19">
        <f t="shared" si="1"/>
        <v>0</v>
      </c>
      <c r="AA19">
        <v>2.2826225417264223</v>
      </c>
      <c r="AB19">
        <v>173.25963212709343</v>
      </c>
      <c r="AC19">
        <f t="shared" si="5"/>
        <v>0.35843410176692203</v>
      </c>
      <c r="AD19">
        <v>1.7281818181818176</v>
      </c>
      <c r="AE19">
        <v>654.88963257878891</v>
      </c>
      <c r="AF19">
        <v>2.66</v>
      </c>
      <c r="AG19">
        <v>2.2826225417264223</v>
      </c>
      <c r="AH19">
        <v>0</v>
      </c>
      <c r="AI19">
        <f t="shared" si="6"/>
        <v>0</v>
      </c>
      <c r="AJ19">
        <f t="shared" si="7"/>
        <v>1</v>
      </c>
      <c r="AK19">
        <f t="shared" si="8"/>
        <v>0</v>
      </c>
      <c r="AL19">
        <f t="shared" si="9"/>
        <v>0</v>
      </c>
      <c r="AM19">
        <v>0</v>
      </c>
    </row>
    <row r="20" spans="1:39" x14ac:dyDescent="0.25">
      <c r="A20" s="1">
        <v>39995</v>
      </c>
      <c r="B20" s="2">
        <v>757.5</v>
      </c>
      <c r="C20" s="2">
        <v>675</v>
      </c>
      <c r="D20" s="2">
        <v>460</v>
      </c>
      <c r="E20" s="2">
        <v>605</v>
      </c>
      <c r="F20" s="3">
        <v>2.8793826371743427</v>
      </c>
      <c r="G20" s="3">
        <v>2.8293037728310249</v>
      </c>
      <c r="H20" s="3">
        <v>2.6627578316815739</v>
      </c>
      <c r="I20" s="3">
        <v>2.781755374652469</v>
      </c>
      <c r="J20" s="4">
        <v>157176670.97</v>
      </c>
      <c r="K20" s="4">
        <v>158350194.44999999</v>
      </c>
      <c r="L20" s="4">
        <v>55524701.109999999</v>
      </c>
      <c r="M20">
        <v>3.38</v>
      </c>
      <c r="N20">
        <v>95.069816583508526</v>
      </c>
      <c r="O20">
        <v>14448.882</v>
      </c>
      <c r="P20">
        <v>5101703073088.9697</v>
      </c>
      <c r="Q20">
        <v>1341886602798.6899</v>
      </c>
      <c r="R20">
        <v>1.4091652173913041</v>
      </c>
      <c r="S20" s="5">
        <f t="shared" si="2"/>
        <v>2.470450589721164E+16</v>
      </c>
      <c r="T20" s="6">
        <f t="shared" si="3"/>
        <v>573806.25</v>
      </c>
      <c r="U20" s="6">
        <f t="shared" si="3"/>
        <v>455625</v>
      </c>
      <c r="V20" s="6">
        <f t="shared" si="3"/>
        <v>211600</v>
      </c>
      <c r="W20" s="6">
        <f t="shared" si="3"/>
        <v>366025</v>
      </c>
      <c r="X20" s="7">
        <f t="shared" si="4"/>
        <v>434658234.375</v>
      </c>
      <c r="Y20">
        <v>1.1055809999999999</v>
      </c>
      <c r="Z20">
        <f t="shared" si="1"/>
        <v>0</v>
      </c>
      <c r="AA20">
        <v>421.27892870031781</v>
      </c>
      <c r="AB20">
        <v>182.23441731759516</v>
      </c>
      <c r="AC20">
        <f t="shared" si="5"/>
        <v>2.6245697373655537</v>
      </c>
      <c r="AD20">
        <v>1.5580434782608696</v>
      </c>
      <c r="AE20">
        <v>529.7968768000519</v>
      </c>
      <c r="AF20">
        <v>3.01</v>
      </c>
      <c r="AG20">
        <v>421.27892870031781</v>
      </c>
      <c r="AH20">
        <v>0</v>
      </c>
      <c r="AI20">
        <f t="shared" si="6"/>
        <v>0</v>
      </c>
      <c r="AJ20">
        <f t="shared" si="7"/>
        <v>0</v>
      </c>
      <c r="AK20">
        <f t="shared" si="8"/>
        <v>1</v>
      </c>
      <c r="AL20">
        <f t="shared" si="9"/>
        <v>0</v>
      </c>
      <c r="AM20">
        <v>0</v>
      </c>
    </row>
    <row r="21" spans="1:39" x14ac:dyDescent="0.25">
      <c r="A21" s="1">
        <v>40026</v>
      </c>
      <c r="B21" s="2">
        <v>520</v>
      </c>
      <c r="C21" s="2">
        <v>505</v>
      </c>
      <c r="D21" s="2">
        <v>460</v>
      </c>
      <c r="E21" s="2">
        <v>602.5</v>
      </c>
      <c r="F21" s="3">
        <v>2.716003343634799</v>
      </c>
      <c r="G21" s="3">
        <v>2.7032913781186614</v>
      </c>
      <c r="H21" s="3">
        <v>2.6627578316815739</v>
      </c>
      <c r="I21" s="3">
        <v>2.7799570512469058</v>
      </c>
      <c r="J21" s="4">
        <v>157176670.97</v>
      </c>
      <c r="K21" s="4">
        <v>158350194.44999999</v>
      </c>
      <c r="L21" s="4">
        <v>55524701.109999999</v>
      </c>
      <c r="M21">
        <v>3.14</v>
      </c>
      <c r="N21">
        <v>95.069816583508526</v>
      </c>
      <c r="O21">
        <v>14448.882</v>
      </c>
      <c r="P21">
        <v>5101703073088.9697</v>
      </c>
      <c r="Q21">
        <v>1341886602798.6899</v>
      </c>
      <c r="R21">
        <v>1.4266238095238095</v>
      </c>
      <c r="S21" s="5">
        <f t="shared" si="2"/>
        <v>2.470450589721164E+16</v>
      </c>
      <c r="T21" s="6">
        <f t="shared" si="3"/>
        <v>270400</v>
      </c>
      <c r="U21" s="6">
        <f t="shared" si="3"/>
        <v>255025</v>
      </c>
      <c r="V21" s="6">
        <f t="shared" si="3"/>
        <v>211600</v>
      </c>
      <c r="W21" s="6">
        <f t="shared" si="3"/>
        <v>363006.25</v>
      </c>
      <c r="X21" s="7">
        <f t="shared" si="4"/>
        <v>140608000</v>
      </c>
      <c r="Y21">
        <v>1.3954040000000001</v>
      </c>
      <c r="Z21">
        <f t="shared" si="1"/>
        <v>0</v>
      </c>
      <c r="AA21">
        <v>374.99419743718221</v>
      </c>
      <c r="AB21">
        <v>174.44392491413933</v>
      </c>
      <c r="AC21">
        <f t="shared" si="5"/>
        <v>2.5740245476196932</v>
      </c>
      <c r="AD21">
        <v>1.589809523809524</v>
      </c>
      <c r="AE21">
        <v>410.45019273291956</v>
      </c>
      <c r="AF21">
        <v>3.01</v>
      </c>
      <c r="AG21">
        <v>374.99419743718221</v>
      </c>
      <c r="AH21">
        <v>0</v>
      </c>
      <c r="AI21">
        <f t="shared" si="6"/>
        <v>0</v>
      </c>
      <c r="AJ21">
        <f t="shared" si="7"/>
        <v>0</v>
      </c>
      <c r="AK21">
        <f t="shared" si="8"/>
        <v>1</v>
      </c>
      <c r="AL21">
        <f t="shared" si="9"/>
        <v>0</v>
      </c>
      <c r="AM21">
        <v>0</v>
      </c>
    </row>
    <row r="22" spans="1:39" x14ac:dyDescent="0.25">
      <c r="A22" s="1">
        <v>40057</v>
      </c>
      <c r="B22" s="2">
        <v>520</v>
      </c>
      <c r="C22" s="2">
        <v>505</v>
      </c>
      <c r="D22" s="2">
        <v>460</v>
      </c>
      <c r="E22" s="2">
        <v>602.5</v>
      </c>
      <c r="F22" s="3">
        <v>2.716003343634799</v>
      </c>
      <c r="G22" s="3">
        <v>2.7032913781186614</v>
      </c>
      <c r="H22" s="3">
        <v>2.6627578316815739</v>
      </c>
      <c r="I22" s="3">
        <v>2.7799570512469058</v>
      </c>
      <c r="J22" s="4">
        <v>157176670.97</v>
      </c>
      <c r="K22" s="4">
        <v>158350194.44999999</v>
      </c>
      <c r="L22" s="4">
        <v>55524701.109999999</v>
      </c>
      <c r="M22">
        <v>2.99</v>
      </c>
      <c r="N22">
        <v>95.069816583508526</v>
      </c>
      <c r="O22">
        <v>14448.882</v>
      </c>
      <c r="P22">
        <v>5101703073088.9697</v>
      </c>
      <c r="Q22">
        <v>1341886602798.6899</v>
      </c>
      <c r="R22">
        <v>1.4561636363636365</v>
      </c>
      <c r="S22" s="5">
        <f t="shared" si="2"/>
        <v>2.470450589721164E+16</v>
      </c>
      <c r="T22" s="6">
        <f t="shared" si="3"/>
        <v>270400</v>
      </c>
      <c r="U22" s="6">
        <f t="shared" si="3"/>
        <v>255025</v>
      </c>
      <c r="V22" s="6">
        <f t="shared" si="3"/>
        <v>211600</v>
      </c>
      <c r="W22" s="6">
        <f t="shared" si="3"/>
        <v>363006.25</v>
      </c>
      <c r="X22" s="7">
        <f t="shared" si="4"/>
        <v>140608000</v>
      </c>
      <c r="Y22">
        <v>1.3919239999999999</v>
      </c>
      <c r="Z22">
        <f t="shared" si="1"/>
        <v>0</v>
      </c>
      <c r="AA22">
        <v>352.16966389859778</v>
      </c>
      <c r="AB22">
        <v>175.1373129777007</v>
      </c>
      <c r="AC22">
        <f t="shared" si="5"/>
        <v>2.5467519428610488</v>
      </c>
      <c r="AD22">
        <v>1.637285714285714</v>
      </c>
      <c r="AE22">
        <v>410.14577525759341</v>
      </c>
      <c r="AF22">
        <v>3.01</v>
      </c>
      <c r="AG22">
        <v>352.16966389859778</v>
      </c>
      <c r="AH22">
        <v>0</v>
      </c>
      <c r="AI22">
        <f t="shared" si="6"/>
        <v>0</v>
      </c>
      <c r="AJ22">
        <f t="shared" si="7"/>
        <v>0</v>
      </c>
      <c r="AK22">
        <f t="shared" si="8"/>
        <v>1</v>
      </c>
      <c r="AL22">
        <f t="shared" si="9"/>
        <v>0</v>
      </c>
      <c r="AM22">
        <v>0</v>
      </c>
    </row>
    <row r="23" spans="1:39" x14ac:dyDescent="0.25">
      <c r="A23" s="1">
        <v>40087</v>
      </c>
      <c r="B23" s="2">
        <v>520</v>
      </c>
      <c r="C23" s="2">
        <v>505</v>
      </c>
      <c r="D23" s="2">
        <v>460</v>
      </c>
      <c r="E23" s="2">
        <v>602.5</v>
      </c>
      <c r="F23" s="3">
        <v>2.716003343634799</v>
      </c>
      <c r="G23" s="3">
        <v>2.7032913781186614</v>
      </c>
      <c r="H23" s="3">
        <v>2.6627578316815739</v>
      </c>
      <c r="I23" s="3">
        <v>2.7799570512469058</v>
      </c>
      <c r="J23" s="4">
        <v>157176670.97</v>
      </c>
      <c r="K23" s="4">
        <v>158350194.44999999</v>
      </c>
      <c r="L23" s="4">
        <v>55524701.109999999</v>
      </c>
      <c r="M23">
        <v>4.01</v>
      </c>
      <c r="N23">
        <v>95.069816583508526</v>
      </c>
      <c r="O23">
        <v>14651.248</v>
      </c>
      <c r="P23">
        <v>5101703073088.9697</v>
      </c>
      <c r="Q23">
        <v>1341886602798.6899</v>
      </c>
      <c r="R23">
        <v>1.4816318181818182</v>
      </c>
      <c r="S23" s="5">
        <f t="shared" si="2"/>
        <v>2.470450589721164E+16</v>
      </c>
      <c r="T23" s="6">
        <f t="shared" si="3"/>
        <v>270400</v>
      </c>
      <c r="U23" s="6">
        <f t="shared" si="3"/>
        <v>255025</v>
      </c>
      <c r="V23" s="6">
        <f t="shared" si="3"/>
        <v>211600</v>
      </c>
      <c r="W23" s="6">
        <f t="shared" si="3"/>
        <v>363006.25</v>
      </c>
      <c r="X23" s="7">
        <f t="shared" si="4"/>
        <v>140608000</v>
      </c>
      <c r="Y23">
        <v>1.7103980000000001</v>
      </c>
      <c r="Z23">
        <f t="shared" si="1"/>
        <v>0</v>
      </c>
      <c r="AA23">
        <v>304.54356561376756</v>
      </c>
      <c r="AB23">
        <v>189.11193008856026</v>
      </c>
      <c r="AC23">
        <f t="shared" si="5"/>
        <v>2.4836494281751347</v>
      </c>
      <c r="AD23">
        <v>1.9016363636363638</v>
      </c>
      <c r="AE23">
        <v>418.69697187222408</v>
      </c>
      <c r="AF23">
        <v>3.21</v>
      </c>
      <c r="AG23">
        <v>304.54356561376756</v>
      </c>
      <c r="AH23">
        <v>0</v>
      </c>
      <c r="AI23">
        <f t="shared" si="6"/>
        <v>0</v>
      </c>
      <c r="AJ23">
        <f t="shared" si="7"/>
        <v>0</v>
      </c>
      <c r="AK23">
        <f t="shared" si="8"/>
        <v>0</v>
      </c>
      <c r="AL23">
        <f t="shared" si="9"/>
        <v>1</v>
      </c>
      <c r="AM23">
        <v>0</v>
      </c>
    </row>
    <row r="24" spans="1:39" x14ac:dyDescent="0.25">
      <c r="A24" s="1">
        <v>40118</v>
      </c>
      <c r="B24" s="2">
        <v>520</v>
      </c>
      <c r="C24" s="2">
        <v>505</v>
      </c>
      <c r="D24" s="2">
        <v>460</v>
      </c>
      <c r="E24" s="2">
        <v>602.5</v>
      </c>
      <c r="F24" s="3">
        <v>2.716003343634799</v>
      </c>
      <c r="G24" s="3">
        <v>2.7032913781186614</v>
      </c>
      <c r="H24" s="3">
        <v>2.6627578316815739</v>
      </c>
      <c r="I24" s="3">
        <v>2.7799570512469058</v>
      </c>
      <c r="J24" s="4">
        <v>157176670.97</v>
      </c>
      <c r="K24" s="4">
        <v>158350194.44999999</v>
      </c>
      <c r="L24" s="4">
        <v>55524701.109999999</v>
      </c>
      <c r="M24">
        <v>3.66</v>
      </c>
      <c r="N24">
        <v>95.069816583508526</v>
      </c>
      <c r="O24">
        <v>14651.248</v>
      </c>
      <c r="P24">
        <v>5101703073088.9697</v>
      </c>
      <c r="Q24">
        <v>1341886602798.6899</v>
      </c>
      <c r="R24">
        <v>1.4918476190476195</v>
      </c>
      <c r="S24" s="5">
        <f t="shared" si="2"/>
        <v>2.470450589721164E+16</v>
      </c>
      <c r="T24" s="6">
        <f t="shared" si="3"/>
        <v>270400</v>
      </c>
      <c r="U24" s="6">
        <f t="shared" si="3"/>
        <v>255025</v>
      </c>
      <c r="V24" s="6">
        <f t="shared" si="3"/>
        <v>211600</v>
      </c>
      <c r="W24" s="6">
        <f t="shared" si="3"/>
        <v>363006.25</v>
      </c>
      <c r="X24" s="7">
        <f t="shared" si="4"/>
        <v>140608000</v>
      </c>
      <c r="Y24">
        <v>2.748453</v>
      </c>
      <c r="Z24">
        <f t="shared" si="1"/>
        <v>0</v>
      </c>
      <c r="AA24">
        <v>310.63337531585694</v>
      </c>
      <c r="AB24">
        <v>222.38559459307811</v>
      </c>
      <c r="AC24">
        <f t="shared" si="5"/>
        <v>2.4922481157093594</v>
      </c>
      <c r="AD24">
        <v>2.0235499999999997</v>
      </c>
      <c r="AE24">
        <v>410.20087599515716</v>
      </c>
      <c r="AF24">
        <v>3.21</v>
      </c>
      <c r="AG24">
        <v>310.63337531585694</v>
      </c>
      <c r="AH24">
        <v>0</v>
      </c>
      <c r="AI24">
        <f t="shared" si="6"/>
        <v>0</v>
      </c>
      <c r="AJ24">
        <f t="shared" si="7"/>
        <v>0</v>
      </c>
      <c r="AK24">
        <f t="shared" si="8"/>
        <v>0</v>
      </c>
      <c r="AL24">
        <f t="shared" si="9"/>
        <v>1</v>
      </c>
      <c r="AM24">
        <v>0</v>
      </c>
    </row>
    <row r="25" spans="1:39" x14ac:dyDescent="0.25">
      <c r="A25" s="1">
        <v>40148</v>
      </c>
      <c r="B25" s="2">
        <v>438</v>
      </c>
      <c r="C25" s="2">
        <v>445</v>
      </c>
      <c r="D25" s="2">
        <v>460</v>
      </c>
      <c r="E25" s="2">
        <v>501.5</v>
      </c>
      <c r="F25" s="3">
        <v>2.6414741105040997</v>
      </c>
      <c r="G25" s="3">
        <v>2.6483600109809315</v>
      </c>
      <c r="H25" s="3">
        <v>2.6627578316815739</v>
      </c>
      <c r="I25" s="3">
        <v>2.7002709373564371</v>
      </c>
      <c r="J25" s="4">
        <v>157176670.97</v>
      </c>
      <c r="K25" s="4">
        <v>158350194.44999999</v>
      </c>
      <c r="L25" s="4">
        <v>55524701.109999999</v>
      </c>
      <c r="M25">
        <v>5.35</v>
      </c>
      <c r="N25">
        <v>95.069816583508526</v>
      </c>
      <c r="O25">
        <v>14651.248</v>
      </c>
      <c r="P25">
        <v>5101703073088.9697</v>
      </c>
      <c r="Q25">
        <v>1341886602798.6899</v>
      </c>
      <c r="R25">
        <v>1.4569347826086958</v>
      </c>
      <c r="S25" s="5">
        <f t="shared" si="2"/>
        <v>2.470450589721164E+16</v>
      </c>
      <c r="T25" s="6">
        <f t="shared" si="3"/>
        <v>191844</v>
      </c>
      <c r="U25" s="6">
        <f t="shared" si="3"/>
        <v>198025</v>
      </c>
      <c r="V25" s="6">
        <f t="shared" si="3"/>
        <v>211600</v>
      </c>
      <c r="W25" s="6">
        <f t="shared" si="3"/>
        <v>251502.25</v>
      </c>
      <c r="X25" s="7">
        <f t="shared" si="4"/>
        <v>84027672</v>
      </c>
      <c r="Y25">
        <v>3.3941590000000001</v>
      </c>
      <c r="Z25">
        <f t="shared" si="1"/>
        <v>0</v>
      </c>
      <c r="AA25">
        <v>258.60788743022317</v>
      </c>
      <c r="AB25">
        <v>216.67337292289488</v>
      </c>
      <c r="AC25">
        <f t="shared" si="5"/>
        <v>2.4126417665427673</v>
      </c>
      <c r="AD25">
        <v>1.9351818181818177</v>
      </c>
      <c r="AE25">
        <v>359.13500943004624</v>
      </c>
      <c r="AF25">
        <v>3.21</v>
      </c>
      <c r="AG25">
        <v>258.60788743022317</v>
      </c>
      <c r="AH25">
        <v>0</v>
      </c>
      <c r="AI25">
        <f t="shared" si="6"/>
        <v>0</v>
      </c>
      <c r="AJ25">
        <f t="shared" si="7"/>
        <v>0</v>
      </c>
      <c r="AK25">
        <f t="shared" si="8"/>
        <v>0</v>
      </c>
      <c r="AL25">
        <f t="shared" si="9"/>
        <v>1</v>
      </c>
      <c r="AM25">
        <v>0</v>
      </c>
    </row>
    <row r="26" spans="1:39" x14ac:dyDescent="0.25">
      <c r="A26" s="1">
        <v>40179</v>
      </c>
      <c r="B26" s="2">
        <v>402.5</v>
      </c>
      <c r="C26" s="2">
        <v>399.375</v>
      </c>
      <c r="D26" s="2">
        <v>460</v>
      </c>
      <c r="E26" s="2">
        <v>350</v>
      </c>
      <c r="F26" s="3">
        <v>2.6047658847038875</v>
      </c>
      <c r="G26" s="3">
        <v>2.6013808755024752</v>
      </c>
      <c r="H26" s="3">
        <v>2.6627578316815739</v>
      </c>
      <c r="I26" s="3">
        <v>2.5440680443502757</v>
      </c>
      <c r="J26" s="4">
        <v>186546890.25</v>
      </c>
      <c r="K26" s="4">
        <v>174109687.78</v>
      </c>
      <c r="L26" s="4">
        <v>78619107.280000001</v>
      </c>
      <c r="M26">
        <v>5.83</v>
      </c>
      <c r="N26">
        <v>106.79627261030453</v>
      </c>
      <c r="O26">
        <v>14764.611000000001</v>
      </c>
      <c r="P26">
        <v>6087163874510.7305</v>
      </c>
      <c r="Q26">
        <v>1675615335600.5601</v>
      </c>
      <c r="R26">
        <v>1.427414285714286</v>
      </c>
      <c r="S26" s="5">
        <f t="shared" si="2"/>
        <v>3.4799742261945544E+16</v>
      </c>
      <c r="T26" s="6">
        <f t="shared" si="3"/>
        <v>162006.25</v>
      </c>
      <c r="U26" s="6">
        <f t="shared" si="3"/>
        <v>159500.390625</v>
      </c>
      <c r="V26" s="6">
        <f t="shared" si="3"/>
        <v>211600</v>
      </c>
      <c r="W26" s="6">
        <f t="shared" si="3"/>
        <v>122500</v>
      </c>
      <c r="X26" s="7">
        <f t="shared" si="4"/>
        <v>65207515.625</v>
      </c>
      <c r="Y26">
        <v>3.5899519999999998</v>
      </c>
      <c r="Z26">
        <f t="shared" si="1"/>
        <v>0</v>
      </c>
      <c r="AA26">
        <v>287.02671905921858</v>
      </c>
      <c r="AB26">
        <v>219.42453718428584</v>
      </c>
      <c r="AC26">
        <f t="shared" si="5"/>
        <v>2.4579223266986729</v>
      </c>
      <c r="AD26">
        <v>1.8355789473684212</v>
      </c>
      <c r="AE26">
        <v>303.8049481098318</v>
      </c>
      <c r="AF26">
        <v>3.36</v>
      </c>
      <c r="AG26">
        <v>287.02671905921858</v>
      </c>
      <c r="AH26">
        <v>0</v>
      </c>
      <c r="AI26">
        <f t="shared" si="6"/>
        <v>1</v>
      </c>
      <c r="AJ26">
        <f t="shared" si="7"/>
        <v>0</v>
      </c>
      <c r="AK26">
        <f t="shared" si="8"/>
        <v>0</v>
      </c>
      <c r="AL26">
        <f t="shared" si="9"/>
        <v>0</v>
      </c>
      <c r="AM26">
        <v>0</v>
      </c>
    </row>
    <row r="27" spans="1:39" x14ac:dyDescent="0.25">
      <c r="A27" s="1">
        <v>40210</v>
      </c>
      <c r="B27" s="2">
        <v>400</v>
      </c>
      <c r="C27" s="2">
        <v>396.25</v>
      </c>
      <c r="D27" s="2">
        <v>437.5</v>
      </c>
      <c r="E27" s="2">
        <v>350</v>
      </c>
      <c r="F27" s="3">
        <v>2.6020599913279625</v>
      </c>
      <c r="G27" s="3">
        <v>2.5979692752258079</v>
      </c>
      <c r="H27" s="3">
        <v>2.6409780573583319</v>
      </c>
      <c r="I27" s="3">
        <v>2.5440680443502757</v>
      </c>
      <c r="J27" s="4">
        <v>186546890.25</v>
      </c>
      <c r="K27" s="4">
        <v>174109687.78</v>
      </c>
      <c r="L27" s="4">
        <v>78619107.280000001</v>
      </c>
      <c r="M27">
        <v>5.32</v>
      </c>
      <c r="N27">
        <v>106.79627261030453</v>
      </c>
      <c r="O27">
        <v>14764.611000000001</v>
      </c>
      <c r="P27">
        <v>6087163874510.7305</v>
      </c>
      <c r="Q27">
        <v>1675615335600.5601</v>
      </c>
      <c r="R27">
        <v>1.3677200000000003</v>
      </c>
      <c r="S27" s="5">
        <f t="shared" si="2"/>
        <v>3.4799742261945544E+16</v>
      </c>
      <c r="T27" s="6">
        <f t="shared" si="3"/>
        <v>160000</v>
      </c>
      <c r="U27" s="6">
        <f t="shared" si="3"/>
        <v>157014.0625</v>
      </c>
      <c r="V27" s="6">
        <f t="shared" si="3"/>
        <v>191406.25</v>
      </c>
      <c r="W27" s="6">
        <f t="shared" si="3"/>
        <v>122500</v>
      </c>
      <c r="X27" s="7">
        <f t="shared" si="4"/>
        <v>64000000</v>
      </c>
      <c r="Y27">
        <v>3.4514119999999999</v>
      </c>
      <c r="Z27">
        <f t="shared" si="1"/>
        <v>0</v>
      </c>
      <c r="AA27">
        <v>290.12495664733314</v>
      </c>
      <c r="AB27">
        <v>197.17789458674434</v>
      </c>
      <c r="AC27">
        <f t="shared" si="5"/>
        <v>2.4625850885684106</v>
      </c>
      <c r="AD27">
        <v>1.7382105263157892</v>
      </c>
      <c r="AE27">
        <v>306.34563482502034</v>
      </c>
      <c r="AF27">
        <v>3.36</v>
      </c>
      <c r="AG27">
        <v>290.12495664733314</v>
      </c>
      <c r="AH27">
        <v>0</v>
      </c>
      <c r="AI27">
        <f t="shared" si="6"/>
        <v>1</v>
      </c>
      <c r="AJ27">
        <f t="shared" si="7"/>
        <v>0</v>
      </c>
      <c r="AK27">
        <f t="shared" si="8"/>
        <v>0</v>
      </c>
      <c r="AL27">
        <f t="shared" si="9"/>
        <v>0</v>
      </c>
      <c r="AM27">
        <v>0</v>
      </c>
    </row>
    <row r="28" spans="1:39" x14ac:dyDescent="0.25">
      <c r="A28" s="1">
        <v>40238</v>
      </c>
      <c r="B28" s="2">
        <v>400</v>
      </c>
      <c r="C28" s="2">
        <v>399.375</v>
      </c>
      <c r="D28" s="2">
        <v>370</v>
      </c>
      <c r="E28" s="2">
        <v>350</v>
      </c>
      <c r="F28" s="3">
        <v>2.6020599913279625</v>
      </c>
      <c r="G28" s="3">
        <v>2.6013808755024752</v>
      </c>
      <c r="H28" s="3">
        <v>2.568201724066995</v>
      </c>
      <c r="I28" s="3">
        <v>2.5440680443502757</v>
      </c>
      <c r="J28" s="4">
        <v>186546890.25</v>
      </c>
      <c r="K28" s="4">
        <v>174109687.78</v>
      </c>
      <c r="L28" s="4">
        <v>78619107.280000001</v>
      </c>
      <c r="M28">
        <v>4.29</v>
      </c>
      <c r="N28">
        <v>106.79627261030453</v>
      </c>
      <c r="O28">
        <v>14764.611000000001</v>
      </c>
      <c r="P28">
        <v>6087163874510.7305</v>
      </c>
      <c r="Q28">
        <v>1675615335600.5601</v>
      </c>
      <c r="R28">
        <v>1.3570043478260869</v>
      </c>
      <c r="S28" s="5">
        <f t="shared" si="2"/>
        <v>3.4799742261945544E+16</v>
      </c>
      <c r="T28" s="6">
        <f t="shared" si="3"/>
        <v>160000</v>
      </c>
      <c r="U28" s="6">
        <f t="shared" si="3"/>
        <v>159500.390625</v>
      </c>
      <c r="V28" s="6">
        <f t="shared" si="3"/>
        <v>136900</v>
      </c>
      <c r="W28" s="6">
        <f t="shared" si="3"/>
        <v>122500</v>
      </c>
      <c r="X28" s="7">
        <f t="shared" si="4"/>
        <v>64000000</v>
      </c>
      <c r="Y28">
        <v>3.5295519999999998</v>
      </c>
      <c r="Z28">
        <f t="shared" si="1"/>
        <v>2</v>
      </c>
      <c r="AA28">
        <v>281.35342739951568</v>
      </c>
      <c r="AB28">
        <v>235.05020937523236</v>
      </c>
      <c r="AC28">
        <f t="shared" si="5"/>
        <v>2.4492522100236194</v>
      </c>
      <c r="AD28">
        <v>1.5905652173913043</v>
      </c>
      <c r="AE28">
        <v>291.82854062476758</v>
      </c>
      <c r="AF28">
        <v>3.36</v>
      </c>
      <c r="AG28">
        <v>281.35342739951568</v>
      </c>
      <c r="AH28">
        <v>0</v>
      </c>
      <c r="AI28">
        <f t="shared" si="6"/>
        <v>1</v>
      </c>
      <c r="AJ28">
        <f t="shared" si="7"/>
        <v>0</v>
      </c>
      <c r="AK28">
        <f t="shared" si="8"/>
        <v>0</v>
      </c>
      <c r="AL28">
        <f t="shared" si="9"/>
        <v>0</v>
      </c>
      <c r="AM28">
        <v>0</v>
      </c>
    </row>
    <row r="29" spans="1:39" x14ac:dyDescent="0.25">
      <c r="A29" s="1">
        <v>40269</v>
      </c>
      <c r="B29" s="2">
        <v>400</v>
      </c>
      <c r="C29" s="2">
        <v>402</v>
      </c>
      <c r="D29" s="2">
        <v>370</v>
      </c>
      <c r="E29" s="2">
        <v>350</v>
      </c>
      <c r="F29" s="3">
        <v>2.6020599913279625</v>
      </c>
      <c r="G29" s="3">
        <v>2.6042260530844699</v>
      </c>
      <c r="H29" s="3">
        <v>2.568201724066995</v>
      </c>
      <c r="I29" s="3">
        <v>2.5440680443502757</v>
      </c>
      <c r="J29" s="4">
        <v>186546890.25</v>
      </c>
      <c r="K29" s="4">
        <v>174109687.78</v>
      </c>
      <c r="L29" s="4">
        <v>78619107.280000001</v>
      </c>
      <c r="M29">
        <v>4.03</v>
      </c>
      <c r="N29">
        <v>106.79627261030453</v>
      </c>
      <c r="O29">
        <v>14980.192999999999</v>
      </c>
      <c r="P29">
        <v>6087163874510.7305</v>
      </c>
      <c r="Q29">
        <v>1675615335600.5601</v>
      </c>
      <c r="R29">
        <v>1.3416818181818182</v>
      </c>
      <c r="S29" s="5">
        <f t="shared" si="2"/>
        <v>3.4799742261945544E+16</v>
      </c>
      <c r="T29" s="6">
        <f t="shared" si="3"/>
        <v>160000</v>
      </c>
      <c r="U29" s="6">
        <f t="shared" si="3"/>
        <v>161604</v>
      </c>
      <c r="V29" s="6">
        <f t="shared" si="3"/>
        <v>136900</v>
      </c>
      <c r="W29" s="6">
        <f t="shared" si="3"/>
        <v>122500</v>
      </c>
      <c r="X29" s="7">
        <f t="shared" si="4"/>
        <v>64000000</v>
      </c>
      <c r="Y29">
        <v>3.4547539999999999</v>
      </c>
      <c r="Z29">
        <f t="shared" si="1"/>
        <v>0</v>
      </c>
      <c r="AA29">
        <v>287.41805155779662</v>
      </c>
      <c r="AB29">
        <v>229.00161190303032</v>
      </c>
      <c r="AC29">
        <f t="shared" si="5"/>
        <v>2.4585140409232804</v>
      </c>
      <c r="AD29">
        <v>1.5600909090909092</v>
      </c>
      <c r="AE29">
        <v>292.41744692049906</v>
      </c>
      <c r="AF29">
        <v>3.42</v>
      </c>
      <c r="AG29">
        <v>287.41805155779662</v>
      </c>
      <c r="AH29">
        <v>0</v>
      </c>
      <c r="AI29">
        <f t="shared" si="6"/>
        <v>0</v>
      </c>
      <c r="AJ29">
        <f t="shared" si="7"/>
        <v>1</v>
      </c>
      <c r="AK29">
        <f t="shared" si="8"/>
        <v>0</v>
      </c>
      <c r="AL29">
        <f t="shared" si="9"/>
        <v>0</v>
      </c>
      <c r="AM29">
        <v>0</v>
      </c>
    </row>
    <row r="30" spans="1:39" x14ac:dyDescent="0.25">
      <c r="A30" s="1">
        <v>40299</v>
      </c>
      <c r="B30" s="2">
        <v>400</v>
      </c>
      <c r="C30" s="2">
        <v>402.5</v>
      </c>
      <c r="D30" s="2">
        <v>370</v>
      </c>
      <c r="E30" s="2">
        <v>350</v>
      </c>
      <c r="F30" s="3">
        <v>2.6020599913279625</v>
      </c>
      <c r="G30" s="3">
        <v>2.6047658847038875</v>
      </c>
      <c r="H30" s="3">
        <v>2.568201724066995</v>
      </c>
      <c r="I30" s="3">
        <v>2.5440680443502757</v>
      </c>
      <c r="J30" s="4">
        <v>186546890.25</v>
      </c>
      <c r="K30" s="4">
        <v>174109687.78</v>
      </c>
      <c r="L30" s="4">
        <v>78619107.280000001</v>
      </c>
      <c r="M30">
        <v>4.1399999999999997</v>
      </c>
      <c r="N30">
        <v>106.79627261030453</v>
      </c>
      <c r="O30">
        <v>14980.192999999999</v>
      </c>
      <c r="P30">
        <v>6087163874510.7305</v>
      </c>
      <c r="Q30">
        <v>1675615335600.5601</v>
      </c>
      <c r="R30">
        <v>1.2553904761904762</v>
      </c>
      <c r="S30" s="5">
        <f t="shared" si="2"/>
        <v>3.4799742261945544E+16</v>
      </c>
      <c r="T30" s="6">
        <f t="shared" si="3"/>
        <v>160000</v>
      </c>
      <c r="U30" s="6">
        <f t="shared" si="3"/>
        <v>162006.25</v>
      </c>
      <c r="V30" s="6">
        <f t="shared" si="3"/>
        <v>136900</v>
      </c>
      <c r="W30" s="6">
        <f t="shared" si="3"/>
        <v>122500</v>
      </c>
      <c r="X30" s="7">
        <f t="shared" si="4"/>
        <v>64000000</v>
      </c>
      <c r="Y30">
        <v>3.4299499999999998</v>
      </c>
      <c r="Z30">
        <f t="shared" si="1"/>
        <v>0</v>
      </c>
      <c r="AA30">
        <v>277.27408262438536</v>
      </c>
      <c r="AB30">
        <v>237.74468628843294</v>
      </c>
      <c r="AC30">
        <f t="shared" si="5"/>
        <v>2.4429092770814731</v>
      </c>
      <c r="AD30">
        <v>1.6095999999999999</v>
      </c>
      <c r="AE30">
        <v>291.28531371156697</v>
      </c>
      <c r="AF30">
        <v>3.42</v>
      </c>
      <c r="AG30">
        <v>277.27408262438536</v>
      </c>
      <c r="AH30">
        <v>0</v>
      </c>
      <c r="AI30">
        <f t="shared" si="6"/>
        <v>0</v>
      </c>
      <c r="AJ30">
        <f t="shared" si="7"/>
        <v>1</v>
      </c>
      <c r="AK30">
        <f t="shared" si="8"/>
        <v>0</v>
      </c>
      <c r="AL30">
        <f t="shared" si="9"/>
        <v>0</v>
      </c>
      <c r="AM30">
        <v>0</v>
      </c>
    </row>
    <row r="31" spans="1:39" x14ac:dyDescent="0.25">
      <c r="A31" s="1">
        <v>40330</v>
      </c>
      <c r="B31" s="2">
        <v>398.75</v>
      </c>
      <c r="C31" s="2">
        <v>403.75</v>
      </c>
      <c r="D31" s="2">
        <v>370</v>
      </c>
      <c r="E31" s="2">
        <v>350</v>
      </c>
      <c r="F31" s="3">
        <v>2.6007006960652377</v>
      </c>
      <c r="G31" s="3">
        <v>2.6061125353391592</v>
      </c>
      <c r="H31" s="3">
        <v>2.568201724066995</v>
      </c>
      <c r="I31" s="3">
        <v>2.5440680443502757</v>
      </c>
      <c r="J31" s="4">
        <v>186546890.25</v>
      </c>
      <c r="K31" s="4">
        <v>174109687.78</v>
      </c>
      <c r="L31" s="4">
        <v>78619107.280000001</v>
      </c>
      <c r="M31">
        <v>4.8</v>
      </c>
      <c r="N31">
        <v>106.79627261030453</v>
      </c>
      <c r="O31">
        <v>14980.192999999999</v>
      </c>
      <c r="P31">
        <v>6087163874510.7305</v>
      </c>
      <c r="Q31">
        <v>1675615335600.5601</v>
      </c>
      <c r="R31">
        <v>1.2223363636363633</v>
      </c>
      <c r="S31" s="5">
        <f t="shared" si="2"/>
        <v>3.4799742261945544E+16</v>
      </c>
      <c r="T31" s="6">
        <f t="shared" si="3"/>
        <v>159001.5625</v>
      </c>
      <c r="U31" s="6">
        <f t="shared" si="3"/>
        <v>163014.0625</v>
      </c>
      <c r="V31" s="6">
        <f t="shared" si="3"/>
        <v>136900</v>
      </c>
      <c r="W31" s="6">
        <f t="shared" si="3"/>
        <v>122500</v>
      </c>
      <c r="X31" s="7">
        <f t="shared" si="4"/>
        <v>63401873.046875</v>
      </c>
      <c r="Y31">
        <v>3.038754</v>
      </c>
      <c r="Z31">
        <f t="shared" si="1"/>
        <v>0</v>
      </c>
      <c r="AA31">
        <v>281.50293099265065</v>
      </c>
      <c r="AB31">
        <v>205.05221432015264</v>
      </c>
      <c r="AC31">
        <f t="shared" si="5"/>
        <v>2.4494829210605724</v>
      </c>
      <c r="AD31">
        <v>1.5734090909090908</v>
      </c>
      <c r="AE31">
        <v>300.28582489553355</v>
      </c>
      <c r="AF31">
        <v>3.42</v>
      </c>
      <c r="AG31">
        <v>281.50293099265065</v>
      </c>
      <c r="AH31">
        <v>0</v>
      </c>
      <c r="AI31">
        <f t="shared" si="6"/>
        <v>0</v>
      </c>
      <c r="AJ31">
        <f t="shared" si="7"/>
        <v>1</v>
      </c>
      <c r="AK31">
        <f t="shared" si="8"/>
        <v>0</v>
      </c>
      <c r="AL31">
        <f t="shared" si="9"/>
        <v>0</v>
      </c>
      <c r="AM31">
        <v>0</v>
      </c>
    </row>
    <row r="32" spans="1:39" x14ac:dyDescent="0.25">
      <c r="A32" s="1">
        <v>40360</v>
      </c>
      <c r="B32" s="2">
        <v>393</v>
      </c>
      <c r="C32" s="2">
        <v>401.5</v>
      </c>
      <c r="D32" s="2">
        <v>370</v>
      </c>
      <c r="E32" s="2">
        <v>350</v>
      </c>
      <c r="F32" s="3">
        <v>2.5943925503754266</v>
      </c>
      <c r="G32" s="3">
        <v>2.6036855496146996</v>
      </c>
      <c r="H32" s="3">
        <v>2.568201724066995</v>
      </c>
      <c r="I32" s="3">
        <v>2.5440680443502757</v>
      </c>
      <c r="J32" s="4">
        <v>186546890.25</v>
      </c>
      <c r="K32" s="4">
        <v>174109687.78</v>
      </c>
      <c r="L32" s="4">
        <v>78619107.280000001</v>
      </c>
      <c r="M32">
        <v>4.63</v>
      </c>
      <c r="N32">
        <v>106.79627261030453</v>
      </c>
      <c r="O32">
        <v>15141.605</v>
      </c>
      <c r="P32">
        <v>6087163874510.7305</v>
      </c>
      <c r="Q32">
        <v>1675615335600.5601</v>
      </c>
      <c r="R32">
        <v>1.2799954545454548</v>
      </c>
      <c r="S32" s="5">
        <f t="shared" si="2"/>
        <v>3.4799742261945544E+16</v>
      </c>
      <c r="T32" s="6">
        <f t="shared" si="3"/>
        <v>154449</v>
      </c>
      <c r="U32" s="6">
        <f t="shared" si="3"/>
        <v>161202.25</v>
      </c>
      <c r="V32" s="6">
        <f t="shared" si="3"/>
        <v>136900</v>
      </c>
      <c r="W32" s="6">
        <f t="shared" si="3"/>
        <v>122500</v>
      </c>
      <c r="X32" s="7">
        <f t="shared" si="4"/>
        <v>60698457</v>
      </c>
      <c r="Y32">
        <v>2.9975559999999999</v>
      </c>
      <c r="Z32">
        <f t="shared" si="1"/>
        <v>0</v>
      </c>
      <c r="AA32">
        <v>278.41188462186142</v>
      </c>
      <c r="AB32">
        <v>193.18826164382787</v>
      </c>
      <c r="AC32">
        <f t="shared" si="5"/>
        <v>2.4446877701466025</v>
      </c>
      <c r="AD32">
        <v>1.6000476190476189</v>
      </c>
      <c r="AE32">
        <v>302.76020894440745</v>
      </c>
      <c r="AF32">
        <v>3.25</v>
      </c>
      <c r="AG32">
        <v>278.41188462186142</v>
      </c>
      <c r="AH32">
        <v>0</v>
      </c>
      <c r="AI32">
        <f t="shared" si="6"/>
        <v>0</v>
      </c>
      <c r="AJ32">
        <f t="shared" si="7"/>
        <v>0</v>
      </c>
      <c r="AK32">
        <f t="shared" si="8"/>
        <v>1</v>
      </c>
      <c r="AL32">
        <f t="shared" si="9"/>
        <v>0</v>
      </c>
      <c r="AM32">
        <v>0</v>
      </c>
    </row>
    <row r="33" spans="1:39" x14ac:dyDescent="0.25">
      <c r="A33" s="1">
        <v>40391</v>
      </c>
      <c r="B33" s="2">
        <v>392.5</v>
      </c>
      <c r="C33" s="2">
        <v>400</v>
      </c>
      <c r="D33" s="2">
        <v>370</v>
      </c>
      <c r="E33" s="2">
        <v>350</v>
      </c>
      <c r="F33" s="3">
        <v>2.5938396610812715</v>
      </c>
      <c r="G33" s="3">
        <v>2.6020599913279625</v>
      </c>
      <c r="H33" s="3">
        <v>2.568201724066995</v>
      </c>
      <c r="I33" s="3">
        <v>2.5440680443502757</v>
      </c>
      <c r="J33" s="4">
        <v>186546890.25</v>
      </c>
      <c r="K33" s="4">
        <v>174109687.78</v>
      </c>
      <c r="L33" s="4">
        <v>78619107.280000001</v>
      </c>
      <c r="M33">
        <v>4.32</v>
      </c>
      <c r="N33">
        <v>106.79627261030453</v>
      </c>
      <c r="O33">
        <v>15141.605</v>
      </c>
      <c r="P33">
        <v>6087163874510.7305</v>
      </c>
      <c r="Q33">
        <v>1675615335600.5601</v>
      </c>
      <c r="R33">
        <v>1.2902909090909089</v>
      </c>
      <c r="S33" s="5">
        <f t="shared" si="2"/>
        <v>3.4799742261945544E+16</v>
      </c>
      <c r="T33" s="6">
        <f t="shared" si="3"/>
        <v>154056.25</v>
      </c>
      <c r="U33" s="6">
        <f t="shared" si="3"/>
        <v>160000</v>
      </c>
      <c r="V33" s="6">
        <f t="shared" si="3"/>
        <v>136900</v>
      </c>
      <c r="W33" s="6">
        <f t="shared" si="3"/>
        <v>122500</v>
      </c>
      <c r="X33" s="7">
        <f t="shared" si="4"/>
        <v>60467078.125</v>
      </c>
      <c r="Y33">
        <v>2.888541</v>
      </c>
      <c r="Z33">
        <f t="shared" si="1"/>
        <v>0</v>
      </c>
      <c r="AA33">
        <v>270.74801194198784</v>
      </c>
      <c r="AB33">
        <v>204.55411300452249</v>
      </c>
      <c r="AC33">
        <f t="shared" si="5"/>
        <v>2.4325652763562897</v>
      </c>
      <c r="AD33">
        <v>1.8045000000000002</v>
      </c>
      <c r="AE33">
        <v>299.15618111312455</v>
      </c>
      <c r="AF33">
        <v>3.25</v>
      </c>
      <c r="AG33">
        <v>270.74801194198784</v>
      </c>
      <c r="AH33">
        <v>0</v>
      </c>
      <c r="AI33">
        <f t="shared" si="6"/>
        <v>0</v>
      </c>
      <c r="AJ33">
        <f t="shared" si="7"/>
        <v>0</v>
      </c>
      <c r="AK33">
        <f t="shared" si="8"/>
        <v>1</v>
      </c>
      <c r="AL33">
        <f t="shared" si="9"/>
        <v>0</v>
      </c>
      <c r="AM33">
        <v>0</v>
      </c>
    </row>
    <row r="34" spans="1:39" x14ac:dyDescent="0.25">
      <c r="A34" s="1">
        <v>40422</v>
      </c>
      <c r="B34" s="2">
        <v>379</v>
      </c>
      <c r="C34" s="2">
        <v>394</v>
      </c>
      <c r="D34" s="2">
        <v>370</v>
      </c>
      <c r="E34" s="2">
        <v>350</v>
      </c>
      <c r="F34" s="3">
        <v>2.5786392099680722</v>
      </c>
      <c r="G34" s="3">
        <v>2.5954962218255742</v>
      </c>
      <c r="H34" s="3">
        <v>2.568201724066995</v>
      </c>
      <c r="I34" s="3">
        <v>2.5440680443502757</v>
      </c>
      <c r="J34" s="4">
        <v>186546890.25</v>
      </c>
      <c r="K34" s="4">
        <v>174109687.78</v>
      </c>
      <c r="L34" s="4">
        <v>78619107.280000001</v>
      </c>
      <c r="M34">
        <v>3.89</v>
      </c>
      <c r="N34">
        <v>106.79627261030453</v>
      </c>
      <c r="O34">
        <v>15141.605</v>
      </c>
      <c r="P34">
        <v>6087163874510.7305</v>
      </c>
      <c r="Q34">
        <v>1675615335600.5601</v>
      </c>
      <c r="R34">
        <v>1.3092954545454545</v>
      </c>
      <c r="S34" s="5">
        <f t="shared" si="2"/>
        <v>3.4799742261945544E+16</v>
      </c>
      <c r="T34" s="6">
        <f t="shared" si="3"/>
        <v>143641</v>
      </c>
      <c r="U34" s="6">
        <f t="shared" si="3"/>
        <v>155236</v>
      </c>
      <c r="V34" s="6">
        <f t="shared" si="3"/>
        <v>136900</v>
      </c>
      <c r="W34" s="6">
        <f t="shared" si="3"/>
        <v>122500</v>
      </c>
      <c r="X34" s="7">
        <f t="shared" si="4"/>
        <v>54439939</v>
      </c>
      <c r="Y34">
        <v>3.042125</v>
      </c>
      <c r="Z34">
        <f t="shared" si="1"/>
        <v>0</v>
      </c>
      <c r="AA34">
        <v>279.23725491432197</v>
      </c>
      <c r="AB34">
        <v>199.20604176754395</v>
      </c>
      <c r="AC34">
        <f t="shared" si="5"/>
        <v>2.4459733599552465</v>
      </c>
      <c r="AD34">
        <v>2.0086666666666666</v>
      </c>
      <c r="AE34">
        <v>292.41019352657372</v>
      </c>
      <c r="AF34">
        <v>3.25</v>
      </c>
      <c r="AG34">
        <v>279.23725491432197</v>
      </c>
      <c r="AH34">
        <v>0</v>
      </c>
      <c r="AI34">
        <f t="shared" si="6"/>
        <v>0</v>
      </c>
      <c r="AJ34">
        <f t="shared" si="7"/>
        <v>0</v>
      </c>
      <c r="AK34">
        <f t="shared" si="8"/>
        <v>1</v>
      </c>
      <c r="AL34">
        <f t="shared" si="9"/>
        <v>0</v>
      </c>
      <c r="AM34">
        <v>0</v>
      </c>
    </row>
    <row r="35" spans="1:39" x14ac:dyDescent="0.25">
      <c r="A35" s="1">
        <v>40452</v>
      </c>
      <c r="B35" s="2">
        <v>396.25</v>
      </c>
      <c r="C35" s="2">
        <v>399.375</v>
      </c>
      <c r="D35" s="2">
        <v>370</v>
      </c>
      <c r="E35" s="2">
        <v>350</v>
      </c>
      <c r="F35" s="3">
        <v>2.5979692752258079</v>
      </c>
      <c r="G35" s="3">
        <v>2.6013808755024752</v>
      </c>
      <c r="H35" s="3">
        <v>2.568201724066995</v>
      </c>
      <c r="I35" s="3">
        <v>2.5440680443502757</v>
      </c>
      <c r="J35" s="4">
        <v>186546890.25</v>
      </c>
      <c r="K35" s="4">
        <v>174109687.78</v>
      </c>
      <c r="L35" s="4">
        <v>78619107.280000001</v>
      </c>
      <c r="M35">
        <v>3.43</v>
      </c>
      <c r="N35">
        <v>106.79627261030453</v>
      </c>
      <c r="O35">
        <v>15309.471</v>
      </c>
      <c r="P35">
        <v>6087163874510.7305</v>
      </c>
      <c r="Q35">
        <v>1675615335600.5601</v>
      </c>
      <c r="R35">
        <v>1.3902000000000001</v>
      </c>
      <c r="S35" s="5">
        <f t="shared" si="2"/>
        <v>3.4799742261945544E+16</v>
      </c>
      <c r="T35" s="6">
        <f t="shared" si="3"/>
        <v>157014.0625</v>
      </c>
      <c r="U35" s="6">
        <f t="shared" si="3"/>
        <v>159500.390625</v>
      </c>
      <c r="V35" s="6">
        <f t="shared" si="3"/>
        <v>136900</v>
      </c>
      <c r="W35" s="6">
        <f t="shared" si="3"/>
        <v>122500</v>
      </c>
      <c r="X35" s="7">
        <f t="shared" si="4"/>
        <v>62216822.265625</v>
      </c>
      <c r="Y35">
        <v>3.2436039999999999</v>
      </c>
      <c r="Z35">
        <f t="shared" si="1"/>
        <v>0</v>
      </c>
      <c r="AA35">
        <v>283.93010850348259</v>
      </c>
      <c r="AB35">
        <v>195.43485707812579</v>
      </c>
      <c r="AC35">
        <f t="shared" si="5"/>
        <v>2.4532114484032661</v>
      </c>
      <c r="AD35">
        <v>2.160571428571429</v>
      </c>
      <c r="AE35">
        <v>300.79210370618796</v>
      </c>
      <c r="AF35">
        <v>3.45</v>
      </c>
      <c r="AG35">
        <v>283.93010850348259</v>
      </c>
      <c r="AH35">
        <v>0</v>
      </c>
      <c r="AI35">
        <f t="shared" si="6"/>
        <v>0</v>
      </c>
      <c r="AJ35">
        <f t="shared" si="7"/>
        <v>0</v>
      </c>
      <c r="AK35">
        <f t="shared" si="8"/>
        <v>0</v>
      </c>
      <c r="AL35">
        <f t="shared" si="9"/>
        <v>1</v>
      </c>
      <c r="AM35">
        <v>0</v>
      </c>
    </row>
    <row r="36" spans="1:39" x14ac:dyDescent="0.25">
      <c r="A36" s="1">
        <v>40483</v>
      </c>
      <c r="B36" s="2">
        <v>407.5</v>
      </c>
      <c r="C36" s="2">
        <v>406.25</v>
      </c>
      <c r="D36" s="2">
        <v>370</v>
      </c>
      <c r="E36" s="2">
        <v>350</v>
      </c>
      <c r="F36" s="3">
        <v>2.6101276130759956</v>
      </c>
      <c r="G36" s="3">
        <v>2.6087933739869307</v>
      </c>
      <c r="H36" s="3">
        <v>2.568201724066995</v>
      </c>
      <c r="I36" s="3">
        <v>2.5440680443502757</v>
      </c>
      <c r="J36" s="4">
        <v>186546890.25</v>
      </c>
      <c r="K36" s="4">
        <v>174109687.78</v>
      </c>
      <c r="L36" s="4">
        <v>78619107.280000001</v>
      </c>
      <c r="M36">
        <v>3.71</v>
      </c>
      <c r="N36">
        <v>106.79627261030453</v>
      </c>
      <c r="O36">
        <v>15309.471</v>
      </c>
      <c r="P36">
        <v>6087163874510.7305</v>
      </c>
      <c r="Q36">
        <v>1675615335600.5601</v>
      </c>
      <c r="R36">
        <v>1.3643772727272727</v>
      </c>
      <c r="S36" s="5">
        <f t="shared" si="2"/>
        <v>3.4799742261945544E+16</v>
      </c>
      <c r="T36" s="6">
        <f t="shared" si="3"/>
        <v>166056.25</v>
      </c>
      <c r="U36" s="6">
        <f t="shared" si="3"/>
        <v>165039.0625</v>
      </c>
      <c r="V36" s="6">
        <f t="shared" si="3"/>
        <v>136900</v>
      </c>
      <c r="W36" s="6">
        <f t="shared" si="3"/>
        <v>122500</v>
      </c>
      <c r="X36" s="7">
        <f t="shared" si="4"/>
        <v>67667921.875</v>
      </c>
      <c r="Y36">
        <v>3.2204510000000002</v>
      </c>
      <c r="Z36">
        <f t="shared" si="1"/>
        <v>0</v>
      </c>
      <c r="AA36">
        <v>288.0142625849669</v>
      </c>
      <c r="AB36">
        <v>187.90502107290089</v>
      </c>
      <c r="AC36">
        <f t="shared" si="5"/>
        <v>2.4594139947334583</v>
      </c>
      <c r="AD36">
        <v>2.2144285714285719</v>
      </c>
      <c r="AE36">
        <v>309.31130245651082</v>
      </c>
      <c r="AF36">
        <v>3.45</v>
      </c>
      <c r="AG36">
        <v>288.0142625849669</v>
      </c>
      <c r="AH36">
        <v>0</v>
      </c>
      <c r="AI36">
        <f t="shared" si="6"/>
        <v>0</v>
      </c>
      <c r="AJ36">
        <f t="shared" si="7"/>
        <v>0</v>
      </c>
      <c r="AK36">
        <f t="shared" si="8"/>
        <v>0</v>
      </c>
      <c r="AL36">
        <f t="shared" si="9"/>
        <v>1</v>
      </c>
      <c r="AM36">
        <v>0</v>
      </c>
    </row>
    <row r="37" spans="1:39" x14ac:dyDescent="0.25">
      <c r="A37" s="1">
        <v>40513</v>
      </c>
      <c r="B37" s="2">
        <v>421</v>
      </c>
      <c r="C37" s="2">
        <v>417.5</v>
      </c>
      <c r="D37" s="2">
        <v>370</v>
      </c>
      <c r="E37" s="2">
        <v>350</v>
      </c>
      <c r="F37" s="3">
        <v>2.6242820958356683</v>
      </c>
      <c r="G37" s="3">
        <v>2.6206564798196208</v>
      </c>
      <c r="H37" s="3">
        <v>2.568201724066995</v>
      </c>
      <c r="I37" s="3">
        <v>2.5440680443502757</v>
      </c>
      <c r="J37" s="4">
        <v>186546890.25</v>
      </c>
      <c r="K37" s="4">
        <v>174109687.78</v>
      </c>
      <c r="L37" s="4">
        <v>78619107.280000001</v>
      </c>
      <c r="M37">
        <v>4.25</v>
      </c>
      <c r="N37">
        <v>106.79627261030453</v>
      </c>
      <c r="O37">
        <v>15309.471</v>
      </c>
      <c r="P37">
        <v>6087163874510.7305</v>
      </c>
      <c r="Q37">
        <v>1675615335600.5601</v>
      </c>
      <c r="R37">
        <v>1.3218173913043476</v>
      </c>
      <c r="S37" s="5">
        <f t="shared" si="2"/>
        <v>3.4799742261945544E+16</v>
      </c>
      <c r="T37" s="6">
        <f t="shared" si="3"/>
        <v>177241</v>
      </c>
      <c r="U37" s="6">
        <f t="shared" si="3"/>
        <v>174306.25</v>
      </c>
      <c r="V37" s="6">
        <f t="shared" si="3"/>
        <v>136900</v>
      </c>
      <c r="W37" s="6">
        <f t="shared" si="3"/>
        <v>122500</v>
      </c>
      <c r="X37" s="7">
        <f t="shared" si="4"/>
        <v>74618461</v>
      </c>
      <c r="Y37">
        <v>3.4985620000000002</v>
      </c>
      <c r="Z37">
        <f t="shared" si="1"/>
        <v>0</v>
      </c>
      <c r="AA37">
        <v>302.22316044972683</v>
      </c>
      <c r="AB37">
        <v>187.96019008491851</v>
      </c>
      <c r="AC37">
        <f t="shared" si="5"/>
        <v>2.4803277428292709</v>
      </c>
      <c r="AD37">
        <v>2.2052173913043478</v>
      </c>
      <c r="AE37">
        <v>317.75922167978723</v>
      </c>
      <c r="AF37">
        <v>3.45</v>
      </c>
      <c r="AG37">
        <v>302.22316044972683</v>
      </c>
      <c r="AH37">
        <v>0</v>
      </c>
      <c r="AI37">
        <f t="shared" si="6"/>
        <v>0</v>
      </c>
      <c r="AJ37">
        <f t="shared" si="7"/>
        <v>0</v>
      </c>
      <c r="AK37">
        <f t="shared" si="8"/>
        <v>0</v>
      </c>
      <c r="AL37">
        <f t="shared" si="9"/>
        <v>1</v>
      </c>
      <c r="AM37">
        <v>0</v>
      </c>
    </row>
    <row r="38" spans="1:39" x14ac:dyDescent="0.25">
      <c r="A38" s="1">
        <v>40544</v>
      </c>
      <c r="B38" s="2">
        <v>445</v>
      </c>
      <c r="C38" s="2">
        <v>440</v>
      </c>
      <c r="D38" s="2">
        <v>370</v>
      </c>
      <c r="E38" s="2">
        <v>387.5</v>
      </c>
      <c r="F38" s="3">
        <v>2.6483600109809315</v>
      </c>
      <c r="G38" s="3">
        <v>2.6434526764861874</v>
      </c>
      <c r="H38" s="3">
        <v>2.568201724066995</v>
      </c>
      <c r="I38" s="3">
        <v>2.5882717068423289</v>
      </c>
      <c r="J38" s="4">
        <v>189329563.20999998</v>
      </c>
      <c r="K38" s="4">
        <v>181046409.06</v>
      </c>
      <c r="L38" s="4">
        <v>83375381.439999998</v>
      </c>
      <c r="M38">
        <v>4.49</v>
      </c>
      <c r="N38">
        <v>118.83265786251877</v>
      </c>
      <c r="O38">
        <v>15351.444</v>
      </c>
      <c r="P38">
        <v>7551500124197.1699</v>
      </c>
      <c r="Q38">
        <v>1823049927771.46</v>
      </c>
      <c r="R38">
        <v>1.336861904761905</v>
      </c>
      <c r="S38" s="5">
        <f t="shared" si="2"/>
        <v>3.5845683505289376E+16</v>
      </c>
      <c r="T38" s="6">
        <f t="shared" si="3"/>
        <v>198025</v>
      </c>
      <c r="U38" s="6">
        <f t="shared" si="3"/>
        <v>193600</v>
      </c>
      <c r="V38" s="6">
        <f t="shared" si="3"/>
        <v>136900</v>
      </c>
      <c r="W38" s="6">
        <f t="shared" si="3"/>
        <v>150156.25</v>
      </c>
      <c r="X38" s="7">
        <f t="shared" si="4"/>
        <v>88121125</v>
      </c>
      <c r="Y38">
        <v>3.6165470000000002</v>
      </c>
      <c r="Z38">
        <f t="shared" si="1"/>
        <v>0</v>
      </c>
      <c r="AA38">
        <v>310.73427658612013</v>
      </c>
      <c r="AB38">
        <v>167.83261747438905</v>
      </c>
      <c r="AC38">
        <f t="shared" si="5"/>
        <v>2.4923891622062069</v>
      </c>
      <c r="AD38">
        <v>2.3107500000000001</v>
      </c>
      <c r="AE38">
        <v>346.10635311384613</v>
      </c>
      <c r="AF38">
        <v>3.89</v>
      </c>
      <c r="AG38">
        <v>310.73427658612013</v>
      </c>
      <c r="AH38">
        <v>0</v>
      </c>
      <c r="AI38">
        <f t="shared" si="6"/>
        <v>1</v>
      </c>
      <c r="AJ38">
        <f t="shared" si="7"/>
        <v>0</v>
      </c>
      <c r="AK38">
        <f t="shared" si="8"/>
        <v>0</v>
      </c>
      <c r="AL38">
        <f t="shared" si="9"/>
        <v>0</v>
      </c>
      <c r="AM38">
        <v>0</v>
      </c>
    </row>
    <row r="39" spans="1:39" x14ac:dyDescent="0.25">
      <c r="A39" s="1">
        <v>40575</v>
      </c>
      <c r="B39" s="2">
        <v>450.625</v>
      </c>
      <c r="C39" s="2">
        <v>441.25</v>
      </c>
      <c r="D39" s="2">
        <v>370</v>
      </c>
      <c r="E39" s="2">
        <v>400</v>
      </c>
      <c r="F39" s="3">
        <v>2.6538152820635044</v>
      </c>
      <c r="G39" s="3">
        <v>2.644684718395879</v>
      </c>
      <c r="H39" s="3">
        <v>2.568201724066995</v>
      </c>
      <c r="I39" s="3">
        <v>2.6020599913279625</v>
      </c>
      <c r="J39" s="4">
        <v>189329563.20999998</v>
      </c>
      <c r="K39" s="4">
        <v>181046409.06</v>
      </c>
      <c r="L39" s="4">
        <v>83375381.439999998</v>
      </c>
      <c r="M39">
        <v>4.09</v>
      </c>
      <c r="N39">
        <v>118.83265786251877</v>
      </c>
      <c r="O39">
        <v>15351.444</v>
      </c>
      <c r="P39">
        <v>7551500124197.1699</v>
      </c>
      <c r="Q39">
        <v>1823049927771.46</v>
      </c>
      <c r="R39">
        <v>1.365675</v>
      </c>
      <c r="S39" s="5">
        <f t="shared" si="2"/>
        <v>3.5845683505289376E+16</v>
      </c>
      <c r="T39" s="6">
        <f t="shared" si="3"/>
        <v>203062.890625</v>
      </c>
      <c r="U39" s="6">
        <f t="shared" si="3"/>
        <v>194701.5625</v>
      </c>
      <c r="V39" s="6">
        <f t="shared" si="3"/>
        <v>136900</v>
      </c>
      <c r="W39" s="6">
        <f t="shared" si="3"/>
        <v>160000</v>
      </c>
      <c r="X39" s="7">
        <f t="shared" si="4"/>
        <v>91505215.087890625</v>
      </c>
      <c r="Y39">
        <v>3.7469429999999999</v>
      </c>
      <c r="Z39">
        <f t="shared" si="1"/>
        <v>0</v>
      </c>
      <c r="AA39">
        <v>326.7586906283035</v>
      </c>
      <c r="AB39">
        <v>177.71946883232587</v>
      </c>
      <c r="AC39">
        <f t="shared" si="5"/>
        <v>2.5142271471071331</v>
      </c>
      <c r="AD39">
        <v>2.4553684210526314</v>
      </c>
      <c r="AE39">
        <v>348.29979587355643</v>
      </c>
      <c r="AF39">
        <v>3.89</v>
      </c>
      <c r="AG39">
        <v>326.7586906283035</v>
      </c>
      <c r="AH39">
        <v>0</v>
      </c>
      <c r="AI39">
        <f t="shared" si="6"/>
        <v>1</v>
      </c>
      <c r="AJ39">
        <f t="shared" si="7"/>
        <v>0</v>
      </c>
      <c r="AK39">
        <f t="shared" si="8"/>
        <v>0</v>
      </c>
      <c r="AL39">
        <f t="shared" si="9"/>
        <v>0</v>
      </c>
      <c r="AM39">
        <v>0</v>
      </c>
    </row>
    <row r="40" spans="1:39" x14ac:dyDescent="0.25">
      <c r="A40" s="1">
        <v>40603</v>
      </c>
      <c r="B40" s="2">
        <v>467.5</v>
      </c>
      <c r="C40" s="2">
        <v>449</v>
      </c>
      <c r="D40" s="2">
        <v>370</v>
      </c>
      <c r="E40" s="2">
        <v>400</v>
      </c>
      <c r="F40" s="3">
        <v>2.6697816152085365</v>
      </c>
      <c r="G40" s="3">
        <v>2.6522463410033232</v>
      </c>
      <c r="H40" s="3">
        <v>2.568201724066995</v>
      </c>
      <c r="I40" s="3">
        <v>2.6020599913279625</v>
      </c>
      <c r="J40" s="4">
        <v>189329563.20999998</v>
      </c>
      <c r="K40" s="4">
        <v>181046409.06</v>
      </c>
      <c r="L40" s="4">
        <v>83375381.439999998</v>
      </c>
      <c r="M40">
        <v>3.97</v>
      </c>
      <c r="N40">
        <v>118.83265786251877</v>
      </c>
      <c r="O40">
        <v>15351.444</v>
      </c>
      <c r="P40">
        <v>7551500124197.1699</v>
      </c>
      <c r="Q40">
        <v>1823049927771.46</v>
      </c>
      <c r="R40">
        <v>1.4019826086956524</v>
      </c>
      <c r="S40" s="5">
        <f t="shared" si="2"/>
        <v>3.5845683505289376E+16</v>
      </c>
      <c r="T40" s="6">
        <f t="shared" si="3"/>
        <v>218556.25</v>
      </c>
      <c r="U40" s="6">
        <f t="shared" si="3"/>
        <v>201601</v>
      </c>
      <c r="V40" s="6">
        <f t="shared" si="3"/>
        <v>136900</v>
      </c>
      <c r="W40" s="6">
        <f t="shared" si="3"/>
        <v>160000</v>
      </c>
      <c r="X40" s="7">
        <f t="shared" si="4"/>
        <v>102175046.875</v>
      </c>
      <c r="Y40">
        <v>4.0148080000000004</v>
      </c>
      <c r="Z40">
        <f t="shared" si="1"/>
        <v>2</v>
      </c>
      <c r="AA40">
        <v>339.06331057870926</v>
      </c>
      <c r="AB40">
        <v>214.32684918762365</v>
      </c>
      <c r="AC40">
        <f t="shared" si="5"/>
        <v>2.5302807981081514</v>
      </c>
      <c r="AD40">
        <v>2.5068695652173911</v>
      </c>
      <c r="AE40">
        <v>346.98503316531753</v>
      </c>
      <c r="AF40">
        <v>3.89</v>
      </c>
      <c r="AG40">
        <v>339.06331057870926</v>
      </c>
      <c r="AH40">
        <v>0</v>
      </c>
      <c r="AI40">
        <f t="shared" si="6"/>
        <v>1</v>
      </c>
      <c r="AJ40">
        <f t="shared" si="7"/>
        <v>0</v>
      </c>
      <c r="AK40">
        <f t="shared" si="8"/>
        <v>0</v>
      </c>
      <c r="AL40">
        <f t="shared" si="9"/>
        <v>0</v>
      </c>
      <c r="AM40">
        <v>0</v>
      </c>
    </row>
    <row r="41" spans="1:39" x14ac:dyDescent="0.25">
      <c r="A41" s="1">
        <v>40634</v>
      </c>
      <c r="B41" s="2">
        <v>495</v>
      </c>
      <c r="C41" s="2">
        <v>485</v>
      </c>
      <c r="D41" s="2">
        <v>370</v>
      </c>
      <c r="E41" s="2">
        <v>400</v>
      </c>
      <c r="F41" s="3">
        <v>2.6946051989335689</v>
      </c>
      <c r="G41" s="3">
        <v>2.6857417386022635</v>
      </c>
      <c r="H41" s="3">
        <v>2.568201724066995</v>
      </c>
      <c r="I41" s="3">
        <v>2.6020599913279625</v>
      </c>
      <c r="J41" s="4">
        <v>189329563.20999998</v>
      </c>
      <c r="K41" s="4">
        <v>181046409.06</v>
      </c>
      <c r="L41" s="4">
        <v>83375381.439999998</v>
      </c>
      <c r="M41">
        <v>4.24</v>
      </c>
      <c r="N41">
        <v>118.83265786251877</v>
      </c>
      <c r="O41">
        <v>15557.535</v>
      </c>
      <c r="P41">
        <v>7551500124197.1699</v>
      </c>
      <c r="Q41">
        <v>1823049927771.46</v>
      </c>
      <c r="R41">
        <v>1.4459761904761903</v>
      </c>
      <c r="S41" s="5">
        <f t="shared" si="2"/>
        <v>3.5845683505289376E+16</v>
      </c>
      <c r="T41" s="6">
        <f t="shared" si="3"/>
        <v>245025</v>
      </c>
      <c r="U41" s="6">
        <f t="shared" si="3"/>
        <v>235225</v>
      </c>
      <c r="V41" s="6">
        <f t="shared" si="3"/>
        <v>136900</v>
      </c>
      <c r="W41" s="6">
        <f t="shared" si="3"/>
        <v>160000</v>
      </c>
      <c r="X41" s="7">
        <f t="shared" si="4"/>
        <v>121287375</v>
      </c>
      <c r="Y41">
        <v>4.2530330000000003</v>
      </c>
      <c r="Z41">
        <f t="shared" si="1"/>
        <v>0</v>
      </c>
      <c r="AA41">
        <v>349.56550025450724</v>
      </c>
      <c r="AB41">
        <v>207.67978721414428</v>
      </c>
      <c r="AC41">
        <f t="shared" si="5"/>
        <v>2.5435285641556349</v>
      </c>
      <c r="AD41">
        <v>2.6495238095238096</v>
      </c>
      <c r="AE41">
        <v>382.70550690350274</v>
      </c>
      <c r="AF41">
        <v>4.5199999999999996</v>
      </c>
      <c r="AG41">
        <v>349.56550025450724</v>
      </c>
      <c r="AH41">
        <v>0</v>
      </c>
      <c r="AI41">
        <f t="shared" si="6"/>
        <v>0</v>
      </c>
      <c r="AJ41">
        <f t="shared" si="7"/>
        <v>1</v>
      </c>
      <c r="AK41">
        <f t="shared" si="8"/>
        <v>0</v>
      </c>
      <c r="AL41">
        <f t="shared" si="9"/>
        <v>0</v>
      </c>
      <c r="AM41">
        <v>0</v>
      </c>
    </row>
    <row r="42" spans="1:39" x14ac:dyDescent="0.25">
      <c r="A42" s="1">
        <v>40664</v>
      </c>
      <c r="B42" s="2">
        <v>502.5</v>
      </c>
      <c r="C42" s="2">
        <v>485</v>
      </c>
      <c r="D42" s="2">
        <v>370</v>
      </c>
      <c r="E42" s="2">
        <v>400</v>
      </c>
      <c r="F42" s="3">
        <v>2.7011360660925265</v>
      </c>
      <c r="G42" s="3">
        <v>2.6857417386022635</v>
      </c>
      <c r="H42" s="3">
        <v>2.568201724066995</v>
      </c>
      <c r="I42" s="3">
        <v>2.6020599913279625</v>
      </c>
      <c r="J42" s="4">
        <v>189329563.20999998</v>
      </c>
      <c r="K42" s="4">
        <v>181046409.06</v>
      </c>
      <c r="L42" s="4">
        <v>83375381.439999998</v>
      </c>
      <c r="M42">
        <v>4.3099999999999996</v>
      </c>
      <c r="N42">
        <v>118.83265786251877</v>
      </c>
      <c r="O42">
        <v>15557.535</v>
      </c>
      <c r="P42">
        <v>7551500124197.1699</v>
      </c>
      <c r="Q42">
        <v>1823049927771.46</v>
      </c>
      <c r="R42">
        <v>1.4332363636363634</v>
      </c>
      <c r="S42" s="5">
        <f t="shared" si="2"/>
        <v>3.5845683505289376E+16</v>
      </c>
      <c r="T42" s="6">
        <f t="shared" si="3"/>
        <v>252506.25</v>
      </c>
      <c r="U42" s="6">
        <f t="shared" si="3"/>
        <v>235225</v>
      </c>
      <c r="V42" s="6">
        <f t="shared" si="3"/>
        <v>136900</v>
      </c>
      <c r="W42" s="6">
        <f t="shared" si="3"/>
        <v>160000</v>
      </c>
      <c r="X42" s="7">
        <f t="shared" si="4"/>
        <v>126884390.625</v>
      </c>
      <c r="Y42">
        <v>4.3763529999999999</v>
      </c>
      <c r="Z42">
        <f t="shared" si="1"/>
        <v>0</v>
      </c>
      <c r="AA42">
        <v>374.25590516516729</v>
      </c>
      <c r="AB42">
        <v>202.99061145843214</v>
      </c>
      <c r="AC42">
        <f t="shared" si="5"/>
        <v>2.573168661547927</v>
      </c>
      <c r="AD42">
        <v>2.5956666666666663</v>
      </c>
      <c r="AE42">
        <v>386.88791795333248</v>
      </c>
      <c r="AF42">
        <v>4.5199999999999996</v>
      </c>
      <c r="AG42">
        <v>374.25590516516729</v>
      </c>
      <c r="AH42">
        <v>0</v>
      </c>
      <c r="AI42">
        <f t="shared" si="6"/>
        <v>0</v>
      </c>
      <c r="AJ42">
        <f t="shared" si="7"/>
        <v>1</v>
      </c>
      <c r="AK42">
        <f t="shared" si="8"/>
        <v>0</v>
      </c>
      <c r="AL42">
        <f t="shared" si="9"/>
        <v>0</v>
      </c>
      <c r="AM42">
        <v>0</v>
      </c>
    </row>
    <row r="43" spans="1:39" x14ac:dyDescent="0.25">
      <c r="A43" s="1">
        <v>40695</v>
      </c>
      <c r="B43" s="2">
        <v>547</v>
      </c>
      <c r="C43" s="2">
        <v>505</v>
      </c>
      <c r="D43" s="2">
        <v>370</v>
      </c>
      <c r="E43" s="2">
        <v>414</v>
      </c>
      <c r="F43" s="3">
        <v>2.7379873263334309</v>
      </c>
      <c r="G43" s="3">
        <v>2.7032913781186614</v>
      </c>
      <c r="H43" s="3">
        <v>2.568201724066995</v>
      </c>
      <c r="I43" s="3">
        <v>2.6170003411208991</v>
      </c>
      <c r="J43" s="4">
        <v>189329563.20999998</v>
      </c>
      <c r="K43" s="4">
        <v>181046409.06</v>
      </c>
      <c r="L43" s="4">
        <v>83375381.439999998</v>
      </c>
      <c r="M43">
        <v>4.54</v>
      </c>
      <c r="N43">
        <v>118.83265786251877</v>
      </c>
      <c r="O43">
        <v>15557.535</v>
      </c>
      <c r="P43">
        <v>7551500124197.1699</v>
      </c>
      <c r="Q43">
        <v>1823049927771.46</v>
      </c>
      <c r="R43">
        <v>1.4402863636363639</v>
      </c>
      <c r="S43" s="5">
        <f t="shared" si="2"/>
        <v>3.5845683505289376E+16</v>
      </c>
      <c r="T43" s="6">
        <f t="shared" si="3"/>
        <v>299209</v>
      </c>
      <c r="U43" s="6">
        <f t="shared" si="3"/>
        <v>255025</v>
      </c>
      <c r="V43" s="6">
        <f t="shared" si="3"/>
        <v>136900</v>
      </c>
      <c r="W43" s="6">
        <f t="shared" si="3"/>
        <v>171396</v>
      </c>
      <c r="X43" s="7">
        <f t="shared" si="4"/>
        <v>163667323</v>
      </c>
      <c r="Y43">
        <v>4.414917</v>
      </c>
      <c r="Z43">
        <f t="shared" si="1"/>
        <v>0</v>
      </c>
      <c r="AA43">
        <v>400.59738586067715</v>
      </c>
      <c r="AB43">
        <v>192.90973541170285</v>
      </c>
      <c r="AC43">
        <f t="shared" si="5"/>
        <v>2.6027081109336256</v>
      </c>
      <c r="AD43">
        <v>2.6719999999999997</v>
      </c>
      <c r="AE43">
        <v>418.13497047065005</v>
      </c>
      <c r="AF43">
        <v>4.5199999999999996</v>
      </c>
      <c r="AG43">
        <v>400.59738586067715</v>
      </c>
      <c r="AH43">
        <v>0</v>
      </c>
      <c r="AI43">
        <f t="shared" si="6"/>
        <v>0</v>
      </c>
      <c r="AJ43">
        <f t="shared" si="7"/>
        <v>1</v>
      </c>
      <c r="AK43">
        <f t="shared" si="8"/>
        <v>0</v>
      </c>
      <c r="AL43">
        <f t="shared" si="9"/>
        <v>0</v>
      </c>
      <c r="AM43">
        <v>0</v>
      </c>
    </row>
    <row r="44" spans="1:39" x14ac:dyDescent="0.25">
      <c r="A44" s="1">
        <v>40725</v>
      </c>
      <c r="B44" s="2">
        <v>555</v>
      </c>
      <c r="C44" s="2">
        <v>505</v>
      </c>
      <c r="D44" s="2">
        <v>370</v>
      </c>
      <c r="E44" s="2">
        <v>470</v>
      </c>
      <c r="F44" s="3">
        <v>2.7442929831226763</v>
      </c>
      <c r="G44" s="3">
        <v>2.7032913781186614</v>
      </c>
      <c r="H44" s="3">
        <v>2.568201724066995</v>
      </c>
      <c r="I44" s="3">
        <v>2.6720978579357175</v>
      </c>
      <c r="J44" s="4">
        <v>189329563.20999998</v>
      </c>
      <c r="K44" s="4">
        <v>181046409.06</v>
      </c>
      <c r="L44" s="4">
        <v>83375381.439999998</v>
      </c>
      <c r="M44">
        <v>4.42</v>
      </c>
      <c r="N44">
        <v>118.83265786251877</v>
      </c>
      <c r="O44">
        <v>15647.681</v>
      </c>
      <c r="P44">
        <v>7551500124197.1699</v>
      </c>
      <c r="Q44">
        <v>1823049927771.46</v>
      </c>
      <c r="R44">
        <v>1.428609523809524</v>
      </c>
      <c r="S44" s="5">
        <f t="shared" si="2"/>
        <v>3.5845683505289376E+16</v>
      </c>
      <c r="T44" s="6">
        <f t="shared" si="3"/>
        <v>308025</v>
      </c>
      <c r="U44" s="6">
        <f t="shared" si="3"/>
        <v>255025</v>
      </c>
      <c r="V44" s="6">
        <f t="shared" si="3"/>
        <v>136900</v>
      </c>
      <c r="W44" s="6">
        <f t="shared" si="3"/>
        <v>220900</v>
      </c>
      <c r="X44" s="7">
        <f t="shared" si="4"/>
        <v>170953875</v>
      </c>
      <c r="Y44">
        <v>4.3869420000000003</v>
      </c>
      <c r="Z44">
        <f t="shared" si="1"/>
        <v>0</v>
      </c>
      <c r="AA44">
        <v>413.08916748529737</v>
      </c>
      <c r="AB44">
        <v>187.45332717226574</v>
      </c>
      <c r="AC44">
        <f t="shared" si="5"/>
        <v>2.6160438065402669</v>
      </c>
      <c r="AD44">
        <v>2.8315000000000006</v>
      </c>
      <c r="AE44">
        <v>413.76520223949893</v>
      </c>
      <c r="AF44">
        <v>4.51</v>
      </c>
      <c r="AG44">
        <v>413.08916748529737</v>
      </c>
      <c r="AH44">
        <v>0</v>
      </c>
      <c r="AI44">
        <f t="shared" si="6"/>
        <v>0</v>
      </c>
      <c r="AJ44">
        <f t="shared" si="7"/>
        <v>0</v>
      </c>
      <c r="AK44">
        <f t="shared" si="8"/>
        <v>1</v>
      </c>
      <c r="AL44">
        <f t="shared" si="9"/>
        <v>0</v>
      </c>
      <c r="AM44">
        <v>0</v>
      </c>
    </row>
    <row r="45" spans="1:39" x14ac:dyDescent="0.25">
      <c r="A45" s="1">
        <v>40756</v>
      </c>
      <c r="B45" s="2">
        <v>555</v>
      </c>
      <c r="C45" s="2">
        <v>505</v>
      </c>
      <c r="D45" s="2">
        <v>480</v>
      </c>
      <c r="E45" s="2">
        <v>470</v>
      </c>
      <c r="F45" s="3">
        <v>2.7442929831226763</v>
      </c>
      <c r="G45" s="3">
        <v>2.7032913781186614</v>
      </c>
      <c r="H45" s="3">
        <v>2.6812412373755872</v>
      </c>
      <c r="I45" s="3">
        <v>2.6720978579357175</v>
      </c>
      <c r="J45" s="4">
        <v>189329563.20999998</v>
      </c>
      <c r="K45" s="4">
        <v>181046409.06</v>
      </c>
      <c r="L45" s="4">
        <v>83375381.439999998</v>
      </c>
      <c r="M45">
        <v>4.0599999999999996</v>
      </c>
      <c r="N45">
        <v>118.83265786251877</v>
      </c>
      <c r="O45">
        <v>15647.681</v>
      </c>
      <c r="P45">
        <v>7551500124197.1699</v>
      </c>
      <c r="Q45">
        <v>1823049927771.46</v>
      </c>
      <c r="R45">
        <v>1.4333173913043478</v>
      </c>
      <c r="S45" s="5">
        <f t="shared" si="2"/>
        <v>3.5845683505289376E+16</v>
      </c>
      <c r="T45" s="6">
        <f t="shared" si="3"/>
        <v>308025</v>
      </c>
      <c r="U45" s="6">
        <f t="shared" si="3"/>
        <v>255025</v>
      </c>
      <c r="V45" s="6">
        <f t="shared" si="3"/>
        <v>230400</v>
      </c>
      <c r="W45" s="6">
        <f t="shared" si="3"/>
        <v>220900</v>
      </c>
      <c r="X45" s="7">
        <f t="shared" si="4"/>
        <v>170953875</v>
      </c>
      <c r="Y45">
        <v>4.4330610000000004</v>
      </c>
      <c r="Z45">
        <f t="shared" si="1"/>
        <v>0</v>
      </c>
      <c r="AA45">
        <v>407.56326231766224</v>
      </c>
      <c r="AB45">
        <v>191.83705091066139</v>
      </c>
      <c r="AC45">
        <f t="shared" si="5"/>
        <v>2.6101950298687733</v>
      </c>
      <c r="AD45">
        <v>2.806826086956522</v>
      </c>
      <c r="AE45">
        <v>423.1260373246327</v>
      </c>
      <c r="AF45">
        <v>4.51</v>
      </c>
      <c r="AG45">
        <v>407.56326231766224</v>
      </c>
      <c r="AH45">
        <v>0</v>
      </c>
      <c r="AI45">
        <f t="shared" si="6"/>
        <v>0</v>
      </c>
      <c r="AJ45">
        <f t="shared" si="7"/>
        <v>0</v>
      </c>
      <c r="AK45">
        <f t="shared" si="8"/>
        <v>1</v>
      </c>
      <c r="AL45">
        <f t="shared" si="9"/>
        <v>0</v>
      </c>
      <c r="AM45">
        <v>0</v>
      </c>
    </row>
    <row r="46" spans="1:39" x14ac:dyDescent="0.25">
      <c r="A46" s="1">
        <v>40787</v>
      </c>
      <c r="B46" s="2">
        <v>555</v>
      </c>
      <c r="C46" s="2">
        <v>506</v>
      </c>
      <c r="D46" s="2">
        <v>480</v>
      </c>
      <c r="E46" s="2">
        <v>470</v>
      </c>
      <c r="F46" s="3">
        <v>2.7442929831226763</v>
      </c>
      <c r="G46" s="3">
        <v>2.7041505168397992</v>
      </c>
      <c r="H46" s="3">
        <v>2.6812412373755872</v>
      </c>
      <c r="I46" s="3">
        <v>2.6720978579357175</v>
      </c>
      <c r="J46" s="4">
        <v>189329563.20999998</v>
      </c>
      <c r="K46" s="4">
        <v>181046409.06</v>
      </c>
      <c r="L46" s="4">
        <v>83375381.439999998</v>
      </c>
      <c r="M46">
        <v>3.9</v>
      </c>
      <c r="N46">
        <v>118.83265786251877</v>
      </c>
      <c r="O46">
        <v>15647.681</v>
      </c>
      <c r="P46">
        <v>7551500124197.1699</v>
      </c>
      <c r="Q46">
        <v>1823049927771.46</v>
      </c>
      <c r="R46">
        <v>1.3767454545454547</v>
      </c>
      <c r="S46" s="5">
        <f t="shared" si="2"/>
        <v>3.5845683505289376E+16</v>
      </c>
      <c r="T46" s="6">
        <f t="shared" si="3"/>
        <v>308025</v>
      </c>
      <c r="U46" s="6">
        <f t="shared" si="3"/>
        <v>256036</v>
      </c>
      <c r="V46" s="6">
        <f t="shared" si="3"/>
        <v>230400</v>
      </c>
      <c r="W46" s="6">
        <f t="shared" si="3"/>
        <v>220900</v>
      </c>
      <c r="X46" s="7">
        <f t="shared" si="4"/>
        <v>170953875</v>
      </c>
      <c r="Y46">
        <v>4.5351619999999997</v>
      </c>
      <c r="Z46">
        <f t="shared" si="1"/>
        <v>0</v>
      </c>
      <c r="AA46">
        <v>401.10728487558345</v>
      </c>
      <c r="AB46">
        <v>202.2698329190608</v>
      </c>
      <c r="AC46">
        <f t="shared" si="5"/>
        <v>2.6032605496718411</v>
      </c>
      <c r="AD46">
        <v>2.6739047619047618</v>
      </c>
      <c r="AE46">
        <v>421.97899061035088</v>
      </c>
      <c r="AF46">
        <v>4.51</v>
      </c>
      <c r="AG46">
        <v>401.10728487558345</v>
      </c>
      <c r="AH46">
        <v>0</v>
      </c>
      <c r="AI46">
        <f t="shared" si="6"/>
        <v>0</v>
      </c>
      <c r="AJ46">
        <f t="shared" si="7"/>
        <v>0</v>
      </c>
      <c r="AK46">
        <f t="shared" si="8"/>
        <v>1</v>
      </c>
      <c r="AL46">
        <f t="shared" si="9"/>
        <v>0</v>
      </c>
      <c r="AM46">
        <v>0</v>
      </c>
    </row>
    <row r="47" spans="1:39" x14ac:dyDescent="0.25">
      <c r="A47" s="1">
        <v>40817</v>
      </c>
      <c r="B47" s="2">
        <v>555</v>
      </c>
      <c r="C47" s="2">
        <v>522.5</v>
      </c>
      <c r="D47" s="2">
        <v>480</v>
      </c>
      <c r="E47" s="2">
        <v>470</v>
      </c>
      <c r="F47" s="3">
        <v>2.7442929831226763</v>
      </c>
      <c r="G47" s="3">
        <v>2.7180862947830917</v>
      </c>
      <c r="H47" s="3">
        <v>2.6812412373755872</v>
      </c>
      <c r="I47" s="3">
        <v>2.6720978579357175</v>
      </c>
      <c r="J47" s="4">
        <v>189329563.20999998</v>
      </c>
      <c r="K47" s="4">
        <v>181046409.06</v>
      </c>
      <c r="L47" s="4">
        <v>83375381.439999998</v>
      </c>
      <c r="M47">
        <v>3.57</v>
      </c>
      <c r="N47">
        <v>118.83265786251877</v>
      </c>
      <c r="O47">
        <v>15842.267</v>
      </c>
      <c r="P47">
        <v>7551500124197.1699</v>
      </c>
      <c r="Q47">
        <v>1823049927771.46</v>
      </c>
      <c r="R47">
        <v>1.3721952380952385</v>
      </c>
      <c r="S47" s="5">
        <f t="shared" si="2"/>
        <v>3.5845683505289376E+16</v>
      </c>
      <c r="T47" s="6">
        <f t="shared" si="3"/>
        <v>308025</v>
      </c>
      <c r="U47" s="6">
        <f t="shared" si="3"/>
        <v>273006.25</v>
      </c>
      <c r="V47" s="6">
        <f t="shared" si="3"/>
        <v>230400</v>
      </c>
      <c r="W47" s="6">
        <f t="shared" si="3"/>
        <v>220900</v>
      </c>
      <c r="X47" s="7">
        <f t="shared" si="4"/>
        <v>170953875</v>
      </c>
      <c r="Y47">
        <v>4.3173339999999998</v>
      </c>
      <c r="Z47">
        <f t="shared" si="1"/>
        <v>0</v>
      </c>
      <c r="AA47">
        <v>391.88301134486846</v>
      </c>
      <c r="AB47">
        <v>202.21311301341058</v>
      </c>
      <c r="AC47">
        <f t="shared" si="5"/>
        <v>2.5931564366368138</v>
      </c>
      <c r="AD47">
        <v>2.6286666666666667</v>
      </c>
      <c r="AE47">
        <v>433.04384777090308</v>
      </c>
      <c r="AF47">
        <v>4.51</v>
      </c>
      <c r="AG47">
        <v>391.88301134486846</v>
      </c>
      <c r="AH47">
        <v>0</v>
      </c>
      <c r="AI47">
        <f t="shared" si="6"/>
        <v>0</v>
      </c>
      <c r="AJ47">
        <f t="shared" si="7"/>
        <v>0</v>
      </c>
      <c r="AK47">
        <f t="shared" si="8"/>
        <v>0</v>
      </c>
      <c r="AL47">
        <f t="shared" si="9"/>
        <v>1</v>
      </c>
      <c r="AM47">
        <v>0</v>
      </c>
    </row>
    <row r="48" spans="1:39" x14ac:dyDescent="0.25">
      <c r="A48" s="1">
        <v>40848</v>
      </c>
      <c r="B48" s="2">
        <v>555</v>
      </c>
      <c r="C48" s="2">
        <v>535</v>
      </c>
      <c r="D48" s="2">
        <v>480</v>
      </c>
      <c r="E48" s="2">
        <v>470</v>
      </c>
      <c r="F48" s="3">
        <v>2.7442929831226763</v>
      </c>
      <c r="G48" s="3">
        <v>2.7283537820212285</v>
      </c>
      <c r="H48" s="3">
        <v>2.6812412373755872</v>
      </c>
      <c r="I48" s="3">
        <v>2.6720978579357175</v>
      </c>
      <c r="J48" s="4">
        <v>189329563.20999998</v>
      </c>
      <c r="K48" s="4">
        <v>181046409.06</v>
      </c>
      <c r="L48" s="4">
        <v>83375381.439999998</v>
      </c>
      <c r="M48">
        <v>3.24</v>
      </c>
      <c r="N48">
        <v>118.83265786251877</v>
      </c>
      <c r="O48">
        <v>15842.267</v>
      </c>
      <c r="P48">
        <v>7551500124197.1699</v>
      </c>
      <c r="Q48">
        <v>1823049927771.46</v>
      </c>
      <c r="R48">
        <v>1.3549954545454548</v>
      </c>
      <c r="S48" s="5">
        <f t="shared" si="2"/>
        <v>3.5845683505289376E+16</v>
      </c>
      <c r="T48" s="6">
        <f t="shared" si="3"/>
        <v>308025</v>
      </c>
      <c r="U48" s="6">
        <f t="shared" si="3"/>
        <v>286225</v>
      </c>
      <c r="V48" s="6">
        <f t="shared" si="3"/>
        <v>230400</v>
      </c>
      <c r="W48" s="6">
        <f t="shared" si="3"/>
        <v>220900</v>
      </c>
      <c r="X48" s="7">
        <f t="shared" si="4"/>
        <v>170953875</v>
      </c>
      <c r="Y48">
        <v>4.1305319999999996</v>
      </c>
      <c r="Z48">
        <f t="shared" si="1"/>
        <v>0</v>
      </c>
      <c r="AA48">
        <v>385.77143464300497</v>
      </c>
      <c r="AB48">
        <v>184.76246381948036</v>
      </c>
      <c r="AC48">
        <f t="shared" si="5"/>
        <v>2.5863300661377964</v>
      </c>
      <c r="AD48">
        <v>2.6089523809523807</v>
      </c>
      <c r="AE48">
        <v>443.22037931777459</v>
      </c>
      <c r="AF48">
        <v>4.51</v>
      </c>
      <c r="AG48">
        <v>385.77143464300497</v>
      </c>
      <c r="AH48">
        <v>0</v>
      </c>
      <c r="AI48">
        <f t="shared" si="6"/>
        <v>0</v>
      </c>
      <c r="AJ48">
        <f t="shared" si="7"/>
        <v>0</v>
      </c>
      <c r="AK48">
        <f t="shared" si="8"/>
        <v>0</v>
      </c>
      <c r="AL48">
        <f t="shared" si="9"/>
        <v>1</v>
      </c>
      <c r="AM48">
        <v>0</v>
      </c>
    </row>
    <row r="49" spans="1:39" x14ac:dyDescent="0.25">
      <c r="A49" s="1">
        <v>40878</v>
      </c>
      <c r="B49" s="2">
        <v>555</v>
      </c>
      <c r="C49" s="2">
        <v>535</v>
      </c>
      <c r="D49" s="2">
        <v>480</v>
      </c>
      <c r="E49" s="2">
        <v>470</v>
      </c>
      <c r="F49" s="3">
        <v>2.7442929831226763</v>
      </c>
      <c r="G49" s="3">
        <v>2.7283537820212285</v>
      </c>
      <c r="H49" s="3">
        <v>2.6812412373755872</v>
      </c>
      <c r="I49" s="3">
        <v>2.6720978579357175</v>
      </c>
      <c r="J49" s="4">
        <v>189329563.20999998</v>
      </c>
      <c r="K49" s="4">
        <v>181046409.06</v>
      </c>
      <c r="L49" s="4">
        <v>83375381.439999998</v>
      </c>
      <c r="M49">
        <v>3.17</v>
      </c>
      <c r="N49">
        <v>118.83265786251877</v>
      </c>
      <c r="O49">
        <v>15842.267</v>
      </c>
      <c r="P49">
        <v>7551500124197.1699</v>
      </c>
      <c r="Q49">
        <v>1823049927771.46</v>
      </c>
      <c r="R49">
        <v>1.3149363636363636</v>
      </c>
      <c r="S49" s="5">
        <f t="shared" si="2"/>
        <v>3.5845683505289376E+16</v>
      </c>
      <c r="T49" s="6">
        <f t="shared" si="3"/>
        <v>308025</v>
      </c>
      <c r="U49" s="6">
        <f t="shared" si="3"/>
        <v>286225</v>
      </c>
      <c r="V49" s="6">
        <f t="shared" si="3"/>
        <v>230400</v>
      </c>
      <c r="W49" s="6">
        <f t="shared" si="3"/>
        <v>220900</v>
      </c>
      <c r="X49" s="7">
        <f t="shared" si="4"/>
        <v>170953875</v>
      </c>
      <c r="Y49">
        <v>3.6848459999999998</v>
      </c>
      <c r="Z49">
        <f t="shared" si="1"/>
        <v>0</v>
      </c>
      <c r="AA49">
        <v>418.80963915235503</v>
      </c>
      <c r="AB49">
        <v>175.93615988091369</v>
      </c>
      <c r="AC49">
        <f t="shared" si="5"/>
        <v>2.6220166686670323</v>
      </c>
      <c r="AD49">
        <v>2.1828571428571433</v>
      </c>
      <c r="AE49">
        <v>445.63207541320395</v>
      </c>
      <c r="AF49">
        <v>4.51</v>
      </c>
      <c r="AG49">
        <v>418.80963915235503</v>
      </c>
      <c r="AH49">
        <v>0</v>
      </c>
      <c r="AI49">
        <f t="shared" si="6"/>
        <v>0</v>
      </c>
      <c r="AJ49">
        <f t="shared" si="7"/>
        <v>0</v>
      </c>
      <c r="AK49">
        <f t="shared" si="8"/>
        <v>0</v>
      </c>
      <c r="AL49">
        <f t="shared" si="9"/>
        <v>1</v>
      </c>
      <c r="AM49">
        <v>0</v>
      </c>
    </row>
    <row r="50" spans="1:39" x14ac:dyDescent="0.25">
      <c r="A50" s="1">
        <v>40909</v>
      </c>
      <c r="B50" s="2">
        <v>555</v>
      </c>
      <c r="C50" s="2">
        <v>535</v>
      </c>
      <c r="D50" s="2">
        <v>480</v>
      </c>
      <c r="E50" s="2">
        <v>470</v>
      </c>
      <c r="F50" s="3">
        <v>2.7442929831226763</v>
      </c>
      <c r="G50" s="3">
        <v>2.7283537820212285</v>
      </c>
      <c r="H50" s="3">
        <v>2.6812412373755872</v>
      </c>
      <c r="I50" s="3">
        <v>2.6720978579357175</v>
      </c>
      <c r="J50" s="4">
        <v>189304919.66</v>
      </c>
      <c r="K50" s="4">
        <v>180157468.09</v>
      </c>
      <c r="L50" s="4">
        <v>82447333.770000011</v>
      </c>
      <c r="M50">
        <v>2.67</v>
      </c>
      <c r="N50">
        <v>111.49737980003226</v>
      </c>
      <c r="O50">
        <v>16068.824000000001</v>
      </c>
      <c r="P50">
        <v>8532229986993.6504</v>
      </c>
      <c r="Q50">
        <v>1827637859135.7</v>
      </c>
      <c r="R50">
        <v>1.2902363636363634</v>
      </c>
      <c r="S50" s="5">
        <f t="shared" si="2"/>
        <v>3.5836352607479052E+16</v>
      </c>
      <c r="T50" s="6">
        <f t="shared" si="3"/>
        <v>308025</v>
      </c>
      <c r="U50" s="6">
        <f t="shared" si="3"/>
        <v>286225</v>
      </c>
      <c r="V50" s="6">
        <f t="shared" si="3"/>
        <v>230400</v>
      </c>
      <c r="W50" s="6">
        <f t="shared" si="3"/>
        <v>220900</v>
      </c>
      <c r="X50" s="7">
        <f t="shared" si="4"/>
        <v>170953875</v>
      </c>
      <c r="Y50">
        <v>3.4969169999999998</v>
      </c>
      <c r="Z50">
        <f t="shared" si="1"/>
        <v>0</v>
      </c>
      <c r="AA50">
        <v>425.48797999578005</v>
      </c>
      <c r="AB50">
        <v>173.75566045820568</v>
      </c>
      <c r="AC50">
        <f t="shared" si="5"/>
        <v>2.6288872958066469</v>
      </c>
      <c r="AD50">
        <v>2.1874499999999997</v>
      </c>
      <c r="AE50">
        <v>447.10103285099302</v>
      </c>
      <c r="AF50">
        <v>4.9000000000000004</v>
      </c>
      <c r="AG50">
        <v>425.48797999578005</v>
      </c>
      <c r="AH50">
        <v>0</v>
      </c>
      <c r="AI50">
        <f t="shared" si="6"/>
        <v>1</v>
      </c>
      <c r="AJ50">
        <f t="shared" si="7"/>
        <v>0</v>
      </c>
      <c r="AK50">
        <f t="shared" si="8"/>
        <v>0</v>
      </c>
      <c r="AL50">
        <f t="shared" si="9"/>
        <v>0</v>
      </c>
      <c r="AM50">
        <v>0</v>
      </c>
    </row>
    <row r="51" spans="1:39" x14ac:dyDescent="0.25">
      <c r="A51" s="1">
        <v>40940</v>
      </c>
      <c r="B51" s="2">
        <v>546.25</v>
      </c>
      <c r="C51" s="2">
        <v>535</v>
      </c>
      <c r="D51" s="2">
        <v>480</v>
      </c>
      <c r="E51" s="2">
        <v>470</v>
      </c>
      <c r="F51" s="3">
        <v>2.7373914499784782</v>
      </c>
      <c r="G51" s="3">
        <v>2.7283537820212285</v>
      </c>
      <c r="H51" s="3">
        <v>2.6812412373755872</v>
      </c>
      <c r="I51" s="3">
        <v>2.6720978579357175</v>
      </c>
      <c r="J51" s="4">
        <v>189304919.66</v>
      </c>
      <c r="K51" s="4">
        <v>180157468.09</v>
      </c>
      <c r="L51" s="4">
        <v>82447333.770000011</v>
      </c>
      <c r="M51">
        <v>2.5099999999999998</v>
      </c>
      <c r="N51">
        <v>111.49737980003226</v>
      </c>
      <c r="O51">
        <v>16068.824000000001</v>
      </c>
      <c r="P51">
        <v>8532229986993.6504</v>
      </c>
      <c r="Q51">
        <v>1827637859135.7</v>
      </c>
      <c r="R51">
        <v>1.3234095238095236</v>
      </c>
      <c r="S51" s="5">
        <f t="shared" si="2"/>
        <v>3.5836352607479052E+16</v>
      </c>
      <c r="T51" s="6">
        <f t="shared" si="3"/>
        <v>298389.0625</v>
      </c>
      <c r="U51" s="6">
        <f t="shared" si="3"/>
        <v>286225</v>
      </c>
      <c r="V51" s="6">
        <f t="shared" si="3"/>
        <v>230400</v>
      </c>
      <c r="W51" s="6">
        <f t="shared" si="3"/>
        <v>220900</v>
      </c>
      <c r="X51" s="7">
        <f t="shared" si="4"/>
        <v>162995025.390625</v>
      </c>
      <c r="Y51">
        <v>3.473112</v>
      </c>
      <c r="Z51">
        <f t="shared" si="1"/>
        <v>0</v>
      </c>
      <c r="AA51">
        <v>407.08797366086833</v>
      </c>
      <c r="AB51">
        <v>178.32771467453296</v>
      </c>
      <c r="AC51">
        <f t="shared" si="5"/>
        <v>2.6096882724853412</v>
      </c>
      <c r="AD51">
        <v>2.2119999999999997</v>
      </c>
      <c r="AE51">
        <v>439.20682868632304</v>
      </c>
      <c r="AF51">
        <v>4.9000000000000004</v>
      </c>
      <c r="AG51">
        <v>407.08797366086833</v>
      </c>
      <c r="AH51">
        <v>0</v>
      </c>
      <c r="AI51">
        <f t="shared" si="6"/>
        <v>1</v>
      </c>
      <c r="AJ51">
        <f t="shared" si="7"/>
        <v>0</v>
      </c>
      <c r="AK51">
        <f t="shared" si="8"/>
        <v>0</v>
      </c>
      <c r="AL51">
        <f t="shared" si="9"/>
        <v>0</v>
      </c>
      <c r="AM51">
        <v>0</v>
      </c>
    </row>
    <row r="52" spans="1:39" x14ac:dyDescent="0.25">
      <c r="A52" s="1">
        <v>40969</v>
      </c>
      <c r="B52" s="2">
        <v>520</v>
      </c>
      <c r="C52" s="2">
        <v>535</v>
      </c>
      <c r="D52" s="2">
        <v>480</v>
      </c>
      <c r="E52" s="2">
        <v>470</v>
      </c>
      <c r="F52" s="3">
        <v>2.716003343634799</v>
      </c>
      <c r="G52" s="3">
        <v>2.7283537820212285</v>
      </c>
      <c r="H52" s="3">
        <v>2.6812412373755872</v>
      </c>
      <c r="I52" s="3">
        <v>2.6720978579357175</v>
      </c>
      <c r="J52" s="4">
        <v>189304919.66</v>
      </c>
      <c r="K52" s="4">
        <v>180157468.09</v>
      </c>
      <c r="L52" s="4">
        <v>82447333.770000011</v>
      </c>
      <c r="M52">
        <v>2.17</v>
      </c>
      <c r="N52">
        <v>111.49737980003226</v>
      </c>
      <c r="O52">
        <v>16068.824000000001</v>
      </c>
      <c r="P52">
        <v>8532229986993.6504</v>
      </c>
      <c r="Q52">
        <v>1827637859135.7</v>
      </c>
      <c r="R52">
        <v>1.3207499999999996</v>
      </c>
      <c r="S52" s="5">
        <f t="shared" si="2"/>
        <v>3.5836352607479052E+16</v>
      </c>
      <c r="T52" s="6">
        <f t="shared" si="3"/>
        <v>270400</v>
      </c>
      <c r="U52" s="6">
        <f t="shared" si="3"/>
        <v>286225</v>
      </c>
      <c r="V52" s="6">
        <f t="shared" si="3"/>
        <v>230400</v>
      </c>
      <c r="W52" s="6">
        <f t="shared" si="3"/>
        <v>220900</v>
      </c>
      <c r="X52" s="7">
        <f t="shared" si="4"/>
        <v>140608000</v>
      </c>
      <c r="Y52">
        <v>3.4899110000000002</v>
      </c>
      <c r="Z52">
        <f t="shared" si="1"/>
        <v>2</v>
      </c>
      <c r="AA52">
        <v>399.4839869671423</v>
      </c>
      <c r="AB52">
        <v>198.05286128485224</v>
      </c>
      <c r="AC52">
        <f t="shared" si="5"/>
        <v>2.6014993756119944</v>
      </c>
      <c r="AD52">
        <v>2.2775909090909092</v>
      </c>
      <c r="AE52">
        <v>432.50064980816632</v>
      </c>
      <c r="AF52">
        <v>4.9000000000000004</v>
      </c>
      <c r="AG52">
        <v>399.4839869671423</v>
      </c>
      <c r="AH52">
        <v>0</v>
      </c>
      <c r="AI52">
        <f t="shared" si="6"/>
        <v>1</v>
      </c>
      <c r="AJ52">
        <f t="shared" si="7"/>
        <v>0</v>
      </c>
      <c r="AK52">
        <f t="shared" si="8"/>
        <v>0</v>
      </c>
      <c r="AL52">
        <f t="shared" si="9"/>
        <v>0</v>
      </c>
      <c r="AM52">
        <v>0</v>
      </c>
    </row>
    <row r="53" spans="1:39" x14ac:dyDescent="0.25">
      <c r="A53" s="1">
        <v>41000</v>
      </c>
      <c r="B53" s="2">
        <v>518.75</v>
      </c>
      <c r="C53" s="2">
        <v>527.5</v>
      </c>
      <c r="D53" s="2">
        <v>480</v>
      </c>
      <c r="E53" s="2">
        <v>470</v>
      </c>
      <c r="F53" s="3">
        <v>2.7149581097201492</v>
      </c>
      <c r="G53" s="3">
        <v>2.7222224639697301</v>
      </c>
      <c r="H53" s="3">
        <v>2.6812412373755872</v>
      </c>
      <c r="I53" s="3">
        <v>2.6720978579357175</v>
      </c>
      <c r="J53" s="4">
        <v>189304919.66</v>
      </c>
      <c r="K53" s="4">
        <v>180157468.09</v>
      </c>
      <c r="L53" s="4">
        <v>82447333.770000011</v>
      </c>
      <c r="M53">
        <v>1.95</v>
      </c>
      <c r="N53">
        <v>111.49737980003226</v>
      </c>
      <c r="O53">
        <v>16207.13</v>
      </c>
      <c r="P53">
        <v>8532229986993.6504</v>
      </c>
      <c r="Q53">
        <v>1827637859135.7</v>
      </c>
      <c r="R53">
        <v>1.3160190476190474</v>
      </c>
      <c r="S53" s="5">
        <f t="shared" si="2"/>
        <v>3.5836352607479052E+16</v>
      </c>
      <c r="T53" s="6">
        <f t="shared" si="3"/>
        <v>269101.5625</v>
      </c>
      <c r="U53" s="6">
        <f t="shared" si="3"/>
        <v>278256.25</v>
      </c>
      <c r="V53" s="6">
        <f t="shared" si="3"/>
        <v>230400</v>
      </c>
      <c r="W53" s="6">
        <f t="shared" si="3"/>
        <v>220900</v>
      </c>
      <c r="X53" s="7">
        <f t="shared" si="4"/>
        <v>139596435.546875</v>
      </c>
      <c r="Y53">
        <v>3.4589859999999999</v>
      </c>
      <c r="Z53">
        <f t="shared" si="1"/>
        <v>0</v>
      </c>
      <c r="AA53">
        <v>408.9951398719237</v>
      </c>
      <c r="AB53">
        <v>200.12047215472228</v>
      </c>
      <c r="AC53">
        <f t="shared" si="5"/>
        <v>2.6117181472754449</v>
      </c>
      <c r="AD53">
        <v>2.2111428571428573</v>
      </c>
      <c r="AE53">
        <v>418.7932290456173</v>
      </c>
      <c r="AF53">
        <v>4.9000000000000004</v>
      </c>
      <c r="AG53">
        <v>408.9951398719237</v>
      </c>
      <c r="AH53">
        <v>0</v>
      </c>
      <c r="AI53">
        <f t="shared" si="6"/>
        <v>0</v>
      </c>
      <c r="AJ53">
        <f t="shared" si="7"/>
        <v>1</v>
      </c>
      <c r="AK53">
        <f t="shared" si="8"/>
        <v>0</v>
      </c>
      <c r="AL53">
        <f t="shared" si="9"/>
        <v>0</v>
      </c>
      <c r="AM53">
        <v>0</v>
      </c>
    </row>
    <row r="54" spans="1:39" x14ac:dyDescent="0.25">
      <c r="A54" s="1">
        <v>41030</v>
      </c>
      <c r="B54" s="2">
        <v>517.5</v>
      </c>
      <c r="C54" s="2">
        <v>520.5</v>
      </c>
      <c r="D54" s="2">
        <v>480</v>
      </c>
      <c r="E54" s="2">
        <v>470</v>
      </c>
      <c r="F54" s="3">
        <v>2.7139103541289553</v>
      </c>
      <c r="G54" s="3">
        <v>2.7164207338465549</v>
      </c>
      <c r="H54" s="3">
        <v>2.6812412373755872</v>
      </c>
      <c r="I54" s="3">
        <v>2.6720978579357175</v>
      </c>
      <c r="J54" s="4">
        <v>189304919.66</v>
      </c>
      <c r="K54" s="4">
        <v>180157468.09</v>
      </c>
      <c r="L54" s="4">
        <v>82447333.770000011</v>
      </c>
      <c r="M54">
        <v>2.4300000000000002</v>
      </c>
      <c r="N54">
        <v>111.49737980003226</v>
      </c>
      <c r="O54">
        <v>16207.13</v>
      </c>
      <c r="P54">
        <v>8532229986993.6504</v>
      </c>
      <c r="Q54">
        <v>1827637859135.7</v>
      </c>
      <c r="R54">
        <v>1.2793913043478258</v>
      </c>
      <c r="S54" s="5">
        <f t="shared" si="2"/>
        <v>3.5836352607479052E+16</v>
      </c>
      <c r="T54" s="6">
        <f t="shared" si="3"/>
        <v>267806.25</v>
      </c>
      <c r="U54" s="6">
        <f t="shared" si="3"/>
        <v>270920.25</v>
      </c>
      <c r="V54" s="6">
        <f t="shared" si="3"/>
        <v>230400</v>
      </c>
      <c r="W54" s="6">
        <f t="shared" si="3"/>
        <v>220900</v>
      </c>
      <c r="X54" s="7">
        <f t="shared" si="4"/>
        <v>138589734.375</v>
      </c>
      <c r="Y54">
        <v>3.118058</v>
      </c>
      <c r="Z54">
        <f t="shared" si="1"/>
        <v>0</v>
      </c>
      <c r="AA54">
        <v>410.95447768405955</v>
      </c>
      <c r="AB54">
        <v>185.6277355725567</v>
      </c>
      <c r="AC54">
        <f t="shared" si="5"/>
        <v>2.6137937168017049</v>
      </c>
      <c r="AD54">
        <v>2.1408636363636369</v>
      </c>
      <c r="AE54">
        <v>421.07625261410817</v>
      </c>
      <c r="AF54">
        <v>4.9000000000000004</v>
      </c>
      <c r="AG54">
        <v>410.95447768405955</v>
      </c>
      <c r="AH54">
        <v>0</v>
      </c>
      <c r="AI54">
        <f t="shared" si="6"/>
        <v>0</v>
      </c>
      <c r="AJ54">
        <f t="shared" si="7"/>
        <v>1</v>
      </c>
      <c r="AK54">
        <f t="shared" si="8"/>
        <v>0</v>
      </c>
      <c r="AL54">
        <f t="shared" si="9"/>
        <v>0</v>
      </c>
      <c r="AM54">
        <v>0</v>
      </c>
    </row>
    <row r="55" spans="1:39" x14ac:dyDescent="0.25">
      <c r="A55" s="1">
        <v>41061</v>
      </c>
      <c r="B55" s="2">
        <v>523.125</v>
      </c>
      <c r="C55" s="2">
        <v>517.5</v>
      </c>
      <c r="D55" s="2">
        <v>480</v>
      </c>
      <c r="E55" s="2">
        <v>470</v>
      </c>
      <c r="F55" s="3">
        <v>2.7186054753373354</v>
      </c>
      <c r="G55" s="3">
        <v>2.7139103541289553</v>
      </c>
      <c r="H55" s="3">
        <v>2.6812412373755872</v>
      </c>
      <c r="I55" s="3">
        <v>2.6720978579357175</v>
      </c>
      <c r="J55" s="4">
        <v>189304919.66</v>
      </c>
      <c r="K55" s="4">
        <v>180157468.09</v>
      </c>
      <c r="L55" s="4">
        <v>82447333.770000011</v>
      </c>
      <c r="M55">
        <v>2.46</v>
      </c>
      <c r="N55">
        <v>111.49737980003226</v>
      </c>
      <c r="O55">
        <v>16207.13</v>
      </c>
      <c r="P55">
        <v>8532229986993.6504</v>
      </c>
      <c r="Q55">
        <v>1827637859135.7</v>
      </c>
      <c r="R55">
        <v>1.2541333333333335</v>
      </c>
      <c r="S55" s="5">
        <f t="shared" si="2"/>
        <v>3.5836352607479052E+16</v>
      </c>
      <c r="T55" s="6">
        <f t="shared" si="3"/>
        <v>273659.765625</v>
      </c>
      <c r="U55" s="6">
        <f t="shared" si="3"/>
        <v>267806.25</v>
      </c>
      <c r="V55" s="6">
        <f t="shared" si="3"/>
        <v>230400</v>
      </c>
      <c r="W55" s="6">
        <f t="shared" si="3"/>
        <v>220900</v>
      </c>
      <c r="X55" s="7">
        <f t="shared" si="4"/>
        <v>143158264.89257813</v>
      </c>
      <c r="Y55">
        <v>3.017061</v>
      </c>
      <c r="Z55">
        <f t="shared" si="1"/>
        <v>0</v>
      </c>
      <c r="AA55">
        <v>411.6621139954479</v>
      </c>
      <c r="AB55">
        <v>162.25933737359719</v>
      </c>
      <c r="AC55">
        <f t="shared" si="5"/>
        <v>2.6145408999345126</v>
      </c>
      <c r="AD55">
        <v>2.0876190476190479</v>
      </c>
      <c r="AE55">
        <v>427.93684550496744</v>
      </c>
      <c r="AF55">
        <v>4.9000000000000004</v>
      </c>
      <c r="AG55">
        <v>411.6621139954479</v>
      </c>
      <c r="AH55">
        <v>0</v>
      </c>
      <c r="AI55">
        <f t="shared" si="6"/>
        <v>0</v>
      </c>
      <c r="AJ55">
        <f t="shared" si="7"/>
        <v>1</v>
      </c>
      <c r="AK55">
        <f t="shared" si="8"/>
        <v>0</v>
      </c>
      <c r="AL55">
        <f t="shared" si="9"/>
        <v>0</v>
      </c>
      <c r="AM55">
        <v>0</v>
      </c>
    </row>
    <row r="56" spans="1:39" x14ac:dyDescent="0.25">
      <c r="A56" s="1">
        <v>41091</v>
      </c>
      <c r="B56" s="2">
        <v>525</v>
      </c>
      <c r="C56" s="2">
        <v>517.5</v>
      </c>
      <c r="D56" s="2">
        <v>480</v>
      </c>
      <c r="E56" s="2">
        <v>470</v>
      </c>
      <c r="F56" s="3">
        <v>2.720159303405957</v>
      </c>
      <c r="G56" s="3">
        <v>2.7139103541289553</v>
      </c>
      <c r="H56" s="3">
        <v>2.6812412373755872</v>
      </c>
      <c r="I56" s="3">
        <v>2.6720978579357175</v>
      </c>
      <c r="J56" s="4">
        <v>189304919.66</v>
      </c>
      <c r="K56" s="4">
        <v>180157468.09</v>
      </c>
      <c r="L56" s="4">
        <v>82447333.770000011</v>
      </c>
      <c r="M56">
        <v>2.95</v>
      </c>
      <c r="N56">
        <v>111.49737980003226</v>
      </c>
      <c r="O56">
        <v>16319.54</v>
      </c>
      <c r="P56">
        <v>8532229986993.6504</v>
      </c>
      <c r="Q56">
        <v>1827637859135.7</v>
      </c>
      <c r="R56">
        <v>1.2293181818181818</v>
      </c>
      <c r="S56" s="5">
        <f t="shared" si="2"/>
        <v>3.5836352607479052E+16</v>
      </c>
      <c r="T56" s="6">
        <f t="shared" si="3"/>
        <v>275625</v>
      </c>
      <c r="U56" s="6">
        <f t="shared" si="3"/>
        <v>267806.25</v>
      </c>
      <c r="V56" s="6">
        <f t="shared" si="3"/>
        <v>230400</v>
      </c>
      <c r="W56" s="6">
        <f t="shared" si="3"/>
        <v>220900</v>
      </c>
      <c r="X56" s="7">
        <f t="shared" si="4"/>
        <v>144703125</v>
      </c>
      <c r="Y56">
        <v>2.9532060000000002</v>
      </c>
      <c r="Z56">
        <f t="shared" si="1"/>
        <v>0</v>
      </c>
      <c r="AA56">
        <v>412.46757922502741</v>
      </c>
      <c r="AB56">
        <v>172.21280653857144</v>
      </c>
      <c r="AC56">
        <f t="shared" si="5"/>
        <v>2.6153898178143811</v>
      </c>
      <c r="AD56">
        <v>2.5523333333333333</v>
      </c>
      <c r="AE56">
        <v>427.59668689003638</v>
      </c>
      <c r="AF56">
        <v>4.91</v>
      </c>
      <c r="AG56">
        <v>412.46757922502741</v>
      </c>
      <c r="AH56">
        <v>0</v>
      </c>
      <c r="AI56">
        <f t="shared" si="6"/>
        <v>0</v>
      </c>
      <c r="AJ56">
        <f t="shared" si="7"/>
        <v>0</v>
      </c>
      <c r="AK56">
        <f t="shared" si="8"/>
        <v>1</v>
      </c>
      <c r="AL56">
        <f t="shared" si="9"/>
        <v>0</v>
      </c>
      <c r="AM56">
        <v>0</v>
      </c>
    </row>
    <row r="57" spans="1:39" x14ac:dyDescent="0.25">
      <c r="A57" s="1">
        <v>41122</v>
      </c>
      <c r="B57" s="2">
        <v>525</v>
      </c>
      <c r="C57" s="2">
        <v>517.5</v>
      </c>
      <c r="D57" s="2">
        <v>480</v>
      </c>
      <c r="E57" s="2">
        <v>470</v>
      </c>
      <c r="F57" s="3">
        <v>2.720159303405957</v>
      </c>
      <c r="G57" s="3">
        <v>2.7139103541289553</v>
      </c>
      <c r="H57" s="3">
        <v>2.6812412373755872</v>
      </c>
      <c r="I57" s="3">
        <v>2.6720978579357175</v>
      </c>
      <c r="J57" s="4">
        <v>189304919.66</v>
      </c>
      <c r="K57" s="4">
        <v>180157468.09</v>
      </c>
      <c r="L57" s="4">
        <v>82447333.770000011</v>
      </c>
      <c r="M57">
        <v>2.84</v>
      </c>
      <c r="N57">
        <v>111.49737980003226</v>
      </c>
      <c r="O57">
        <v>16319.54</v>
      </c>
      <c r="P57">
        <v>8532229986993.6504</v>
      </c>
      <c r="Q57">
        <v>1827637859135.7</v>
      </c>
      <c r="R57">
        <v>1.2406217391304348</v>
      </c>
      <c r="S57" s="5">
        <f t="shared" si="2"/>
        <v>3.5836352607479052E+16</v>
      </c>
      <c r="T57" s="6">
        <f t="shared" si="3"/>
        <v>275625</v>
      </c>
      <c r="U57" s="6">
        <f t="shared" si="3"/>
        <v>267806.25</v>
      </c>
      <c r="V57" s="6">
        <f t="shared" si="3"/>
        <v>230400</v>
      </c>
      <c r="W57" s="6">
        <f t="shared" si="3"/>
        <v>220900</v>
      </c>
      <c r="X57" s="7">
        <f t="shared" si="4"/>
        <v>144703125</v>
      </c>
      <c r="Y57">
        <v>3.180825</v>
      </c>
      <c r="Z57">
        <f t="shared" si="1"/>
        <v>0</v>
      </c>
      <c r="AA57">
        <v>399.04222540688704</v>
      </c>
      <c r="AB57">
        <v>171.79460708866998</v>
      </c>
      <c r="AC57">
        <f t="shared" si="5"/>
        <v>2.6010188538093648</v>
      </c>
      <c r="AD57">
        <v>2.596434782608696</v>
      </c>
      <c r="AE57">
        <v>435.69845001129659</v>
      </c>
      <c r="AF57">
        <v>4.91</v>
      </c>
      <c r="AG57">
        <v>399.04222540688704</v>
      </c>
      <c r="AH57">
        <v>0</v>
      </c>
      <c r="AI57">
        <f t="shared" si="6"/>
        <v>0</v>
      </c>
      <c r="AJ57">
        <f t="shared" si="7"/>
        <v>0</v>
      </c>
      <c r="AK57">
        <f t="shared" si="8"/>
        <v>1</v>
      </c>
      <c r="AL57">
        <f t="shared" si="9"/>
        <v>0</v>
      </c>
      <c r="AM57">
        <v>0</v>
      </c>
    </row>
    <row r="58" spans="1:39" x14ac:dyDescent="0.25">
      <c r="A58" s="1">
        <v>41153</v>
      </c>
      <c r="B58" s="2">
        <v>506.25</v>
      </c>
      <c r="C58" s="2">
        <v>515.625</v>
      </c>
      <c r="D58" s="2">
        <v>480</v>
      </c>
      <c r="E58" s="2">
        <v>470</v>
      </c>
      <c r="F58" s="3">
        <v>2.7043650362227249</v>
      </c>
      <c r="G58" s="3">
        <v>2.7123339658940004</v>
      </c>
      <c r="H58" s="3">
        <v>2.6812412373755872</v>
      </c>
      <c r="I58" s="3">
        <v>2.6720978579357175</v>
      </c>
      <c r="J58" s="4">
        <v>189304919.66</v>
      </c>
      <c r="K58" s="4">
        <v>180157468.09</v>
      </c>
      <c r="L58" s="4">
        <v>82447333.770000011</v>
      </c>
      <c r="M58">
        <v>2.85</v>
      </c>
      <c r="N58">
        <v>111.49737980003226</v>
      </c>
      <c r="O58">
        <v>16319.54</v>
      </c>
      <c r="P58">
        <v>8532229986993.6504</v>
      </c>
      <c r="Q58">
        <v>1827637859135.7</v>
      </c>
      <c r="R58">
        <v>1.2869249999999999</v>
      </c>
      <c r="S58" s="5">
        <f t="shared" si="2"/>
        <v>3.5836352607479052E+16</v>
      </c>
      <c r="T58" s="6">
        <f t="shared" si="3"/>
        <v>256289.0625</v>
      </c>
      <c r="U58" s="6">
        <f t="shared" si="3"/>
        <v>265869.140625</v>
      </c>
      <c r="V58" s="6">
        <f t="shared" si="3"/>
        <v>230400</v>
      </c>
      <c r="W58" s="6">
        <f t="shared" si="3"/>
        <v>220900</v>
      </c>
      <c r="X58" s="7">
        <f t="shared" si="4"/>
        <v>129746337.890625</v>
      </c>
      <c r="Y58">
        <v>3.2126100000000002</v>
      </c>
      <c r="Z58">
        <f t="shared" si="1"/>
        <v>0</v>
      </c>
      <c r="AA58">
        <v>375.14334379262152</v>
      </c>
      <c r="AB58">
        <v>177.75667872813631</v>
      </c>
      <c r="AC58">
        <f t="shared" si="5"/>
        <v>2.5741972451223689</v>
      </c>
      <c r="AD58">
        <v>2.37</v>
      </c>
      <c r="AE58">
        <v>423.44887950484991</v>
      </c>
      <c r="AF58">
        <v>4.91</v>
      </c>
      <c r="AG58">
        <v>375.14334379262152</v>
      </c>
      <c r="AH58">
        <v>0</v>
      </c>
      <c r="AI58">
        <f t="shared" si="6"/>
        <v>0</v>
      </c>
      <c r="AJ58">
        <f t="shared" si="7"/>
        <v>0</v>
      </c>
      <c r="AK58">
        <f t="shared" si="8"/>
        <v>1</v>
      </c>
      <c r="AL58">
        <f t="shared" si="9"/>
        <v>0</v>
      </c>
      <c r="AM58">
        <v>0</v>
      </c>
    </row>
    <row r="59" spans="1:39" x14ac:dyDescent="0.25">
      <c r="A59" s="1">
        <v>41183</v>
      </c>
      <c r="B59" s="2">
        <v>492.5</v>
      </c>
      <c r="C59" s="2">
        <v>492.5</v>
      </c>
      <c r="D59" s="2">
        <v>480</v>
      </c>
      <c r="E59" s="2">
        <v>470</v>
      </c>
      <c r="F59" s="3">
        <v>2.6924062348336304</v>
      </c>
      <c r="G59" s="3">
        <v>2.6924062348336304</v>
      </c>
      <c r="H59" s="3">
        <v>2.6812412373755872</v>
      </c>
      <c r="I59" s="3">
        <v>2.6720978579357175</v>
      </c>
      <c r="J59" s="4">
        <v>189304919.66</v>
      </c>
      <c r="K59" s="4">
        <v>180157468.09</v>
      </c>
      <c r="L59" s="4">
        <v>82447333.770000011</v>
      </c>
      <c r="M59">
        <v>3.32</v>
      </c>
      <c r="N59">
        <v>111.49737980003226</v>
      </c>
      <c r="O59">
        <v>16420.385999999999</v>
      </c>
      <c r="P59">
        <v>8532229986993.6504</v>
      </c>
      <c r="Q59">
        <v>1827637859135.7</v>
      </c>
      <c r="R59">
        <v>1.2977521739130433</v>
      </c>
      <c r="S59" s="5">
        <f t="shared" si="2"/>
        <v>3.5836352607479052E+16</v>
      </c>
      <c r="T59" s="6">
        <f t="shared" si="3"/>
        <v>242556.25</v>
      </c>
      <c r="U59" s="6">
        <f t="shared" si="3"/>
        <v>242556.25</v>
      </c>
      <c r="V59" s="6">
        <f t="shared" si="3"/>
        <v>230400</v>
      </c>
      <c r="W59" s="6">
        <f t="shared" si="3"/>
        <v>220900</v>
      </c>
      <c r="X59" s="7">
        <f t="shared" si="4"/>
        <v>119458953.125</v>
      </c>
      <c r="Y59">
        <v>3.2551399999999999</v>
      </c>
      <c r="Z59">
        <f t="shared" si="1"/>
        <v>0</v>
      </c>
      <c r="AA59">
        <v>364.97663978218162</v>
      </c>
      <c r="AB59">
        <v>176.50892376740015</v>
      </c>
      <c r="AC59">
        <f t="shared" si="5"/>
        <v>2.5622650684609725</v>
      </c>
      <c r="AD59">
        <v>2.4019130434782605</v>
      </c>
      <c r="AE59">
        <v>407.58504894995707</v>
      </c>
      <c r="AF59">
        <v>4.91</v>
      </c>
      <c r="AG59">
        <v>364.97663978218162</v>
      </c>
      <c r="AH59">
        <v>0</v>
      </c>
      <c r="AI59">
        <f t="shared" si="6"/>
        <v>0</v>
      </c>
      <c r="AJ59">
        <f t="shared" si="7"/>
        <v>0</v>
      </c>
      <c r="AK59">
        <f t="shared" si="8"/>
        <v>0</v>
      </c>
      <c r="AL59">
        <f t="shared" si="9"/>
        <v>1</v>
      </c>
      <c r="AM59">
        <v>0</v>
      </c>
    </row>
    <row r="60" spans="1:39" x14ac:dyDescent="0.25">
      <c r="A60" s="1">
        <v>41214</v>
      </c>
      <c r="B60" s="2">
        <v>471</v>
      </c>
      <c r="C60" s="2">
        <v>470</v>
      </c>
      <c r="D60" s="2">
        <v>480</v>
      </c>
      <c r="E60" s="2">
        <v>470</v>
      </c>
      <c r="F60" s="3">
        <v>2.6730209071288962</v>
      </c>
      <c r="G60" s="3">
        <v>2.6720978579357175</v>
      </c>
      <c r="H60" s="3">
        <v>2.6812412373755872</v>
      </c>
      <c r="I60" s="3">
        <v>2.6720978579357175</v>
      </c>
      <c r="J60" s="4">
        <v>189304919.66</v>
      </c>
      <c r="K60" s="4">
        <v>180157468.09</v>
      </c>
      <c r="L60" s="4">
        <v>82447333.770000011</v>
      </c>
      <c r="M60">
        <v>3.54</v>
      </c>
      <c r="N60">
        <v>111.49737980003226</v>
      </c>
      <c r="O60">
        <v>16420.385999999999</v>
      </c>
      <c r="P60">
        <v>8532229986993.6504</v>
      </c>
      <c r="Q60">
        <v>1827637859135.7</v>
      </c>
      <c r="R60">
        <v>1.2830863636363639</v>
      </c>
      <c r="S60" s="5">
        <f t="shared" si="2"/>
        <v>3.5836352607479052E+16</v>
      </c>
      <c r="T60" s="6">
        <f t="shared" si="3"/>
        <v>221841</v>
      </c>
      <c r="U60" s="6">
        <f t="shared" si="3"/>
        <v>220900</v>
      </c>
      <c r="V60" s="6">
        <f t="shared" si="3"/>
        <v>230400</v>
      </c>
      <c r="W60" s="6">
        <f t="shared" si="3"/>
        <v>220900</v>
      </c>
      <c r="X60" s="7">
        <f t="shared" si="4"/>
        <v>104487111</v>
      </c>
      <c r="Y60">
        <v>3.084597</v>
      </c>
      <c r="Z60">
        <f t="shared" si="1"/>
        <v>0</v>
      </c>
      <c r="AA60">
        <v>329.93970092885434</v>
      </c>
      <c r="AB60">
        <v>175.85620238775195</v>
      </c>
      <c r="AC60">
        <f t="shared" si="5"/>
        <v>2.5184345764030169</v>
      </c>
      <c r="AD60">
        <v>2.3734761904761905</v>
      </c>
      <c r="AE60">
        <v>383.64711172934869</v>
      </c>
      <c r="AF60">
        <v>4.91</v>
      </c>
      <c r="AG60">
        <v>329.93970092885434</v>
      </c>
      <c r="AH60">
        <v>0</v>
      </c>
      <c r="AI60">
        <f t="shared" si="6"/>
        <v>0</v>
      </c>
      <c r="AJ60">
        <f t="shared" si="7"/>
        <v>0</v>
      </c>
      <c r="AK60">
        <f t="shared" si="8"/>
        <v>0</v>
      </c>
      <c r="AL60">
        <f t="shared" si="9"/>
        <v>1</v>
      </c>
      <c r="AM60">
        <v>0</v>
      </c>
    </row>
    <row r="61" spans="1:39" x14ac:dyDescent="0.25">
      <c r="A61" s="1">
        <v>41244</v>
      </c>
      <c r="B61" s="2">
        <v>465</v>
      </c>
      <c r="C61" s="2">
        <v>455</v>
      </c>
      <c r="D61" s="2">
        <v>480</v>
      </c>
      <c r="E61" s="2">
        <v>470</v>
      </c>
      <c r="F61" s="3">
        <v>2.667452952889954</v>
      </c>
      <c r="G61" s="3">
        <v>2.6580113966571126</v>
      </c>
      <c r="H61" s="3">
        <v>2.6812412373755872</v>
      </c>
      <c r="I61" s="3">
        <v>2.6720978579357175</v>
      </c>
      <c r="J61" s="4">
        <v>189304919.66</v>
      </c>
      <c r="K61" s="4">
        <v>180157468.09</v>
      </c>
      <c r="L61" s="4">
        <v>82447333.770000011</v>
      </c>
      <c r="M61">
        <v>3.34</v>
      </c>
      <c r="N61">
        <v>111.49737980003226</v>
      </c>
      <c r="O61">
        <v>16420.385999999999</v>
      </c>
      <c r="P61">
        <v>8532229986993.6504</v>
      </c>
      <c r="Q61">
        <v>1827637859135.7</v>
      </c>
      <c r="R61">
        <v>1.3122285714285715</v>
      </c>
      <c r="S61" s="5">
        <f t="shared" si="2"/>
        <v>3.5836352607479052E+16</v>
      </c>
      <c r="T61" s="6">
        <f t="shared" si="3"/>
        <v>216225</v>
      </c>
      <c r="U61" s="6">
        <f t="shared" si="3"/>
        <v>207025</v>
      </c>
      <c r="V61" s="6">
        <f t="shared" si="3"/>
        <v>230400</v>
      </c>
      <c r="W61" s="6">
        <f t="shared" si="3"/>
        <v>220900</v>
      </c>
      <c r="X61" s="7">
        <f t="shared" si="4"/>
        <v>100544625</v>
      </c>
      <c r="Y61">
        <v>3.2383920000000002</v>
      </c>
      <c r="Z61">
        <f t="shared" si="1"/>
        <v>0</v>
      </c>
      <c r="AA61">
        <v>326.55614097298667</v>
      </c>
      <c r="AB61">
        <v>172.9412157755105</v>
      </c>
      <c r="AC61">
        <f t="shared" si="5"/>
        <v>2.5139578551940187</v>
      </c>
      <c r="AD61">
        <v>2.2930000000000001</v>
      </c>
      <c r="AE61">
        <v>372.4546434662218</v>
      </c>
      <c r="AF61">
        <v>4.91</v>
      </c>
      <c r="AG61">
        <v>326.55614097298667</v>
      </c>
      <c r="AH61">
        <v>0</v>
      </c>
      <c r="AI61">
        <f t="shared" si="6"/>
        <v>0</v>
      </c>
      <c r="AJ61">
        <f t="shared" si="7"/>
        <v>0</v>
      </c>
      <c r="AK61">
        <f t="shared" si="8"/>
        <v>0</v>
      </c>
      <c r="AL61">
        <f t="shared" si="9"/>
        <v>1</v>
      </c>
      <c r="AM61">
        <v>0</v>
      </c>
    </row>
    <row r="62" spans="1:39" x14ac:dyDescent="0.25">
      <c r="A62" s="1">
        <v>41275</v>
      </c>
      <c r="B62" s="2">
        <v>447</v>
      </c>
      <c r="C62" s="2">
        <v>435</v>
      </c>
      <c r="D62" s="2">
        <v>480</v>
      </c>
      <c r="E62" s="2">
        <v>400</v>
      </c>
      <c r="F62" s="3">
        <v>2.6503075231319366</v>
      </c>
      <c r="G62" s="3">
        <v>2.6384892569546374</v>
      </c>
      <c r="H62" s="3">
        <v>2.6812412373755872</v>
      </c>
      <c r="I62" s="3">
        <v>2.6020599913279625</v>
      </c>
      <c r="J62" s="4">
        <v>194922211.34999999</v>
      </c>
      <c r="K62" s="4">
        <v>183902286.24000001</v>
      </c>
      <c r="L62" s="4">
        <v>83912119.710000008</v>
      </c>
      <c r="M62">
        <v>3.33</v>
      </c>
      <c r="N62">
        <v>109.5104250657489</v>
      </c>
      <c r="O62">
        <v>16629.05</v>
      </c>
      <c r="P62">
        <v>9570406235659.6406</v>
      </c>
      <c r="Q62">
        <v>1856722121394.53</v>
      </c>
      <c r="R62">
        <v>1.3298739130434785</v>
      </c>
      <c r="S62" s="5">
        <f t="shared" si="2"/>
        <v>3.7994668477574064E+16</v>
      </c>
      <c r="T62" s="6">
        <f t="shared" si="3"/>
        <v>199809</v>
      </c>
      <c r="U62" s="6">
        <f t="shared" si="3"/>
        <v>189225</v>
      </c>
      <c r="V62" s="6">
        <f t="shared" si="3"/>
        <v>230400</v>
      </c>
      <c r="W62" s="6">
        <f t="shared" si="3"/>
        <v>160000</v>
      </c>
      <c r="X62" s="7">
        <f t="shared" si="4"/>
        <v>89314623</v>
      </c>
      <c r="Y62">
        <v>3.1911529999999999</v>
      </c>
      <c r="Z62">
        <f t="shared" si="1"/>
        <v>0</v>
      </c>
      <c r="AA62">
        <v>340.71510228072947</v>
      </c>
      <c r="AB62">
        <v>170.03515602513329</v>
      </c>
      <c r="AC62">
        <f t="shared" si="5"/>
        <v>2.5323913842042782</v>
      </c>
      <c r="AD62">
        <v>2.3194285714285714</v>
      </c>
      <c r="AE62">
        <v>346.67655795258855</v>
      </c>
      <c r="AF62">
        <v>4.66</v>
      </c>
      <c r="AG62">
        <v>340.71510228072947</v>
      </c>
      <c r="AH62">
        <v>0</v>
      </c>
      <c r="AI62">
        <f t="shared" si="6"/>
        <v>1</v>
      </c>
      <c r="AJ62">
        <f t="shared" si="7"/>
        <v>0</v>
      </c>
      <c r="AK62">
        <f t="shared" si="8"/>
        <v>0</v>
      </c>
      <c r="AL62">
        <f t="shared" si="9"/>
        <v>0</v>
      </c>
      <c r="AM62">
        <v>0</v>
      </c>
    </row>
    <row r="63" spans="1:39" x14ac:dyDescent="0.25">
      <c r="A63" s="1">
        <v>41306</v>
      </c>
      <c r="B63" s="2">
        <v>437.5</v>
      </c>
      <c r="C63" s="2">
        <v>436.25</v>
      </c>
      <c r="D63" s="2">
        <v>427</v>
      </c>
      <c r="E63" s="2">
        <v>400</v>
      </c>
      <c r="F63" s="3">
        <v>2.6409780573583319</v>
      </c>
      <c r="G63" s="3">
        <v>2.6397354399672364</v>
      </c>
      <c r="H63" s="3">
        <v>2.6304278750250241</v>
      </c>
      <c r="I63" s="3">
        <v>2.6020599913279625</v>
      </c>
      <c r="J63" s="4">
        <v>194922211.34999999</v>
      </c>
      <c r="K63" s="4">
        <v>183902286.24000001</v>
      </c>
      <c r="L63" s="4">
        <v>83912119.710000008</v>
      </c>
      <c r="M63">
        <v>3.33</v>
      </c>
      <c r="N63">
        <v>109.5104250657489</v>
      </c>
      <c r="O63">
        <v>16629.05</v>
      </c>
      <c r="P63">
        <v>9570406235659.6406</v>
      </c>
      <c r="Q63">
        <v>1856722121394.53</v>
      </c>
      <c r="R63">
        <v>1.3347500000000001</v>
      </c>
      <c r="S63" s="5">
        <f t="shared" si="2"/>
        <v>3.7994668477574064E+16</v>
      </c>
      <c r="T63" s="6">
        <f t="shared" si="3"/>
        <v>191406.25</v>
      </c>
      <c r="U63" s="6">
        <f t="shared" si="3"/>
        <v>190314.0625</v>
      </c>
      <c r="V63" s="6">
        <f t="shared" si="3"/>
        <v>182329</v>
      </c>
      <c r="W63" s="6">
        <f t="shared" si="3"/>
        <v>160000</v>
      </c>
      <c r="X63" s="7">
        <f t="shared" si="4"/>
        <v>83740234.375</v>
      </c>
      <c r="Y63">
        <v>3.486094</v>
      </c>
      <c r="Z63">
        <f t="shared" si="1"/>
        <v>0</v>
      </c>
      <c r="AA63">
        <v>328.05700089186217</v>
      </c>
      <c r="AB63">
        <v>170.06200940947679</v>
      </c>
      <c r="AC63">
        <f t="shared" si="5"/>
        <v>2.5159493102422639</v>
      </c>
      <c r="AD63">
        <v>2.3896315789473688</v>
      </c>
      <c r="AE63">
        <v>341.94725240971036</v>
      </c>
      <c r="AF63">
        <v>4.66</v>
      </c>
      <c r="AG63">
        <v>328.05700089186217</v>
      </c>
      <c r="AH63">
        <v>0</v>
      </c>
      <c r="AI63">
        <f t="shared" si="6"/>
        <v>1</v>
      </c>
      <c r="AJ63">
        <f t="shared" si="7"/>
        <v>0</v>
      </c>
      <c r="AK63">
        <f t="shared" si="8"/>
        <v>0</v>
      </c>
      <c r="AL63">
        <f t="shared" si="9"/>
        <v>0</v>
      </c>
      <c r="AM63">
        <v>0</v>
      </c>
    </row>
    <row r="64" spans="1:39" x14ac:dyDescent="0.25">
      <c r="A64" s="1">
        <v>41334</v>
      </c>
      <c r="B64" s="2">
        <v>440</v>
      </c>
      <c r="C64" s="2">
        <v>442.5</v>
      </c>
      <c r="D64" s="2">
        <v>427</v>
      </c>
      <c r="E64" s="2">
        <v>400</v>
      </c>
      <c r="F64" s="3">
        <v>2.6434526764861874</v>
      </c>
      <c r="G64" s="3">
        <v>2.6459132750338443</v>
      </c>
      <c r="H64" s="3">
        <v>2.6304278750250241</v>
      </c>
      <c r="I64" s="3">
        <v>2.6020599913279625</v>
      </c>
      <c r="J64" s="4">
        <v>194922211.34999999</v>
      </c>
      <c r="K64" s="4">
        <v>183902286.24000001</v>
      </c>
      <c r="L64" s="4">
        <v>83912119.710000008</v>
      </c>
      <c r="M64">
        <v>3.81</v>
      </c>
      <c r="N64">
        <v>109.5104250657489</v>
      </c>
      <c r="O64">
        <v>16629.05</v>
      </c>
      <c r="P64">
        <v>9570406235659.6406</v>
      </c>
      <c r="Q64">
        <v>1856722121394.53</v>
      </c>
      <c r="R64">
        <v>1.2953142857142854</v>
      </c>
      <c r="S64" s="5">
        <f t="shared" si="2"/>
        <v>3.7994668477574064E+16</v>
      </c>
      <c r="T64" s="6">
        <f t="shared" si="3"/>
        <v>193600</v>
      </c>
      <c r="U64" s="6">
        <f t="shared" si="3"/>
        <v>195806.25</v>
      </c>
      <c r="V64" s="6">
        <f t="shared" si="3"/>
        <v>182329</v>
      </c>
      <c r="W64" s="6">
        <f t="shared" si="3"/>
        <v>160000</v>
      </c>
      <c r="X64" s="7">
        <f t="shared" si="4"/>
        <v>85184000</v>
      </c>
      <c r="Y64">
        <v>3.134773</v>
      </c>
      <c r="Z64">
        <f t="shared" si="1"/>
        <v>2</v>
      </c>
      <c r="AA64">
        <v>332.4969753479516</v>
      </c>
      <c r="AB64">
        <v>178.93849108670486</v>
      </c>
      <c r="AC64">
        <f t="shared" si="5"/>
        <v>2.5217876989754573</v>
      </c>
      <c r="AD64">
        <v>2.524</v>
      </c>
      <c r="AE64">
        <v>347.83993450700774</v>
      </c>
      <c r="AF64">
        <v>4.66</v>
      </c>
      <c r="AG64">
        <v>332.4969753479516</v>
      </c>
      <c r="AH64">
        <v>0</v>
      </c>
      <c r="AI64">
        <f t="shared" si="6"/>
        <v>1</v>
      </c>
      <c r="AJ64">
        <f t="shared" si="7"/>
        <v>0</v>
      </c>
      <c r="AK64">
        <f t="shared" si="8"/>
        <v>0</v>
      </c>
      <c r="AL64">
        <f t="shared" si="9"/>
        <v>0</v>
      </c>
      <c r="AM64">
        <v>0</v>
      </c>
    </row>
    <row r="65" spans="1:39" x14ac:dyDescent="0.25">
      <c r="A65" s="1">
        <v>41365</v>
      </c>
      <c r="B65" s="2">
        <v>440</v>
      </c>
      <c r="C65" s="2">
        <v>445</v>
      </c>
      <c r="D65" s="2">
        <v>427</v>
      </c>
      <c r="E65" s="2">
        <v>400</v>
      </c>
      <c r="F65" s="3">
        <v>2.6434526764861874</v>
      </c>
      <c r="G65" s="3">
        <v>2.6483600109809315</v>
      </c>
      <c r="H65" s="3">
        <v>2.6304278750250241</v>
      </c>
      <c r="I65" s="3">
        <v>2.6020599913279625</v>
      </c>
      <c r="J65" s="4">
        <v>194922211.34999999</v>
      </c>
      <c r="K65" s="4">
        <v>183902286.24000001</v>
      </c>
      <c r="L65" s="4">
        <v>83912119.710000008</v>
      </c>
      <c r="M65">
        <v>4.17</v>
      </c>
      <c r="N65">
        <v>109.5104250657489</v>
      </c>
      <c r="O65">
        <v>16699.550999999999</v>
      </c>
      <c r="P65">
        <v>9570406235659.6406</v>
      </c>
      <c r="Q65">
        <v>1856722121394.53</v>
      </c>
      <c r="R65">
        <v>1.3025181818181819</v>
      </c>
      <c r="S65" s="5">
        <f t="shared" si="2"/>
        <v>3.7994668477574064E+16</v>
      </c>
      <c r="T65" s="6">
        <f t="shared" si="3"/>
        <v>193600</v>
      </c>
      <c r="U65" s="6">
        <f t="shared" si="3"/>
        <v>198025</v>
      </c>
      <c r="V65" s="6">
        <f t="shared" si="3"/>
        <v>182329</v>
      </c>
      <c r="W65" s="6">
        <f t="shared" si="3"/>
        <v>160000</v>
      </c>
      <c r="X65" s="7">
        <f t="shared" si="4"/>
        <v>85184000</v>
      </c>
      <c r="Y65">
        <v>2.8299089999999998</v>
      </c>
      <c r="Z65">
        <f t="shared" si="1"/>
        <v>0</v>
      </c>
      <c r="AA65">
        <v>332.12390089629463</v>
      </c>
      <c r="AB65">
        <v>177.51399773076849</v>
      </c>
      <c r="AC65">
        <f t="shared" si="5"/>
        <v>2.5213001302020324</v>
      </c>
      <c r="AD65">
        <v>2.4484285714285718</v>
      </c>
      <c r="AE65">
        <v>350.17126816287413</v>
      </c>
      <c r="AF65">
        <v>4.66</v>
      </c>
      <c r="AG65">
        <v>332.12390089629463</v>
      </c>
      <c r="AH65">
        <v>0</v>
      </c>
      <c r="AI65">
        <f t="shared" si="6"/>
        <v>0</v>
      </c>
      <c r="AJ65">
        <f t="shared" si="7"/>
        <v>1</v>
      </c>
      <c r="AK65">
        <f t="shared" si="8"/>
        <v>0</v>
      </c>
      <c r="AL65">
        <f t="shared" si="9"/>
        <v>0</v>
      </c>
      <c r="AM65">
        <v>0</v>
      </c>
    </row>
    <row r="66" spans="1:39" x14ac:dyDescent="0.25">
      <c r="A66" s="1">
        <v>41395</v>
      </c>
      <c r="B66" s="2">
        <v>440</v>
      </c>
      <c r="C66" s="2">
        <v>445</v>
      </c>
      <c r="D66" s="2">
        <v>427</v>
      </c>
      <c r="E66" s="2">
        <v>400</v>
      </c>
      <c r="F66" s="3">
        <v>2.6434526764861874</v>
      </c>
      <c r="G66" s="3">
        <v>2.6483600109809315</v>
      </c>
      <c r="H66" s="3">
        <v>2.6304278750250241</v>
      </c>
      <c r="I66" s="3">
        <v>2.6020599913279625</v>
      </c>
      <c r="J66" s="4">
        <v>194922211.34999999</v>
      </c>
      <c r="K66" s="4">
        <v>183902286.24000001</v>
      </c>
      <c r="L66" s="4">
        <v>83912119.710000008</v>
      </c>
      <c r="M66">
        <v>4.04</v>
      </c>
      <c r="N66">
        <v>109.5104250657489</v>
      </c>
      <c r="O66">
        <v>16699.550999999999</v>
      </c>
      <c r="P66">
        <v>9570406235659.6406</v>
      </c>
      <c r="Q66">
        <v>1856722121394.53</v>
      </c>
      <c r="R66">
        <v>1.2980391304347827</v>
      </c>
      <c r="S66" s="5">
        <f t="shared" si="2"/>
        <v>3.7994668477574064E+16</v>
      </c>
      <c r="T66" s="6">
        <f t="shared" si="3"/>
        <v>193600</v>
      </c>
      <c r="U66" s="6">
        <f t="shared" si="3"/>
        <v>198025</v>
      </c>
      <c r="V66" s="6">
        <f t="shared" si="3"/>
        <v>182329</v>
      </c>
      <c r="W66" s="6">
        <f t="shared" si="3"/>
        <v>160000</v>
      </c>
      <c r="X66" s="7">
        <f t="shared" si="4"/>
        <v>85184000</v>
      </c>
      <c r="Y66">
        <v>2.9925989999999998</v>
      </c>
      <c r="Z66">
        <f t="shared" ref="Z66:Z129" si="10">IF(MONTH(A66)=3,2,0)</f>
        <v>0</v>
      </c>
      <c r="AA66">
        <v>315.30273400165811</v>
      </c>
      <c r="AB66">
        <v>170.28626117939632</v>
      </c>
      <c r="AC66">
        <f t="shared" si="5"/>
        <v>2.4987277365477327</v>
      </c>
      <c r="AD66">
        <v>2.6351363636363634</v>
      </c>
      <c r="AE66">
        <v>347.89146613633852</v>
      </c>
      <c r="AF66">
        <v>4.66</v>
      </c>
      <c r="AG66">
        <v>315.30273400165811</v>
      </c>
      <c r="AH66">
        <v>0</v>
      </c>
      <c r="AI66">
        <f t="shared" si="6"/>
        <v>0</v>
      </c>
      <c r="AJ66">
        <f t="shared" si="7"/>
        <v>1</v>
      </c>
      <c r="AK66">
        <f t="shared" si="8"/>
        <v>0</v>
      </c>
      <c r="AL66">
        <f t="shared" si="9"/>
        <v>0</v>
      </c>
      <c r="AM66">
        <v>0</v>
      </c>
    </row>
    <row r="67" spans="1:39" x14ac:dyDescent="0.25">
      <c r="A67" s="1">
        <v>41426</v>
      </c>
      <c r="B67" s="2">
        <v>440</v>
      </c>
      <c r="C67" s="2">
        <v>445</v>
      </c>
      <c r="D67" s="2">
        <v>427</v>
      </c>
      <c r="E67" s="2">
        <v>400</v>
      </c>
      <c r="F67" s="3">
        <v>2.6434526764861874</v>
      </c>
      <c r="G67" s="3">
        <v>2.6483600109809315</v>
      </c>
      <c r="H67" s="3">
        <v>2.6304278750250241</v>
      </c>
      <c r="I67" s="3">
        <v>2.6020599913279625</v>
      </c>
      <c r="J67" s="4">
        <v>194922211.34999999</v>
      </c>
      <c r="K67" s="4">
        <v>183902286.24000001</v>
      </c>
      <c r="L67" s="4">
        <v>83912119.710000008</v>
      </c>
      <c r="M67">
        <v>3.83</v>
      </c>
      <c r="N67">
        <v>109.5104250657489</v>
      </c>
      <c r="O67">
        <v>16699.550999999999</v>
      </c>
      <c r="P67">
        <v>9570406235659.6406</v>
      </c>
      <c r="Q67">
        <v>1856722121394.53</v>
      </c>
      <c r="R67">
        <v>1.319715</v>
      </c>
      <c r="S67" s="5">
        <f t="shared" ref="S67:S130" si="11">J67^2</f>
        <v>3.7994668477574064E+16</v>
      </c>
      <c r="T67" s="6">
        <f t="shared" ref="T67:W130" si="12">B67^2</f>
        <v>193600</v>
      </c>
      <c r="U67" s="6">
        <f t="shared" si="12"/>
        <v>198025</v>
      </c>
      <c r="V67" s="6">
        <f t="shared" si="12"/>
        <v>182329</v>
      </c>
      <c r="W67" s="6">
        <f t="shared" si="12"/>
        <v>160000</v>
      </c>
      <c r="X67" s="7">
        <f t="shared" ref="X67:X130" si="13">B67^3</f>
        <v>85184000</v>
      </c>
      <c r="Y67">
        <v>3.2976800000000002</v>
      </c>
      <c r="Z67">
        <f t="shared" si="10"/>
        <v>0</v>
      </c>
      <c r="AA67">
        <v>322.1403540920877</v>
      </c>
      <c r="AB67">
        <v>165.44219466286077</v>
      </c>
      <c r="AC67">
        <f t="shared" ref="AC67:AC130" si="14">LOG(AA67)</f>
        <v>2.5080451317174508</v>
      </c>
      <c r="AD67">
        <v>2.5018500000000001</v>
      </c>
      <c r="AE67">
        <v>352.73353500088348</v>
      </c>
      <c r="AF67">
        <v>4.66</v>
      </c>
      <c r="AG67">
        <v>322.1403540920877</v>
      </c>
      <c r="AH67">
        <v>0</v>
      </c>
      <c r="AI67">
        <f t="shared" ref="AI67:AI130" si="15">IF(OR(MONTH($A67)=1,MONTH($A67)=2,MONTH($A67)=3),1,0)</f>
        <v>0</v>
      </c>
      <c r="AJ67">
        <f t="shared" ref="AJ67:AJ130" si="16">IF(OR(MONTH($A67)=4,MONTH($A67)=5,MONTH($A67)=6),1,0)</f>
        <v>1</v>
      </c>
      <c r="AK67">
        <f t="shared" ref="AK67:AK130" si="17">IF(OR(MONTH($A67)=7,MONTH($A67)=8,MONTH($A67)=9),1,0)</f>
        <v>0</v>
      </c>
      <c r="AL67">
        <f t="shared" ref="AL67:AL130" si="18">IF(OR(MONTH($A67)=10,MONTH($A67)=11,MONTH($A67)=12),1,0)</f>
        <v>0</v>
      </c>
      <c r="AM67">
        <v>0</v>
      </c>
    </row>
    <row r="68" spans="1:39" x14ac:dyDescent="0.25">
      <c r="A68" s="1">
        <v>41456</v>
      </c>
      <c r="B68" s="2">
        <v>440</v>
      </c>
      <c r="C68" s="2">
        <v>445</v>
      </c>
      <c r="D68" s="2">
        <v>427</v>
      </c>
      <c r="E68" s="2">
        <v>400</v>
      </c>
      <c r="F68" s="3">
        <v>2.6434526764861874</v>
      </c>
      <c r="G68" s="3">
        <v>2.6483600109809315</v>
      </c>
      <c r="H68" s="3">
        <v>2.6304278750250241</v>
      </c>
      <c r="I68" s="3">
        <v>2.6020599913279625</v>
      </c>
      <c r="J68" s="4">
        <v>194922211.34999999</v>
      </c>
      <c r="K68" s="4">
        <v>183902286.24000001</v>
      </c>
      <c r="L68" s="4">
        <v>83912119.710000008</v>
      </c>
      <c r="M68">
        <v>3.62</v>
      </c>
      <c r="N68">
        <v>109.5104250657489</v>
      </c>
      <c r="O68">
        <v>16911.067999999999</v>
      </c>
      <c r="P68">
        <v>9570406235659.6406</v>
      </c>
      <c r="Q68">
        <v>1856722121394.53</v>
      </c>
      <c r="R68">
        <v>1.3084260869565216</v>
      </c>
      <c r="S68" s="5">
        <f t="shared" si="11"/>
        <v>3.7994668477574064E+16</v>
      </c>
      <c r="T68" s="6">
        <f t="shared" si="12"/>
        <v>193600</v>
      </c>
      <c r="U68" s="6">
        <f t="shared" si="12"/>
        <v>198025</v>
      </c>
      <c r="V68" s="6">
        <f t="shared" si="12"/>
        <v>182329</v>
      </c>
      <c r="W68" s="6">
        <f t="shared" si="12"/>
        <v>160000</v>
      </c>
      <c r="X68" s="7">
        <f t="shared" si="13"/>
        <v>85184000</v>
      </c>
      <c r="Y68">
        <v>3.4481359999999999</v>
      </c>
      <c r="Z68">
        <f t="shared" si="10"/>
        <v>0</v>
      </c>
      <c r="AA68">
        <v>319.04359440378516</v>
      </c>
      <c r="AB68">
        <v>166.79150342578507</v>
      </c>
      <c r="AC68">
        <f t="shared" si="14"/>
        <v>2.5038500295005943</v>
      </c>
      <c r="AD68">
        <v>2.3991363636363632</v>
      </c>
      <c r="AE68">
        <v>354.47039541850472</v>
      </c>
      <c r="AF68">
        <v>4.57</v>
      </c>
      <c r="AG68">
        <v>319.04359440378516</v>
      </c>
      <c r="AH68">
        <v>0</v>
      </c>
      <c r="AI68">
        <f t="shared" si="15"/>
        <v>0</v>
      </c>
      <c r="AJ68">
        <f t="shared" si="16"/>
        <v>0</v>
      </c>
      <c r="AK68">
        <f t="shared" si="17"/>
        <v>1</v>
      </c>
      <c r="AL68">
        <f t="shared" si="18"/>
        <v>0</v>
      </c>
      <c r="AM68">
        <v>0</v>
      </c>
    </row>
    <row r="69" spans="1:39" x14ac:dyDescent="0.25">
      <c r="A69" s="1">
        <v>41487</v>
      </c>
      <c r="B69" s="2">
        <v>397</v>
      </c>
      <c r="C69" s="2">
        <v>418</v>
      </c>
      <c r="D69" s="2">
        <v>427</v>
      </c>
      <c r="E69" s="2">
        <v>400</v>
      </c>
      <c r="F69" s="3">
        <v>2.5987905067631152</v>
      </c>
      <c r="G69" s="3">
        <v>2.621176281775035</v>
      </c>
      <c r="H69" s="3">
        <v>2.6304278750250241</v>
      </c>
      <c r="I69" s="3">
        <v>2.6020599913279625</v>
      </c>
      <c r="J69" s="4">
        <v>194922211.34999999</v>
      </c>
      <c r="K69" s="4">
        <v>183902286.24000001</v>
      </c>
      <c r="L69" s="4">
        <v>83912119.710000008</v>
      </c>
      <c r="M69">
        <v>3.43</v>
      </c>
      <c r="N69">
        <v>109.5104250657489</v>
      </c>
      <c r="O69">
        <v>16911.067999999999</v>
      </c>
      <c r="P69">
        <v>9570406235659.6406</v>
      </c>
      <c r="Q69">
        <v>1856722121394.53</v>
      </c>
      <c r="R69">
        <v>1.3313545454545457</v>
      </c>
      <c r="S69" s="5">
        <f t="shared" si="11"/>
        <v>3.7994668477574064E+16</v>
      </c>
      <c r="T69" s="6">
        <f t="shared" si="12"/>
        <v>157609</v>
      </c>
      <c r="U69" s="6">
        <f t="shared" si="12"/>
        <v>174724</v>
      </c>
      <c r="V69" s="6">
        <f t="shared" si="12"/>
        <v>182329</v>
      </c>
      <c r="W69" s="6">
        <f t="shared" si="12"/>
        <v>160000</v>
      </c>
      <c r="X69" s="7">
        <f t="shared" si="13"/>
        <v>62570773</v>
      </c>
      <c r="Y69">
        <v>3.231465</v>
      </c>
      <c r="Z69">
        <f t="shared" si="10"/>
        <v>0</v>
      </c>
      <c r="AA69">
        <v>267.80849621124412</v>
      </c>
      <c r="AB69">
        <v>166.30072812557387</v>
      </c>
      <c r="AC69">
        <f t="shared" si="14"/>
        <v>2.4278243508654209</v>
      </c>
      <c r="AD69">
        <v>2.2902727272727277</v>
      </c>
      <c r="AE69">
        <v>327.42273440672591</v>
      </c>
      <c r="AF69">
        <v>4.57</v>
      </c>
      <c r="AG69">
        <v>267.80849621124412</v>
      </c>
      <c r="AH69">
        <v>0</v>
      </c>
      <c r="AI69">
        <f t="shared" si="15"/>
        <v>0</v>
      </c>
      <c r="AJ69">
        <f t="shared" si="16"/>
        <v>0</v>
      </c>
      <c r="AK69">
        <f t="shared" si="17"/>
        <v>1</v>
      </c>
      <c r="AL69">
        <f t="shared" si="18"/>
        <v>0</v>
      </c>
      <c r="AM69">
        <v>0</v>
      </c>
    </row>
    <row r="70" spans="1:39" x14ac:dyDescent="0.25">
      <c r="A70" s="1">
        <v>41518</v>
      </c>
      <c r="B70" s="2">
        <v>370</v>
      </c>
      <c r="C70" s="2">
        <v>380</v>
      </c>
      <c r="D70" s="2">
        <v>427</v>
      </c>
      <c r="E70" s="2">
        <v>400</v>
      </c>
      <c r="F70" s="3">
        <v>2.568201724066995</v>
      </c>
      <c r="G70" s="3">
        <v>2.5797835966168101</v>
      </c>
      <c r="H70" s="3">
        <v>2.6304278750250241</v>
      </c>
      <c r="I70" s="3">
        <v>2.6020599913279625</v>
      </c>
      <c r="J70" s="4">
        <v>194922211.34999999</v>
      </c>
      <c r="K70" s="4">
        <v>183902286.24000001</v>
      </c>
      <c r="L70" s="4">
        <v>83912119.710000008</v>
      </c>
      <c r="M70">
        <v>3.62</v>
      </c>
      <c r="N70">
        <v>109.5104250657489</v>
      </c>
      <c r="O70">
        <v>16911.067999999999</v>
      </c>
      <c r="P70">
        <v>9570406235659.6406</v>
      </c>
      <c r="Q70">
        <v>1856722121394.53</v>
      </c>
      <c r="R70">
        <v>1.3356142857142859</v>
      </c>
      <c r="S70" s="5">
        <f t="shared" si="11"/>
        <v>3.7994668477574064E+16</v>
      </c>
      <c r="T70" s="6">
        <f t="shared" si="12"/>
        <v>136900</v>
      </c>
      <c r="U70" s="6">
        <f t="shared" si="12"/>
        <v>144400</v>
      </c>
      <c r="V70" s="6">
        <f t="shared" si="12"/>
        <v>182329</v>
      </c>
      <c r="W70" s="6">
        <f t="shared" si="12"/>
        <v>160000</v>
      </c>
      <c r="X70" s="7">
        <f t="shared" si="13"/>
        <v>50653000</v>
      </c>
      <c r="Y70">
        <v>3.1036570000000001</v>
      </c>
      <c r="Z70">
        <f t="shared" si="10"/>
        <v>0</v>
      </c>
      <c r="AA70">
        <v>252.86300174543177</v>
      </c>
      <c r="AB70">
        <v>176.59990825026455</v>
      </c>
      <c r="AC70">
        <f t="shared" si="14"/>
        <v>2.4028852891575099</v>
      </c>
      <c r="AD70">
        <v>1.9709000000000003</v>
      </c>
      <c r="AE70">
        <v>293.71889908918502</v>
      </c>
      <c r="AF70">
        <v>4.57</v>
      </c>
      <c r="AG70">
        <v>252.86300174543177</v>
      </c>
      <c r="AH70">
        <v>0</v>
      </c>
      <c r="AI70">
        <f t="shared" si="15"/>
        <v>0</v>
      </c>
      <c r="AJ70">
        <f t="shared" si="16"/>
        <v>0</v>
      </c>
      <c r="AK70">
        <f t="shared" si="17"/>
        <v>1</v>
      </c>
      <c r="AL70">
        <f t="shared" si="18"/>
        <v>0</v>
      </c>
      <c r="AM70">
        <v>0</v>
      </c>
    </row>
    <row r="71" spans="1:39" x14ac:dyDescent="0.25">
      <c r="A71" s="1">
        <v>41548</v>
      </c>
      <c r="B71" s="2">
        <v>349</v>
      </c>
      <c r="C71" s="2">
        <v>357</v>
      </c>
      <c r="D71" s="2">
        <v>406.2</v>
      </c>
      <c r="E71" s="2">
        <v>400</v>
      </c>
      <c r="F71" s="3">
        <v>2.5428254269591797</v>
      </c>
      <c r="G71" s="3">
        <v>2.5526682161121932</v>
      </c>
      <c r="H71" s="3">
        <v>2.6087399190687881</v>
      </c>
      <c r="I71" s="3">
        <v>2.6020599913279625</v>
      </c>
      <c r="J71" s="4">
        <v>194922211.34999999</v>
      </c>
      <c r="K71" s="4">
        <v>183902286.24000001</v>
      </c>
      <c r="L71" s="4">
        <v>83912119.710000008</v>
      </c>
      <c r="M71">
        <v>3.68</v>
      </c>
      <c r="N71">
        <v>109.5104250657489</v>
      </c>
      <c r="O71">
        <v>17133.114000000001</v>
      </c>
      <c r="P71">
        <v>9570406235659.6406</v>
      </c>
      <c r="Q71">
        <v>1856722121394.53</v>
      </c>
      <c r="R71">
        <v>1.3642130434782607</v>
      </c>
      <c r="S71" s="5">
        <f t="shared" si="11"/>
        <v>3.7994668477574064E+16</v>
      </c>
      <c r="T71" s="6">
        <f t="shared" si="12"/>
        <v>121801</v>
      </c>
      <c r="U71" s="6">
        <f t="shared" si="12"/>
        <v>127449</v>
      </c>
      <c r="V71" s="6">
        <f t="shared" si="12"/>
        <v>164998.44</v>
      </c>
      <c r="W71" s="6">
        <f t="shared" si="12"/>
        <v>160000</v>
      </c>
      <c r="X71" s="7">
        <f t="shared" si="13"/>
        <v>42508549</v>
      </c>
      <c r="Y71">
        <v>3.0224039999999999</v>
      </c>
      <c r="Z71">
        <f t="shared" si="10"/>
        <v>0</v>
      </c>
      <c r="AA71">
        <v>218.03659519115675</v>
      </c>
      <c r="AB71">
        <v>186.1787514992665</v>
      </c>
      <c r="AC71">
        <f t="shared" si="14"/>
        <v>2.3385293915668224</v>
      </c>
      <c r="AD71">
        <v>1.7869130434782607</v>
      </c>
      <c r="AE71">
        <v>282.25617381106383</v>
      </c>
      <c r="AF71">
        <v>4.3</v>
      </c>
      <c r="AG71">
        <v>218.03659519115675</v>
      </c>
      <c r="AH71">
        <v>0</v>
      </c>
      <c r="AI71">
        <f t="shared" si="15"/>
        <v>0</v>
      </c>
      <c r="AJ71">
        <f t="shared" si="16"/>
        <v>0</v>
      </c>
      <c r="AK71">
        <f t="shared" si="17"/>
        <v>0</v>
      </c>
      <c r="AL71">
        <f t="shared" si="18"/>
        <v>1</v>
      </c>
      <c r="AM71">
        <v>0</v>
      </c>
    </row>
    <row r="72" spans="1:39" x14ac:dyDescent="0.25">
      <c r="A72" s="1">
        <v>41579</v>
      </c>
      <c r="B72" s="2">
        <v>334.375</v>
      </c>
      <c r="C72" s="2">
        <v>328.75</v>
      </c>
      <c r="D72" s="2">
        <v>401</v>
      </c>
      <c r="E72" s="2">
        <v>400</v>
      </c>
      <c r="F72" s="3">
        <v>2.5242337993653035</v>
      </c>
      <c r="G72" s="3">
        <v>2.5168657614978143</v>
      </c>
      <c r="H72" s="3">
        <v>2.6031443726201822</v>
      </c>
      <c r="I72" s="3">
        <v>2.6020599913279625</v>
      </c>
      <c r="J72" s="4">
        <v>194922211.34999999</v>
      </c>
      <c r="K72" s="4">
        <v>183902286.24000001</v>
      </c>
      <c r="L72" s="4">
        <v>83912119.710000008</v>
      </c>
      <c r="M72">
        <v>3.64</v>
      </c>
      <c r="N72">
        <v>109.5104250657489</v>
      </c>
      <c r="O72">
        <v>17133.114000000001</v>
      </c>
      <c r="P72">
        <v>9570406235659.6406</v>
      </c>
      <c r="Q72">
        <v>1856722121394.53</v>
      </c>
      <c r="R72">
        <v>1.3487904761904763</v>
      </c>
      <c r="S72" s="5">
        <f t="shared" si="11"/>
        <v>3.7994668477574064E+16</v>
      </c>
      <c r="T72" s="6">
        <f t="shared" si="12"/>
        <v>111806.640625</v>
      </c>
      <c r="U72" s="6">
        <f t="shared" si="12"/>
        <v>108076.5625</v>
      </c>
      <c r="V72" s="6">
        <f t="shared" si="12"/>
        <v>160801</v>
      </c>
      <c r="W72" s="6">
        <f t="shared" si="12"/>
        <v>160000</v>
      </c>
      <c r="X72" s="7">
        <f t="shared" si="13"/>
        <v>37385345.458984375</v>
      </c>
      <c r="Y72">
        <v>3.1603530000000002</v>
      </c>
      <c r="Z72">
        <f t="shared" si="10"/>
        <v>0</v>
      </c>
      <c r="AA72">
        <v>221.47136920129705</v>
      </c>
      <c r="AB72">
        <v>193.15001970495891</v>
      </c>
      <c r="AC72">
        <f t="shared" si="14"/>
        <v>2.3453175905971357</v>
      </c>
      <c r="AD72">
        <v>1.8243500000000001</v>
      </c>
      <c r="AE72">
        <v>253.22036005614089</v>
      </c>
      <c r="AF72">
        <v>4.3</v>
      </c>
      <c r="AG72">
        <v>221.47136920129705</v>
      </c>
      <c r="AH72">
        <v>0</v>
      </c>
      <c r="AI72">
        <f t="shared" si="15"/>
        <v>0</v>
      </c>
      <c r="AJ72">
        <f t="shared" si="16"/>
        <v>0</v>
      </c>
      <c r="AK72">
        <f t="shared" si="17"/>
        <v>0</v>
      </c>
      <c r="AL72">
        <f t="shared" si="18"/>
        <v>1</v>
      </c>
      <c r="AM72">
        <v>0</v>
      </c>
    </row>
    <row r="73" spans="1:39" x14ac:dyDescent="0.25">
      <c r="A73" s="1">
        <v>41609</v>
      </c>
      <c r="B73" s="2">
        <v>315</v>
      </c>
      <c r="C73" s="2">
        <v>315.625</v>
      </c>
      <c r="D73" s="2">
        <v>372.75</v>
      </c>
      <c r="E73" s="2">
        <v>400</v>
      </c>
      <c r="F73" s="3">
        <v>2.4983105537896004</v>
      </c>
      <c r="G73" s="3">
        <v>2.4991713954627368</v>
      </c>
      <c r="H73" s="3">
        <v>2.571417652125032</v>
      </c>
      <c r="I73" s="3">
        <v>2.6020599913279625</v>
      </c>
      <c r="J73" s="4">
        <v>194922211.34999999</v>
      </c>
      <c r="K73" s="4">
        <v>183902286.24000001</v>
      </c>
      <c r="L73" s="4">
        <v>83912119.710000008</v>
      </c>
      <c r="M73">
        <v>4.24</v>
      </c>
      <c r="N73">
        <v>109.5104250657489</v>
      </c>
      <c r="O73">
        <v>17133.114000000001</v>
      </c>
      <c r="P73">
        <v>9570406235659.6406</v>
      </c>
      <c r="Q73">
        <v>1856722121394.53</v>
      </c>
      <c r="R73">
        <v>1.3706545454545453</v>
      </c>
      <c r="S73" s="5">
        <f t="shared" si="11"/>
        <v>3.7994668477574064E+16</v>
      </c>
      <c r="T73" s="6">
        <f t="shared" si="12"/>
        <v>99225</v>
      </c>
      <c r="U73" s="6">
        <f t="shared" si="12"/>
        <v>99619.140625</v>
      </c>
      <c r="V73" s="6">
        <f t="shared" si="12"/>
        <v>138942.5625</v>
      </c>
      <c r="W73" s="6">
        <f t="shared" si="12"/>
        <v>160000</v>
      </c>
      <c r="X73" s="7">
        <f t="shared" si="13"/>
        <v>31255875</v>
      </c>
      <c r="Y73">
        <v>3.0098539999999998</v>
      </c>
      <c r="Z73">
        <f t="shared" si="10"/>
        <v>0</v>
      </c>
      <c r="AA73">
        <v>236.12460021585991</v>
      </c>
      <c r="AB73">
        <v>194.64355135284632</v>
      </c>
      <c r="AC73">
        <f t="shared" si="14"/>
        <v>2.3731412356236201</v>
      </c>
      <c r="AD73">
        <v>1.9666666666666668</v>
      </c>
      <c r="AE73">
        <v>242.43768801625839</v>
      </c>
      <c r="AF73">
        <v>4.3</v>
      </c>
      <c r="AG73">
        <v>236.12460021585991</v>
      </c>
      <c r="AH73">
        <v>0</v>
      </c>
      <c r="AI73">
        <f t="shared" si="15"/>
        <v>0</v>
      </c>
      <c r="AJ73">
        <f t="shared" si="16"/>
        <v>0</v>
      </c>
      <c r="AK73">
        <f t="shared" si="17"/>
        <v>0</v>
      </c>
      <c r="AL73">
        <f t="shared" si="18"/>
        <v>1</v>
      </c>
      <c r="AM73">
        <v>0</v>
      </c>
    </row>
    <row r="74" spans="1:39" x14ac:dyDescent="0.25">
      <c r="A74" s="1">
        <v>41640</v>
      </c>
      <c r="B74" s="2">
        <v>316</v>
      </c>
      <c r="C74" s="2">
        <v>316.5</v>
      </c>
      <c r="D74" s="2">
        <v>372</v>
      </c>
      <c r="E74" s="2">
        <v>362</v>
      </c>
      <c r="F74" s="3">
        <v>2.4996870826184039</v>
      </c>
      <c r="G74" s="3">
        <v>2.500373714353374</v>
      </c>
      <c r="H74" s="3">
        <v>2.5705429398818973</v>
      </c>
      <c r="I74" s="3">
        <v>2.5587085705331658</v>
      </c>
      <c r="J74" s="4">
        <v>203143212.35999998</v>
      </c>
      <c r="K74" s="4">
        <v>188551283.88999999</v>
      </c>
      <c r="L74" s="4">
        <v>93636671.539999992</v>
      </c>
      <c r="M74">
        <v>4.71</v>
      </c>
      <c r="N74">
        <v>106.31707957671561</v>
      </c>
      <c r="O74">
        <v>17144.280999999999</v>
      </c>
      <c r="P74">
        <v>10475682920597.699</v>
      </c>
      <c r="Q74">
        <v>2039127446298.55</v>
      </c>
      <c r="R74">
        <v>1.3622173913043476</v>
      </c>
      <c r="S74" s="5">
        <f t="shared" si="11"/>
        <v>4.1267164727940048E+16</v>
      </c>
      <c r="T74" s="6">
        <f t="shared" si="12"/>
        <v>99856</v>
      </c>
      <c r="U74" s="6">
        <f t="shared" si="12"/>
        <v>100172.25</v>
      </c>
      <c r="V74" s="6">
        <f t="shared" si="12"/>
        <v>138384</v>
      </c>
      <c r="W74" s="6">
        <f t="shared" si="12"/>
        <v>131044</v>
      </c>
      <c r="X74" s="7">
        <f t="shared" si="13"/>
        <v>31554496</v>
      </c>
      <c r="Y74">
        <v>2.8502770000000002</v>
      </c>
      <c r="Z74">
        <f t="shared" si="10"/>
        <v>0</v>
      </c>
      <c r="AA74">
        <v>208.5716240664926</v>
      </c>
      <c r="AB74">
        <v>174.90999534206148</v>
      </c>
      <c r="AC74">
        <f t="shared" si="14"/>
        <v>2.3192552228364232</v>
      </c>
      <c r="AD74">
        <v>1.8930952380952379</v>
      </c>
      <c r="AE74">
        <v>241.99316417502047</v>
      </c>
      <c r="AF74">
        <v>4.29</v>
      </c>
      <c r="AG74">
        <v>208.5716240664926</v>
      </c>
      <c r="AH74">
        <v>0</v>
      </c>
      <c r="AI74">
        <f t="shared" si="15"/>
        <v>1</v>
      </c>
      <c r="AJ74">
        <f t="shared" si="16"/>
        <v>0</v>
      </c>
      <c r="AK74">
        <f t="shared" si="17"/>
        <v>0</v>
      </c>
      <c r="AL74">
        <f t="shared" si="18"/>
        <v>0</v>
      </c>
      <c r="AM74">
        <v>205.19573767432883</v>
      </c>
    </row>
    <row r="75" spans="1:39" x14ac:dyDescent="0.25">
      <c r="A75" s="1">
        <v>41671</v>
      </c>
      <c r="B75" s="2">
        <v>328.125</v>
      </c>
      <c r="C75" s="2">
        <v>321.25</v>
      </c>
      <c r="D75" s="2">
        <v>372</v>
      </c>
      <c r="E75" s="2">
        <v>305</v>
      </c>
      <c r="F75" s="3">
        <v>2.516039320750032</v>
      </c>
      <c r="G75" s="3">
        <v>2.5068431363393509</v>
      </c>
      <c r="H75" s="3">
        <v>2.5705429398818973</v>
      </c>
      <c r="I75" s="3">
        <v>2.4842998393467859</v>
      </c>
      <c r="J75" s="4">
        <v>203143212.35999998</v>
      </c>
      <c r="K75" s="4">
        <v>188551283.88999999</v>
      </c>
      <c r="L75" s="4">
        <v>93636671.539999992</v>
      </c>
      <c r="M75">
        <v>6</v>
      </c>
      <c r="N75">
        <v>106.31707957671561</v>
      </c>
      <c r="O75">
        <v>17144.280999999999</v>
      </c>
      <c r="P75">
        <v>10475682920597.699</v>
      </c>
      <c r="Q75">
        <v>2039127446298.55</v>
      </c>
      <c r="R75">
        <v>1.3666449999999999</v>
      </c>
      <c r="S75" s="5">
        <f t="shared" si="11"/>
        <v>4.1267164727940048E+16</v>
      </c>
      <c r="T75" s="6">
        <f t="shared" si="12"/>
        <v>107666.015625</v>
      </c>
      <c r="U75" s="6">
        <f t="shared" si="12"/>
        <v>103201.5625</v>
      </c>
      <c r="V75" s="6">
        <f t="shared" si="12"/>
        <v>138384</v>
      </c>
      <c r="W75" s="6">
        <f t="shared" si="12"/>
        <v>93025</v>
      </c>
      <c r="X75" s="7">
        <f t="shared" si="13"/>
        <v>35327911.376953125</v>
      </c>
      <c r="Y75">
        <v>2.5891259999999998</v>
      </c>
      <c r="Z75">
        <f t="shared" si="10"/>
        <v>0</v>
      </c>
      <c r="AA75">
        <v>216.66225099704076</v>
      </c>
      <c r="AB75">
        <v>170.37532981338057</v>
      </c>
      <c r="AC75">
        <f t="shared" si="14"/>
        <v>2.3357832509055281</v>
      </c>
      <c r="AD75">
        <v>2.0624736842105262</v>
      </c>
      <c r="AE75">
        <v>244.50863001008622</v>
      </c>
      <c r="AF75">
        <v>4.29</v>
      </c>
      <c r="AG75">
        <v>216.66225099704076</v>
      </c>
      <c r="AH75">
        <v>0</v>
      </c>
      <c r="AI75">
        <f t="shared" si="15"/>
        <v>1</v>
      </c>
      <c r="AJ75">
        <f t="shared" si="16"/>
        <v>0</v>
      </c>
      <c r="AK75">
        <f t="shared" si="17"/>
        <v>0</v>
      </c>
      <c r="AL75">
        <f t="shared" si="18"/>
        <v>0</v>
      </c>
      <c r="AM75">
        <v>210.52949726108511</v>
      </c>
    </row>
    <row r="76" spans="1:39" x14ac:dyDescent="0.25">
      <c r="A76" s="1">
        <v>41699</v>
      </c>
      <c r="B76" s="2">
        <v>335</v>
      </c>
      <c r="C76" s="2">
        <v>328.75</v>
      </c>
      <c r="D76" s="2">
        <v>372</v>
      </c>
      <c r="E76" s="2">
        <v>305</v>
      </c>
      <c r="F76" s="3">
        <v>2.5250448070368452</v>
      </c>
      <c r="G76" s="3">
        <v>2.5168657614978143</v>
      </c>
      <c r="H76" s="3">
        <v>2.5705429398818973</v>
      </c>
      <c r="I76" s="3">
        <v>2.4842998393467859</v>
      </c>
      <c r="J76" s="4">
        <v>203143212.35999998</v>
      </c>
      <c r="K76" s="4">
        <v>188551283.88999999</v>
      </c>
      <c r="L76" s="4">
        <v>93636671.539999992</v>
      </c>
      <c r="M76">
        <v>4.9000000000000004</v>
      </c>
      <c r="N76">
        <v>106.31707957671561</v>
      </c>
      <c r="O76">
        <v>17144.280999999999</v>
      </c>
      <c r="P76">
        <v>10475682920597.699</v>
      </c>
      <c r="Q76">
        <v>2039127446298.55</v>
      </c>
      <c r="R76">
        <v>1.3828190476190474</v>
      </c>
      <c r="S76" s="5">
        <f t="shared" si="11"/>
        <v>4.1267164727940048E+16</v>
      </c>
      <c r="T76" s="6">
        <f t="shared" si="12"/>
        <v>112225</v>
      </c>
      <c r="U76" s="6">
        <f t="shared" si="12"/>
        <v>108076.5625</v>
      </c>
      <c r="V76" s="6">
        <f t="shared" si="12"/>
        <v>138384</v>
      </c>
      <c r="W76" s="6">
        <f t="shared" si="12"/>
        <v>93025</v>
      </c>
      <c r="X76" s="7">
        <f t="shared" si="13"/>
        <v>37595375</v>
      </c>
      <c r="Y76">
        <v>2.7399460000000002</v>
      </c>
      <c r="Z76">
        <f t="shared" si="10"/>
        <v>2</v>
      </c>
      <c r="AA76">
        <v>222.96478725415415</v>
      </c>
      <c r="AB76">
        <v>183.23287054534714</v>
      </c>
      <c r="AC76">
        <f t="shared" si="14"/>
        <v>2.3482362804977783</v>
      </c>
      <c r="AD76">
        <v>2.6272000000000002</v>
      </c>
      <c r="AE76">
        <v>241.8004496216769</v>
      </c>
      <c r="AF76">
        <v>4.29</v>
      </c>
      <c r="AG76">
        <v>222.96478725415415</v>
      </c>
      <c r="AH76">
        <v>0</v>
      </c>
      <c r="AI76">
        <f t="shared" si="15"/>
        <v>1</v>
      </c>
      <c r="AJ76">
        <f t="shared" si="16"/>
        <v>0</v>
      </c>
      <c r="AK76">
        <f t="shared" si="17"/>
        <v>0</v>
      </c>
      <c r="AL76">
        <f t="shared" si="18"/>
        <v>0</v>
      </c>
      <c r="AM76">
        <v>221.21187834295714</v>
      </c>
    </row>
    <row r="77" spans="1:39" x14ac:dyDescent="0.25">
      <c r="A77" s="1">
        <v>41730</v>
      </c>
      <c r="B77" s="2">
        <v>345</v>
      </c>
      <c r="C77" s="2">
        <v>323.75</v>
      </c>
      <c r="D77" s="2">
        <v>322</v>
      </c>
      <c r="E77" s="2">
        <v>305</v>
      </c>
      <c r="F77" s="3">
        <v>2.537819095073274</v>
      </c>
      <c r="G77" s="3">
        <v>2.5102097770893081</v>
      </c>
      <c r="H77" s="3">
        <v>2.5078558716958308</v>
      </c>
      <c r="I77" s="3">
        <v>2.4842998393467859</v>
      </c>
      <c r="J77" s="4">
        <v>203143212.35999998</v>
      </c>
      <c r="K77" s="4">
        <v>188551283.88999999</v>
      </c>
      <c r="L77" s="4">
        <v>93636671.539999992</v>
      </c>
      <c r="M77">
        <v>4.66</v>
      </c>
      <c r="N77">
        <v>106.31707957671561</v>
      </c>
      <c r="O77">
        <v>17462.703000000001</v>
      </c>
      <c r="P77">
        <v>10475682920597.699</v>
      </c>
      <c r="Q77">
        <v>2039127446298.55</v>
      </c>
      <c r="R77">
        <v>1.3810181818181819</v>
      </c>
      <c r="S77" s="5">
        <f t="shared" si="11"/>
        <v>4.1267164727940048E+16</v>
      </c>
      <c r="T77" s="6">
        <f t="shared" si="12"/>
        <v>119025</v>
      </c>
      <c r="U77" s="6">
        <f t="shared" si="12"/>
        <v>104814.0625</v>
      </c>
      <c r="V77" s="6">
        <f t="shared" si="12"/>
        <v>103684</v>
      </c>
      <c r="W77" s="6">
        <f t="shared" si="12"/>
        <v>93025</v>
      </c>
      <c r="X77" s="7">
        <f t="shared" si="13"/>
        <v>41063625</v>
      </c>
      <c r="Y77">
        <v>3.0284650000000002</v>
      </c>
      <c r="Z77">
        <f t="shared" si="10"/>
        <v>0</v>
      </c>
      <c r="AA77">
        <v>226.60754881810999</v>
      </c>
      <c r="AB77">
        <v>175.05662173216177</v>
      </c>
      <c r="AC77">
        <f t="shared" si="14"/>
        <v>2.3552743731153916</v>
      </c>
      <c r="AD77">
        <v>2.3965454545454543</v>
      </c>
      <c r="AE77">
        <v>245.85485622563777</v>
      </c>
      <c r="AF77">
        <v>4.82</v>
      </c>
      <c r="AG77">
        <v>226.60754881810999</v>
      </c>
      <c r="AH77">
        <v>0</v>
      </c>
      <c r="AI77">
        <f t="shared" si="15"/>
        <v>0</v>
      </c>
      <c r="AJ77">
        <f t="shared" si="16"/>
        <v>1</v>
      </c>
      <c r="AK77">
        <f t="shared" si="17"/>
        <v>0</v>
      </c>
      <c r="AL77">
        <f t="shared" si="18"/>
        <v>0</v>
      </c>
      <c r="AM77">
        <v>224.69000383002245</v>
      </c>
    </row>
    <row r="78" spans="1:39" x14ac:dyDescent="0.25">
      <c r="A78" s="1">
        <v>41760</v>
      </c>
      <c r="B78" s="2">
        <v>347</v>
      </c>
      <c r="C78" s="2">
        <v>319</v>
      </c>
      <c r="D78" s="2">
        <v>322</v>
      </c>
      <c r="E78" s="2">
        <v>305</v>
      </c>
      <c r="F78" s="3">
        <v>2.5403294747908736</v>
      </c>
      <c r="G78" s="3">
        <v>2.503790683057181</v>
      </c>
      <c r="H78" s="3">
        <v>2.5078558716958308</v>
      </c>
      <c r="I78" s="3">
        <v>2.4842998393467859</v>
      </c>
      <c r="J78" s="4">
        <v>203143212.35999998</v>
      </c>
      <c r="K78" s="4">
        <v>188551283.88999999</v>
      </c>
      <c r="L78" s="4">
        <v>93636671.539999992</v>
      </c>
      <c r="M78">
        <v>4.58</v>
      </c>
      <c r="N78">
        <v>106.31707957671561</v>
      </c>
      <c r="O78">
        <v>17462.703000000001</v>
      </c>
      <c r="P78">
        <v>10475682920597.699</v>
      </c>
      <c r="Q78">
        <v>2039127446298.55</v>
      </c>
      <c r="R78">
        <v>1.3733500000000003</v>
      </c>
      <c r="S78" s="5">
        <f t="shared" si="11"/>
        <v>4.1267164727940048E+16</v>
      </c>
      <c r="T78" s="6">
        <f t="shared" si="12"/>
        <v>120409</v>
      </c>
      <c r="U78" s="6">
        <f t="shared" si="12"/>
        <v>101761</v>
      </c>
      <c r="V78" s="6">
        <f t="shared" si="12"/>
        <v>103684</v>
      </c>
      <c r="W78" s="6">
        <f t="shared" si="12"/>
        <v>93025</v>
      </c>
      <c r="X78" s="7">
        <f t="shared" si="13"/>
        <v>41781923</v>
      </c>
      <c r="Y78">
        <v>3.1662629999999998</v>
      </c>
      <c r="Z78">
        <f t="shared" si="10"/>
        <v>0</v>
      </c>
      <c r="AA78">
        <v>226.58026117762478</v>
      </c>
      <c r="AB78">
        <v>174.1126936606538</v>
      </c>
      <c r="AC78">
        <f t="shared" si="14"/>
        <v>2.3552220730691862</v>
      </c>
      <c r="AD78">
        <v>2.2022857142857148</v>
      </c>
      <c r="AE78">
        <v>243.5000726859397</v>
      </c>
      <c r="AF78">
        <v>4.82</v>
      </c>
      <c r="AG78">
        <v>226.58026117762478</v>
      </c>
      <c r="AH78">
        <v>0</v>
      </c>
      <c r="AI78">
        <f t="shared" si="15"/>
        <v>0</v>
      </c>
      <c r="AJ78">
        <f t="shared" si="16"/>
        <v>1</v>
      </c>
      <c r="AK78">
        <f t="shared" si="17"/>
        <v>0</v>
      </c>
      <c r="AL78">
        <f t="shared" si="18"/>
        <v>0</v>
      </c>
      <c r="AM78">
        <v>223.69438216630633</v>
      </c>
    </row>
    <row r="79" spans="1:39" x14ac:dyDescent="0.25">
      <c r="A79" s="1">
        <v>41791</v>
      </c>
      <c r="B79" s="2">
        <v>345.625</v>
      </c>
      <c r="C79" s="2">
        <v>315</v>
      </c>
      <c r="D79" s="2">
        <v>322</v>
      </c>
      <c r="E79" s="2">
        <v>305</v>
      </c>
      <c r="F79" s="3">
        <v>2.5386051486487733</v>
      </c>
      <c r="G79" s="3">
        <v>2.4983105537896004</v>
      </c>
      <c r="H79" s="3">
        <v>2.5078558716958308</v>
      </c>
      <c r="I79" s="3">
        <v>2.4842998393467859</v>
      </c>
      <c r="J79" s="4">
        <v>203143212.35999998</v>
      </c>
      <c r="K79" s="4">
        <v>188551283.88999999</v>
      </c>
      <c r="L79" s="4">
        <v>93636671.539999992</v>
      </c>
      <c r="M79">
        <v>4.59</v>
      </c>
      <c r="N79">
        <v>106.31707957671561</v>
      </c>
      <c r="O79">
        <v>17462.703000000001</v>
      </c>
      <c r="P79">
        <v>10475682920597.699</v>
      </c>
      <c r="Q79">
        <v>2039127446298.55</v>
      </c>
      <c r="R79">
        <v>1.3594857142857142</v>
      </c>
      <c r="S79" s="5">
        <f t="shared" si="11"/>
        <v>4.1267164727940048E+16</v>
      </c>
      <c r="T79" s="6">
        <f t="shared" si="12"/>
        <v>119456.640625</v>
      </c>
      <c r="U79" s="6">
        <f t="shared" si="12"/>
        <v>99225</v>
      </c>
      <c r="V79" s="6">
        <f t="shared" si="12"/>
        <v>103684</v>
      </c>
      <c r="W79" s="6">
        <f t="shared" si="12"/>
        <v>93025</v>
      </c>
      <c r="X79" s="7">
        <f t="shared" si="13"/>
        <v>41287201.416015625</v>
      </c>
      <c r="Y79">
        <v>3.0977079999999999</v>
      </c>
      <c r="Z79">
        <f t="shared" si="10"/>
        <v>0</v>
      </c>
      <c r="AA79">
        <v>232.27193576035236</v>
      </c>
      <c r="AB79">
        <v>167.73119847215816</v>
      </c>
      <c r="AC79">
        <f t="shared" si="14"/>
        <v>2.3659967393710319</v>
      </c>
      <c r="AD79">
        <v>2.1362380952380953</v>
      </c>
      <c r="AE79">
        <v>242.59959971284752</v>
      </c>
      <c r="AF79">
        <v>4.82</v>
      </c>
      <c r="AG79">
        <v>232.27193576035236</v>
      </c>
      <c r="AH79">
        <v>0</v>
      </c>
      <c r="AI79">
        <f t="shared" si="15"/>
        <v>0</v>
      </c>
      <c r="AJ79">
        <f t="shared" si="16"/>
        <v>1</v>
      </c>
      <c r="AK79">
        <f t="shared" si="17"/>
        <v>0</v>
      </c>
      <c r="AL79">
        <f t="shared" si="18"/>
        <v>0</v>
      </c>
      <c r="AM79">
        <v>231.09657157910226</v>
      </c>
    </row>
    <row r="80" spans="1:39" x14ac:dyDescent="0.25">
      <c r="A80" s="1">
        <v>41821</v>
      </c>
      <c r="B80" s="2">
        <v>348.5</v>
      </c>
      <c r="C80" s="2">
        <v>315</v>
      </c>
      <c r="D80" s="2">
        <v>322</v>
      </c>
      <c r="E80" s="2">
        <v>305</v>
      </c>
      <c r="F80" s="3">
        <v>2.5422027824340283</v>
      </c>
      <c r="G80" s="3">
        <v>2.4983105537896004</v>
      </c>
      <c r="H80" s="3">
        <v>2.5078558716958308</v>
      </c>
      <c r="I80" s="3">
        <v>2.4842998393467859</v>
      </c>
      <c r="J80" s="4">
        <v>203143212.35999998</v>
      </c>
      <c r="K80" s="4">
        <v>188551283.88999999</v>
      </c>
      <c r="L80" s="4">
        <v>93636671.539999992</v>
      </c>
      <c r="M80">
        <v>4.05</v>
      </c>
      <c r="N80">
        <v>106.31707957671561</v>
      </c>
      <c r="O80">
        <v>17743.226999999999</v>
      </c>
      <c r="P80">
        <v>10475682920597.699</v>
      </c>
      <c r="Q80">
        <v>2039127446298.55</v>
      </c>
      <c r="R80">
        <v>1.3536695652173916</v>
      </c>
      <c r="S80" s="5">
        <f t="shared" si="11"/>
        <v>4.1267164727940048E+16</v>
      </c>
      <c r="T80" s="6">
        <f t="shared" si="12"/>
        <v>121452.25</v>
      </c>
      <c r="U80" s="6">
        <f t="shared" si="12"/>
        <v>99225</v>
      </c>
      <c r="V80" s="6">
        <f t="shared" si="12"/>
        <v>103684</v>
      </c>
      <c r="W80" s="6">
        <f t="shared" si="12"/>
        <v>93025</v>
      </c>
      <c r="X80" s="7">
        <f t="shared" si="13"/>
        <v>42326109.125</v>
      </c>
      <c r="Y80">
        <v>3.0023529999999998</v>
      </c>
      <c r="Z80">
        <f t="shared" si="10"/>
        <v>0</v>
      </c>
      <c r="AA80">
        <v>242.76358812222824</v>
      </c>
      <c r="AB80">
        <v>166.25461332310255</v>
      </c>
      <c r="AC80">
        <f t="shared" si="14"/>
        <v>2.3851835478749792</v>
      </c>
      <c r="AD80">
        <v>2.1237272727272734</v>
      </c>
      <c r="AE80">
        <v>246.93406702196626</v>
      </c>
      <c r="AF80">
        <v>4.82</v>
      </c>
      <c r="AG80">
        <v>242.76358812222824</v>
      </c>
      <c r="AH80">
        <v>0</v>
      </c>
      <c r="AI80">
        <f t="shared" si="15"/>
        <v>0</v>
      </c>
      <c r="AJ80">
        <f t="shared" si="16"/>
        <v>0</v>
      </c>
      <c r="AK80">
        <f t="shared" si="17"/>
        <v>1</v>
      </c>
      <c r="AL80">
        <f t="shared" si="18"/>
        <v>0</v>
      </c>
      <c r="AM80">
        <v>246.13742160612094</v>
      </c>
    </row>
    <row r="81" spans="1:39" x14ac:dyDescent="0.25">
      <c r="A81" s="1">
        <v>41852</v>
      </c>
      <c r="B81" s="2">
        <v>350</v>
      </c>
      <c r="C81" s="2">
        <v>310</v>
      </c>
      <c r="D81" s="2">
        <v>322</v>
      </c>
      <c r="E81" s="2">
        <v>305</v>
      </c>
      <c r="F81" s="3">
        <v>2.5440680443502757</v>
      </c>
      <c r="G81" s="3">
        <v>2.4913616938342726</v>
      </c>
      <c r="H81" s="3">
        <v>2.5078558716958308</v>
      </c>
      <c r="I81" s="3">
        <v>2.4842998393467859</v>
      </c>
      <c r="J81" s="4">
        <v>203143212.35999998</v>
      </c>
      <c r="K81" s="4">
        <v>188551283.88999999</v>
      </c>
      <c r="L81" s="4">
        <v>93636671.539999992</v>
      </c>
      <c r="M81">
        <v>3.91</v>
      </c>
      <c r="N81">
        <v>106.31707957671561</v>
      </c>
      <c r="O81">
        <v>17743.226999999999</v>
      </c>
      <c r="P81">
        <v>10475682920597.699</v>
      </c>
      <c r="Q81">
        <v>2039127446298.55</v>
      </c>
      <c r="R81">
        <v>1.3315238095238091</v>
      </c>
      <c r="S81" s="5">
        <f t="shared" si="11"/>
        <v>4.1267164727940048E+16</v>
      </c>
      <c r="T81" s="6">
        <f t="shared" si="12"/>
        <v>122500</v>
      </c>
      <c r="U81" s="6">
        <f t="shared" si="12"/>
        <v>96100</v>
      </c>
      <c r="V81" s="6">
        <f t="shared" si="12"/>
        <v>103684</v>
      </c>
      <c r="W81" s="6">
        <f t="shared" si="12"/>
        <v>93025</v>
      </c>
      <c r="X81" s="7">
        <f t="shared" si="13"/>
        <v>42875000</v>
      </c>
      <c r="Y81">
        <v>2.8253509999999999</v>
      </c>
      <c r="Z81">
        <f t="shared" si="10"/>
        <v>0</v>
      </c>
      <c r="AA81">
        <v>242.3273469379281</v>
      </c>
      <c r="AB81">
        <v>172.97513244395779</v>
      </c>
      <c r="AC81">
        <f t="shared" si="14"/>
        <v>2.3844024275674198</v>
      </c>
      <c r="AD81">
        <v>2.1170000000000004</v>
      </c>
      <c r="AE81">
        <v>242.46667044821444</v>
      </c>
      <c r="AF81">
        <v>4.82</v>
      </c>
      <c r="AG81">
        <v>242.3273469379281</v>
      </c>
      <c r="AH81">
        <v>0</v>
      </c>
      <c r="AI81">
        <f t="shared" si="15"/>
        <v>0</v>
      </c>
      <c r="AJ81">
        <f t="shared" si="16"/>
        <v>0</v>
      </c>
      <c r="AK81">
        <f t="shared" si="17"/>
        <v>1</v>
      </c>
      <c r="AL81">
        <f t="shared" si="18"/>
        <v>0</v>
      </c>
      <c r="AM81">
        <v>236.39112964268054</v>
      </c>
    </row>
    <row r="82" spans="1:39" x14ac:dyDescent="0.25">
      <c r="A82" s="1">
        <v>41883</v>
      </c>
      <c r="B82" s="2">
        <v>365</v>
      </c>
      <c r="C82" s="2">
        <v>320</v>
      </c>
      <c r="D82" s="2">
        <v>322</v>
      </c>
      <c r="E82" s="2">
        <v>305</v>
      </c>
      <c r="F82" s="3">
        <v>2.5622928644564746</v>
      </c>
      <c r="G82" s="3">
        <v>2.5051499783199058</v>
      </c>
      <c r="H82" s="3">
        <v>2.5078558716958308</v>
      </c>
      <c r="I82" s="3">
        <v>2.4842998393467859</v>
      </c>
      <c r="J82" s="4">
        <v>203143212.35999998</v>
      </c>
      <c r="K82" s="4">
        <v>188551283.88999999</v>
      </c>
      <c r="L82" s="4">
        <v>93636671.539999992</v>
      </c>
      <c r="M82">
        <v>3.92</v>
      </c>
      <c r="N82">
        <v>106.31707957671561</v>
      </c>
      <c r="O82">
        <v>17743.226999999999</v>
      </c>
      <c r="P82">
        <v>10475682920597.699</v>
      </c>
      <c r="Q82">
        <v>2039127446298.55</v>
      </c>
      <c r="R82">
        <v>1.2900954545454544</v>
      </c>
      <c r="S82" s="5">
        <f t="shared" si="11"/>
        <v>4.1267164727940048E+16</v>
      </c>
      <c r="T82" s="6">
        <f t="shared" si="12"/>
        <v>133225</v>
      </c>
      <c r="U82" s="6">
        <f t="shared" si="12"/>
        <v>102400</v>
      </c>
      <c r="V82" s="6">
        <f t="shared" si="12"/>
        <v>103684</v>
      </c>
      <c r="W82" s="6">
        <f t="shared" si="12"/>
        <v>93025</v>
      </c>
      <c r="X82" s="7">
        <f t="shared" si="13"/>
        <v>48627125</v>
      </c>
      <c r="Y82">
        <v>2.7286489999999999</v>
      </c>
      <c r="Z82">
        <f t="shared" si="10"/>
        <v>0</v>
      </c>
      <c r="AA82">
        <v>236.96549846802714</v>
      </c>
      <c r="AB82">
        <v>175.71955474996867</v>
      </c>
      <c r="AC82">
        <f t="shared" si="14"/>
        <v>2.3746851185176898</v>
      </c>
      <c r="AD82">
        <v>1.8094545454545454</v>
      </c>
      <c r="AE82">
        <v>251.94745458104512</v>
      </c>
      <c r="AF82">
        <v>4.82</v>
      </c>
      <c r="AG82">
        <v>236.96549846802714</v>
      </c>
      <c r="AH82">
        <v>0</v>
      </c>
      <c r="AI82">
        <f t="shared" si="15"/>
        <v>0</v>
      </c>
      <c r="AJ82">
        <f t="shared" si="16"/>
        <v>0</v>
      </c>
      <c r="AK82">
        <f t="shared" si="17"/>
        <v>1</v>
      </c>
      <c r="AL82">
        <f t="shared" si="18"/>
        <v>0</v>
      </c>
      <c r="AM82">
        <v>235.56910278580017</v>
      </c>
    </row>
    <row r="83" spans="1:39" x14ac:dyDescent="0.25">
      <c r="A83" s="1">
        <v>41913</v>
      </c>
      <c r="B83" s="2">
        <v>373.5</v>
      </c>
      <c r="C83" s="2">
        <v>325</v>
      </c>
      <c r="D83" s="2">
        <v>322</v>
      </c>
      <c r="E83" s="2">
        <v>305</v>
      </c>
      <c r="F83" s="3">
        <v>2.5722906061514177</v>
      </c>
      <c r="G83" s="3">
        <v>2.5118833609788744</v>
      </c>
      <c r="H83" s="3">
        <v>2.5078558716958308</v>
      </c>
      <c r="I83" s="3">
        <v>2.4842998393467859</v>
      </c>
      <c r="J83" s="4">
        <v>203143212.35999998</v>
      </c>
      <c r="K83" s="4">
        <v>188551283.88999999</v>
      </c>
      <c r="L83" s="4">
        <v>93636671.539999992</v>
      </c>
      <c r="M83">
        <v>3.78</v>
      </c>
      <c r="N83">
        <v>106.31707957671561</v>
      </c>
      <c r="O83">
        <v>17852.54</v>
      </c>
      <c r="P83">
        <v>10475682920597.699</v>
      </c>
      <c r="Q83">
        <v>2039127446298.55</v>
      </c>
      <c r="R83">
        <v>1.2675521739130435</v>
      </c>
      <c r="S83" s="5">
        <f t="shared" si="11"/>
        <v>4.1267164727940048E+16</v>
      </c>
      <c r="T83" s="6">
        <f t="shared" si="12"/>
        <v>139502.25</v>
      </c>
      <c r="U83" s="6">
        <f t="shared" si="12"/>
        <v>105625</v>
      </c>
      <c r="V83" s="6">
        <f t="shared" si="12"/>
        <v>103684</v>
      </c>
      <c r="W83" s="6">
        <f t="shared" si="12"/>
        <v>93025</v>
      </c>
      <c r="X83" s="7">
        <f t="shared" si="13"/>
        <v>52104090.375</v>
      </c>
      <c r="Y83">
        <v>2.5998869999999998</v>
      </c>
      <c r="Z83">
        <f t="shared" si="10"/>
        <v>0</v>
      </c>
      <c r="AA83">
        <v>246.47438907691651</v>
      </c>
      <c r="AB83">
        <v>171.39862737459782</v>
      </c>
      <c r="AC83">
        <f t="shared" si="14"/>
        <v>2.3917717988245051</v>
      </c>
      <c r="AD83">
        <v>1.6790434782608699</v>
      </c>
      <c r="AE83">
        <v>257.73268103661718</v>
      </c>
      <c r="AF83">
        <v>4.07</v>
      </c>
      <c r="AG83">
        <v>246.47438907691651</v>
      </c>
      <c r="AH83">
        <v>0</v>
      </c>
      <c r="AI83">
        <f t="shared" si="15"/>
        <v>0</v>
      </c>
      <c r="AJ83">
        <f t="shared" si="16"/>
        <v>0</v>
      </c>
      <c r="AK83">
        <f t="shared" si="17"/>
        <v>0</v>
      </c>
      <c r="AL83">
        <f t="shared" si="18"/>
        <v>1</v>
      </c>
      <c r="AM83">
        <v>243.81545280574983</v>
      </c>
    </row>
    <row r="84" spans="1:39" x14ac:dyDescent="0.25">
      <c r="A84" s="1">
        <v>41944</v>
      </c>
      <c r="B84" s="2">
        <v>375</v>
      </c>
      <c r="C84" s="2">
        <v>328.125</v>
      </c>
      <c r="D84" s="2">
        <v>322</v>
      </c>
      <c r="E84" s="2">
        <v>305</v>
      </c>
      <c r="F84" s="3">
        <v>2.5740312677277188</v>
      </c>
      <c r="G84" s="3">
        <v>2.516039320750032</v>
      </c>
      <c r="H84" s="3">
        <v>2.5078558716958308</v>
      </c>
      <c r="I84" s="3">
        <v>2.4842998393467859</v>
      </c>
      <c r="J84" s="4">
        <v>203143212.35999998</v>
      </c>
      <c r="K84" s="4">
        <v>188551283.88999999</v>
      </c>
      <c r="L84" s="4">
        <v>93636671.539999992</v>
      </c>
      <c r="M84">
        <v>4.12</v>
      </c>
      <c r="N84">
        <v>106.31707957671561</v>
      </c>
      <c r="O84">
        <v>17852.54</v>
      </c>
      <c r="P84">
        <v>10475682920597.699</v>
      </c>
      <c r="Q84">
        <v>2039127446298.55</v>
      </c>
      <c r="R84">
        <v>1.2471649999999999</v>
      </c>
      <c r="S84" s="5">
        <f t="shared" si="11"/>
        <v>4.1267164727940048E+16</v>
      </c>
      <c r="T84" s="6">
        <f t="shared" si="12"/>
        <v>140625</v>
      </c>
      <c r="U84" s="6">
        <f t="shared" si="12"/>
        <v>107666.015625</v>
      </c>
      <c r="V84" s="6">
        <f t="shared" si="12"/>
        <v>103684</v>
      </c>
      <c r="W84" s="6">
        <f t="shared" si="12"/>
        <v>93025</v>
      </c>
      <c r="X84" s="7">
        <f t="shared" si="13"/>
        <v>52734375</v>
      </c>
      <c r="Y84">
        <v>2.414056</v>
      </c>
      <c r="Z84">
        <f t="shared" si="10"/>
        <v>0</v>
      </c>
      <c r="AA84">
        <v>235.9010880891297</v>
      </c>
      <c r="AB84">
        <v>165.00701801237716</v>
      </c>
      <c r="AC84">
        <f t="shared" si="14"/>
        <v>2.3727299440649725</v>
      </c>
      <c r="AD84">
        <v>1.9746315789473685</v>
      </c>
      <c r="AE84">
        <v>255.1281679323863</v>
      </c>
      <c r="AF84">
        <v>4.07</v>
      </c>
      <c r="AG84">
        <v>235.9010880891297</v>
      </c>
      <c r="AH84">
        <v>0</v>
      </c>
      <c r="AI84">
        <f t="shared" si="15"/>
        <v>0</v>
      </c>
      <c r="AJ84">
        <f t="shared" si="16"/>
        <v>0</v>
      </c>
      <c r="AK84">
        <f t="shared" si="17"/>
        <v>0</v>
      </c>
      <c r="AL84">
        <f t="shared" si="18"/>
        <v>1</v>
      </c>
      <c r="AM84">
        <v>238.90976068425294</v>
      </c>
    </row>
    <row r="85" spans="1:39" x14ac:dyDescent="0.25">
      <c r="A85" s="1">
        <v>41974</v>
      </c>
      <c r="B85" s="2">
        <v>370.625</v>
      </c>
      <c r="C85" s="2">
        <v>334.375</v>
      </c>
      <c r="D85" s="2">
        <v>322</v>
      </c>
      <c r="E85" s="2">
        <v>305</v>
      </c>
      <c r="F85" s="3">
        <v>2.568934710708338</v>
      </c>
      <c r="G85" s="3">
        <v>2.5242337993653035</v>
      </c>
      <c r="H85" s="3">
        <v>2.5078558716958308</v>
      </c>
      <c r="I85" s="3">
        <v>2.4842998393467859</v>
      </c>
      <c r="J85" s="4">
        <v>203143212.35999998</v>
      </c>
      <c r="K85" s="4">
        <v>188551283.88999999</v>
      </c>
      <c r="L85" s="4">
        <v>93636671.539999992</v>
      </c>
      <c r="M85">
        <v>3.48</v>
      </c>
      <c r="N85">
        <v>106.31707957671561</v>
      </c>
      <c r="O85">
        <v>17852.54</v>
      </c>
      <c r="P85">
        <v>10475682920597.699</v>
      </c>
      <c r="Q85">
        <v>2039127446298.55</v>
      </c>
      <c r="R85">
        <v>1.2316913043478264</v>
      </c>
      <c r="S85" s="5">
        <f t="shared" si="11"/>
        <v>4.1267164727940048E+16</v>
      </c>
      <c r="T85" s="6">
        <f t="shared" si="12"/>
        <v>137362.890625</v>
      </c>
      <c r="U85" s="6">
        <f t="shared" si="12"/>
        <v>111806.640625</v>
      </c>
      <c r="V85" s="6">
        <f t="shared" si="12"/>
        <v>103684</v>
      </c>
      <c r="W85" s="6">
        <f t="shared" si="12"/>
        <v>93025</v>
      </c>
      <c r="X85" s="7">
        <f t="shared" si="13"/>
        <v>50910121.337890625</v>
      </c>
      <c r="Y85">
        <v>2.4506290000000002</v>
      </c>
      <c r="Z85">
        <f t="shared" si="10"/>
        <v>0</v>
      </c>
      <c r="AA85">
        <v>255.1222168721844</v>
      </c>
      <c r="AB85">
        <v>155.8342306847187</v>
      </c>
      <c r="AC85">
        <f t="shared" si="14"/>
        <v>2.4067482800322284</v>
      </c>
      <c r="AD85">
        <v>1.7308636363636367</v>
      </c>
      <c r="AE85">
        <v>257.2615577440958</v>
      </c>
      <c r="AF85">
        <v>4.07</v>
      </c>
      <c r="AG85">
        <v>255.1222168721844</v>
      </c>
      <c r="AH85">
        <v>0</v>
      </c>
      <c r="AI85">
        <f t="shared" si="15"/>
        <v>0</v>
      </c>
      <c r="AJ85">
        <f t="shared" si="16"/>
        <v>0</v>
      </c>
      <c r="AK85">
        <f t="shared" si="17"/>
        <v>0</v>
      </c>
      <c r="AL85">
        <f t="shared" si="18"/>
        <v>1</v>
      </c>
      <c r="AM85">
        <v>245.21185716675146</v>
      </c>
    </row>
    <row r="86" spans="1:39" x14ac:dyDescent="0.25">
      <c r="A86" s="1">
        <v>42005</v>
      </c>
      <c r="B86" s="2">
        <v>370.5</v>
      </c>
      <c r="C86" s="2">
        <v>331</v>
      </c>
      <c r="D86" s="2">
        <v>322</v>
      </c>
      <c r="E86" s="2">
        <v>305</v>
      </c>
      <c r="F86" s="3">
        <v>2.5687882123153472</v>
      </c>
      <c r="G86" s="3">
        <v>2.5198279937757189</v>
      </c>
      <c r="H86" s="3">
        <v>2.5078558716958308</v>
      </c>
      <c r="I86" s="3">
        <v>2.4842998393467859</v>
      </c>
      <c r="J86" s="4">
        <v>209310645.70999998</v>
      </c>
      <c r="K86" s="4">
        <v>186399393.71000001</v>
      </c>
      <c r="L86" s="4">
        <v>96197701.319999993</v>
      </c>
      <c r="M86">
        <v>2.99</v>
      </c>
      <c r="N86">
        <v>95.12064396017233</v>
      </c>
      <c r="O86">
        <v>17991.348000000002</v>
      </c>
      <c r="P86">
        <v>11061553079871.5</v>
      </c>
      <c r="Q86">
        <v>2103587813812.75</v>
      </c>
      <c r="R86">
        <v>1.1632545454545455</v>
      </c>
      <c r="S86" s="5">
        <f t="shared" si="11"/>
        <v>4.3810946407537136E+16</v>
      </c>
      <c r="T86" s="6">
        <f t="shared" si="12"/>
        <v>137270.25</v>
      </c>
      <c r="U86" s="6">
        <f t="shared" si="12"/>
        <v>109561</v>
      </c>
      <c r="V86" s="6">
        <f t="shared" si="12"/>
        <v>103684</v>
      </c>
      <c r="W86" s="6">
        <f t="shared" si="12"/>
        <v>93025</v>
      </c>
      <c r="X86" s="7">
        <f t="shared" si="13"/>
        <v>50858627.625</v>
      </c>
      <c r="Y86">
        <v>2.2243270000000002</v>
      </c>
      <c r="Z86">
        <f t="shared" si="10"/>
        <v>0</v>
      </c>
      <c r="AA86">
        <v>252.65068818642521</v>
      </c>
      <c r="AB86">
        <v>138.79580264673635</v>
      </c>
      <c r="AC86">
        <f t="shared" si="14"/>
        <v>2.4025204855354998</v>
      </c>
      <c r="AD86">
        <v>1.4287000000000001</v>
      </c>
      <c r="AE86">
        <v>265.82985305188078</v>
      </c>
      <c r="AF86">
        <v>3.12</v>
      </c>
      <c r="AG86">
        <v>252.65068818642521</v>
      </c>
      <c r="AH86">
        <v>0</v>
      </c>
      <c r="AI86">
        <f t="shared" si="15"/>
        <v>1</v>
      </c>
      <c r="AJ86">
        <f t="shared" si="16"/>
        <v>0</v>
      </c>
      <c r="AK86">
        <f t="shared" si="17"/>
        <v>0</v>
      </c>
      <c r="AL86">
        <f t="shared" si="18"/>
        <v>0</v>
      </c>
      <c r="AM86">
        <v>235.07356248971072</v>
      </c>
    </row>
    <row r="87" spans="1:39" x14ac:dyDescent="0.25">
      <c r="A87" s="1">
        <v>42036</v>
      </c>
      <c r="B87" s="2">
        <v>363.75</v>
      </c>
      <c r="C87" s="2">
        <v>325</v>
      </c>
      <c r="D87" s="2">
        <v>322</v>
      </c>
      <c r="E87" s="2">
        <v>305</v>
      </c>
      <c r="F87" s="3">
        <v>2.5608030019939636</v>
      </c>
      <c r="G87" s="3">
        <v>2.5118833609788744</v>
      </c>
      <c r="H87" s="3">
        <v>2.5078558716958308</v>
      </c>
      <c r="I87" s="3">
        <v>2.4842998393467859</v>
      </c>
      <c r="J87" s="4">
        <v>209310645.70999998</v>
      </c>
      <c r="K87" s="4">
        <v>186399393.71000001</v>
      </c>
      <c r="L87" s="4">
        <v>96197701.319999993</v>
      </c>
      <c r="M87">
        <v>2.87</v>
      </c>
      <c r="N87">
        <v>95.12064396017233</v>
      </c>
      <c r="O87">
        <v>17991.348000000002</v>
      </c>
      <c r="P87">
        <v>11061553079871.5</v>
      </c>
      <c r="Q87">
        <v>2103587813812.75</v>
      </c>
      <c r="R87">
        <v>1.1353149999999999</v>
      </c>
      <c r="S87" s="5">
        <f t="shared" si="11"/>
        <v>4.3810946407537136E+16</v>
      </c>
      <c r="T87" s="6">
        <f t="shared" si="12"/>
        <v>132314.0625</v>
      </c>
      <c r="U87" s="6">
        <f t="shared" si="12"/>
        <v>105625</v>
      </c>
      <c r="V87" s="6">
        <f t="shared" si="12"/>
        <v>103684</v>
      </c>
      <c r="W87" s="6">
        <f t="shared" si="12"/>
        <v>93025</v>
      </c>
      <c r="X87" s="7">
        <f t="shared" si="13"/>
        <v>48129240.234375</v>
      </c>
      <c r="Y87">
        <v>2.355569</v>
      </c>
      <c r="Z87">
        <f t="shared" si="10"/>
        <v>0</v>
      </c>
      <c r="AA87">
        <v>246.85209333179591</v>
      </c>
      <c r="AB87">
        <v>126.95105964318275</v>
      </c>
      <c r="AC87">
        <f t="shared" si="14"/>
        <v>2.392436814434193</v>
      </c>
      <c r="AD87">
        <v>1.4302631578947367</v>
      </c>
      <c r="AE87">
        <v>270.5195344689792</v>
      </c>
      <c r="AF87">
        <v>3.12</v>
      </c>
      <c r="AG87">
        <v>246.85209333179591</v>
      </c>
      <c r="AH87">
        <v>0</v>
      </c>
      <c r="AI87">
        <f t="shared" si="15"/>
        <v>1</v>
      </c>
      <c r="AJ87">
        <f t="shared" si="16"/>
        <v>0</v>
      </c>
      <c r="AK87">
        <f t="shared" si="17"/>
        <v>0</v>
      </c>
      <c r="AL87">
        <f t="shared" si="18"/>
        <v>0</v>
      </c>
      <c r="AM87">
        <v>258.56317579098527</v>
      </c>
    </row>
    <row r="88" spans="1:39" x14ac:dyDescent="0.25">
      <c r="A88" s="1">
        <v>42064</v>
      </c>
      <c r="B88" s="2">
        <v>347.5</v>
      </c>
      <c r="C88" s="2">
        <v>325</v>
      </c>
      <c r="D88" s="2">
        <v>322</v>
      </c>
      <c r="E88" s="2">
        <v>310</v>
      </c>
      <c r="F88" s="3">
        <v>2.5409548089261329</v>
      </c>
      <c r="G88" s="3">
        <v>2.5118833609788744</v>
      </c>
      <c r="H88" s="3">
        <v>2.5078558716958308</v>
      </c>
      <c r="I88" s="3">
        <v>2.4913616938342726</v>
      </c>
      <c r="J88" s="4">
        <v>209310645.70999998</v>
      </c>
      <c r="K88" s="4">
        <v>186399393.71000001</v>
      </c>
      <c r="L88" s="4">
        <v>96197701.319999993</v>
      </c>
      <c r="M88">
        <v>2.83</v>
      </c>
      <c r="N88">
        <v>95.12064396017233</v>
      </c>
      <c r="O88">
        <v>17991.348000000002</v>
      </c>
      <c r="P88">
        <v>11061553079871.5</v>
      </c>
      <c r="Q88">
        <v>2103587813812.75</v>
      </c>
      <c r="R88">
        <v>1.0819454545454545</v>
      </c>
      <c r="S88" s="5">
        <f t="shared" si="11"/>
        <v>4.3810946407537136E+16</v>
      </c>
      <c r="T88" s="6">
        <f t="shared" si="12"/>
        <v>120756.25</v>
      </c>
      <c r="U88" s="6">
        <f t="shared" si="12"/>
        <v>105625</v>
      </c>
      <c r="V88" s="6">
        <f t="shared" si="12"/>
        <v>103684</v>
      </c>
      <c r="W88" s="6">
        <f t="shared" si="12"/>
        <v>96100</v>
      </c>
      <c r="X88" s="7">
        <f t="shared" si="13"/>
        <v>41962796.875</v>
      </c>
      <c r="Y88">
        <v>2.4038569999999999</v>
      </c>
      <c r="Z88">
        <f t="shared" si="10"/>
        <v>2</v>
      </c>
      <c r="AA88">
        <v>251.17070990643927</v>
      </c>
      <c r="AB88">
        <v>132.34599910354726</v>
      </c>
      <c r="AC88">
        <f t="shared" si="14"/>
        <v>2.3999689930760004</v>
      </c>
      <c r="AD88">
        <v>1.4791363636363639</v>
      </c>
      <c r="AE88">
        <v>261.58538089455323</v>
      </c>
      <c r="AF88">
        <v>3.12</v>
      </c>
      <c r="AG88">
        <v>251.17070990643927</v>
      </c>
      <c r="AH88">
        <v>0</v>
      </c>
      <c r="AI88">
        <f t="shared" si="15"/>
        <v>1</v>
      </c>
      <c r="AJ88">
        <f t="shared" si="16"/>
        <v>0</v>
      </c>
      <c r="AK88">
        <f t="shared" si="17"/>
        <v>0</v>
      </c>
      <c r="AL88">
        <f t="shared" si="18"/>
        <v>0</v>
      </c>
      <c r="AM88">
        <v>253.27399203796841</v>
      </c>
    </row>
    <row r="89" spans="1:39" x14ac:dyDescent="0.25">
      <c r="A89" s="1">
        <v>42095</v>
      </c>
      <c r="B89" s="2">
        <v>335</v>
      </c>
      <c r="C89" s="2">
        <v>330</v>
      </c>
      <c r="D89" s="2">
        <v>322</v>
      </c>
      <c r="E89" s="2">
        <v>315</v>
      </c>
      <c r="F89" s="3">
        <v>2.5250448070368452</v>
      </c>
      <c r="G89" s="3">
        <v>2.5185139398778875</v>
      </c>
      <c r="H89" s="3">
        <v>2.5078558716958308</v>
      </c>
      <c r="I89" s="3">
        <v>2.4983105537896004</v>
      </c>
      <c r="J89" s="4">
        <v>209310645.70999998</v>
      </c>
      <c r="K89" s="4">
        <v>186399393.71000001</v>
      </c>
      <c r="L89" s="4">
        <v>96197701.319999993</v>
      </c>
      <c r="M89">
        <v>2.61</v>
      </c>
      <c r="N89">
        <v>95.12064396017233</v>
      </c>
      <c r="O89">
        <v>18193.706999999999</v>
      </c>
      <c r="P89">
        <v>11061553079871.5</v>
      </c>
      <c r="Q89">
        <v>2103587813812.75</v>
      </c>
      <c r="R89">
        <v>1.0822045454545453</v>
      </c>
      <c r="S89" s="5">
        <f t="shared" si="11"/>
        <v>4.3810946407537136E+16</v>
      </c>
      <c r="T89" s="6">
        <f t="shared" si="12"/>
        <v>112225</v>
      </c>
      <c r="U89" s="6">
        <f t="shared" si="12"/>
        <v>108900</v>
      </c>
      <c r="V89" s="6">
        <f t="shared" si="12"/>
        <v>103684</v>
      </c>
      <c r="W89" s="6">
        <f t="shared" si="12"/>
        <v>99225</v>
      </c>
      <c r="X89" s="7">
        <f t="shared" si="13"/>
        <v>37595375</v>
      </c>
      <c r="Y89">
        <v>2.285641</v>
      </c>
      <c r="Z89">
        <f t="shared" si="10"/>
        <v>0</v>
      </c>
      <c r="AA89">
        <v>244.90809304786825</v>
      </c>
      <c r="AB89">
        <v>131.44084031627801</v>
      </c>
      <c r="AC89">
        <f t="shared" si="14"/>
        <v>2.3890031367292757</v>
      </c>
      <c r="AD89">
        <v>1.5986363636363636</v>
      </c>
      <c r="AE89">
        <v>261.56271886436895</v>
      </c>
      <c r="AF89">
        <v>2.77</v>
      </c>
      <c r="AG89">
        <v>244.90809304786825</v>
      </c>
      <c r="AH89">
        <v>0</v>
      </c>
      <c r="AI89">
        <f t="shared" si="15"/>
        <v>0</v>
      </c>
      <c r="AJ89">
        <f t="shared" si="16"/>
        <v>1</v>
      </c>
      <c r="AK89">
        <f t="shared" si="17"/>
        <v>0</v>
      </c>
      <c r="AL89">
        <f t="shared" si="18"/>
        <v>0</v>
      </c>
      <c r="AM89">
        <v>244.8822482391312</v>
      </c>
    </row>
    <row r="90" spans="1:39" x14ac:dyDescent="0.25">
      <c r="A90" s="1">
        <v>42125</v>
      </c>
      <c r="B90" s="2">
        <v>334.375</v>
      </c>
      <c r="C90" s="2">
        <v>330.625</v>
      </c>
      <c r="D90" s="2">
        <v>332</v>
      </c>
      <c r="E90" s="2">
        <v>315</v>
      </c>
      <c r="F90" s="3">
        <v>2.5242337993653035</v>
      </c>
      <c r="G90" s="3">
        <v>2.5193356893792611</v>
      </c>
      <c r="H90" s="3">
        <v>2.5211380837040362</v>
      </c>
      <c r="I90" s="3">
        <v>2.4983105537896004</v>
      </c>
      <c r="J90" s="4">
        <v>209310645.70999998</v>
      </c>
      <c r="K90" s="4">
        <v>186399393.71000001</v>
      </c>
      <c r="L90" s="4">
        <v>96197701.319999993</v>
      </c>
      <c r="M90">
        <v>2.85</v>
      </c>
      <c r="N90">
        <v>95.12064396017233</v>
      </c>
      <c r="O90">
        <v>18193.706999999999</v>
      </c>
      <c r="P90">
        <v>11061553079871.5</v>
      </c>
      <c r="Q90">
        <v>2103587813812.75</v>
      </c>
      <c r="R90">
        <v>1.1160952380952383</v>
      </c>
      <c r="S90" s="5">
        <f t="shared" si="11"/>
        <v>4.3810946407537136E+16</v>
      </c>
      <c r="T90" s="6">
        <f t="shared" si="12"/>
        <v>111806.640625</v>
      </c>
      <c r="U90" s="6">
        <f t="shared" si="12"/>
        <v>109312.890625</v>
      </c>
      <c r="V90" s="6">
        <f t="shared" si="12"/>
        <v>110224</v>
      </c>
      <c r="W90" s="6">
        <f t="shared" si="12"/>
        <v>99225</v>
      </c>
      <c r="X90" s="7">
        <f t="shared" si="13"/>
        <v>37385345.458984375</v>
      </c>
      <c r="Y90">
        <v>2.3624939999999999</v>
      </c>
      <c r="Z90">
        <f t="shared" si="10"/>
        <v>0</v>
      </c>
      <c r="AA90">
        <v>250.23112112585113</v>
      </c>
      <c r="AB90">
        <v>135.53420278310074</v>
      </c>
      <c r="AC90">
        <f t="shared" si="14"/>
        <v>2.3983413217151961</v>
      </c>
      <c r="AD90">
        <v>1.6199999999999999</v>
      </c>
      <c r="AE90">
        <v>259.78832241234051</v>
      </c>
      <c r="AF90">
        <v>2.77</v>
      </c>
      <c r="AG90">
        <v>250.23112112585113</v>
      </c>
      <c r="AH90">
        <v>0</v>
      </c>
      <c r="AI90">
        <f t="shared" si="15"/>
        <v>0</v>
      </c>
      <c r="AJ90">
        <f t="shared" si="16"/>
        <v>1</v>
      </c>
      <c r="AK90">
        <f t="shared" si="17"/>
        <v>0</v>
      </c>
      <c r="AL90">
        <f t="shared" si="18"/>
        <v>0</v>
      </c>
      <c r="AM90">
        <v>245.86650400072119</v>
      </c>
    </row>
    <row r="91" spans="1:39" x14ac:dyDescent="0.25">
      <c r="A91" s="1">
        <v>42156</v>
      </c>
      <c r="B91" s="2">
        <v>335</v>
      </c>
      <c r="C91" s="2">
        <v>323.75</v>
      </c>
      <c r="D91" s="2">
        <v>332</v>
      </c>
      <c r="E91" s="2">
        <v>315</v>
      </c>
      <c r="F91" s="3">
        <v>2.5250448070368452</v>
      </c>
      <c r="G91" s="3">
        <v>2.5102097770893081</v>
      </c>
      <c r="H91" s="3">
        <v>2.5211380837040362</v>
      </c>
      <c r="I91" s="3">
        <v>2.4983105537896004</v>
      </c>
      <c r="J91" s="4">
        <v>209310645.70999998</v>
      </c>
      <c r="K91" s="4">
        <v>186399393.71000001</v>
      </c>
      <c r="L91" s="4">
        <v>96197701.319999993</v>
      </c>
      <c r="M91">
        <v>2.78</v>
      </c>
      <c r="N91">
        <v>95.12064396017233</v>
      </c>
      <c r="O91">
        <v>18193.706999999999</v>
      </c>
      <c r="P91">
        <v>11061553079871.5</v>
      </c>
      <c r="Q91">
        <v>2103587813812.75</v>
      </c>
      <c r="R91">
        <v>1.1225590909090906</v>
      </c>
      <c r="S91" s="5">
        <f t="shared" si="11"/>
        <v>4.3810946407537136E+16</v>
      </c>
      <c r="T91" s="6">
        <f t="shared" si="12"/>
        <v>112225</v>
      </c>
      <c r="U91" s="6">
        <f t="shared" si="12"/>
        <v>104814.0625</v>
      </c>
      <c r="V91" s="6">
        <f t="shared" si="12"/>
        <v>110224</v>
      </c>
      <c r="W91" s="6">
        <f t="shared" si="12"/>
        <v>99225</v>
      </c>
      <c r="X91" s="7">
        <f t="shared" si="13"/>
        <v>37595375</v>
      </c>
      <c r="Y91">
        <v>2.4121250000000001</v>
      </c>
      <c r="Z91">
        <f t="shared" si="10"/>
        <v>0</v>
      </c>
      <c r="AA91">
        <v>245.57017932670055</v>
      </c>
      <c r="AB91">
        <v>138.74607065620114</v>
      </c>
      <c r="AC91">
        <f t="shared" si="14"/>
        <v>2.3901756273706996</v>
      </c>
      <c r="AD91">
        <v>1.5245909090909089</v>
      </c>
      <c r="AE91">
        <v>259.05492980378045</v>
      </c>
      <c r="AF91">
        <v>2.77</v>
      </c>
      <c r="AG91">
        <v>245.57017932670055</v>
      </c>
      <c r="AH91">
        <v>0</v>
      </c>
      <c r="AI91">
        <f t="shared" si="15"/>
        <v>0</v>
      </c>
      <c r="AJ91">
        <f t="shared" si="16"/>
        <v>1</v>
      </c>
      <c r="AK91">
        <f t="shared" si="17"/>
        <v>0</v>
      </c>
      <c r="AL91">
        <f t="shared" si="18"/>
        <v>0</v>
      </c>
      <c r="AM91">
        <v>247.81757590174479</v>
      </c>
    </row>
    <row r="92" spans="1:39" x14ac:dyDescent="0.25">
      <c r="A92" s="1">
        <v>42186</v>
      </c>
      <c r="B92" s="2">
        <v>328.5</v>
      </c>
      <c r="C92" s="2">
        <v>317</v>
      </c>
      <c r="D92" s="2">
        <v>332</v>
      </c>
      <c r="E92" s="2">
        <v>315</v>
      </c>
      <c r="F92" s="3">
        <v>2.5165353738957994</v>
      </c>
      <c r="G92" s="3">
        <v>2.5010592622177517</v>
      </c>
      <c r="H92" s="3">
        <v>2.5211380837040362</v>
      </c>
      <c r="I92" s="3">
        <v>2.4983105537896004</v>
      </c>
      <c r="J92" s="4">
        <v>209310645.70999998</v>
      </c>
      <c r="K92" s="4">
        <v>186399393.71000001</v>
      </c>
      <c r="L92" s="4">
        <v>96197701.319999993</v>
      </c>
      <c r="M92">
        <v>2.84</v>
      </c>
      <c r="N92">
        <v>95.12064396017233</v>
      </c>
      <c r="O92">
        <v>18306.96</v>
      </c>
      <c r="P92">
        <v>11061553079871.5</v>
      </c>
      <c r="Q92">
        <v>2103587813812.75</v>
      </c>
      <c r="R92">
        <v>1.1001434782608694</v>
      </c>
      <c r="S92" s="5">
        <f t="shared" si="11"/>
        <v>4.3810946407537136E+16</v>
      </c>
      <c r="T92" s="6">
        <f t="shared" si="12"/>
        <v>107912.25</v>
      </c>
      <c r="U92" s="6">
        <f t="shared" si="12"/>
        <v>100489</v>
      </c>
      <c r="V92" s="6">
        <f t="shared" si="12"/>
        <v>110224</v>
      </c>
      <c r="W92" s="6">
        <f t="shared" si="12"/>
        <v>99225</v>
      </c>
      <c r="X92" s="7">
        <f t="shared" si="13"/>
        <v>35449174.125</v>
      </c>
      <c r="Y92">
        <v>2.358009</v>
      </c>
      <c r="Z92">
        <f t="shared" si="10"/>
        <v>0</v>
      </c>
      <c r="AA92">
        <v>230.19284427766763</v>
      </c>
      <c r="AB92">
        <v>131.86540294867413</v>
      </c>
      <c r="AC92">
        <f t="shared" si="14"/>
        <v>2.3620918191242466</v>
      </c>
      <c r="AD92">
        <v>1.5632272727272729</v>
      </c>
      <c r="AE92">
        <v>258.28663570322306</v>
      </c>
      <c r="AF92">
        <v>3.07</v>
      </c>
      <c r="AG92">
        <v>230.19284427766763</v>
      </c>
      <c r="AH92">
        <v>0</v>
      </c>
      <c r="AI92">
        <f t="shared" si="15"/>
        <v>0</v>
      </c>
      <c r="AJ92">
        <f t="shared" si="16"/>
        <v>0</v>
      </c>
      <c r="AK92">
        <f t="shared" si="17"/>
        <v>1</v>
      </c>
      <c r="AL92">
        <f t="shared" si="18"/>
        <v>0</v>
      </c>
      <c r="AM92">
        <v>234.39101738646582</v>
      </c>
    </row>
    <row r="93" spans="1:39" x14ac:dyDescent="0.25">
      <c r="A93" s="1">
        <v>42217</v>
      </c>
      <c r="B93" s="2">
        <v>313.75</v>
      </c>
      <c r="C93" s="2">
        <v>316.875</v>
      </c>
      <c r="D93" s="2">
        <v>332</v>
      </c>
      <c r="E93" s="2">
        <v>315</v>
      </c>
      <c r="F93" s="3">
        <v>2.4965837344890947</v>
      </c>
      <c r="G93" s="3">
        <v>2.500887976677411</v>
      </c>
      <c r="H93" s="3">
        <v>2.5211380837040362</v>
      </c>
      <c r="I93" s="3">
        <v>2.4983105537896004</v>
      </c>
      <c r="J93" s="4">
        <v>209310645.70999998</v>
      </c>
      <c r="K93" s="4">
        <v>186399393.71000001</v>
      </c>
      <c r="L93" s="4">
        <v>96197701.319999993</v>
      </c>
      <c r="M93">
        <v>2.77</v>
      </c>
      <c r="N93">
        <v>95.12064396017233</v>
      </c>
      <c r="O93">
        <v>18306.96</v>
      </c>
      <c r="P93">
        <v>11061553079871.5</v>
      </c>
      <c r="Q93">
        <v>2103587813812.75</v>
      </c>
      <c r="R93">
        <v>1.1136142857142857</v>
      </c>
      <c r="S93" s="5">
        <f t="shared" si="11"/>
        <v>4.3810946407537136E+16</v>
      </c>
      <c r="T93" s="6">
        <f t="shared" si="12"/>
        <v>98439.0625</v>
      </c>
      <c r="U93" s="6">
        <f t="shared" si="12"/>
        <v>100409.765625</v>
      </c>
      <c r="V93" s="6">
        <f t="shared" si="12"/>
        <v>110224</v>
      </c>
      <c r="W93" s="6">
        <f t="shared" si="12"/>
        <v>99225</v>
      </c>
      <c r="X93" s="7">
        <f t="shared" si="13"/>
        <v>30885255.859375</v>
      </c>
      <c r="Y93">
        <v>2.368223</v>
      </c>
      <c r="Z93">
        <f t="shared" si="10"/>
        <v>0</v>
      </c>
      <c r="AA93">
        <v>240.85245376099272</v>
      </c>
      <c r="AB93">
        <v>126.69073717947832</v>
      </c>
      <c r="AC93">
        <f t="shared" si="14"/>
        <v>2.3817510751861835</v>
      </c>
      <c r="AD93">
        <v>1.4600952380952383</v>
      </c>
      <c r="AE93">
        <v>253.16231116292136</v>
      </c>
      <c r="AF93">
        <v>3.07</v>
      </c>
      <c r="AG93">
        <v>240.85245376099272</v>
      </c>
      <c r="AH93">
        <v>0</v>
      </c>
      <c r="AI93">
        <f t="shared" si="15"/>
        <v>0</v>
      </c>
      <c r="AJ93">
        <f t="shared" si="16"/>
        <v>0</v>
      </c>
      <c r="AK93">
        <f t="shared" si="17"/>
        <v>1</v>
      </c>
      <c r="AL93">
        <f t="shared" si="18"/>
        <v>0</v>
      </c>
      <c r="AM93">
        <v>235.20425096053901</v>
      </c>
    </row>
    <row r="94" spans="1:39" x14ac:dyDescent="0.25">
      <c r="A94" s="1">
        <v>42248</v>
      </c>
      <c r="B94" s="2">
        <v>305.625</v>
      </c>
      <c r="C94" s="2">
        <v>310.625</v>
      </c>
      <c r="D94" s="2">
        <v>332</v>
      </c>
      <c r="E94" s="2">
        <v>315</v>
      </c>
      <c r="F94" s="3">
        <v>2.4851888764676953</v>
      </c>
      <c r="G94" s="3">
        <v>2.4922364060774074</v>
      </c>
      <c r="H94" s="3">
        <v>2.5211380837040362</v>
      </c>
      <c r="I94" s="3">
        <v>2.4983105537896004</v>
      </c>
      <c r="J94" s="4">
        <v>209310645.70999998</v>
      </c>
      <c r="K94" s="4">
        <v>186399393.71000001</v>
      </c>
      <c r="L94" s="4">
        <v>96197701.319999993</v>
      </c>
      <c r="M94">
        <v>2.66</v>
      </c>
      <c r="N94">
        <v>95.12064396017233</v>
      </c>
      <c r="O94">
        <v>18306.96</v>
      </c>
      <c r="P94">
        <v>11061553079871.5</v>
      </c>
      <c r="Q94">
        <v>2103587813812.75</v>
      </c>
      <c r="R94">
        <v>1.1223454545454545</v>
      </c>
      <c r="S94" s="5">
        <f t="shared" si="11"/>
        <v>4.3810946407537136E+16</v>
      </c>
      <c r="T94" s="6">
        <f t="shared" si="12"/>
        <v>93406.640625</v>
      </c>
      <c r="U94" s="6">
        <f t="shared" si="12"/>
        <v>96487.890625</v>
      </c>
      <c r="V94" s="6">
        <f t="shared" si="12"/>
        <v>110224</v>
      </c>
      <c r="W94" s="6">
        <f t="shared" si="12"/>
        <v>99225</v>
      </c>
      <c r="X94" s="7">
        <f t="shared" si="13"/>
        <v>28547404.541015625</v>
      </c>
      <c r="Y94">
        <v>2.2708740000000001</v>
      </c>
      <c r="Z94">
        <f t="shared" si="10"/>
        <v>0</v>
      </c>
      <c r="AA94">
        <v>234.24543606734986</v>
      </c>
      <c r="AB94">
        <v>120.17749324949705</v>
      </c>
      <c r="AC94">
        <f t="shared" si="14"/>
        <v>2.3696711380440223</v>
      </c>
      <c r="AD94">
        <v>1.5054285714285713</v>
      </c>
      <c r="AE94">
        <v>248.04980685590874</v>
      </c>
      <c r="AF94">
        <v>3.07</v>
      </c>
      <c r="AG94">
        <v>234.24543606734986</v>
      </c>
      <c r="AH94">
        <v>0</v>
      </c>
      <c r="AI94">
        <f t="shared" si="15"/>
        <v>0</v>
      </c>
      <c r="AJ94">
        <f t="shared" si="16"/>
        <v>0</v>
      </c>
      <c r="AK94">
        <f t="shared" si="17"/>
        <v>1</v>
      </c>
      <c r="AL94">
        <f t="shared" si="18"/>
        <v>0</v>
      </c>
      <c r="AM94">
        <v>236.25390505584576</v>
      </c>
    </row>
    <row r="95" spans="1:39" x14ac:dyDescent="0.25">
      <c r="A95" s="1">
        <v>42278</v>
      </c>
      <c r="B95" s="2">
        <v>297.5</v>
      </c>
      <c r="C95" s="2">
        <v>310</v>
      </c>
      <c r="D95" s="2">
        <v>332</v>
      </c>
      <c r="E95" s="2">
        <v>315</v>
      </c>
      <c r="F95" s="3">
        <v>2.4734869700645685</v>
      </c>
      <c r="G95" s="3">
        <v>2.4913616938342726</v>
      </c>
      <c r="H95" s="3">
        <v>2.5211380837040362</v>
      </c>
      <c r="I95" s="3">
        <v>2.4983105537896004</v>
      </c>
      <c r="J95" s="4">
        <v>209310645.70999998</v>
      </c>
      <c r="K95" s="4">
        <v>186399393.71000001</v>
      </c>
      <c r="L95" s="4">
        <v>96197701.319999993</v>
      </c>
      <c r="M95">
        <v>2.34</v>
      </c>
      <c r="N95">
        <v>95.12064396017233</v>
      </c>
      <c r="O95">
        <v>18332.079000000002</v>
      </c>
      <c r="P95">
        <v>11061553079871.5</v>
      </c>
      <c r="Q95">
        <v>2103587813812.75</v>
      </c>
      <c r="R95">
        <v>1.1234090909090908</v>
      </c>
      <c r="S95" s="5">
        <f t="shared" si="11"/>
        <v>4.3810946407537136E+16</v>
      </c>
      <c r="T95" s="6">
        <f t="shared" si="12"/>
        <v>88506.25</v>
      </c>
      <c r="U95" s="6">
        <f t="shared" si="12"/>
        <v>96100</v>
      </c>
      <c r="V95" s="6">
        <f t="shared" si="12"/>
        <v>110224</v>
      </c>
      <c r="W95" s="6">
        <f t="shared" si="12"/>
        <v>99225</v>
      </c>
      <c r="X95" s="7">
        <f t="shared" si="13"/>
        <v>26330609.375</v>
      </c>
      <c r="Y95">
        <v>2.431495</v>
      </c>
      <c r="Z95">
        <f t="shared" si="10"/>
        <v>0</v>
      </c>
      <c r="AA95">
        <v>231.21348490891015</v>
      </c>
      <c r="AB95">
        <v>117.81573727883662</v>
      </c>
      <c r="AC95">
        <f t="shared" si="14"/>
        <v>2.3640131595527527</v>
      </c>
      <c r="AD95">
        <v>1.5634999999999997</v>
      </c>
      <c r="AE95">
        <v>249.55569827997971</v>
      </c>
      <c r="AF95">
        <v>2.84</v>
      </c>
      <c r="AG95">
        <v>231.21348490891015</v>
      </c>
      <c r="AH95">
        <v>0</v>
      </c>
      <c r="AI95">
        <f t="shared" si="15"/>
        <v>0</v>
      </c>
      <c r="AJ95">
        <f t="shared" si="16"/>
        <v>0</v>
      </c>
      <c r="AK95">
        <f t="shared" si="17"/>
        <v>0</v>
      </c>
      <c r="AL95">
        <f t="shared" si="18"/>
        <v>1</v>
      </c>
      <c r="AM95">
        <v>241.98369165522823</v>
      </c>
    </row>
    <row r="96" spans="1:39" x14ac:dyDescent="0.25">
      <c r="A96" s="1">
        <v>42309</v>
      </c>
      <c r="B96" s="2">
        <v>293.125</v>
      </c>
      <c r="C96" s="2">
        <v>299.375</v>
      </c>
      <c r="D96" s="2">
        <v>332</v>
      </c>
      <c r="E96" s="2">
        <v>315</v>
      </c>
      <c r="F96" s="3">
        <v>2.4670528600591584</v>
      </c>
      <c r="G96" s="3">
        <v>2.4762155307586386</v>
      </c>
      <c r="H96" s="3">
        <v>2.5211380837040362</v>
      </c>
      <c r="I96" s="3">
        <v>2.4983105537896004</v>
      </c>
      <c r="J96" s="4">
        <v>209310645.70999998</v>
      </c>
      <c r="K96" s="4">
        <v>186399393.71000001</v>
      </c>
      <c r="L96" s="4">
        <v>96197701.319999993</v>
      </c>
      <c r="M96">
        <v>2.09</v>
      </c>
      <c r="N96">
        <v>95.12064396017233</v>
      </c>
      <c r="O96">
        <v>18332.079000000002</v>
      </c>
      <c r="P96">
        <v>11061553079871.5</v>
      </c>
      <c r="Q96">
        <v>2103587813812.75</v>
      </c>
      <c r="R96">
        <v>1.071938095238095</v>
      </c>
      <c r="S96" s="5">
        <f t="shared" si="11"/>
        <v>4.3810946407537136E+16</v>
      </c>
      <c r="T96" s="6">
        <f t="shared" si="12"/>
        <v>85922.265625</v>
      </c>
      <c r="U96" s="6">
        <f t="shared" si="12"/>
        <v>89625.390625</v>
      </c>
      <c r="V96" s="6">
        <f t="shared" si="12"/>
        <v>110224</v>
      </c>
      <c r="W96" s="6">
        <f t="shared" si="12"/>
        <v>99225</v>
      </c>
      <c r="X96" s="7">
        <f t="shared" si="13"/>
        <v>25185964.111328125</v>
      </c>
      <c r="Y96">
        <v>2.5355829999999999</v>
      </c>
      <c r="Z96">
        <f t="shared" si="10"/>
        <v>0</v>
      </c>
      <c r="AA96">
        <v>218.44711676151599</v>
      </c>
      <c r="AB96">
        <v>112.14781136647707</v>
      </c>
      <c r="AC96">
        <f t="shared" si="14"/>
        <v>2.3393463169200337</v>
      </c>
      <c r="AD96">
        <v>1.4963000000000002</v>
      </c>
      <c r="AE96">
        <v>250.06578122611552</v>
      </c>
      <c r="AF96">
        <v>2.84</v>
      </c>
      <c r="AG96">
        <v>218.44711676151599</v>
      </c>
      <c r="AH96">
        <v>0</v>
      </c>
      <c r="AI96">
        <f t="shared" si="15"/>
        <v>0</v>
      </c>
      <c r="AJ96">
        <f t="shared" si="16"/>
        <v>0</v>
      </c>
      <c r="AK96">
        <f t="shared" si="17"/>
        <v>0</v>
      </c>
      <c r="AL96">
        <f t="shared" si="18"/>
        <v>1</v>
      </c>
      <c r="AM96">
        <v>234.51021124105586</v>
      </c>
    </row>
    <row r="97" spans="1:39" x14ac:dyDescent="0.25">
      <c r="A97" s="1">
        <v>42339</v>
      </c>
      <c r="B97" s="2">
        <v>278</v>
      </c>
      <c r="C97" s="2">
        <v>291.5</v>
      </c>
      <c r="D97" s="2">
        <v>332</v>
      </c>
      <c r="E97" s="2">
        <v>315</v>
      </c>
      <c r="F97" s="3">
        <v>2.4440447959180762</v>
      </c>
      <c r="G97" s="3">
        <v>2.4646385590950328</v>
      </c>
      <c r="H97" s="3">
        <v>2.5211380837040362</v>
      </c>
      <c r="I97" s="3">
        <v>2.4983105537896004</v>
      </c>
      <c r="J97" s="4">
        <v>209310645.70999998</v>
      </c>
      <c r="K97" s="4">
        <v>186399393.71000001</v>
      </c>
      <c r="L97" s="4">
        <v>96197701.319999993</v>
      </c>
      <c r="M97">
        <v>1.93</v>
      </c>
      <c r="N97">
        <v>95.12064396017233</v>
      </c>
      <c r="O97">
        <v>18332.079000000002</v>
      </c>
      <c r="P97">
        <v>11061553079871.5</v>
      </c>
      <c r="Q97">
        <v>2103587813812.75</v>
      </c>
      <c r="R97">
        <v>1.0891565217391304</v>
      </c>
      <c r="S97" s="5">
        <f t="shared" si="11"/>
        <v>4.3810946407537136E+16</v>
      </c>
      <c r="T97" s="6">
        <f t="shared" si="12"/>
        <v>77284</v>
      </c>
      <c r="U97" s="6">
        <f t="shared" si="12"/>
        <v>84972.25</v>
      </c>
      <c r="V97" s="6">
        <f t="shared" si="12"/>
        <v>110224</v>
      </c>
      <c r="W97" s="6">
        <f t="shared" si="12"/>
        <v>99225</v>
      </c>
      <c r="X97" s="7">
        <f t="shared" si="13"/>
        <v>21484952</v>
      </c>
      <c r="Y97">
        <v>2.4996139999999998</v>
      </c>
      <c r="Z97">
        <f t="shared" si="10"/>
        <v>0</v>
      </c>
      <c r="AA97">
        <v>227.69217506953365</v>
      </c>
      <c r="AB97">
        <v>103.80079066327075</v>
      </c>
      <c r="AC97">
        <f t="shared" si="14"/>
        <v>2.3573481057907424</v>
      </c>
      <c r="AD97">
        <v>1.4344090909090905</v>
      </c>
      <c r="AE97">
        <v>240.04594203546861</v>
      </c>
      <c r="AF97">
        <v>2.84</v>
      </c>
      <c r="AG97">
        <v>227.69217506953365</v>
      </c>
      <c r="AH97">
        <v>0</v>
      </c>
      <c r="AI97">
        <f t="shared" si="15"/>
        <v>0</v>
      </c>
      <c r="AJ97">
        <f t="shared" si="16"/>
        <v>0</v>
      </c>
      <c r="AK97">
        <f t="shared" si="17"/>
        <v>0</v>
      </c>
      <c r="AL97">
        <f t="shared" si="18"/>
        <v>1</v>
      </c>
      <c r="AM97">
        <v>216.77282553354146</v>
      </c>
    </row>
    <row r="98" spans="1:39" x14ac:dyDescent="0.25">
      <c r="A98" s="1">
        <v>42370</v>
      </c>
      <c r="B98" s="2">
        <v>258.75</v>
      </c>
      <c r="C98" s="2">
        <v>281.25</v>
      </c>
      <c r="D98" s="2">
        <v>332</v>
      </c>
      <c r="E98" s="2">
        <v>315</v>
      </c>
      <c r="F98" s="3">
        <v>2.4128803584649741</v>
      </c>
      <c r="G98" s="3">
        <v>2.4490925311194189</v>
      </c>
      <c r="H98" s="3">
        <v>2.5211380837040362</v>
      </c>
      <c r="I98" s="3">
        <v>2.4983105537896004</v>
      </c>
      <c r="J98" s="4">
        <v>208755674.61000001</v>
      </c>
      <c r="K98" s="4">
        <v>188009985.15000001</v>
      </c>
      <c r="L98" s="4">
        <v>95076264.49000001</v>
      </c>
      <c r="M98">
        <v>2.2799999999999998</v>
      </c>
      <c r="N98">
        <v>97.806359445283988</v>
      </c>
      <c r="O98">
        <v>18425.306</v>
      </c>
      <c r="P98">
        <v>11233276536744.699</v>
      </c>
      <c r="Q98">
        <v>2294797980509.0098</v>
      </c>
      <c r="R98">
        <v>1.0860428571428573</v>
      </c>
      <c r="S98" s="5">
        <f t="shared" si="11"/>
        <v>4.3578931681876208E+16</v>
      </c>
      <c r="T98" s="6">
        <f t="shared" si="12"/>
        <v>66951.5625</v>
      </c>
      <c r="U98" s="6">
        <f t="shared" si="12"/>
        <v>79101.5625</v>
      </c>
      <c r="V98" s="6">
        <f t="shared" si="12"/>
        <v>110224</v>
      </c>
      <c r="W98" s="6">
        <f t="shared" si="12"/>
        <v>99225</v>
      </c>
      <c r="X98" s="7">
        <f t="shared" si="13"/>
        <v>17323716.796875</v>
      </c>
      <c r="Y98">
        <v>2.6073550000000001</v>
      </c>
      <c r="Z98">
        <f t="shared" si="10"/>
        <v>0</v>
      </c>
      <c r="AA98">
        <v>204.96204737559205</v>
      </c>
      <c r="AB98">
        <v>94.605719592253976</v>
      </c>
      <c r="AC98">
        <f t="shared" si="14"/>
        <v>2.3116734506104133</v>
      </c>
      <c r="AD98">
        <v>1.3612631578947367</v>
      </c>
      <c r="AE98">
        <v>227.77620561550225</v>
      </c>
      <c r="AF98">
        <v>2.42</v>
      </c>
      <c r="AG98">
        <v>204.96204737559205</v>
      </c>
      <c r="AH98">
        <v>0</v>
      </c>
      <c r="AI98">
        <f t="shared" si="15"/>
        <v>1</v>
      </c>
      <c r="AJ98">
        <f t="shared" si="16"/>
        <v>0</v>
      </c>
      <c r="AK98">
        <f t="shared" si="17"/>
        <v>0</v>
      </c>
      <c r="AL98">
        <f t="shared" si="18"/>
        <v>0</v>
      </c>
      <c r="AM98">
        <v>207.67665977693335</v>
      </c>
    </row>
    <row r="99" spans="1:39" x14ac:dyDescent="0.25">
      <c r="A99" s="1">
        <v>42401</v>
      </c>
      <c r="B99" s="2">
        <v>230</v>
      </c>
      <c r="C99" s="2">
        <v>270</v>
      </c>
      <c r="D99" s="2">
        <v>332</v>
      </c>
      <c r="E99" s="2">
        <v>315</v>
      </c>
      <c r="F99" s="3">
        <v>2.3617278360175931</v>
      </c>
      <c r="G99" s="3">
        <v>2.4313637641589874</v>
      </c>
      <c r="H99" s="3">
        <v>2.5211380837040362</v>
      </c>
      <c r="I99" s="3">
        <v>2.4983105537896004</v>
      </c>
      <c r="J99" s="4">
        <v>208755674.61000001</v>
      </c>
      <c r="K99" s="4">
        <v>188009985.15000001</v>
      </c>
      <c r="L99" s="4">
        <v>95076264.49000001</v>
      </c>
      <c r="M99">
        <v>1.99</v>
      </c>
      <c r="N99">
        <v>97.806359445283988</v>
      </c>
      <c r="O99">
        <v>18425.306</v>
      </c>
      <c r="P99">
        <v>11233276536744.699</v>
      </c>
      <c r="Q99">
        <v>2294797980509.0098</v>
      </c>
      <c r="R99">
        <v>1.109909523809524</v>
      </c>
      <c r="S99" s="5">
        <f t="shared" si="11"/>
        <v>4.3578931681876208E+16</v>
      </c>
      <c r="T99" s="6">
        <f t="shared" si="12"/>
        <v>52900</v>
      </c>
      <c r="U99" s="6">
        <f t="shared" si="12"/>
        <v>72900</v>
      </c>
      <c r="V99" s="6">
        <f t="shared" si="12"/>
        <v>110224</v>
      </c>
      <c r="W99" s="6">
        <f t="shared" si="12"/>
        <v>99225</v>
      </c>
      <c r="X99" s="7">
        <f t="shared" si="13"/>
        <v>12167000</v>
      </c>
      <c r="Y99">
        <v>2.3959589999999999</v>
      </c>
      <c r="Z99">
        <f t="shared" si="10"/>
        <v>0</v>
      </c>
      <c r="AA99">
        <v>185.12730215240381</v>
      </c>
      <c r="AB99">
        <v>92.290172014844131</v>
      </c>
      <c r="AC99">
        <f t="shared" si="14"/>
        <v>2.2674704722361865</v>
      </c>
      <c r="AD99">
        <v>1.4019999999999997</v>
      </c>
      <c r="AE99">
        <v>204.54349505811425</v>
      </c>
      <c r="AF99">
        <v>2.42</v>
      </c>
      <c r="AG99">
        <v>185.12730215240381</v>
      </c>
      <c r="AH99">
        <v>0</v>
      </c>
      <c r="AI99">
        <f t="shared" si="15"/>
        <v>1</v>
      </c>
      <c r="AJ99">
        <f t="shared" si="16"/>
        <v>0</v>
      </c>
      <c r="AK99">
        <f t="shared" si="17"/>
        <v>0</v>
      </c>
      <c r="AL99">
        <f t="shared" si="18"/>
        <v>0</v>
      </c>
      <c r="AM99">
        <v>202.13535838079136</v>
      </c>
    </row>
    <row r="100" spans="1:39" x14ac:dyDescent="0.25">
      <c r="A100" s="1">
        <v>42430</v>
      </c>
      <c r="B100" s="2">
        <v>221</v>
      </c>
      <c r="C100" s="2">
        <v>264.5</v>
      </c>
      <c r="D100" s="2">
        <v>332</v>
      </c>
      <c r="E100" s="2">
        <v>315</v>
      </c>
      <c r="F100" s="3">
        <v>2.3443922736851106</v>
      </c>
      <c r="G100" s="3">
        <v>2.4224256763712044</v>
      </c>
      <c r="H100" s="3">
        <v>2.5211380837040362</v>
      </c>
      <c r="I100" s="3">
        <v>2.4983105537896004</v>
      </c>
      <c r="J100" s="4">
        <v>208755674.61000001</v>
      </c>
      <c r="K100" s="4">
        <v>188009985.15000001</v>
      </c>
      <c r="L100" s="4">
        <v>95076264.49000001</v>
      </c>
      <c r="M100">
        <v>1.73</v>
      </c>
      <c r="N100">
        <v>97.806359445283988</v>
      </c>
      <c r="O100">
        <v>18425.306</v>
      </c>
      <c r="P100">
        <v>11233276536744.699</v>
      </c>
      <c r="Q100">
        <v>2294797980509.0098</v>
      </c>
      <c r="R100">
        <v>1.1133521739130434</v>
      </c>
      <c r="S100" s="5">
        <f t="shared" si="11"/>
        <v>4.3578931681876208E+16</v>
      </c>
      <c r="T100" s="6">
        <f t="shared" si="12"/>
        <v>48841</v>
      </c>
      <c r="U100" s="6">
        <f t="shared" si="12"/>
        <v>69960.25</v>
      </c>
      <c r="V100" s="6">
        <f t="shared" si="12"/>
        <v>110224</v>
      </c>
      <c r="W100" s="6">
        <f t="shared" si="12"/>
        <v>99225</v>
      </c>
      <c r="X100" s="7">
        <f t="shared" si="13"/>
        <v>10793861</v>
      </c>
      <c r="Y100">
        <v>2.2392639999999999</v>
      </c>
      <c r="Z100">
        <f t="shared" si="10"/>
        <v>2</v>
      </c>
      <c r="AA100">
        <v>157.66632289054729</v>
      </c>
      <c r="AB100">
        <v>101.21932302708399</v>
      </c>
      <c r="AC100">
        <f t="shared" si="14"/>
        <v>2.1977389390822015</v>
      </c>
      <c r="AD100">
        <v>1.4118181818181819</v>
      </c>
      <c r="AE100">
        <v>196.47092630506205</v>
      </c>
      <c r="AF100">
        <v>2.42</v>
      </c>
      <c r="AG100">
        <v>157.66632289054729</v>
      </c>
      <c r="AH100">
        <v>0</v>
      </c>
      <c r="AI100">
        <f t="shared" si="15"/>
        <v>1</v>
      </c>
      <c r="AJ100">
        <f t="shared" si="16"/>
        <v>0</v>
      </c>
      <c r="AK100">
        <f t="shared" si="17"/>
        <v>0</v>
      </c>
      <c r="AL100">
        <f t="shared" si="18"/>
        <v>0</v>
      </c>
      <c r="AM100">
        <v>171.02790986591103</v>
      </c>
    </row>
    <row r="101" spans="1:39" x14ac:dyDescent="0.25">
      <c r="A101" s="1">
        <v>42461</v>
      </c>
      <c r="B101" s="2">
        <v>230</v>
      </c>
      <c r="C101" s="2">
        <v>259.375</v>
      </c>
      <c r="D101" s="2">
        <v>332</v>
      </c>
      <c r="E101" s="2">
        <v>315</v>
      </c>
      <c r="F101" s="3">
        <v>2.3617278360175931</v>
      </c>
      <c r="G101" s="3">
        <v>2.4139281140561679</v>
      </c>
      <c r="H101" s="3">
        <v>2.5211380837040362</v>
      </c>
      <c r="I101" s="3">
        <v>2.4983105537896004</v>
      </c>
      <c r="J101" s="4">
        <v>208755674.61000001</v>
      </c>
      <c r="K101" s="4">
        <v>188009985.15000001</v>
      </c>
      <c r="L101" s="4">
        <v>95076264.49000001</v>
      </c>
      <c r="M101">
        <v>1.92</v>
      </c>
      <c r="N101">
        <v>97.806359445283988</v>
      </c>
      <c r="O101">
        <v>18611.616999999998</v>
      </c>
      <c r="P101">
        <v>11233276536744.699</v>
      </c>
      <c r="Q101">
        <v>2294797980509.0098</v>
      </c>
      <c r="R101">
        <v>1.1345666666666665</v>
      </c>
      <c r="S101" s="5">
        <f t="shared" si="11"/>
        <v>4.3578931681876208E+16</v>
      </c>
      <c r="T101" s="6">
        <f t="shared" si="12"/>
        <v>52900</v>
      </c>
      <c r="U101" s="6">
        <f t="shared" si="12"/>
        <v>67275.390625</v>
      </c>
      <c r="V101" s="6">
        <f t="shared" si="12"/>
        <v>110224</v>
      </c>
      <c r="W101" s="6">
        <f t="shared" si="12"/>
        <v>99225</v>
      </c>
      <c r="X101" s="7">
        <f t="shared" si="13"/>
        <v>12167000</v>
      </c>
      <c r="Y101">
        <v>2.2415409999999998</v>
      </c>
      <c r="Z101">
        <f t="shared" si="10"/>
        <v>0</v>
      </c>
      <c r="AA101">
        <v>163.22219730527002</v>
      </c>
      <c r="AB101">
        <v>106.8207038784424</v>
      </c>
      <c r="AC101">
        <f t="shared" si="14"/>
        <v>2.2127792200530005</v>
      </c>
      <c r="AD101">
        <v>1.5250952380952385</v>
      </c>
      <c r="AE101">
        <v>183.53352156828612</v>
      </c>
      <c r="AF101">
        <v>2.39</v>
      </c>
      <c r="AG101">
        <v>163.22219730527002</v>
      </c>
      <c r="AH101">
        <v>0</v>
      </c>
      <c r="AI101">
        <f t="shared" si="15"/>
        <v>0</v>
      </c>
      <c r="AJ101">
        <f t="shared" si="16"/>
        <v>1</v>
      </c>
      <c r="AK101">
        <f t="shared" si="17"/>
        <v>0</v>
      </c>
      <c r="AL101">
        <f t="shared" si="18"/>
        <v>0</v>
      </c>
      <c r="AM101">
        <v>159.49562328830061</v>
      </c>
    </row>
    <row r="102" spans="1:39" x14ac:dyDescent="0.25">
      <c r="A102" s="1">
        <v>42491</v>
      </c>
      <c r="B102" s="2">
        <v>230</v>
      </c>
      <c r="C102" s="2">
        <v>244.375</v>
      </c>
      <c r="D102" s="2">
        <v>332</v>
      </c>
      <c r="E102" s="2">
        <v>315</v>
      </c>
      <c r="F102" s="3">
        <v>2.3617278360175931</v>
      </c>
      <c r="G102" s="3">
        <v>2.3880567747399422</v>
      </c>
      <c r="H102" s="3">
        <v>2.5211380837040362</v>
      </c>
      <c r="I102" s="3">
        <v>2.4983105537896004</v>
      </c>
      <c r="J102" s="4">
        <v>208755674.61000001</v>
      </c>
      <c r="K102" s="4">
        <v>188009985.15000001</v>
      </c>
      <c r="L102" s="4">
        <v>95076264.49000001</v>
      </c>
      <c r="M102">
        <v>1.92</v>
      </c>
      <c r="N102">
        <v>97.806359445283988</v>
      </c>
      <c r="O102">
        <v>18611.616999999998</v>
      </c>
      <c r="P102">
        <v>11233276536744.699</v>
      </c>
      <c r="Q102">
        <v>2294797980509.0098</v>
      </c>
      <c r="R102">
        <v>1.1304227272727272</v>
      </c>
      <c r="S102" s="5">
        <f t="shared" si="11"/>
        <v>4.3578931681876208E+16</v>
      </c>
      <c r="T102" s="6">
        <f t="shared" si="12"/>
        <v>52900</v>
      </c>
      <c r="U102" s="6">
        <f t="shared" si="12"/>
        <v>59719.140625</v>
      </c>
      <c r="V102" s="6">
        <f t="shared" si="12"/>
        <v>110224</v>
      </c>
      <c r="W102" s="6">
        <f t="shared" si="12"/>
        <v>99225</v>
      </c>
      <c r="X102" s="7">
        <f t="shared" si="13"/>
        <v>12167000</v>
      </c>
      <c r="Y102">
        <v>2.24112</v>
      </c>
      <c r="Z102">
        <f t="shared" si="10"/>
        <v>0</v>
      </c>
      <c r="AA102">
        <v>150.47713928341477</v>
      </c>
      <c r="AB102">
        <v>108.8818142008879</v>
      </c>
      <c r="AC102">
        <f t="shared" si="14"/>
        <v>2.1774705262608451</v>
      </c>
      <c r="AD102">
        <v>1.5706666666666667</v>
      </c>
      <c r="AE102">
        <v>180.24792052040155</v>
      </c>
      <c r="AF102">
        <v>2.39</v>
      </c>
      <c r="AG102">
        <v>150.47713928341477</v>
      </c>
      <c r="AH102">
        <v>0</v>
      </c>
      <c r="AI102">
        <f t="shared" si="15"/>
        <v>0</v>
      </c>
      <c r="AJ102">
        <f t="shared" si="16"/>
        <v>1</v>
      </c>
      <c r="AK102">
        <f t="shared" si="17"/>
        <v>0</v>
      </c>
      <c r="AL102">
        <f t="shared" si="18"/>
        <v>0</v>
      </c>
      <c r="AM102">
        <v>162.48951574217375</v>
      </c>
    </row>
    <row r="103" spans="1:39" x14ac:dyDescent="0.25">
      <c r="A103" s="1">
        <v>42522</v>
      </c>
      <c r="B103" s="2">
        <v>222</v>
      </c>
      <c r="C103" s="2">
        <v>234</v>
      </c>
      <c r="D103" s="2">
        <v>311</v>
      </c>
      <c r="E103" s="2">
        <v>315</v>
      </c>
      <c r="F103" s="3">
        <v>2.3463529744506388</v>
      </c>
      <c r="G103" s="3">
        <v>2.369215857410143</v>
      </c>
      <c r="H103" s="3">
        <v>2.4927603890268375</v>
      </c>
      <c r="I103" s="3">
        <v>2.4983105537896004</v>
      </c>
      <c r="J103" s="4">
        <v>208755674.61000001</v>
      </c>
      <c r="K103" s="4">
        <v>188009985.15000001</v>
      </c>
      <c r="L103" s="4">
        <v>95076264.49000001</v>
      </c>
      <c r="M103">
        <v>2.59</v>
      </c>
      <c r="N103">
        <v>97.806359445283988</v>
      </c>
      <c r="O103">
        <v>18611.616999999998</v>
      </c>
      <c r="P103">
        <v>11233276536744.699</v>
      </c>
      <c r="Q103">
        <v>2294797980509.0098</v>
      </c>
      <c r="R103">
        <v>1.1231772727272726</v>
      </c>
      <c r="S103" s="5">
        <f t="shared" si="11"/>
        <v>4.3578931681876208E+16</v>
      </c>
      <c r="T103" s="6">
        <f t="shared" si="12"/>
        <v>49284</v>
      </c>
      <c r="U103" s="6">
        <f t="shared" si="12"/>
        <v>54756</v>
      </c>
      <c r="V103" s="6">
        <f t="shared" si="12"/>
        <v>96721</v>
      </c>
      <c r="W103" s="6">
        <f t="shared" si="12"/>
        <v>99225</v>
      </c>
      <c r="X103" s="7">
        <f t="shared" si="13"/>
        <v>10941048</v>
      </c>
      <c r="Y103">
        <v>2.2198639999999998</v>
      </c>
      <c r="Z103">
        <f t="shared" si="10"/>
        <v>0</v>
      </c>
      <c r="AA103">
        <v>72.745536746210334</v>
      </c>
      <c r="AB103">
        <v>110.64485153600559</v>
      </c>
      <c r="AC103">
        <f t="shared" si="14"/>
        <v>1.8618063526276416</v>
      </c>
      <c r="AD103">
        <v>1.6501818181818182</v>
      </c>
      <c r="AE103">
        <v>174.44002071291931</v>
      </c>
      <c r="AF103">
        <v>2.39</v>
      </c>
      <c r="AG103">
        <v>72.745536746210334</v>
      </c>
      <c r="AH103">
        <v>0</v>
      </c>
      <c r="AI103">
        <f t="shared" si="15"/>
        <v>0</v>
      </c>
      <c r="AJ103">
        <f t="shared" si="16"/>
        <v>1</v>
      </c>
      <c r="AK103">
        <f t="shared" si="17"/>
        <v>0</v>
      </c>
      <c r="AL103">
        <f t="shared" si="18"/>
        <v>0</v>
      </c>
      <c r="AM103">
        <v>156.62719857328716</v>
      </c>
    </row>
    <row r="104" spans="1:39" x14ac:dyDescent="0.25">
      <c r="A104" s="1">
        <v>42552</v>
      </c>
      <c r="B104" s="2">
        <v>218.75</v>
      </c>
      <c r="C104" s="2">
        <v>236.25</v>
      </c>
      <c r="D104" s="2">
        <v>227</v>
      </c>
      <c r="E104" s="2">
        <v>243</v>
      </c>
      <c r="F104" s="3">
        <v>2.3399480616943507</v>
      </c>
      <c r="G104" s="3">
        <v>2.3733718171813005</v>
      </c>
      <c r="H104" s="3">
        <v>2.3560258571931225</v>
      </c>
      <c r="I104" s="3">
        <v>2.3856062735983121</v>
      </c>
      <c r="J104" s="4">
        <v>208755674.61000001</v>
      </c>
      <c r="K104" s="4">
        <v>188009985.15000001</v>
      </c>
      <c r="L104" s="4">
        <v>95076264.49000001</v>
      </c>
      <c r="M104">
        <v>2.82</v>
      </c>
      <c r="N104">
        <v>97.806359445283988</v>
      </c>
      <c r="O104">
        <v>18775.458999999999</v>
      </c>
      <c r="P104">
        <v>11233276536744.699</v>
      </c>
      <c r="Q104">
        <v>2294797980509.0098</v>
      </c>
      <c r="R104">
        <v>1.1059238095238095</v>
      </c>
      <c r="S104" s="5">
        <f t="shared" si="11"/>
        <v>4.3578931681876208E+16</v>
      </c>
      <c r="T104" s="6">
        <f t="shared" si="12"/>
        <v>47851.5625</v>
      </c>
      <c r="U104" s="6">
        <f t="shared" si="12"/>
        <v>55814.0625</v>
      </c>
      <c r="V104" s="6">
        <f t="shared" si="12"/>
        <v>51529</v>
      </c>
      <c r="W104" s="6">
        <f t="shared" si="12"/>
        <v>59049</v>
      </c>
      <c r="X104" s="7">
        <f t="shared" si="13"/>
        <v>10467529.296875</v>
      </c>
      <c r="Y104">
        <v>2.1976089999999999</v>
      </c>
      <c r="Z104">
        <f t="shared" si="10"/>
        <v>0</v>
      </c>
      <c r="AA104">
        <v>145.2587372096678</v>
      </c>
      <c r="AB104">
        <v>116.61870894836449</v>
      </c>
      <c r="AC104">
        <f t="shared" si="14"/>
        <v>2.1621422643520396</v>
      </c>
      <c r="AD104">
        <v>1.5267500000000001</v>
      </c>
      <c r="AE104">
        <v>165.34342404349502</v>
      </c>
      <c r="AF104">
        <v>2.59</v>
      </c>
      <c r="AG104">
        <v>145.2587372096678</v>
      </c>
      <c r="AH104">
        <v>0</v>
      </c>
      <c r="AI104">
        <f t="shared" si="15"/>
        <v>0</v>
      </c>
      <c r="AJ104">
        <f t="shared" si="16"/>
        <v>0</v>
      </c>
      <c r="AK104">
        <f t="shared" si="17"/>
        <v>1</v>
      </c>
      <c r="AL104">
        <f t="shared" si="18"/>
        <v>0</v>
      </c>
      <c r="AM104">
        <v>145.7190668725494</v>
      </c>
    </row>
    <row r="105" spans="1:39" x14ac:dyDescent="0.25">
      <c r="A105" s="1">
        <v>42583</v>
      </c>
      <c r="B105" s="2">
        <v>231.25</v>
      </c>
      <c r="C105" s="2">
        <v>235</v>
      </c>
      <c r="D105" s="2">
        <v>227</v>
      </c>
      <c r="E105" s="2">
        <v>219</v>
      </c>
      <c r="F105" s="3">
        <v>2.3640817414110704</v>
      </c>
      <c r="G105" s="3">
        <v>2.3710678622717363</v>
      </c>
      <c r="H105" s="3">
        <v>2.3560258571931225</v>
      </c>
      <c r="I105" s="3">
        <v>2.3404441148401185</v>
      </c>
      <c r="J105" s="4">
        <v>208755674.61000001</v>
      </c>
      <c r="K105" s="4">
        <v>188009985.15000001</v>
      </c>
      <c r="L105" s="4">
        <v>95076264.49000001</v>
      </c>
      <c r="M105">
        <v>2.82</v>
      </c>
      <c r="N105">
        <v>97.806359445283988</v>
      </c>
      <c r="O105">
        <v>18775.458999999999</v>
      </c>
      <c r="P105">
        <v>11233276536744.699</v>
      </c>
      <c r="Q105">
        <v>2294797980509.0098</v>
      </c>
      <c r="R105">
        <v>1.1206521739130435</v>
      </c>
      <c r="S105" s="5">
        <f t="shared" si="11"/>
        <v>4.3578931681876208E+16</v>
      </c>
      <c r="T105" s="6">
        <f t="shared" si="12"/>
        <v>53476.5625</v>
      </c>
      <c r="U105" s="6">
        <f t="shared" si="12"/>
        <v>55225</v>
      </c>
      <c r="V105" s="6">
        <f t="shared" si="12"/>
        <v>51529</v>
      </c>
      <c r="W105" s="6">
        <f t="shared" si="12"/>
        <v>47961</v>
      </c>
      <c r="X105" s="7">
        <f t="shared" si="13"/>
        <v>12366455.078125</v>
      </c>
      <c r="Y105">
        <v>2.0745930000000001</v>
      </c>
      <c r="Z105">
        <f t="shared" si="10"/>
        <v>0</v>
      </c>
      <c r="AA105">
        <v>146.83998487454113</v>
      </c>
      <c r="AB105">
        <v>115.06849289477651</v>
      </c>
      <c r="AC105">
        <f t="shared" si="14"/>
        <v>2.1668443310968386</v>
      </c>
      <c r="AD105">
        <v>1.4301304347826089</v>
      </c>
      <c r="AE105">
        <v>166.54571809040218</v>
      </c>
      <c r="AF105">
        <v>2.59</v>
      </c>
      <c r="AG105">
        <v>146.83998487454113</v>
      </c>
      <c r="AH105">
        <v>0</v>
      </c>
      <c r="AI105">
        <f t="shared" si="15"/>
        <v>0</v>
      </c>
      <c r="AJ105">
        <f t="shared" si="16"/>
        <v>0</v>
      </c>
      <c r="AK105">
        <f t="shared" si="17"/>
        <v>1</v>
      </c>
      <c r="AL105">
        <f t="shared" si="18"/>
        <v>0</v>
      </c>
      <c r="AM105">
        <v>139.82625398100473</v>
      </c>
    </row>
    <row r="106" spans="1:39" x14ac:dyDescent="0.25">
      <c r="A106" s="1">
        <v>42614</v>
      </c>
      <c r="B106" s="2">
        <v>235</v>
      </c>
      <c r="C106" s="2">
        <v>235</v>
      </c>
      <c r="D106" s="2">
        <v>227</v>
      </c>
      <c r="E106" s="2">
        <v>219</v>
      </c>
      <c r="F106" s="3">
        <v>2.3710678622717363</v>
      </c>
      <c r="G106" s="3">
        <v>2.3710678622717363</v>
      </c>
      <c r="H106" s="3">
        <v>2.3560258571931225</v>
      </c>
      <c r="I106" s="3">
        <v>2.3404441148401185</v>
      </c>
      <c r="J106" s="4">
        <v>208755674.61000001</v>
      </c>
      <c r="K106" s="4">
        <v>188009985.15000001</v>
      </c>
      <c r="L106" s="4">
        <v>95076264.49000001</v>
      </c>
      <c r="M106">
        <v>2.99</v>
      </c>
      <c r="N106">
        <v>97.806359445283988</v>
      </c>
      <c r="O106">
        <v>18775.458999999999</v>
      </c>
      <c r="P106">
        <v>11233276536744.699</v>
      </c>
      <c r="Q106">
        <v>2294797980509.0098</v>
      </c>
      <c r="R106">
        <v>1.121509090909091</v>
      </c>
      <c r="S106" s="5">
        <f t="shared" si="11"/>
        <v>4.3578931681876208E+16</v>
      </c>
      <c r="T106" s="6">
        <f t="shared" si="12"/>
        <v>55225</v>
      </c>
      <c r="U106" s="6">
        <f t="shared" si="12"/>
        <v>55225</v>
      </c>
      <c r="V106" s="6">
        <f t="shared" si="12"/>
        <v>51529</v>
      </c>
      <c r="W106" s="6">
        <f t="shared" si="12"/>
        <v>47961</v>
      </c>
      <c r="X106" s="7">
        <f t="shared" si="13"/>
        <v>12977875</v>
      </c>
      <c r="Y106">
        <v>2.1771980000000002</v>
      </c>
      <c r="Z106">
        <f t="shared" si="10"/>
        <v>0</v>
      </c>
      <c r="AA106">
        <v>146.81946777447271</v>
      </c>
      <c r="AB106">
        <v>114.81057008911617</v>
      </c>
      <c r="AC106">
        <f t="shared" si="14"/>
        <v>2.1667836454061278</v>
      </c>
      <c r="AD106">
        <v>1.5088571428571429</v>
      </c>
      <c r="AE106">
        <v>169.76810676091995</v>
      </c>
      <c r="AF106">
        <v>2.59</v>
      </c>
      <c r="AG106">
        <v>146.81946777447271</v>
      </c>
      <c r="AH106">
        <v>0</v>
      </c>
      <c r="AI106">
        <f t="shared" si="15"/>
        <v>0</v>
      </c>
      <c r="AJ106">
        <f t="shared" si="16"/>
        <v>0</v>
      </c>
      <c r="AK106">
        <f t="shared" si="17"/>
        <v>1</v>
      </c>
      <c r="AL106">
        <f t="shared" si="18"/>
        <v>0</v>
      </c>
      <c r="AM106">
        <v>147.96685442266951</v>
      </c>
    </row>
    <row r="107" spans="1:39" x14ac:dyDescent="0.25">
      <c r="A107" s="1">
        <v>42644</v>
      </c>
      <c r="B107" s="2">
        <v>235</v>
      </c>
      <c r="C107" s="2">
        <v>236.25</v>
      </c>
      <c r="D107" s="2">
        <v>227</v>
      </c>
      <c r="E107" s="2">
        <v>219</v>
      </c>
      <c r="F107" s="3">
        <v>2.3710678622717363</v>
      </c>
      <c r="G107" s="3">
        <v>2.3733718171813005</v>
      </c>
      <c r="H107" s="3">
        <v>2.3560258571931225</v>
      </c>
      <c r="I107" s="3">
        <v>2.3404441148401185</v>
      </c>
      <c r="J107" s="4">
        <v>208755674.61000001</v>
      </c>
      <c r="K107" s="4">
        <v>188009985.15000001</v>
      </c>
      <c r="L107" s="4">
        <v>95076264.49000001</v>
      </c>
      <c r="M107">
        <v>2.98</v>
      </c>
      <c r="N107">
        <v>97.806359445283988</v>
      </c>
      <c r="O107">
        <v>18968.041000000001</v>
      </c>
      <c r="P107">
        <v>11233276536744.699</v>
      </c>
      <c r="Q107">
        <v>2294797980509.0098</v>
      </c>
      <c r="R107">
        <v>1.1021142857142854</v>
      </c>
      <c r="S107" s="5">
        <f t="shared" si="11"/>
        <v>4.3578931681876208E+16</v>
      </c>
      <c r="T107" s="6">
        <f t="shared" si="12"/>
        <v>55225</v>
      </c>
      <c r="U107" s="6">
        <f t="shared" si="12"/>
        <v>55814.0625</v>
      </c>
      <c r="V107" s="6">
        <f t="shared" si="12"/>
        <v>51529</v>
      </c>
      <c r="W107" s="6">
        <f t="shared" si="12"/>
        <v>47961</v>
      </c>
      <c r="X107" s="7">
        <f t="shared" si="13"/>
        <v>12977875</v>
      </c>
      <c r="Y107">
        <v>2.2235879999999999</v>
      </c>
      <c r="Z107">
        <f t="shared" si="10"/>
        <v>0</v>
      </c>
      <c r="AA107">
        <v>145.73099039881208</v>
      </c>
      <c r="AB107">
        <v>115.71567197489409</v>
      </c>
      <c r="AC107">
        <f t="shared" si="14"/>
        <v>2.1635519164099235</v>
      </c>
      <c r="AD107">
        <v>1.5844285714285715</v>
      </c>
      <c r="AE107">
        <v>169.33311500735442</v>
      </c>
      <c r="AF107">
        <v>2.5099999999999998</v>
      </c>
      <c r="AG107">
        <v>145.73099039881208</v>
      </c>
      <c r="AH107">
        <v>0</v>
      </c>
      <c r="AI107">
        <f t="shared" si="15"/>
        <v>0</v>
      </c>
      <c r="AJ107">
        <f t="shared" si="16"/>
        <v>0</v>
      </c>
      <c r="AK107">
        <f t="shared" si="17"/>
        <v>0</v>
      </c>
      <c r="AL107">
        <f t="shared" si="18"/>
        <v>1</v>
      </c>
      <c r="AM107">
        <v>145.87376672169452</v>
      </c>
    </row>
    <row r="108" spans="1:39" x14ac:dyDescent="0.25">
      <c r="A108" s="1">
        <v>42675</v>
      </c>
      <c r="B108" s="2">
        <v>235</v>
      </c>
      <c r="C108" s="2">
        <v>235</v>
      </c>
      <c r="D108" s="2">
        <v>227</v>
      </c>
      <c r="E108" s="2">
        <v>219</v>
      </c>
      <c r="F108" s="3">
        <v>2.3710678622717363</v>
      </c>
      <c r="G108" s="3">
        <v>2.3710678622717363</v>
      </c>
      <c r="H108" s="3">
        <v>2.3560258571931225</v>
      </c>
      <c r="I108" s="3">
        <v>2.3404441148401185</v>
      </c>
      <c r="J108" s="4">
        <v>208755674.61000001</v>
      </c>
      <c r="K108" s="4">
        <v>188009985.15000001</v>
      </c>
      <c r="L108" s="4">
        <v>95076264.49000001</v>
      </c>
      <c r="M108">
        <v>2.5499999999999998</v>
      </c>
      <c r="N108">
        <v>97.806359445283988</v>
      </c>
      <c r="O108">
        <v>18968.041000000001</v>
      </c>
      <c r="P108">
        <v>11233276536744.699</v>
      </c>
      <c r="Q108">
        <v>2294797980509.0098</v>
      </c>
      <c r="R108">
        <v>1.0785363636363638</v>
      </c>
      <c r="S108" s="5">
        <f t="shared" si="11"/>
        <v>4.3578931681876208E+16</v>
      </c>
      <c r="T108" s="6">
        <f t="shared" si="12"/>
        <v>55225</v>
      </c>
      <c r="U108" s="6">
        <f t="shared" si="12"/>
        <v>55225</v>
      </c>
      <c r="V108" s="6">
        <f t="shared" si="12"/>
        <v>51529</v>
      </c>
      <c r="W108" s="6">
        <f t="shared" si="12"/>
        <v>47961</v>
      </c>
      <c r="X108" s="7">
        <f t="shared" si="13"/>
        <v>12977875</v>
      </c>
      <c r="Y108">
        <v>2.1788080000000001</v>
      </c>
      <c r="Z108">
        <f t="shared" si="10"/>
        <v>0</v>
      </c>
      <c r="AA108">
        <v>145.21454660127395</v>
      </c>
      <c r="AB108">
        <v>115.22256686655987</v>
      </c>
      <c r="AC108">
        <f t="shared" si="14"/>
        <v>2.1620101231976196</v>
      </c>
      <c r="AD108">
        <v>1.5718571428571428</v>
      </c>
      <c r="AE108">
        <v>168.59467514368652</v>
      </c>
      <c r="AF108">
        <v>2.5099999999999998</v>
      </c>
      <c r="AG108">
        <v>145.21454660127395</v>
      </c>
      <c r="AH108">
        <v>0</v>
      </c>
      <c r="AI108">
        <f t="shared" si="15"/>
        <v>0</v>
      </c>
      <c r="AJ108">
        <f t="shared" si="16"/>
        <v>0</v>
      </c>
      <c r="AK108">
        <f t="shared" si="17"/>
        <v>0</v>
      </c>
      <c r="AL108">
        <f t="shared" si="18"/>
        <v>1</v>
      </c>
      <c r="AM108">
        <v>150.35736640152189</v>
      </c>
    </row>
    <row r="109" spans="1:39" x14ac:dyDescent="0.25">
      <c r="A109" s="1">
        <v>42705</v>
      </c>
      <c r="B109" s="2">
        <v>235</v>
      </c>
      <c r="C109" s="2">
        <v>235</v>
      </c>
      <c r="D109" s="2">
        <v>227</v>
      </c>
      <c r="E109" s="2">
        <v>219</v>
      </c>
      <c r="F109" s="3">
        <v>2.3710678622717363</v>
      </c>
      <c r="G109" s="3">
        <v>2.3710678622717363</v>
      </c>
      <c r="H109" s="3">
        <v>2.3560258571931225</v>
      </c>
      <c r="I109" s="3">
        <v>2.3404441148401185</v>
      </c>
      <c r="J109" s="4">
        <v>208755674.61000001</v>
      </c>
      <c r="K109" s="4">
        <v>188009985.15000001</v>
      </c>
      <c r="L109" s="4">
        <v>95076264.49000001</v>
      </c>
      <c r="M109">
        <v>3.59</v>
      </c>
      <c r="N109">
        <v>97.806359445283988</v>
      </c>
      <c r="O109">
        <v>18968.041000000001</v>
      </c>
      <c r="P109">
        <v>11233276536744.699</v>
      </c>
      <c r="Q109">
        <v>2294797980509.0098</v>
      </c>
      <c r="R109">
        <v>1.0540272727272724</v>
      </c>
      <c r="S109" s="5">
        <f t="shared" si="11"/>
        <v>4.3578931681876208E+16</v>
      </c>
      <c r="T109" s="6">
        <f t="shared" si="12"/>
        <v>55225</v>
      </c>
      <c r="U109" s="6">
        <f t="shared" si="12"/>
        <v>55225</v>
      </c>
      <c r="V109" s="6">
        <f t="shared" si="12"/>
        <v>51529</v>
      </c>
      <c r="W109" s="6">
        <f t="shared" si="12"/>
        <v>47961</v>
      </c>
      <c r="X109" s="7">
        <f t="shared" si="13"/>
        <v>12977875</v>
      </c>
      <c r="Y109">
        <v>2.2666680000000001</v>
      </c>
      <c r="Z109">
        <f t="shared" si="10"/>
        <v>0</v>
      </c>
      <c r="AA109">
        <v>151.67302517819698</v>
      </c>
      <c r="AB109">
        <v>116.68544247476353</v>
      </c>
      <c r="AC109">
        <f t="shared" si="14"/>
        <v>2.1809083490270291</v>
      </c>
      <c r="AD109">
        <v>1.6266666666666669</v>
      </c>
      <c r="AE109">
        <v>167.37308737230109</v>
      </c>
      <c r="AF109">
        <v>2.5099999999999998</v>
      </c>
      <c r="AG109">
        <v>151.67302517819698</v>
      </c>
      <c r="AH109">
        <v>0</v>
      </c>
      <c r="AI109">
        <f t="shared" si="15"/>
        <v>0</v>
      </c>
      <c r="AJ109">
        <f t="shared" si="16"/>
        <v>0</v>
      </c>
      <c r="AK109">
        <f t="shared" si="17"/>
        <v>0</v>
      </c>
      <c r="AL109">
        <f t="shared" si="18"/>
        <v>1</v>
      </c>
      <c r="AM109">
        <v>147.19689523075712</v>
      </c>
    </row>
    <row r="110" spans="1:39" x14ac:dyDescent="0.25">
      <c r="A110" s="1">
        <v>42736</v>
      </c>
      <c r="B110" s="2">
        <v>238.75</v>
      </c>
      <c r="C110" s="2">
        <v>235</v>
      </c>
      <c r="D110" s="2">
        <v>227</v>
      </c>
      <c r="E110" s="2">
        <v>219</v>
      </c>
      <c r="F110" s="3">
        <v>2.3779433802557839</v>
      </c>
      <c r="G110" s="3">
        <v>2.3710678622717363</v>
      </c>
      <c r="H110" s="3">
        <v>2.3560258571931225</v>
      </c>
      <c r="I110" s="3">
        <v>2.3404441148401185</v>
      </c>
      <c r="J110" s="4">
        <v>211483685.63</v>
      </c>
      <c r="K110" s="4">
        <v>193931330.54999998</v>
      </c>
      <c r="L110" s="4">
        <v>107851821.47999999</v>
      </c>
      <c r="M110">
        <v>3.3</v>
      </c>
      <c r="N110">
        <v>100.80779755511399</v>
      </c>
      <c r="O110">
        <v>19153.912</v>
      </c>
      <c r="P110">
        <v>12310409370894.199</v>
      </c>
      <c r="Q110">
        <v>2651472946374.9102</v>
      </c>
      <c r="R110">
        <v>1.0630500000000003</v>
      </c>
      <c r="S110" s="5">
        <f t="shared" si="11"/>
        <v>4.4725349287648664E+16</v>
      </c>
      <c r="T110" s="6">
        <f t="shared" si="12"/>
        <v>57001.5625</v>
      </c>
      <c r="U110" s="6">
        <f t="shared" si="12"/>
        <v>55225</v>
      </c>
      <c r="V110" s="6">
        <f t="shared" si="12"/>
        <v>51529</v>
      </c>
      <c r="W110" s="6">
        <f t="shared" si="12"/>
        <v>47961</v>
      </c>
      <c r="X110" s="7">
        <f t="shared" si="13"/>
        <v>13609123.046875</v>
      </c>
      <c r="Y110">
        <v>2.5853440000000001</v>
      </c>
      <c r="Z110">
        <f t="shared" si="10"/>
        <v>0</v>
      </c>
      <c r="AA110">
        <v>143.91383163739954</v>
      </c>
      <c r="AB110">
        <v>117.39133648219784</v>
      </c>
      <c r="AC110">
        <f t="shared" si="14"/>
        <v>2.1581025362237547</v>
      </c>
      <c r="AD110">
        <v>1.4962999999999997</v>
      </c>
      <c r="AE110">
        <v>166.61983848587369</v>
      </c>
      <c r="AF110">
        <v>2.65</v>
      </c>
      <c r="AG110">
        <v>143.91383163739954</v>
      </c>
      <c r="AH110">
        <v>0</v>
      </c>
      <c r="AI110">
        <f t="shared" si="15"/>
        <v>1</v>
      </c>
      <c r="AJ110">
        <f t="shared" si="16"/>
        <v>0</v>
      </c>
      <c r="AK110">
        <f t="shared" si="17"/>
        <v>0</v>
      </c>
      <c r="AL110">
        <f t="shared" si="18"/>
        <v>0</v>
      </c>
      <c r="AM110">
        <v>152.73507086633842</v>
      </c>
    </row>
    <row r="111" spans="1:39" x14ac:dyDescent="0.25">
      <c r="A111" s="1">
        <v>42767</v>
      </c>
      <c r="B111" s="2">
        <v>245.625</v>
      </c>
      <c r="C111" s="2">
        <v>235</v>
      </c>
      <c r="D111" s="2">
        <v>227</v>
      </c>
      <c r="E111" s="2">
        <v>219</v>
      </c>
      <c r="F111" s="3">
        <v>2.390272567719502</v>
      </c>
      <c r="G111" s="3">
        <v>2.3710678622717363</v>
      </c>
      <c r="H111" s="3">
        <v>2.3560258571931225</v>
      </c>
      <c r="I111" s="3">
        <v>2.3404441148401185</v>
      </c>
      <c r="J111" s="4">
        <v>211483685.63</v>
      </c>
      <c r="K111" s="4">
        <v>193931330.54999998</v>
      </c>
      <c r="L111" s="4">
        <v>107851821.47999999</v>
      </c>
      <c r="M111">
        <v>2.85</v>
      </c>
      <c r="N111">
        <v>100.80779755511399</v>
      </c>
      <c r="O111">
        <v>19153.912</v>
      </c>
      <c r="P111">
        <v>12310409370894.199</v>
      </c>
      <c r="Q111">
        <v>2651472946374.9102</v>
      </c>
      <c r="R111">
        <v>1.0648399999999998</v>
      </c>
      <c r="S111" s="5">
        <f t="shared" si="11"/>
        <v>4.4725349287648664E+16</v>
      </c>
      <c r="T111" s="6">
        <f t="shared" si="12"/>
        <v>60331.640625</v>
      </c>
      <c r="U111" s="6">
        <f t="shared" si="12"/>
        <v>55225</v>
      </c>
      <c r="V111" s="6">
        <f t="shared" si="12"/>
        <v>51529</v>
      </c>
      <c r="W111" s="6">
        <f t="shared" si="12"/>
        <v>47961</v>
      </c>
      <c r="X111" s="7">
        <f t="shared" si="13"/>
        <v>14818959.228515625</v>
      </c>
      <c r="Y111">
        <v>2.497833</v>
      </c>
      <c r="Z111">
        <f t="shared" si="10"/>
        <v>0</v>
      </c>
      <c r="AA111">
        <v>152.26465042894537</v>
      </c>
      <c r="AB111">
        <v>122.62222830023413</v>
      </c>
      <c r="AC111">
        <f t="shared" si="14"/>
        <v>2.1825990897735101</v>
      </c>
      <c r="AD111">
        <v>1.5341052631578949</v>
      </c>
      <c r="AE111">
        <v>170.46232861244781</v>
      </c>
      <c r="AF111">
        <v>2.65</v>
      </c>
      <c r="AG111">
        <v>152.26465042894537</v>
      </c>
      <c r="AH111">
        <v>0</v>
      </c>
      <c r="AI111">
        <f t="shared" si="15"/>
        <v>1</v>
      </c>
      <c r="AJ111">
        <f t="shared" si="16"/>
        <v>0</v>
      </c>
      <c r="AK111">
        <f t="shared" si="17"/>
        <v>0</v>
      </c>
      <c r="AL111">
        <f t="shared" si="18"/>
        <v>0</v>
      </c>
      <c r="AM111">
        <v>151.80044661596568</v>
      </c>
    </row>
    <row r="112" spans="1:39" x14ac:dyDescent="0.25">
      <c r="A112" s="1">
        <v>42795</v>
      </c>
      <c r="B112" s="2">
        <v>249.5</v>
      </c>
      <c r="C112" s="2">
        <v>237.5</v>
      </c>
      <c r="D112" s="2">
        <v>227</v>
      </c>
      <c r="E112" s="2">
        <v>219</v>
      </c>
      <c r="F112" s="3">
        <v>2.3970705499594089</v>
      </c>
      <c r="G112" s="3">
        <v>2.3756636139608855</v>
      </c>
      <c r="H112" s="3">
        <v>2.3560258571931225</v>
      </c>
      <c r="I112" s="3">
        <v>2.3404441148401185</v>
      </c>
      <c r="J112" s="4">
        <v>211483685.63</v>
      </c>
      <c r="K112" s="4">
        <v>193931330.54999998</v>
      </c>
      <c r="L112" s="4">
        <v>107851821.47999999</v>
      </c>
      <c r="M112">
        <v>2.88</v>
      </c>
      <c r="N112">
        <v>100.80779755511399</v>
      </c>
      <c r="O112">
        <v>19153.912</v>
      </c>
      <c r="P112">
        <v>12310409370894.199</v>
      </c>
      <c r="Q112">
        <v>2651472946374.9102</v>
      </c>
      <c r="R112">
        <v>1.0691043478260873</v>
      </c>
      <c r="S112" s="5">
        <f t="shared" si="11"/>
        <v>4.4725349287648664E+16</v>
      </c>
      <c r="T112" s="6">
        <f t="shared" si="12"/>
        <v>62250.25</v>
      </c>
      <c r="U112" s="6">
        <f t="shared" si="12"/>
        <v>56406.25</v>
      </c>
      <c r="V112" s="6">
        <f t="shared" si="12"/>
        <v>51529</v>
      </c>
      <c r="W112" s="6">
        <f t="shared" si="12"/>
        <v>47961</v>
      </c>
      <c r="X112" s="7">
        <f t="shared" si="13"/>
        <v>15531437.375</v>
      </c>
      <c r="Y112">
        <v>2.3572510000000002</v>
      </c>
      <c r="Z112">
        <f t="shared" si="10"/>
        <v>2</v>
      </c>
      <c r="AA112">
        <v>153.23979789546084</v>
      </c>
      <c r="AB112">
        <v>135.34313267047656</v>
      </c>
      <c r="AC112">
        <f t="shared" si="14"/>
        <v>2.1853715705301475</v>
      </c>
      <c r="AD112">
        <v>1.5303043478260865</v>
      </c>
      <c r="AE112">
        <v>172.21845831620831</v>
      </c>
      <c r="AF112">
        <v>2.65</v>
      </c>
      <c r="AG112">
        <v>153.23979789546084</v>
      </c>
      <c r="AH112">
        <v>0</v>
      </c>
      <c r="AI112">
        <f t="shared" si="15"/>
        <v>1</v>
      </c>
      <c r="AJ112">
        <f t="shared" si="16"/>
        <v>0</v>
      </c>
      <c r="AK112">
        <f t="shared" si="17"/>
        <v>0</v>
      </c>
      <c r="AL112">
        <f t="shared" si="18"/>
        <v>0</v>
      </c>
      <c r="AM112">
        <v>157.17485464870532</v>
      </c>
    </row>
    <row r="113" spans="1:39" x14ac:dyDescent="0.25">
      <c r="A113" s="1">
        <v>42826</v>
      </c>
      <c r="B113" s="2">
        <v>255</v>
      </c>
      <c r="C113" s="2">
        <v>237.5</v>
      </c>
      <c r="D113" s="2">
        <v>227</v>
      </c>
      <c r="E113" s="2">
        <v>219</v>
      </c>
      <c r="F113" s="3">
        <v>2.406540180433955</v>
      </c>
      <c r="G113" s="3">
        <v>2.3756636139608855</v>
      </c>
      <c r="H113" s="3">
        <v>2.3560258571931225</v>
      </c>
      <c r="I113" s="3">
        <v>2.3404441148401185</v>
      </c>
      <c r="J113" s="4">
        <v>211483685.63</v>
      </c>
      <c r="K113" s="4">
        <v>193931330.54999998</v>
      </c>
      <c r="L113" s="4">
        <v>107851821.47999999</v>
      </c>
      <c r="M113">
        <v>3.1</v>
      </c>
      <c r="N113">
        <v>100.80779755511399</v>
      </c>
      <c r="O113">
        <v>19322.919999999998</v>
      </c>
      <c r="P113">
        <v>12310409370894.199</v>
      </c>
      <c r="Q113">
        <v>2651472946374.9102</v>
      </c>
      <c r="R113">
        <v>1.0713800000000002</v>
      </c>
      <c r="S113" s="5">
        <f t="shared" si="11"/>
        <v>4.4725349287648664E+16</v>
      </c>
      <c r="T113" s="6">
        <f t="shared" si="12"/>
        <v>65025</v>
      </c>
      <c r="U113" s="6">
        <f t="shared" si="12"/>
        <v>56406.25</v>
      </c>
      <c r="V113" s="6">
        <f t="shared" si="12"/>
        <v>51529</v>
      </c>
      <c r="W113" s="6">
        <f t="shared" si="12"/>
        <v>47961</v>
      </c>
      <c r="X113" s="7">
        <f t="shared" si="13"/>
        <v>16581375</v>
      </c>
      <c r="Y113">
        <v>2.3869479999999998</v>
      </c>
      <c r="Z113">
        <f t="shared" si="10"/>
        <v>0</v>
      </c>
      <c r="AA113">
        <v>155.10038526303202</v>
      </c>
      <c r="AB113">
        <v>133.59464374258039</v>
      </c>
      <c r="AC113">
        <f t="shared" si="14"/>
        <v>2.1906128765847273</v>
      </c>
      <c r="AD113">
        <v>1.6282631578947366</v>
      </c>
      <c r="AE113">
        <v>172.67035101283113</v>
      </c>
      <c r="AF113">
        <v>2.74</v>
      </c>
      <c r="AG113">
        <v>155.10038526303202</v>
      </c>
      <c r="AH113">
        <v>0</v>
      </c>
      <c r="AI113">
        <f t="shared" si="15"/>
        <v>0</v>
      </c>
      <c r="AJ113">
        <f t="shared" si="16"/>
        <v>1</v>
      </c>
      <c r="AK113">
        <f t="shared" si="17"/>
        <v>0</v>
      </c>
      <c r="AL113">
        <f t="shared" si="18"/>
        <v>0</v>
      </c>
      <c r="AM113">
        <v>163.45326093603398</v>
      </c>
    </row>
    <row r="114" spans="1:39" x14ac:dyDescent="0.25">
      <c r="A114" s="1">
        <v>42856</v>
      </c>
      <c r="B114" s="2">
        <v>260.625</v>
      </c>
      <c r="C114" s="2">
        <v>239.375</v>
      </c>
      <c r="D114" s="2">
        <v>227</v>
      </c>
      <c r="E114" s="2">
        <v>219</v>
      </c>
      <c r="F114" s="3">
        <v>2.4160160723178326</v>
      </c>
      <c r="G114" s="3">
        <v>2.3790787913126978</v>
      </c>
      <c r="H114" s="3">
        <v>2.3560258571931225</v>
      </c>
      <c r="I114" s="3">
        <v>2.3404441148401185</v>
      </c>
      <c r="J114" s="4">
        <v>211483685.63</v>
      </c>
      <c r="K114" s="4">
        <v>193931330.54999998</v>
      </c>
      <c r="L114" s="4">
        <v>107851821.47999999</v>
      </c>
      <c r="M114">
        <v>3.15</v>
      </c>
      <c r="N114">
        <v>100.80779755511399</v>
      </c>
      <c r="O114">
        <v>19322.919999999998</v>
      </c>
      <c r="P114">
        <v>12310409370894.199</v>
      </c>
      <c r="Q114">
        <v>2651472946374.9102</v>
      </c>
      <c r="R114">
        <v>1.105508695652174</v>
      </c>
      <c r="S114" s="5">
        <f t="shared" si="11"/>
        <v>4.4725349287648664E+16</v>
      </c>
      <c r="T114" s="6">
        <f t="shared" si="12"/>
        <v>67925.390625</v>
      </c>
      <c r="U114" s="6">
        <f t="shared" si="12"/>
        <v>57300.390625</v>
      </c>
      <c r="V114" s="6">
        <f t="shared" si="12"/>
        <v>51529</v>
      </c>
      <c r="W114" s="6">
        <f t="shared" si="12"/>
        <v>47961</v>
      </c>
      <c r="X114" s="7">
        <f t="shared" si="13"/>
        <v>17703054.931640625</v>
      </c>
      <c r="Y114">
        <v>2.176167</v>
      </c>
      <c r="Z114">
        <f t="shared" si="10"/>
        <v>0</v>
      </c>
      <c r="AA114">
        <v>162.40518371158282</v>
      </c>
      <c r="AB114">
        <v>129.34471864188592</v>
      </c>
      <c r="AC114">
        <f t="shared" si="14"/>
        <v>2.2105998871059418</v>
      </c>
      <c r="AD114">
        <v>1.4935454545454545</v>
      </c>
      <c r="AE114">
        <v>181.05046929698236</v>
      </c>
      <c r="AF114">
        <v>2.74</v>
      </c>
      <c r="AG114">
        <v>162.40518371158282</v>
      </c>
      <c r="AH114">
        <v>0</v>
      </c>
      <c r="AI114">
        <f t="shared" si="15"/>
        <v>0</v>
      </c>
      <c r="AJ114">
        <f t="shared" si="16"/>
        <v>1</v>
      </c>
      <c r="AK114">
        <f t="shared" si="17"/>
        <v>0</v>
      </c>
      <c r="AL114">
        <f t="shared" si="18"/>
        <v>0</v>
      </c>
      <c r="AM114">
        <v>164.03446439141388</v>
      </c>
    </row>
    <row r="115" spans="1:39" x14ac:dyDescent="0.25">
      <c r="A115" s="1">
        <v>42887</v>
      </c>
      <c r="B115" s="2">
        <v>265</v>
      </c>
      <c r="C115" s="2">
        <v>240</v>
      </c>
      <c r="D115" s="2">
        <v>227</v>
      </c>
      <c r="E115" s="2">
        <v>219</v>
      </c>
      <c r="F115" s="3">
        <v>2.4232458739368079</v>
      </c>
      <c r="G115" s="3">
        <v>2.3802112417116059</v>
      </c>
      <c r="H115" s="3">
        <v>2.3560258571931225</v>
      </c>
      <c r="I115" s="3">
        <v>2.3404441148401185</v>
      </c>
      <c r="J115" s="4">
        <v>211483685.63</v>
      </c>
      <c r="K115" s="4">
        <v>193931330.54999998</v>
      </c>
      <c r="L115" s="4">
        <v>107851821.47999999</v>
      </c>
      <c r="M115">
        <v>2.98</v>
      </c>
      <c r="N115">
        <v>100.80779755511399</v>
      </c>
      <c r="O115">
        <v>19322.919999999998</v>
      </c>
      <c r="P115">
        <v>12310409370894.199</v>
      </c>
      <c r="Q115">
        <v>2651472946374.9102</v>
      </c>
      <c r="R115">
        <v>1.1233</v>
      </c>
      <c r="S115" s="5">
        <f t="shared" si="11"/>
        <v>4.4725349287648664E+16</v>
      </c>
      <c r="T115" s="6">
        <f t="shared" si="12"/>
        <v>70225</v>
      </c>
      <c r="U115" s="6">
        <f t="shared" si="12"/>
        <v>57600</v>
      </c>
      <c r="V115" s="6">
        <f t="shared" si="12"/>
        <v>51529</v>
      </c>
      <c r="W115" s="6">
        <f t="shared" si="12"/>
        <v>47961</v>
      </c>
      <c r="X115" s="7">
        <f t="shared" si="13"/>
        <v>18609625</v>
      </c>
      <c r="Y115">
        <v>2.0582889999999998</v>
      </c>
      <c r="Z115">
        <f t="shared" si="10"/>
        <v>0</v>
      </c>
      <c r="AA115">
        <v>167.29457086765606</v>
      </c>
      <c r="AB115">
        <v>126.55450849710172</v>
      </c>
      <c r="AC115">
        <f t="shared" si="14"/>
        <v>2.2234818472356936</v>
      </c>
      <c r="AD115">
        <v>1.5309545454545457</v>
      </c>
      <c r="AE115">
        <v>187.01756250881544</v>
      </c>
      <c r="AF115">
        <v>2.74</v>
      </c>
      <c r="AG115">
        <v>167.29457086765606</v>
      </c>
      <c r="AH115">
        <v>0</v>
      </c>
      <c r="AI115">
        <f t="shared" si="15"/>
        <v>0</v>
      </c>
      <c r="AJ115">
        <f t="shared" si="16"/>
        <v>1</v>
      </c>
      <c r="AK115">
        <f t="shared" si="17"/>
        <v>0</v>
      </c>
      <c r="AL115">
        <f t="shared" si="18"/>
        <v>0</v>
      </c>
      <c r="AM115">
        <v>162.80859478986886</v>
      </c>
    </row>
    <row r="116" spans="1:39" x14ac:dyDescent="0.25">
      <c r="A116" s="1">
        <v>42917</v>
      </c>
      <c r="B116" s="2">
        <v>265</v>
      </c>
      <c r="C116" s="2">
        <v>240</v>
      </c>
      <c r="D116" s="2">
        <v>227</v>
      </c>
      <c r="E116" s="2">
        <v>227.25</v>
      </c>
      <c r="F116" s="3">
        <v>2.4232458739368079</v>
      </c>
      <c r="G116" s="3">
        <v>2.3802112417116059</v>
      </c>
      <c r="H116" s="3">
        <v>2.3560258571931225</v>
      </c>
      <c r="I116" s="3">
        <v>2.3565038918940049</v>
      </c>
      <c r="J116" s="4">
        <v>211483685.63</v>
      </c>
      <c r="K116" s="4">
        <v>193931330.54999998</v>
      </c>
      <c r="L116" s="4">
        <v>107851821.47999999</v>
      </c>
      <c r="M116">
        <v>2.98</v>
      </c>
      <c r="N116">
        <v>100.80779755511399</v>
      </c>
      <c r="O116">
        <v>19558.692999999999</v>
      </c>
      <c r="P116">
        <v>12310409370894.199</v>
      </c>
      <c r="Q116">
        <v>2651472946374.9102</v>
      </c>
      <c r="R116">
        <v>1.1522380952380955</v>
      </c>
      <c r="S116" s="5">
        <f t="shared" si="11"/>
        <v>4.4725349287648664E+16</v>
      </c>
      <c r="T116" s="6">
        <f t="shared" si="12"/>
        <v>70225</v>
      </c>
      <c r="U116" s="6">
        <f t="shared" si="12"/>
        <v>57600</v>
      </c>
      <c r="V116" s="6">
        <f t="shared" si="12"/>
        <v>51529</v>
      </c>
      <c r="W116" s="6">
        <f t="shared" si="12"/>
        <v>51642.5625</v>
      </c>
      <c r="X116" s="7">
        <f t="shared" si="13"/>
        <v>18609625</v>
      </c>
      <c r="Y116">
        <v>2.0572439999999999</v>
      </c>
      <c r="Z116">
        <f t="shared" si="10"/>
        <v>0</v>
      </c>
      <c r="AA116">
        <v>168.57792170435087</v>
      </c>
      <c r="AB116">
        <v>131.21738042059005</v>
      </c>
      <c r="AC116">
        <f t="shared" si="14"/>
        <v>2.2268006953786732</v>
      </c>
      <c r="AD116">
        <v>1.5305</v>
      </c>
      <c r="AE116">
        <v>179.26154833345799</v>
      </c>
      <c r="AF116">
        <v>2.58</v>
      </c>
      <c r="AG116">
        <v>168.57792170435087</v>
      </c>
      <c r="AH116">
        <v>0</v>
      </c>
      <c r="AI116">
        <f t="shared" si="15"/>
        <v>0</v>
      </c>
      <c r="AJ116">
        <f t="shared" si="16"/>
        <v>0</v>
      </c>
      <c r="AK116">
        <f t="shared" si="17"/>
        <v>1</v>
      </c>
      <c r="AL116">
        <f t="shared" si="18"/>
        <v>0</v>
      </c>
      <c r="AM116">
        <v>168.18922323480754</v>
      </c>
    </row>
    <row r="117" spans="1:39" x14ac:dyDescent="0.25">
      <c r="A117" s="1">
        <v>42948</v>
      </c>
      <c r="B117" s="2">
        <v>265</v>
      </c>
      <c r="C117" s="2">
        <v>240</v>
      </c>
      <c r="D117" s="2">
        <v>240</v>
      </c>
      <c r="E117" s="2">
        <v>230</v>
      </c>
      <c r="F117" s="3">
        <v>2.4232458739368079</v>
      </c>
      <c r="G117" s="3">
        <v>2.3802112417116059</v>
      </c>
      <c r="H117" s="3">
        <v>2.3802112417116059</v>
      </c>
      <c r="I117" s="3">
        <v>2.3617278360175931</v>
      </c>
      <c r="J117" s="4">
        <v>211483685.63</v>
      </c>
      <c r="K117" s="4">
        <v>193931330.54999998</v>
      </c>
      <c r="L117" s="4">
        <v>107851821.47999999</v>
      </c>
      <c r="M117">
        <v>2.9</v>
      </c>
      <c r="N117">
        <v>100.80779755511399</v>
      </c>
      <c r="O117">
        <v>19558.692999999999</v>
      </c>
      <c r="P117">
        <v>12310409370894.199</v>
      </c>
      <c r="Q117">
        <v>2651472946374.9102</v>
      </c>
      <c r="R117">
        <v>1.1812913043478259</v>
      </c>
      <c r="S117" s="5">
        <f t="shared" si="11"/>
        <v>4.4725349287648664E+16</v>
      </c>
      <c r="T117" s="6">
        <f t="shared" si="12"/>
        <v>70225</v>
      </c>
      <c r="U117" s="6">
        <f t="shared" si="12"/>
        <v>57600</v>
      </c>
      <c r="V117" s="6">
        <f t="shared" si="12"/>
        <v>57600</v>
      </c>
      <c r="W117" s="6">
        <f t="shared" si="12"/>
        <v>52900</v>
      </c>
      <c r="X117" s="7">
        <f t="shared" si="13"/>
        <v>18609625</v>
      </c>
      <c r="Y117">
        <v>2.2965559999999998</v>
      </c>
      <c r="Z117">
        <f t="shared" si="10"/>
        <v>0</v>
      </c>
      <c r="AA117">
        <v>169.96416591335597</v>
      </c>
      <c r="AB117">
        <v>133.15338648531582</v>
      </c>
      <c r="AC117">
        <f t="shared" si="14"/>
        <v>2.2303573673398689</v>
      </c>
      <c r="AD117">
        <v>1.5434782608695652</v>
      </c>
      <c r="AE117">
        <v>178.56661741407976</v>
      </c>
      <c r="AF117">
        <v>2.58</v>
      </c>
      <c r="AG117">
        <v>169.96416591335597</v>
      </c>
      <c r="AH117">
        <v>0</v>
      </c>
      <c r="AI117">
        <f t="shared" si="15"/>
        <v>0</v>
      </c>
      <c r="AJ117">
        <f t="shared" si="16"/>
        <v>0</v>
      </c>
      <c r="AK117">
        <f t="shared" si="17"/>
        <v>1</v>
      </c>
      <c r="AL117">
        <f t="shared" si="18"/>
        <v>0</v>
      </c>
      <c r="AM117">
        <v>167.51191394203445</v>
      </c>
    </row>
    <row r="118" spans="1:39" x14ac:dyDescent="0.25">
      <c r="A118" s="1">
        <v>42979</v>
      </c>
      <c r="B118" s="2">
        <v>270</v>
      </c>
      <c r="C118" s="2">
        <v>240</v>
      </c>
      <c r="D118" s="2">
        <v>240</v>
      </c>
      <c r="E118" s="2">
        <v>230</v>
      </c>
      <c r="F118" s="3">
        <v>2.4313637641589874</v>
      </c>
      <c r="G118" s="3">
        <v>2.3802112417116059</v>
      </c>
      <c r="H118" s="3">
        <v>2.3802112417116059</v>
      </c>
      <c r="I118" s="3">
        <v>2.3617278360175931</v>
      </c>
      <c r="J118" s="4">
        <v>211483685.63</v>
      </c>
      <c r="K118" s="4">
        <v>193931330.54999998</v>
      </c>
      <c r="L118" s="4">
        <v>107851821.47999999</v>
      </c>
      <c r="M118">
        <v>2.98</v>
      </c>
      <c r="N118">
        <v>100.80779755511399</v>
      </c>
      <c r="O118">
        <v>19558.692999999999</v>
      </c>
      <c r="P118">
        <v>12310409370894.199</v>
      </c>
      <c r="Q118">
        <v>2651472946374.9102</v>
      </c>
      <c r="R118">
        <v>1.1911666666666665</v>
      </c>
      <c r="S118" s="5">
        <f t="shared" si="11"/>
        <v>4.4725349287648664E+16</v>
      </c>
      <c r="T118" s="6">
        <f t="shared" si="12"/>
        <v>72900</v>
      </c>
      <c r="U118" s="6">
        <f t="shared" si="12"/>
        <v>57600</v>
      </c>
      <c r="V118" s="6">
        <f t="shared" si="12"/>
        <v>57600</v>
      </c>
      <c r="W118" s="6">
        <f t="shared" si="12"/>
        <v>52900</v>
      </c>
      <c r="X118" s="7">
        <f t="shared" si="13"/>
        <v>19683000</v>
      </c>
      <c r="Y118">
        <v>2.404026</v>
      </c>
      <c r="Z118">
        <f t="shared" si="10"/>
        <v>0</v>
      </c>
      <c r="AA118">
        <v>165.10815277699993</v>
      </c>
      <c r="AB118">
        <v>141.2531957021659</v>
      </c>
      <c r="AC118">
        <f t="shared" si="14"/>
        <v>2.2177685185604594</v>
      </c>
      <c r="AD118">
        <v>1.54</v>
      </c>
      <c r="AE118">
        <v>176.22653921907886</v>
      </c>
      <c r="AF118">
        <v>2.58</v>
      </c>
      <c r="AG118">
        <v>165.10815277699993</v>
      </c>
      <c r="AH118">
        <v>0</v>
      </c>
      <c r="AI118">
        <f t="shared" si="15"/>
        <v>0</v>
      </c>
      <c r="AJ118">
        <f t="shared" si="16"/>
        <v>0</v>
      </c>
      <c r="AK118">
        <f t="shared" si="17"/>
        <v>1</v>
      </c>
      <c r="AL118">
        <f t="shared" si="18"/>
        <v>0</v>
      </c>
      <c r="AM118">
        <v>170.22699049564042</v>
      </c>
    </row>
    <row r="119" spans="1:39" x14ac:dyDescent="0.25">
      <c r="A119" s="1">
        <v>43009</v>
      </c>
      <c r="B119" s="2">
        <v>280</v>
      </c>
      <c r="C119" s="2">
        <v>248.125</v>
      </c>
      <c r="D119" s="2">
        <v>240</v>
      </c>
      <c r="E119" s="2">
        <v>230</v>
      </c>
      <c r="F119" s="3">
        <v>2.4471580313422194</v>
      </c>
      <c r="G119" s="3">
        <v>2.3946705241071902</v>
      </c>
      <c r="H119" s="3">
        <v>2.3802112417116059</v>
      </c>
      <c r="I119" s="3">
        <v>2.3617278360175931</v>
      </c>
      <c r="J119" s="4">
        <v>211483685.63</v>
      </c>
      <c r="K119" s="4">
        <v>193931330.54999998</v>
      </c>
      <c r="L119" s="4">
        <v>107851821.47999999</v>
      </c>
      <c r="M119">
        <v>2.88</v>
      </c>
      <c r="N119">
        <v>100.80779755511399</v>
      </c>
      <c r="O119">
        <v>19882.965</v>
      </c>
      <c r="P119">
        <v>12310409370894.199</v>
      </c>
      <c r="Q119">
        <v>2651472946374.9102</v>
      </c>
      <c r="R119">
        <v>1.175440909090909</v>
      </c>
      <c r="S119" s="5">
        <f t="shared" si="11"/>
        <v>4.4725349287648664E+16</v>
      </c>
      <c r="T119" s="6">
        <f t="shared" si="12"/>
        <v>78400</v>
      </c>
      <c r="U119" s="6">
        <f t="shared" si="12"/>
        <v>61566.015625</v>
      </c>
      <c r="V119" s="6">
        <f t="shared" si="12"/>
        <v>57600</v>
      </c>
      <c r="W119" s="6">
        <f t="shared" si="12"/>
        <v>52900</v>
      </c>
      <c r="X119" s="7">
        <f t="shared" si="13"/>
        <v>21952000</v>
      </c>
      <c r="Y119">
        <v>2.3492510000000002</v>
      </c>
      <c r="Z119">
        <f t="shared" si="10"/>
        <v>0</v>
      </c>
      <c r="AA119">
        <v>168.75152843047653</v>
      </c>
      <c r="AB119">
        <v>147.40568879211025</v>
      </c>
      <c r="AC119">
        <f t="shared" si="14"/>
        <v>2.2272477150492307</v>
      </c>
      <c r="AD119">
        <v>1.4229545454545456</v>
      </c>
      <c r="AE119">
        <v>182.38550083221895</v>
      </c>
      <c r="AF119">
        <v>2.73</v>
      </c>
      <c r="AG119">
        <v>168.75152843047653</v>
      </c>
      <c r="AH119">
        <v>0</v>
      </c>
      <c r="AI119">
        <f t="shared" si="15"/>
        <v>0</v>
      </c>
      <c r="AJ119">
        <f t="shared" si="16"/>
        <v>0</v>
      </c>
      <c r="AK119">
        <f t="shared" si="17"/>
        <v>0</v>
      </c>
      <c r="AL119">
        <f t="shared" si="18"/>
        <v>1</v>
      </c>
      <c r="AM119">
        <v>170.34175334912391</v>
      </c>
    </row>
    <row r="120" spans="1:39" x14ac:dyDescent="0.25">
      <c r="A120" s="1">
        <v>43040</v>
      </c>
      <c r="B120" s="2">
        <v>280</v>
      </c>
      <c r="C120" s="2">
        <v>250.5</v>
      </c>
      <c r="D120" s="2">
        <v>240</v>
      </c>
      <c r="E120" s="2">
        <v>230</v>
      </c>
      <c r="F120" s="3">
        <v>2.4471580313422194</v>
      </c>
      <c r="G120" s="3">
        <v>2.3988077302032647</v>
      </c>
      <c r="H120" s="3">
        <v>2.3802112417116059</v>
      </c>
      <c r="I120" s="3">
        <v>2.3617278360175931</v>
      </c>
      <c r="J120" s="4">
        <v>211483685.63</v>
      </c>
      <c r="K120" s="4">
        <v>193931330.54999998</v>
      </c>
      <c r="L120" s="4">
        <v>107851821.47999999</v>
      </c>
      <c r="M120">
        <v>3.01</v>
      </c>
      <c r="N120">
        <v>100.80779755511399</v>
      </c>
      <c r="O120">
        <v>19882.965</v>
      </c>
      <c r="P120">
        <v>12310409370894.199</v>
      </c>
      <c r="Q120">
        <v>2651472946374.9102</v>
      </c>
      <c r="R120">
        <v>1.1740727272727269</v>
      </c>
      <c r="S120" s="5">
        <f t="shared" si="11"/>
        <v>4.4725349287648664E+16</v>
      </c>
      <c r="T120" s="6">
        <f t="shared" si="12"/>
        <v>78400</v>
      </c>
      <c r="U120" s="6">
        <f t="shared" si="12"/>
        <v>62750.25</v>
      </c>
      <c r="V120" s="6">
        <f t="shared" si="12"/>
        <v>57600</v>
      </c>
      <c r="W120" s="6">
        <f t="shared" si="12"/>
        <v>52900</v>
      </c>
      <c r="X120" s="7">
        <f t="shared" si="13"/>
        <v>21952000</v>
      </c>
      <c r="Y120">
        <v>2.5169049999999999</v>
      </c>
      <c r="Z120">
        <f t="shared" si="10"/>
        <v>0</v>
      </c>
      <c r="AA120">
        <v>164.88579253304368</v>
      </c>
      <c r="AB120">
        <v>148.85433502421191</v>
      </c>
      <c r="AC120">
        <f t="shared" si="14"/>
        <v>2.217183236054928</v>
      </c>
      <c r="AD120">
        <v>1.4120476190476186</v>
      </c>
      <c r="AE120">
        <v>179.70388451360321</v>
      </c>
      <c r="AF120">
        <v>2.73</v>
      </c>
      <c r="AG120">
        <v>164.88579253304368</v>
      </c>
      <c r="AH120">
        <v>0</v>
      </c>
      <c r="AI120">
        <f t="shared" si="15"/>
        <v>0</v>
      </c>
      <c r="AJ120">
        <f t="shared" si="16"/>
        <v>0</v>
      </c>
      <c r="AK120">
        <f t="shared" si="17"/>
        <v>0</v>
      </c>
      <c r="AL120">
        <f t="shared" si="18"/>
        <v>1</v>
      </c>
      <c r="AM120">
        <v>165.27691253816269</v>
      </c>
    </row>
    <row r="121" spans="1:39" x14ac:dyDescent="0.25">
      <c r="A121" s="1">
        <v>43070</v>
      </c>
      <c r="B121" s="2">
        <v>280</v>
      </c>
      <c r="C121" s="2">
        <v>252.5</v>
      </c>
      <c r="D121" s="2">
        <v>240</v>
      </c>
      <c r="E121" s="2">
        <v>230</v>
      </c>
      <c r="F121" s="3">
        <v>2.4471580313422194</v>
      </c>
      <c r="G121" s="3">
        <v>2.4022613824546801</v>
      </c>
      <c r="H121" s="3">
        <v>2.3802112417116059</v>
      </c>
      <c r="I121" s="3">
        <v>2.3617278360175931</v>
      </c>
      <c r="J121" s="4">
        <v>211483685.63</v>
      </c>
      <c r="K121" s="4">
        <v>193931330.54999998</v>
      </c>
      <c r="L121" s="4">
        <v>107851821.47999999</v>
      </c>
      <c r="M121">
        <v>2.82</v>
      </c>
      <c r="N121">
        <v>100.80779755511399</v>
      </c>
      <c r="O121">
        <v>19882.965</v>
      </c>
      <c r="P121">
        <v>12310409370894.199</v>
      </c>
      <c r="Q121">
        <v>2651472946374.9102</v>
      </c>
      <c r="R121">
        <v>1.1836285714285715</v>
      </c>
      <c r="S121" s="5">
        <f t="shared" si="11"/>
        <v>4.4725349287648664E+16</v>
      </c>
      <c r="T121" s="6">
        <f t="shared" si="12"/>
        <v>78400</v>
      </c>
      <c r="U121" s="6">
        <f t="shared" si="12"/>
        <v>63756.25</v>
      </c>
      <c r="V121" s="6">
        <f t="shared" si="12"/>
        <v>57600</v>
      </c>
      <c r="W121" s="6">
        <f t="shared" si="12"/>
        <v>52900</v>
      </c>
      <c r="X121" s="7">
        <f t="shared" si="13"/>
        <v>21952000</v>
      </c>
      <c r="Y121">
        <v>2.497147</v>
      </c>
      <c r="Z121">
        <f t="shared" si="10"/>
        <v>0</v>
      </c>
      <c r="AA121">
        <v>173.08064046058675</v>
      </c>
      <c r="AB121">
        <v>147.21606966677115</v>
      </c>
      <c r="AC121">
        <f t="shared" si="14"/>
        <v>2.2382484935753584</v>
      </c>
      <c r="AD121">
        <v>1.3046</v>
      </c>
      <c r="AE121">
        <v>183.1356430544819</v>
      </c>
      <c r="AF121">
        <v>2.73</v>
      </c>
      <c r="AG121">
        <v>173.08064046058675</v>
      </c>
      <c r="AH121">
        <v>0</v>
      </c>
      <c r="AI121">
        <f t="shared" si="15"/>
        <v>0</v>
      </c>
      <c r="AJ121">
        <f t="shared" si="16"/>
        <v>0</v>
      </c>
      <c r="AK121">
        <f t="shared" si="17"/>
        <v>0</v>
      </c>
      <c r="AL121">
        <f t="shared" si="18"/>
        <v>1</v>
      </c>
      <c r="AM121">
        <v>156.03620294202295</v>
      </c>
    </row>
    <row r="122" spans="1:39" x14ac:dyDescent="0.25">
      <c r="A122" s="1">
        <v>43101</v>
      </c>
      <c r="B122" s="2">
        <v>287.5</v>
      </c>
      <c r="C122" s="2">
        <v>257.5</v>
      </c>
      <c r="D122" s="2">
        <v>240</v>
      </c>
      <c r="E122" s="2">
        <v>230</v>
      </c>
      <c r="F122" s="3">
        <v>2.4586378490256493</v>
      </c>
      <c r="G122" s="3">
        <v>2.4107772333772099</v>
      </c>
      <c r="H122" s="3">
        <v>2.3802112417116059</v>
      </c>
      <c r="I122" s="3">
        <v>2.3617278360175931</v>
      </c>
      <c r="J122" s="4">
        <v>210487761.96999997</v>
      </c>
      <c r="K122" s="4">
        <v>191673106.25999999</v>
      </c>
      <c r="L122" s="4">
        <v>101892742.92</v>
      </c>
      <c r="M122">
        <v>3.87</v>
      </c>
      <c r="N122">
        <v>94.21303981661967</v>
      </c>
      <c r="O122">
        <v>20143.716</v>
      </c>
      <c r="P122">
        <v>13894817549380.301</v>
      </c>
      <c r="Q122">
        <v>2702929718960.46</v>
      </c>
      <c r="R122">
        <v>1.2186043478260868</v>
      </c>
      <c r="S122" s="5">
        <f t="shared" si="11"/>
        <v>4.4305097939139368E+16</v>
      </c>
      <c r="T122" s="6">
        <f t="shared" si="12"/>
        <v>82656.25</v>
      </c>
      <c r="U122" s="6">
        <f t="shared" si="12"/>
        <v>66306.25</v>
      </c>
      <c r="V122" s="6">
        <f t="shared" si="12"/>
        <v>57600</v>
      </c>
      <c r="W122" s="6">
        <f t="shared" si="12"/>
        <v>52900</v>
      </c>
      <c r="X122" s="7">
        <f t="shared" si="13"/>
        <v>23763671.875</v>
      </c>
      <c r="Y122">
        <v>2.728872</v>
      </c>
      <c r="Z122">
        <f t="shared" si="10"/>
        <v>0</v>
      </c>
      <c r="AA122">
        <v>161.81545054874866</v>
      </c>
      <c r="AB122">
        <v>146.4138732680191</v>
      </c>
      <c r="AC122">
        <f t="shared" si="14"/>
        <v>2.2090199867923577</v>
      </c>
      <c r="AD122">
        <v>1.3433809523809526</v>
      </c>
      <c r="AE122">
        <v>203.60008612284381</v>
      </c>
      <c r="AF122">
        <v>2.68</v>
      </c>
      <c r="AG122">
        <v>161.81545054874866</v>
      </c>
      <c r="AH122">
        <v>0</v>
      </c>
      <c r="AI122">
        <f t="shared" si="15"/>
        <v>1</v>
      </c>
      <c r="AJ122">
        <f t="shared" si="16"/>
        <v>0</v>
      </c>
      <c r="AK122">
        <f t="shared" si="17"/>
        <v>0</v>
      </c>
      <c r="AL122">
        <f t="shared" si="18"/>
        <v>0</v>
      </c>
      <c r="AM122">
        <v>161.87013363557759</v>
      </c>
    </row>
    <row r="123" spans="1:39" x14ac:dyDescent="0.25">
      <c r="A123" s="1">
        <v>43132</v>
      </c>
      <c r="B123" s="2">
        <v>295</v>
      </c>
      <c r="C123" s="2">
        <v>257.5</v>
      </c>
      <c r="D123" s="2">
        <v>240</v>
      </c>
      <c r="E123" s="2">
        <v>230</v>
      </c>
      <c r="F123" s="3">
        <v>2.469822015978163</v>
      </c>
      <c r="G123" s="3">
        <v>2.4107772333772099</v>
      </c>
      <c r="H123" s="3">
        <v>2.3802112417116059</v>
      </c>
      <c r="I123" s="3">
        <v>2.3617278360175931</v>
      </c>
      <c r="J123" s="4">
        <v>210487761.96999997</v>
      </c>
      <c r="K123" s="4">
        <v>191673106.25999999</v>
      </c>
      <c r="L123" s="4">
        <v>101892742.92</v>
      </c>
      <c r="M123">
        <v>2.67</v>
      </c>
      <c r="N123">
        <v>94.21303981661967</v>
      </c>
      <c r="O123">
        <v>20143.716</v>
      </c>
      <c r="P123">
        <v>13894817549380.301</v>
      </c>
      <c r="Q123">
        <v>2702929718960.46</v>
      </c>
      <c r="R123">
        <v>1.23448</v>
      </c>
      <c r="S123" s="5">
        <f t="shared" si="11"/>
        <v>4.4305097939139368E+16</v>
      </c>
      <c r="T123" s="6">
        <f t="shared" si="12"/>
        <v>87025</v>
      </c>
      <c r="U123" s="6">
        <f t="shared" si="12"/>
        <v>66306.25</v>
      </c>
      <c r="V123" s="6">
        <f t="shared" si="12"/>
        <v>57600</v>
      </c>
      <c r="W123" s="6">
        <f t="shared" si="12"/>
        <v>52900</v>
      </c>
      <c r="X123" s="7">
        <f t="shared" si="13"/>
        <v>25672375</v>
      </c>
      <c r="Y123">
        <v>2.9137219999999999</v>
      </c>
      <c r="Z123">
        <f t="shared" si="10"/>
        <v>0</v>
      </c>
      <c r="AA123">
        <v>172.64082527847501</v>
      </c>
      <c r="AB123">
        <v>143.46424255936182</v>
      </c>
      <c r="AC123">
        <f t="shared" si="14"/>
        <v>2.2371435034106093</v>
      </c>
      <c r="AD123">
        <v>1.4522105263157896</v>
      </c>
      <c r="AE123">
        <v>187.11973026238078</v>
      </c>
      <c r="AF123">
        <v>2.68</v>
      </c>
      <c r="AG123">
        <v>172.64082527847501</v>
      </c>
      <c r="AH123">
        <v>0</v>
      </c>
      <c r="AI123">
        <f t="shared" si="15"/>
        <v>1</v>
      </c>
      <c r="AJ123">
        <f t="shared" si="16"/>
        <v>0</v>
      </c>
      <c r="AK123">
        <f t="shared" si="17"/>
        <v>0</v>
      </c>
      <c r="AL123">
        <f t="shared" si="18"/>
        <v>0</v>
      </c>
      <c r="AM123">
        <v>173.0318288803592</v>
      </c>
    </row>
    <row r="124" spans="1:39" x14ac:dyDescent="0.25">
      <c r="A124" s="1">
        <v>43160</v>
      </c>
      <c r="B124" s="2">
        <v>297</v>
      </c>
      <c r="C124" s="2">
        <v>265.5</v>
      </c>
      <c r="D124" s="2">
        <v>240</v>
      </c>
      <c r="E124" s="2">
        <v>230</v>
      </c>
      <c r="F124" s="3">
        <v>2.4727564493172123</v>
      </c>
      <c r="G124" s="3">
        <v>2.4240645254174877</v>
      </c>
      <c r="H124" s="3">
        <v>2.3802112417116059</v>
      </c>
      <c r="I124" s="3">
        <v>2.3617278360175931</v>
      </c>
      <c r="J124" s="4">
        <v>210487761.96999997</v>
      </c>
      <c r="K124" s="4">
        <v>191673106.25999999</v>
      </c>
      <c r="L124" s="4">
        <v>101892742.92</v>
      </c>
      <c r="M124">
        <v>2.69</v>
      </c>
      <c r="N124">
        <v>94.21303981661967</v>
      </c>
      <c r="O124">
        <v>20143.716</v>
      </c>
      <c r="P124">
        <v>13894817549380.301</v>
      </c>
      <c r="Q124">
        <v>2702929718960.46</v>
      </c>
      <c r="R124">
        <v>1.2333954545454546</v>
      </c>
      <c r="S124" s="5">
        <f t="shared" si="11"/>
        <v>4.4305097939139368E+16</v>
      </c>
      <c r="T124" s="6">
        <f t="shared" si="12"/>
        <v>88209</v>
      </c>
      <c r="U124" s="6">
        <f t="shared" si="12"/>
        <v>70490.25</v>
      </c>
      <c r="V124" s="6">
        <f t="shared" si="12"/>
        <v>57600</v>
      </c>
      <c r="W124" s="6">
        <f t="shared" si="12"/>
        <v>52900</v>
      </c>
      <c r="X124" s="7">
        <f t="shared" si="13"/>
        <v>26198073</v>
      </c>
      <c r="Y124">
        <v>2.8043719999999999</v>
      </c>
      <c r="Z124">
        <f t="shared" si="10"/>
        <v>2</v>
      </c>
      <c r="AA124">
        <v>183.80742347449163</v>
      </c>
      <c r="AB124">
        <v>150.46164145722872</v>
      </c>
      <c r="AC124">
        <f t="shared" si="14"/>
        <v>2.2643630473596881</v>
      </c>
      <c r="AD124">
        <v>1.4786666666666668</v>
      </c>
      <c r="AE124">
        <v>190.24764635808458</v>
      </c>
      <c r="AF124">
        <v>2.68</v>
      </c>
      <c r="AG124">
        <v>183.80742347449163</v>
      </c>
      <c r="AH124">
        <v>0</v>
      </c>
      <c r="AI124">
        <f t="shared" si="15"/>
        <v>1</v>
      </c>
      <c r="AJ124">
        <f t="shared" si="16"/>
        <v>0</v>
      </c>
      <c r="AK124">
        <f t="shared" si="17"/>
        <v>0</v>
      </c>
      <c r="AL124">
        <f t="shared" si="18"/>
        <v>0</v>
      </c>
      <c r="AM124">
        <v>180.65426894978393</v>
      </c>
    </row>
    <row r="125" spans="1:39" x14ac:dyDescent="0.25">
      <c r="A125" s="1">
        <v>43191</v>
      </c>
      <c r="B125" s="2">
        <v>303.125</v>
      </c>
      <c r="C125" s="2">
        <v>269.375</v>
      </c>
      <c r="D125" s="2">
        <v>240</v>
      </c>
      <c r="E125" s="2">
        <v>230</v>
      </c>
      <c r="F125" s="3">
        <v>2.4816217559463389</v>
      </c>
      <c r="G125" s="3">
        <v>2.430357287504807</v>
      </c>
      <c r="H125" s="3">
        <v>2.3802112417116059</v>
      </c>
      <c r="I125" s="3">
        <v>2.3617278360175931</v>
      </c>
      <c r="J125" s="4">
        <v>210487761.96999997</v>
      </c>
      <c r="K125" s="4">
        <v>191673106.25999999</v>
      </c>
      <c r="L125" s="4">
        <v>101892742.92</v>
      </c>
      <c r="M125">
        <v>2.8</v>
      </c>
      <c r="N125">
        <v>94.21303981661967</v>
      </c>
      <c r="O125">
        <v>20492.491999999998</v>
      </c>
      <c r="P125">
        <v>13894817549380.301</v>
      </c>
      <c r="Q125">
        <v>2702929718960.46</v>
      </c>
      <c r="R125">
        <v>1.226952380952381</v>
      </c>
      <c r="S125" s="5">
        <f t="shared" si="11"/>
        <v>4.4305097939139368E+16</v>
      </c>
      <c r="T125" s="6">
        <f t="shared" si="12"/>
        <v>91884.765625</v>
      </c>
      <c r="U125" s="6">
        <f t="shared" si="12"/>
        <v>72562.890625</v>
      </c>
      <c r="V125" s="6">
        <f t="shared" si="12"/>
        <v>57600</v>
      </c>
      <c r="W125" s="6">
        <f t="shared" si="12"/>
        <v>52900</v>
      </c>
      <c r="X125" s="7">
        <f t="shared" si="13"/>
        <v>27852569.580078125</v>
      </c>
      <c r="Y125">
        <v>2.734715</v>
      </c>
      <c r="Z125">
        <f t="shared" si="10"/>
        <v>0</v>
      </c>
      <c r="AA125">
        <v>187.70092322062681</v>
      </c>
      <c r="AB125">
        <v>149.0244647926836</v>
      </c>
      <c r="AC125">
        <f t="shared" si="14"/>
        <v>2.2734664087355592</v>
      </c>
      <c r="AD125">
        <v>1.4627619047619045</v>
      </c>
      <c r="AE125">
        <v>192.94142086267846</v>
      </c>
      <c r="AF125">
        <v>2.87</v>
      </c>
      <c r="AG125">
        <v>187.70092322062681</v>
      </c>
      <c r="AH125">
        <v>0</v>
      </c>
      <c r="AI125">
        <f t="shared" si="15"/>
        <v>0</v>
      </c>
      <c r="AJ125">
        <f t="shared" si="16"/>
        <v>1</v>
      </c>
      <c r="AK125">
        <f t="shared" si="17"/>
        <v>0</v>
      </c>
      <c r="AL125">
        <f t="shared" si="18"/>
        <v>0</v>
      </c>
      <c r="AM125">
        <v>181.64320803822827</v>
      </c>
    </row>
    <row r="126" spans="1:39" x14ac:dyDescent="0.25">
      <c r="A126" s="1">
        <v>43221</v>
      </c>
      <c r="B126" s="2">
        <v>309.2</v>
      </c>
      <c r="C126" s="2">
        <v>275</v>
      </c>
      <c r="D126" s="2">
        <v>240</v>
      </c>
      <c r="E126" s="2">
        <v>230</v>
      </c>
      <c r="F126" s="3">
        <v>2.4902394852462875</v>
      </c>
      <c r="G126" s="3">
        <v>2.4393326938302629</v>
      </c>
      <c r="H126" s="3">
        <v>2.3802112417116059</v>
      </c>
      <c r="I126" s="3">
        <v>2.3617278360175931</v>
      </c>
      <c r="J126" s="4">
        <v>210487761.96999997</v>
      </c>
      <c r="K126" s="4">
        <v>191673106.25999999</v>
      </c>
      <c r="L126" s="4">
        <v>101892742.92</v>
      </c>
      <c r="M126">
        <v>2.8</v>
      </c>
      <c r="N126">
        <v>94.21303981661967</v>
      </c>
      <c r="O126">
        <v>20492.491999999998</v>
      </c>
      <c r="P126">
        <v>13894817549380.301</v>
      </c>
      <c r="Q126">
        <v>2702929718960.46</v>
      </c>
      <c r="R126">
        <v>1.1815826086956522</v>
      </c>
      <c r="S126" s="5">
        <f t="shared" si="11"/>
        <v>4.4305097939139368E+16</v>
      </c>
      <c r="T126" s="6">
        <f t="shared" si="12"/>
        <v>95604.64</v>
      </c>
      <c r="U126" s="6">
        <f t="shared" si="12"/>
        <v>75625</v>
      </c>
      <c r="V126" s="6">
        <f t="shared" si="12"/>
        <v>57600</v>
      </c>
      <c r="W126" s="6">
        <f t="shared" si="12"/>
        <v>52900</v>
      </c>
      <c r="X126" s="7">
        <f t="shared" si="13"/>
        <v>29560954.687999997</v>
      </c>
      <c r="Y126">
        <v>2.93289</v>
      </c>
      <c r="Z126">
        <f t="shared" si="10"/>
        <v>0</v>
      </c>
      <c r="AA126">
        <v>194.26249340182591</v>
      </c>
      <c r="AB126">
        <v>150.00768291258984</v>
      </c>
      <c r="AC126">
        <f t="shared" si="14"/>
        <v>2.288388958700736</v>
      </c>
      <c r="AD126">
        <v>1.471727272727273</v>
      </c>
      <c r="AE126">
        <v>199.71311715608553</v>
      </c>
      <c r="AF126">
        <v>2.87</v>
      </c>
      <c r="AG126">
        <v>194.26249340182591</v>
      </c>
      <c r="AH126">
        <v>0</v>
      </c>
      <c r="AI126">
        <f t="shared" si="15"/>
        <v>0</v>
      </c>
      <c r="AJ126">
        <f t="shared" si="16"/>
        <v>1</v>
      </c>
      <c r="AK126">
        <f t="shared" si="17"/>
        <v>0</v>
      </c>
      <c r="AL126">
        <f t="shared" si="18"/>
        <v>0</v>
      </c>
      <c r="AM126">
        <v>192.64272643317938</v>
      </c>
    </row>
    <row r="127" spans="1:39" x14ac:dyDescent="0.25">
      <c r="A127" s="1">
        <v>43252</v>
      </c>
      <c r="B127" s="2">
        <v>312.75</v>
      </c>
      <c r="C127" s="2">
        <v>280</v>
      </c>
      <c r="D127" s="2">
        <v>240</v>
      </c>
      <c r="E127" s="2">
        <v>230</v>
      </c>
      <c r="F127" s="3">
        <v>2.4951973183654577</v>
      </c>
      <c r="G127" s="3">
        <v>2.4471580313422194</v>
      </c>
      <c r="H127" s="3">
        <v>2.3802112417116059</v>
      </c>
      <c r="I127" s="3">
        <v>2.3617278360175931</v>
      </c>
      <c r="J127" s="4">
        <v>210487761.96999997</v>
      </c>
      <c r="K127" s="4">
        <v>191673106.25999999</v>
      </c>
      <c r="L127" s="4">
        <v>101892742.92</v>
      </c>
      <c r="M127">
        <v>2.97</v>
      </c>
      <c r="N127">
        <v>94.21303981661967</v>
      </c>
      <c r="O127">
        <v>20492.491999999998</v>
      </c>
      <c r="P127">
        <v>13894817549380.301</v>
      </c>
      <c r="Q127">
        <v>2702929718960.46</v>
      </c>
      <c r="R127">
        <v>1.1679142857142857</v>
      </c>
      <c r="S127" s="5">
        <f t="shared" si="11"/>
        <v>4.4305097939139368E+16</v>
      </c>
      <c r="T127" s="6">
        <f t="shared" si="12"/>
        <v>97812.5625</v>
      </c>
      <c r="U127" s="6">
        <f t="shared" si="12"/>
        <v>78400</v>
      </c>
      <c r="V127" s="6">
        <f t="shared" si="12"/>
        <v>57600</v>
      </c>
      <c r="W127" s="6">
        <f t="shared" si="12"/>
        <v>52900</v>
      </c>
      <c r="X127" s="7">
        <f t="shared" si="13"/>
        <v>30590878.921875</v>
      </c>
      <c r="Y127">
        <v>3.1457410000000001</v>
      </c>
      <c r="Z127">
        <f t="shared" si="10"/>
        <v>0</v>
      </c>
      <c r="AA127">
        <v>198.43794370966589</v>
      </c>
      <c r="AB127">
        <v>152.49939228398557</v>
      </c>
      <c r="AC127">
        <f t="shared" si="14"/>
        <v>2.2976247180609213</v>
      </c>
      <c r="AD127">
        <v>1.4221428571428572</v>
      </c>
      <c r="AE127">
        <v>214.58668436200202</v>
      </c>
      <c r="AF127">
        <v>2.87</v>
      </c>
      <c r="AG127">
        <v>198.43794370966589</v>
      </c>
      <c r="AH127">
        <v>0</v>
      </c>
      <c r="AI127">
        <f t="shared" si="15"/>
        <v>0</v>
      </c>
      <c r="AJ127">
        <f t="shared" si="16"/>
        <v>1</v>
      </c>
      <c r="AK127">
        <f t="shared" si="17"/>
        <v>0</v>
      </c>
      <c r="AL127">
        <f t="shared" si="18"/>
        <v>0</v>
      </c>
      <c r="AM127">
        <v>192.69330776076529</v>
      </c>
    </row>
    <row r="128" spans="1:39" x14ac:dyDescent="0.25">
      <c r="A128" s="1">
        <v>43282</v>
      </c>
      <c r="B128" s="2">
        <v>322.5</v>
      </c>
      <c r="C128" s="2">
        <v>280</v>
      </c>
      <c r="D128" s="2">
        <v>240</v>
      </c>
      <c r="E128" s="2">
        <v>230</v>
      </c>
      <c r="F128" s="3">
        <v>2.5085297189712867</v>
      </c>
      <c r="G128" s="3">
        <v>2.4471580313422194</v>
      </c>
      <c r="H128" s="3">
        <v>2.3802112417116059</v>
      </c>
      <c r="I128" s="3">
        <v>2.3617278360175931</v>
      </c>
      <c r="J128" s="4">
        <v>210487761.96999997</v>
      </c>
      <c r="K128" s="4">
        <v>191673106.25999999</v>
      </c>
      <c r="L128" s="4">
        <v>101892742.92</v>
      </c>
      <c r="M128">
        <v>2.83</v>
      </c>
      <c r="N128">
        <v>94.21303981661967</v>
      </c>
      <c r="O128">
        <v>20659.101999999999</v>
      </c>
      <c r="P128">
        <v>13894817549380.301</v>
      </c>
      <c r="Q128">
        <v>2702929718960.46</v>
      </c>
      <c r="R128">
        <v>1.168318181818182</v>
      </c>
      <c r="S128" s="5">
        <f t="shared" si="11"/>
        <v>4.4305097939139368E+16</v>
      </c>
      <c r="T128" s="6">
        <f t="shared" si="12"/>
        <v>104006.25</v>
      </c>
      <c r="U128" s="6">
        <f t="shared" si="12"/>
        <v>78400</v>
      </c>
      <c r="V128" s="6">
        <f t="shared" si="12"/>
        <v>57600</v>
      </c>
      <c r="W128" s="6">
        <f t="shared" si="12"/>
        <v>52900</v>
      </c>
      <c r="X128" s="7">
        <f t="shared" si="13"/>
        <v>33542015.625</v>
      </c>
      <c r="Y128">
        <v>3.5024090000000001</v>
      </c>
      <c r="Z128">
        <f t="shared" si="10"/>
        <v>0</v>
      </c>
      <c r="AA128">
        <v>207.38046402763834</v>
      </c>
      <c r="AB128">
        <v>155.60653156048619</v>
      </c>
      <c r="AC128">
        <f t="shared" si="14"/>
        <v>2.3167678419054267</v>
      </c>
      <c r="AD128">
        <v>1.4218571428571429</v>
      </c>
      <c r="AE128">
        <v>216.01096843951382</v>
      </c>
      <c r="AF128">
        <v>3.05</v>
      </c>
      <c r="AG128">
        <v>207.38046402763834</v>
      </c>
      <c r="AH128">
        <v>0</v>
      </c>
      <c r="AI128">
        <f t="shared" si="15"/>
        <v>0</v>
      </c>
      <c r="AJ128">
        <f t="shared" si="16"/>
        <v>0</v>
      </c>
      <c r="AK128">
        <f t="shared" si="17"/>
        <v>1</v>
      </c>
      <c r="AL128">
        <f t="shared" si="18"/>
        <v>0</v>
      </c>
      <c r="AM128">
        <v>194.9016742235745</v>
      </c>
    </row>
    <row r="129" spans="1:39" x14ac:dyDescent="0.25">
      <c r="A129" s="1">
        <v>43313</v>
      </c>
      <c r="B129" s="2">
        <v>328</v>
      </c>
      <c r="C129" s="2">
        <v>280.5</v>
      </c>
      <c r="D129" s="2">
        <v>250</v>
      </c>
      <c r="E129" s="2">
        <v>230</v>
      </c>
      <c r="F129" s="3">
        <v>2.5158738437116792</v>
      </c>
      <c r="G129" s="3">
        <v>2.4479328655921804</v>
      </c>
      <c r="H129" s="3">
        <v>2.3979400086720375</v>
      </c>
      <c r="I129" s="3">
        <v>2.3617278360175931</v>
      </c>
      <c r="J129" s="4">
        <v>210487761.96999997</v>
      </c>
      <c r="K129" s="4">
        <v>191673106.25999999</v>
      </c>
      <c r="L129" s="4">
        <v>101892742.92</v>
      </c>
      <c r="M129">
        <v>2.96</v>
      </c>
      <c r="N129">
        <v>94.21303981661967</v>
      </c>
      <c r="O129">
        <v>20659.101999999999</v>
      </c>
      <c r="P129">
        <v>13894817549380.301</v>
      </c>
      <c r="Q129">
        <v>2702929718960.46</v>
      </c>
      <c r="R129">
        <v>1.1546608695652176</v>
      </c>
      <c r="S129" s="5">
        <f t="shared" si="11"/>
        <v>4.4305097939139368E+16</v>
      </c>
      <c r="T129" s="6">
        <f t="shared" si="12"/>
        <v>107584</v>
      </c>
      <c r="U129" s="6">
        <f t="shared" si="12"/>
        <v>78680.25</v>
      </c>
      <c r="V129" s="6">
        <f t="shared" si="12"/>
        <v>62500</v>
      </c>
      <c r="W129" s="6">
        <f t="shared" si="12"/>
        <v>52900</v>
      </c>
      <c r="X129" s="7">
        <f t="shared" si="13"/>
        <v>35287552</v>
      </c>
      <c r="Y129">
        <v>3.5693450000000002</v>
      </c>
      <c r="Z129">
        <f t="shared" si="10"/>
        <v>0</v>
      </c>
      <c r="AA129">
        <v>209.55112624583933</v>
      </c>
      <c r="AB129">
        <v>155.72953209029637</v>
      </c>
      <c r="AC129">
        <f t="shared" si="14"/>
        <v>2.3212899993194163</v>
      </c>
      <c r="AD129">
        <v>1.3515217391304348</v>
      </c>
      <c r="AE129">
        <v>222.01026741274538</v>
      </c>
      <c r="AF129">
        <v>3.05</v>
      </c>
      <c r="AG129">
        <v>209.55112624583933</v>
      </c>
      <c r="AH129">
        <v>0</v>
      </c>
      <c r="AI129">
        <f t="shared" si="15"/>
        <v>0</v>
      </c>
      <c r="AJ129">
        <f t="shared" si="16"/>
        <v>0</v>
      </c>
      <c r="AK129">
        <f t="shared" si="17"/>
        <v>1</v>
      </c>
      <c r="AL129">
        <f t="shared" si="18"/>
        <v>0</v>
      </c>
      <c r="AM129">
        <v>211.08141302784</v>
      </c>
    </row>
    <row r="130" spans="1:39" x14ac:dyDescent="0.25">
      <c r="A130" s="1">
        <v>43344</v>
      </c>
      <c r="B130" s="2">
        <v>340</v>
      </c>
      <c r="C130" s="2">
        <v>284.375</v>
      </c>
      <c r="D130" s="2">
        <v>290</v>
      </c>
      <c r="E130" s="2">
        <v>260</v>
      </c>
      <c r="F130" s="3">
        <v>2.5314789170422549</v>
      </c>
      <c r="G130" s="3">
        <v>2.4538914140011876</v>
      </c>
      <c r="H130" s="3">
        <v>2.4623979978989561</v>
      </c>
      <c r="I130" s="3">
        <v>2.4149733479708178</v>
      </c>
      <c r="J130" s="4">
        <v>210487761.96999997</v>
      </c>
      <c r="K130" s="4">
        <v>191673106.25999999</v>
      </c>
      <c r="L130" s="4">
        <v>101892742.92</v>
      </c>
      <c r="M130">
        <v>3</v>
      </c>
      <c r="N130">
        <v>94.21303981661967</v>
      </c>
      <c r="O130">
        <v>20659.101999999999</v>
      </c>
      <c r="P130">
        <v>13894817549380.301</v>
      </c>
      <c r="Q130">
        <v>2702929718960.46</v>
      </c>
      <c r="R130">
        <v>1.1663399999999997</v>
      </c>
      <c r="S130" s="5">
        <f t="shared" si="11"/>
        <v>4.4305097939139368E+16</v>
      </c>
      <c r="T130" s="6">
        <f t="shared" si="12"/>
        <v>115600</v>
      </c>
      <c r="U130" s="6">
        <f t="shared" si="12"/>
        <v>80869.140625</v>
      </c>
      <c r="V130" s="6">
        <f t="shared" si="12"/>
        <v>84100</v>
      </c>
      <c r="W130" s="6">
        <f t="shared" ref="W130:W170" si="19">E130^2</f>
        <v>67600</v>
      </c>
      <c r="X130" s="7">
        <f t="shared" si="13"/>
        <v>39304000</v>
      </c>
      <c r="Y130">
        <v>3.6870919999999998</v>
      </c>
      <c r="Z130">
        <f t="shared" ref="Z130:Z170" si="20">IF(MONTH(A130)=3,2,0)</f>
        <v>0</v>
      </c>
      <c r="AA130">
        <v>210.90016979930991</v>
      </c>
      <c r="AB130">
        <v>162.69589255677334</v>
      </c>
      <c r="AC130">
        <f t="shared" si="14"/>
        <v>2.324076929397493</v>
      </c>
      <c r="AD130">
        <v>1.2767368421052632</v>
      </c>
      <c r="AE130">
        <v>232.19461350468697</v>
      </c>
      <c r="AF130">
        <v>3.05</v>
      </c>
      <c r="AG130">
        <v>210.90016979930991</v>
      </c>
      <c r="AH130">
        <v>0</v>
      </c>
      <c r="AI130">
        <f t="shared" si="15"/>
        <v>0</v>
      </c>
      <c r="AJ130">
        <f t="shared" si="16"/>
        <v>0</v>
      </c>
      <c r="AK130">
        <f t="shared" si="17"/>
        <v>1</v>
      </c>
      <c r="AL130">
        <f t="shared" si="18"/>
        <v>0</v>
      </c>
      <c r="AM130">
        <v>211.70521987372149</v>
      </c>
    </row>
    <row r="131" spans="1:39" x14ac:dyDescent="0.25">
      <c r="A131" s="1">
        <v>43374</v>
      </c>
      <c r="B131" s="2">
        <v>348.75</v>
      </c>
      <c r="C131" s="2">
        <v>292.5</v>
      </c>
      <c r="D131" s="2">
        <v>290</v>
      </c>
      <c r="E131" s="2">
        <v>290</v>
      </c>
      <c r="F131" s="3">
        <v>2.5425142162816541</v>
      </c>
      <c r="G131" s="3">
        <v>2.4661258704181992</v>
      </c>
      <c r="H131" s="3">
        <v>2.4623979978989561</v>
      </c>
      <c r="I131" s="3">
        <v>2.4623979978989561</v>
      </c>
      <c r="J131" s="4">
        <v>210487761.96999997</v>
      </c>
      <c r="K131" s="4">
        <v>191673106.25999999</v>
      </c>
      <c r="L131" s="4">
        <v>101892742.92</v>
      </c>
      <c r="M131">
        <v>3.28</v>
      </c>
      <c r="N131">
        <v>94.21303981661967</v>
      </c>
      <c r="O131">
        <v>20813.325000000001</v>
      </c>
      <c r="P131">
        <v>13894817549380.301</v>
      </c>
      <c r="Q131">
        <v>2702929718960.46</v>
      </c>
      <c r="R131">
        <v>1.1488217391304345</v>
      </c>
      <c r="S131" s="5">
        <f t="shared" ref="S131:S170" si="21">J131^2</f>
        <v>4.4305097939139368E+16</v>
      </c>
      <c r="T131" s="6">
        <f t="shared" ref="T131:V170" si="22">B131^2</f>
        <v>121626.5625</v>
      </c>
      <c r="U131" s="6">
        <f t="shared" si="22"/>
        <v>85556.25</v>
      </c>
      <c r="V131" s="6">
        <f t="shared" si="22"/>
        <v>84100</v>
      </c>
      <c r="W131" s="6">
        <f t="shared" si="19"/>
        <v>84100</v>
      </c>
      <c r="X131" s="7">
        <f t="shared" ref="X131:X170" si="23">B131^3</f>
        <v>42417263.671875</v>
      </c>
      <c r="Y131">
        <v>3.8739370000000002</v>
      </c>
      <c r="Z131">
        <f t="shared" si="20"/>
        <v>0</v>
      </c>
      <c r="AA131">
        <v>211.18537197167689</v>
      </c>
      <c r="AB131">
        <v>168.57510626835159</v>
      </c>
      <c r="AC131">
        <f t="shared" ref="AC131:AC170" si="24">LOG(AA131)</f>
        <v>2.3246638329337599</v>
      </c>
      <c r="AD131">
        <v>1.2892173913043481</v>
      </c>
      <c r="AE131">
        <v>240.1859786889508</v>
      </c>
      <c r="AF131">
        <v>3.1</v>
      </c>
      <c r="AG131">
        <v>211.18537197167689</v>
      </c>
      <c r="AH131">
        <v>0</v>
      </c>
      <c r="AI131">
        <f t="shared" ref="AI131:AI170" si="25">IF(OR(MONTH($A131)=1,MONTH($A131)=2,MONTH($A131)=3),1,0)</f>
        <v>0</v>
      </c>
      <c r="AJ131">
        <f t="shared" ref="AJ131:AJ170" si="26">IF(OR(MONTH($A131)=4,MONTH($A131)=5,MONTH($A131)=6),1,0)</f>
        <v>0</v>
      </c>
      <c r="AK131">
        <f t="shared" ref="AK131:AK170" si="27">IF(OR(MONTH($A131)=7,MONTH($A131)=8,MONTH($A131)=9),1,0)</f>
        <v>0</v>
      </c>
      <c r="AL131">
        <f t="shared" ref="AL131:AL170" si="28">IF(OR(MONTH($A131)=10,MONTH($A131)=11,MONTH($A131)=12),1,0)</f>
        <v>1</v>
      </c>
      <c r="AM131">
        <v>212.71313215105769</v>
      </c>
    </row>
    <row r="132" spans="1:39" x14ac:dyDescent="0.25">
      <c r="A132" s="1">
        <v>43405</v>
      </c>
      <c r="B132" s="2">
        <v>350.5</v>
      </c>
      <c r="C132" s="2">
        <v>302.5</v>
      </c>
      <c r="D132" s="2">
        <v>290</v>
      </c>
      <c r="E132" s="2">
        <v>290</v>
      </c>
      <c r="F132" s="3">
        <v>2.5446880223026773</v>
      </c>
      <c r="G132" s="3">
        <v>2.4807253789884878</v>
      </c>
      <c r="H132" s="3">
        <v>2.4623979978989561</v>
      </c>
      <c r="I132" s="3">
        <v>2.4623979978989561</v>
      </c>
      <c r="J132" s="4">
        <v>210487761.96999997</v>
      </c>
      <c r="K132" s="4">
        <v>191673106.25999999</v>
      </c>
      <c r="L132" s="4">
        <v>101892742.92</v>
      </c>
      <c r="M132">
        <v>4.09</v>
      </c>
      <c r="N132">
        <v>94.21303981661967</v>
      </c>
      <c r="O132">
        <v>20813.325000000001</v>
      </c>
      <c r="P132">
        <v>13894817549380.301</v>
      </c>
      <c r="Q132">
        <v>2702929718960.46</v>
      </c>
      <c r="R132">
        <v>1.1363454545454543</v>
      </c>
      <c r="S132" s="5">
        <f t="shared" si="21"/>
        <v>4.4305097939139368E+16</v>
      </c>
      <c r="T132" s="6">
        <f t="shared" si="22"/>
        <v>122850.25</v>
      </c>
      <c r="U132" s="6">
        <f t="shared" si="22"/>
        <v>91506.25</v>
      </c>
      <c r="V132" s="6">
        <f t="shared" si="22"/>
        <v>84100</v>
      </c>
      <c r="W132" s="6">
        <f t="shared" si="19"/>
        <v>84100</v>
      </c>
      <c r="X132" s="7">
        <f t="shared" si="23"/>
        <v>43059012.625</v>
      </c>
      <c r="Y132">
        <v>3.542764</v>
      </c>
      <c r="Z132">
        <f t="shared" si="20"/>
        <v>0</v>
      </c>
      <c r="AA132">
        <v>213.89461760606935</v>
      </c>
      <c r="AB132">
        <v>156.22445719688625</v>
      </c>
      <c r="AC132">
        <f t="shared" si="24"/>
        <v>2.3301998562246653</v>
      </c>
      <c r="AD132">
        <v>1.2586190476190475</v>
      </c>
      <c r="AE132">
        <v>247.30856284802766</v>
      </c>
      <c r="AF132">
        <v>3.1</v>
      </c>
      <c r="AG132">
        <v>213.89461760606935</v>
      </c>
      <c r="AH132">
        <v>0</v>
      </c>
      <c r="AI132">
        <f t="shared" si="25"/>
        <v>0</v>
      </c>
      <c r="AJ132">
        <f t="shared" si="26"/>
        <v>0</v>
      </c>
      <c r="AK132">
        <f t="shared" si="27"/>
        <v>0</v>
      </c>
      <c r="AL132">
        <f t="shared" si="28"/>
        <v>1</v>
      </c>
      <c r="AM132">
        <v>213.81258972685612</v>
      </c>
    </row>
    <row r="133" spans="1:39" x14ac:dyDescent="0.25">
      <c r="A133" s="1">
        <v>43435</v>
      </c>
      <c r="B133" s="2">
        <v>352.5</v>
      </c>
      <c r="C133" s="2">
        <v>302.5</v>
      </c>
      <c r="D133" s="2">
        <v>290</v>
      </c>
      <c r="E133" s="2">
        <v>290</v>
      </c>
      <c r="F133" s="3">
        <v>2.5471591213274176</v>
      </c>
      <c r="G133" s="3">
        <v>2.4807253789884878</v>
      </c>
      <c r="H133" s="3">
        <v>2.4623979978989561</v>
      </c>
      <c r="I133" s="3">
        <v>2.4623979978989561</v>
      </c>
      <c r="J133" s="4">
        <v>210487761.96999997</v>
      </c>
      <c r="K133" s="4">
        <v>191673106.25999999</v>
      </c>
      <c r="L133" s="4">
        <v>101892742.92</v>
      </c>
      <c r="M133">
        <v>4.04</v>
      </c>
      <c r="N133">
        <v>94.21303981661967</v>
      </c>
      <c r="O133">
        <v>20813.325000000001</v>
      </c>
      <c r="P133">
        <v>13894817549380.301</v>
      </c>
      <c r="Q133">
        <v>2702929718960.46</v>
      </c>
      <c r="R133">
        <v>1.1380761904761905</v>
      </c>
      <c r="S133" s="5">
        <f t="shared" si="21"/>
        <v>4.4305097939139368E+16</v>
      </c>
      <c r="T133" s="6">
        <f t="shared" si="22"/>
        <v>124256.25</v>
      </c>
      <c r="U133" s="6">
        <f t="shared" si="22"/>
        <v>91506.25</v>
      </c>
      <c r="V133" s="6">
        <f t="shared" si="22"/>
        <v>84100</v>
      </c>
      <c r="W133" s="6">
        <f t="shared" si="19"/>
        <v>84100</v>
      </c>
      <c r="X133" s="7">
        <f t="shared" si="23"/>
        <v>43800328.125</v>
      </c>
      <c r="Y133">
        <v>3.3471320000000002</v>
      </c>
      <c r="Z133">
        <f t="shared" si="20"/>
        <v>0</v>
      </c>
      <c r="AA133">
        <v>222.77821156907959</v>
      </c>
      <c r="AB133">
        <v>144.23453974982479</v>
      </c>
      <c r="AC133">
        <f t="shared" si="24"/>
        <v>2.3478727131711743</v>
      </c>
      <c r="AD133">
        <v>1.2428499999999996</v>
      </c>
      <c r="AE133">
        <v>243.39148234169718</v>
      </c>
      <c r="AF133">
        <v>3.1</v>
      </c>
      <c r="AG133">
        <v>222.77821156907959</v>
      </c>
      <c r="AH133">
        <v>0</v>
      </c>
      <c r="AI133">
        <f t="shared" si="25"/>
        <v>0</v>
      </c>
      <c r="AJ133">
        <f t="shared" si="26"/>
        <v>0</v>
      </c>
      <c r="AK133">
        <f t="shared" si="27"/>
        <v>0</v>
      </c>
      <c r="AL133">
        <f t="shared" si="28"/>
        <v>1</v>
      </c>
      <c r="AM133">
        <v>214.41964807789475</v>
      </c>
    </row>
    <row r="134" spans="1:39" x14ac:dyDescent="0.25">
      <c r="A134" s="1">
        <v>43466</v>
      </c>
      <c r="B134" s="2">
        <v>352.5</v>
      </c>
      <c r="C134" s="2">
        <v>302.5</v>
      </c>
      <c r="D134" s="2">
        <v>290</v>
      </c>
      <c r="E134" s="2">
        <v>290</v>
      </c>
      <c r="F134" s="3">
        <v>2.5471591213274176</v>
      </c>
      <c r="G134" s="3">
        <v>2.4807253789884878</v>
      </c>
      <c r="H134" s="3">
        <v>2.4623979978989561</v>
      </c>
      <c r="I134" s="3">
        <v>2.4623979978989561</v>
      </c>
      <c r="J134" s="4">
        <v>210546562.19</v>
      </c>
      <c r="K134" s="4">
        <v>189632058.03</v>
      </c>
      <c r="L134" s="4">
        <v>102458080.52000001</v>
      </c>
      <c r="M134">
        <v>3.11</v>
      </c>
      <c r="N134">
        <v>95.649945231071371</v>
      </c>
      <c r="O134">
        <v>21001.591</v>
      </c>
      <c r="P134">
        <v>14279937500608</v>
      </c>
      <c r="Q134">
        <v>2831552222519.9902</v>
      </c>
      <c r="R134">
        <v>1.141978260869565</v>
      </c>
      <c r="S134" s="5">
        <f t="shared" si="21"/>
        <v>4.4329854850027536E+16</v>
      </c>
      <c r="T134" s="6">
        <f t="shared" si="22"/>
        <v>124256.25</v>
      </c>
      <c r="U134" s="6">
        <f t="shared" si="22"/>
        <v>91506.25</v>
      </c>
      <c r="V134" s="6">
        <f t="shared" si="22"/>
        <v>84100</v>
      </c>
      <c r="W134" s="6">
        <f t="shared" si="19"/>
        <v>84100</v>
      </c>
      <c r="X134" s="7">
        <f t="shared" si="23"/>
        <v>43800328.125</v>
      </c>
      <c r="Y134">
        <v>3.2626940000000002</v>
      </c>
      <c r="Z134">
        <f t="shared" si="20"/>
        <v>0</v>
      </c>
      <c r="AA134">
        <v>229.08950020025051</v>
      </c>
      <c r="AB134">
        <v>141.63999999999999</v>
      </c>
      <c r="AC134">
        <f t="shared" si="24"/>
        <v>2.3600051847389851</v>
      </c>
      <c r="AD134">
        <v>1.2731428571428574</v>
      </c>
      <c r="AE134">
        <v>243.53411093579314</v>
      </c>
      <c r="AF134">
        <v>2.59</v>
      </c>
      <c r="AG134">
        <v>229.08950020025051</v>
      </c>
      <c r="AH134">
        <v>0</v>
      </c>
      <c r="AI134">
        <f t="shared" si="25"/>
        <v>1</v>
      </c>
      <c r="AJ134">
        <f t="shared" si="26"/>
        <v>0</v>
      </c>
      <c r="AK134">
        <f t="shared" si="27"/>
        <v>0</v>
      </c>
      <c r="AL134">
        <f t="shared" si="28"/>
        <v>0</v>
      </c>
      <c r="AM134">
        <v>220.48050158350122</v>
      </c>
    </row>
    <row r="135" spans="1:39" x14ac:dyDescent="0.25">
      <c r="A135" s="1">
        <v>43497</v>
      </c>
      <c r="B135" s="2">
        <v>351.875</v>
      </c>
      <c r="C135" s="2">
        <v>302.5</v>
      </c>
      <c r="D135" s="2">
        <v>290</v>
      </c>
      <c r="E135" s="2">
        <v>290</v>
      </c>
      <c r="F135" s="3">
        <v>2.5463884121954217</v>
      </c>
      <c r="G135" s="3">
        <v>2.4807253789884878</v>
      </c>
      <c r="H135" s="3">
        <v>2.4623979978989561</v>
      </c>
      <c r="I135" s="3">
        <v>2.4623979978989561</v>
      </c>
      <c r="J135" s="4">
        <v>210546562.19</v>
      </c>
      <c r="K135" s="4">
        <v>189632058.03</v>
      </c>
      <c r="L135" s="4">
        <v>102458080.52000001</v>
      </c>
      <c r="M135">
        <v>2.69</v>
      </c>
      <c r="N135">
        <v>95.649945231071371</v>
      </c>
      <c r="O135">
        <v>21001.591</v>
      </c>
      <c r="P135">
        <v>14279937500608</v>
      </c>
      <c r="Q135">
        <v>2831552222519.9902</v>
      </c>
      <c r="R135">
        <v>1.1344299999999998</v>
      </c>
      <c r="S135" s="5">
        <f t="shared" si="21"/>
        <v>4.4329854850027536E+16</v>
      </c>
      <c r="T135" s="6">
        <f t="shared" si="22"/>
        <v>123816.015625</v>
      </c>
      <c r="U135" s="6">
        <f t="shared" si="22"/>
        <v>91506.25</v>
      </c>
      <c r="V135" s="6">
        <f t="shared" si="22"/>
        <v>84100</v>
      </c>
      <c r="W135" s="6">
        <f t="shared" si="19"/>
        <v>84100</v>
      </c>
      <c r="X135" s="7">
        <f t="shared" si="23"/>
        <v>43567760.498046875</v>
      </c>
      <c r="Y135">
        <v>3.2869109999999999</v>
      </c>
      <c r="Z135">
        <f t="shared" si="20"/>
        <v>0</v>
      </c>
      <c r="AA135">
        <v>233.61851169383539</v>
      </c>
      <c r="AB135">
        <v>137.13999999999999</v>
      </c>
      <c r="AC135">
        <f t="shared" si="24"/>
        <v>2.3685072528579689</v>
      </c>
      <c r="AD135">
        <v>1.3246315789473684</v>
      </c>
      <c r="AE135">
        <v>242.62576979985982</v>
      </c>
      <c r="AF135">
        <v>2.59</v>
      </c>
      <c r="AG135">
        <v>233.61851169383539</v>
      </c>
      <c r="AH135">
        <v>0</v>
      </c>
      <c r="AI135">
        <f t="shared" si="25"/>
        <v>1</v>
      </c>
      <c r="AJ135">
        <f t="shared" si="26"/>
        <v>0</v>
      </c>
      <c r="AK135">
        <f t="shared" si="27"/>
        <v>0</v>
      </c>
      <c r="AL135">
        <f t="shared" si="28"/>
        <v>0</v>
      </c>
      <c r="AM135">
        <v>230.29024842068634</v>
      </c>
    </row>
    <row r="136" spans="1:39" x14ac:dyDescent="0.25">
      <c r="A136" s="1">
        <v>43525</v>
      </c>
      <c r="B136" s="2">
        <v>350</v>
      </c>
      <c r="C136" s="2">
        <v>302.5</v>
      </c>
      <c r="D136" s="2">
        <v>290</v>
      </c>
      <c r="E136" s="2">
        <v>290</v>
      </c>
      <c r="F136" s="3">
        <v>2.5440680443502757</v>
      </c>
      <c r="G136" s="3">
        <v>2.4807253789884878</v>
      </c>
      <c r="H136" s="3">
        <v>2.4623979978989561</v>
      </c>
      <c r="I136" s="3">
        <v>2.4623979978989561</v>
      </c>
      <c r="J136" s="4">
        <v>210546562.19</v>
      </c>
      <c r="K136" s="4">
        <v>189632058.03</v>
      </c>
      <c r="L136" s="4">
        <v>102458080.52000001</v>
      </c>
      <c r="M136">
        <v>2.95</v>
      </c>
      <c r="N136">
        <v>95.649945231071371</v>
      </c>
      <c r="O136">
        <v>21001.591</v>
      </c>
      <c r="P136">
        <v>14279937500608</v>
      </c>
      <c r="Q136">
        <v>2831552222519.9902</v>
      </c>
      <c r="R136">
        <v>1.1296142857142857</v>
      </c>
      <c r="S136" s="5">
        <f t="shared" si="21"/>
        <v>4.4329854850027536E+16</v>
      </c>
      <c r="T136" s="6">
        <f t="shared" si="22"/>
        <v>122500</v>
      </c>
      <c r="U136" s="6">
        <f t="shared" si="22"/>
        <v>91506.25</v>
      </c>
      <c r="V136" s="6">
        <f t="shared" si="22"/>
        <v>84100</v>
      </c>
      <c r="W136" s="6">
        <f t="shared" si="19"/>
        <v>84100</v>
      </c>
      <c r="X136" s="7">
        <f t="shared" si="23"/>
        <v>42875000</v>
      </c>
      <c r="Y136">
        <v>3.63923</v>
      </c>
      <c r="Z136">
        <f t="shared" si="20"/>
        <v>2</v>
      </c>
      <c r="AA136">
        <v>234.132666990708</v>
      </c>
      <c r="AB136">
        <v>149.38999999999999</v>
      </c>
      <c r="AC136">
        <f t="shared" si="24"/>
        <v>2.3694620121760899</v>
      </c>
      <c r="AD136">
        <v>1.3674000000000002</v>
      </c>
      <c r="AE136">
        <v>238.35321580667522</v>
      </c>
      <c r="AF136">
        <v>2.59</v>
      </c>
      <c r="AG136">
        <v>234.132666990708</v>
      </c>
      <c r="AH136">
        <v>0</v>
      </c>
      <c r="AI136">
        <f t="shared" si="25"/>
        <v>1</v>
      </c>
      <c r="AJ136">
        <f t="shared" si="26"/>
        <v>0</v>
      </c>
      <c r="AK136">
        <f t="shared" si="27"/>
        <v>0</v>
      </c>
      <c r="AL136">
        <f t="shared" si="28"/>
        <v>0</v>
      </c>
      <c r="AM136">
        <v>234.13209304392234</v>
      </c>
    </row>
    <row r="137" spans="1:39" x14ac:dyDescent="0.25">
      <c r="A137" s="1">
        <v>43556</v>
      </c>
      <c r="B137" s="2">
        <v>350</v>
      </c>
      <c r="C137" s="2">
        <v>302.5</v>
      </c>
      <c r="D137" s="2">
        <v>290</v>
      </c>
      <c r="E137" s="2">
        <v>290</v>
      </c>
      <c r="F137" s="3">
        <v>2.5440680443502757</v>
      </c>
      <c r="G137" s="3">
        <v>2.4807253789884878</v>
      </c>
      <c r="H137" s="3">
        <v>2.4623979978989561</v>
      </c>
      <c r="I137" s="3">
        <v>2.4623979978989561</v>
      </c>
      <c r="J137" s="4">
        <v>210546562.19</v>
      </c>
      <c r="K137" s="4">
        <v>189632058.03</v>
      </c>
      <c r="L137" s="4">
        <v>102458080.52000001</v>
      </c>
      <c r="M137">
        <v>2.65</v>
      </c>
      <c r="N137">
        <v>95.649945231071371</v>
      </c>
      <c r="O137">
        <v>21289.268</v>
      </c>
      <c r="P137">
        <v>14279937500608</v>
      </c>
      <c r="Q137">
        <v>2831552222519.9902</v>
      </c>
      <c r="R137">
        <v>1.1234000000000002</v>
      </c>
      <c r="S137" s="5">
        <f t="shared" si="21"/>
        <v>4.4329854850027536E+16</v>
      </c>
      <c r="T137" s="6">
        <f t="shared" si="22"/>
        <v>122500</v>
      </c>
      <c r="U137" s="6">
        <f t="shared" si="22"/>
        <v>91506.25</v>
      </c>
      <c r="V137" s="6">
        <f t="shared" si="22"/>
        <v>84100</v>
      </c>
      <c r="W137" s="6">
        <f t="shared" si="19"/>
        <v>84100</v>
      </c>
      <c r="X137" s="7">
        <f t="shared" si="23"/>
        <v>42875000</v>
      </c>
      <c r="Y137">
        <v>3.9158740000000001</v>
      </c>
      <c r="Z137">
        <f t="shared" si="20"/>
        <v>0</v>
      </c>
      <c r="AA137">
        <v>235.24924027554593</v>
      </c>
      <c r="AB137">
        <v>148.88999999999999</v>
      </c>
      <c r="AC137">
        <f t="shared" si="24"/>
        <v>2.371528229571469</v>
      </c>
      <c r="AD137">
        <v>1.3239999999999998</v>
      </c>
      <c r="AE137">
        <v>244.89491827637443</v>
      </c>
      <c r="AF137">
        <v>3</v>
      </c>
      <c r="AG137">
        <v>235.24924027554593</v>
      </c>
      <c r="AH137">
        <v>0</v>
      </c>
      <c r="AI137">
        <f t="shared" si="25"/>
        <v>0</v>
      </c>
      <c r="AJ137">
        <f t="shared" si="26"/>
        <v>1</v>
      </c>
      <c r="AK137">
        <f t="shared" si="27"/>
        <v>0</v>
      </c>
      <c r="AL137">
        <f t="shared" si="28"/>
        <v>0</v>
      </c>
      <c r="AM137">
        <v>231.86636825984297</v>
      </c>
    </row>
    <row r="138" spans="1:39" x14ac:dyDescent="0.25">
      <c r="A138" s="1">
        <v>43586</v>
      </c>
      <c r="B138" s="2">
        <v>347.5</v>
      </c>
      <c r="C138" s="2">
        <v>300</v>
      </c>
      <c r="D138" s="2">
        <v>290</v>
      </c>
      <c r="E138" s="2">
        <v>290</v>
      </c>
      <c r="F138" s="3">
        <v>2.5409548089261329</v>
      </c>
      <c r="G138" s="3">
        <v>2.4771212547196626</v>
      </c>
      <c r="H138" s="3">
        <v>2.4623979978989561</v>
      </c>
      <c r="I138" s="3">
        <v>2.4623979978989561</v>
      </c>
      <c r="J138" s="4">
        <v>210546562.19</v>
      </c>
      <c r="K138" s="4">
        <v>189632058.03</v>
      </c>
      <c r="L138" s="4">
        <v>102458080.52000001</v>
      </c>
      <c r="M138">
        <v>2.64</v>
      </c>
      <c r="N138">
        <v>95.649945231071371</v>
      </c>
      <c r="O138">
        <v>21289.268</v>
      </c>
      <c r="P138">
        <v>14279937500608</v>
      </c>
      <c r="Q138">
        <v>2831552222519.9902</v>
      </c>
      <c r="R138">
        <v>1.1187347826086955</v>
      </c>
      <c r="S138" s="5">
        <f t="shared" si="21"/>
        <v>4.4329854850027536E+16</v>
      </c>
      <c r="T138" s="6">
        <f t="shared" si="22"/>
        <v>120756.25</v>
      </c>
      <c r="U138" s="6">
        <f t="shared" si="22"/>
        <v>90000</v>
      </c>
      <c r="V138" s="6">
        <f t="shared" si="22"/>
        <v>84100</v>
      </c>
      <c r="W138" s="6">
        <f t="shared" si="19"/>
        <v>84100</v>
      </c>
      <c r="X138" s="7">
        <f t="shared" si="23"/>
        <v>41962796.875</v>
      </c>
      <c r="Y138">
        <v>3.8506049999999998</v>
      </c>
      <c r="Z138">
        <f t="shared" si="20"/>
        <v>0</v>
      </c>
      <c r="AA138">
        <v>236.432449550699</v>
      </c>
      <c r="AB138">
        <v>149.63999999999999</v>
      </c>
      <c r="AC138">
        <f t="shared" si="24"/>
        <v>2.3737070817425496</v>
      </c>
      <c r="AD138">
        <v>1.3671818181818181</v>
      </c>
      <c r="AE138">
        <v>238.84445411743803</v>
      </c>
      <c r="AF138">
        <v>3</v>
      </c>
      <c r="AG138">
        <v>236.432449550699</v>
      </c>
      <c r="AH138">
        <v>0</v>
      </c>
      <c r="AI138">
        <f t="shared" si="25"/>
        <v>0</v>
      </c>
      <c r="AJ138">
        <f t="shared" si="26"/>
        <v>1</v>
      </c>
      <c r="AK138">
        <f t="shared" si="27"/>
        <v>0</v>
      </c>
      <c r="AL138">
        <f t="shared" si="28"/>
        <v>0</v>
      </c>
      <c r="AM138">
        <v>236.62613911093729</v>
      </c>
    </row>
    <row r="139" spans="1:39" x14ac:dyDescent="0.25">
      <c r="A139" s="1">
        <v>43617</v>
      </c>
      <c r="B139" s="2">
        <v>341.25</v>
      </c>
      <c r="C139" s="2">
        <v>300</v>
      </c>
      <c r="D139" s="2">
        <v>290</v>
      </c>
      <c r="E139" s="2">
        <v>290</v>
      </c>
      <c r="F139" s="3">
        <v>2.5330726600488123</v>
      </c>
      <c r="G139" s="3">
        <v>2.4771212547196626</v>
      </c>
      <c r="H139" s="3">
        <v>2.4623979978989561</v>
      </c>
      <c r="I139" s="3">
        <v>2.4623979978989561</v>
      </c>
      <c r="J139" s="4">
        <v>210546562.19</v>
      </c>
      <c r="K139" s="4">
        <v>189632058.03</v>
      </c>
      <c r="L139" s="4">
        <v>102458080.52000001</v>
      </c>
      <c r="M139">
        <v>2.4</v>
      </c>
      <c r="N139">
        <v>95.649945231071371</v>
      </c>
      <c r="O139">
        <v>21289.268</v>
      </c>
      <c r="P139">
        <v>14279937500608</v>
      </c>
      <c r="Q139">
        <v>2831552222519.9902</v>
      </c>
      <c r="R139">
        <v>1.1295149999999998</v>
      </c>
      <c r="S139" s="5">
        <f t="shared" si="21"/>
        <v>4.4329854850027536E+16</v>
      </c>
      <c r="T139" s="6">
        <f t="shared" si="22"/>
        <v>116451.5625</v>
      </c>
      <c r="U139" s="6">
        <f t="shared" si="22"/>
        <v>90000</v>
      </c>
      <c r="V139" s="6">
        <f t="shared" si="22"/>
        <v>84100</v>
      </c>
      <c r="W139" s="6">
        <f t="shared" si="19"/>
        <v>84100</v>
      </c>
      <c r="X139" s="7">
        <f t="shared" si="23"/>
        <v>39739095.703125</v>
      </c>
      <c r="Y139">
        <v>3.6448429999999998</v>
      </c>
      <c r="Z139">
        <f t="shared" si="20"/>
        <v>0</v>
      </c>
      <c r="AA139">
        <v>242.24829964554897</v>
      </c>
      <c r="AB139">
        <v>146.38999999999999</v>
      </c>
      <c r="AC139">
        <f t="shared" si="24"/>
        <v>2.3842607373960867</v>
      </c>
      <c r="AD139">
        <v>1.5444499999999999</v>
      </c>
      <c r="AE139">
        <v>243.62095144518139</v>
      </c>
      <c r="AF139">
        <v>3</v>
      </c>
      <c r="AG139">
        <v>242.24829964554897</v>
      </c>
      <c r="AH139">
        <v>0</v>
      </c>
      <c r="AI139">
        <f t="shared" si="25"/>
        <v>0</v>
      </c>
      <c r="AJ139">
        <f t="shared" si="26"/>
        <v>1</v>
      </c>
      <c r="AK139">
        <f t="shared" si="27"/>
        <v>0</v>
      </c>
      <c r="AL139">
        <f t="shared" si="28"/>
        <v>0</v>
      </c>
      <c r="AM139">
        <v>235.56394273249273</v>
      </c>
    </row>
    <row r="140" spans="1:39" x14ac:dyDescent="0.25">
      <c r="A140" s="1">
        <v>43647</v>
      </c>
      <c r="B140" s="2">
        <v>335</v>
      </c>
      <c r="C140" s="2">
        <v>298.75</v>
      </c>
      <c r="D140" s="2">
        <v>290</v>
      </c>
      <c r="E140" s="2">
        <v>290</v>
      </c>
      <c r="F140" s="3">
        <v>2.5250448070368452</v>
      </c>
      <c r="G140" s="3">
        <v>2.4753079139561942</v>
      </c>
      <c r="H140" s="3">
        <v>2.4623979978989561</v>
      </c>
      <c r="I140" s="3">
        <v>2.4623979978989561</v>
      </c>
      <c r="J140" s="4">
        <v>210546562.19</v>
      </c>
      <c r="K140" s="4">
        <v>189632058.03</v>
      </c>
      <c r="L140" s="4">
        <v>102458080.52000001</v>
      </c>
      <c r="M140">
        <v>2.37</v>
      </c>
      <c r="N140">
        <v>95.649945231071371</v>
      </c>
      <c r="O140">
        <v>21505.011999999999</v>
      </c>
      <c r="P140">
        <v>14279937500608</v>
      </c>
      <c r="Q140">
        <v>2831552222519.9902</v>
      </c>
      <c r="R140">
        <v>1.1214217391304349</v>
      </c>
      <c r="S140" s="5">
        <f t="shared" si="21"/>
        <v>4.4329854850027536E+16</v>
      </c>
      <c r="T140" s="6">
        <f t="shared" si="22"/>
        <v>112225</v>
      </c>
      <c r="U140" s="6">
        <f t="shared" si="22"/>
        <v>89251.5625</v>
      </c>
      <c r="V140" s="6">
        <f t="shared" si="22"/>
        <v>84100</v>
      </c>
      <c r="W140" s="6">
        <f t="shared" si="19"/>
        <v>84100</v>
      </c>
      <c r="X140" s="7">
        <f t="shared" si="23"/>
        <v>37595375</v>
      </c>
      <c r="Y140">
        <v>3.4163139999999999</v>
      </c>
      <c r="Z140">
        <f t="shared" si="20"/>
        <v>0</v>
      </c>
      <c r="AA140">
        <v>229.97795486168553</v>
      </c>
      <c r="AB140">
        <v>148.63999999999999</v>
      </c>
      <c r="AC140">
        <f t="shared" si="24"/>
        <v>2.3616862075794085</v>
      </c>
      <c r="AD140">
        <v>1.4946818181818182</v>
      </c>
      <c r="AE140">
        <v>240.3654457037216</v>
      </c>
      <c r="AF140">
        <v>3.06</v>
      </c>
      <c r="AG140">
        <v>229.97795486168553</v>
      </c>
      <c r="AH140">
        <v>0</v>
      </c>
      <c r="AI140">
        <f t="shared" si="25"/>
        <v>0</v>
      </c>
      <c r="AJ140">
        <f t="shared" si="26"/>
        <v>0</v>
      </c>
      <c r="AK140">
        <f t="shared" si="27"/>
        <v>1</v>
      </c>
      <c r="AL140">
        <f t="shared" si="28"/>
        <v>0</v>
      </c>
      <c r="AM140">
        <v>237.62905723243711</v>
      </c>
    </row>
    <row r="141" spans="1:39" x14ac:dyDescent="0.25">
      <c r="A141" s="1">
        <v>43678</v>
      </c>
      <c r="B141" s="2">
        <v>328.5</v>
      </c>
      <c r="C141" s="2">
        <v>291</v>
      </c>
      <c r="D141" s="2">
        <v>290</v>
      </c>
      <c r="E141" s="2">
        <v>290</v>
      </c>
      <c r="F141" s="3">
        <v>2.5165353738957994</v>
      </c>
      <c r="G141" s="3">
        <v>2.4638929889859074</v>
      </c>
      <c r="H141" s="3">
        <v>2.4623979978989561</v>
      </c>
      <c r="I141" s="3">
        <v>2.4623979978989561</v>
      </c>
      <c r="J141" s="4">
        <v>210546562.19</v>
      </c>
      <c r="K141" s="4">
        <v>189632058.03</v>
      </c>
      <c r="L141" s="4">
        <v>102458080.52000001</v>
      </c>
      <c r="M141">
        <v>2.2200000000000002</v>
      </c>
      <c r="N141">
        <v>95.649945231071371</v>
      </c>
      <c r="O141">
        <v>21505.011999999999</v>
      </c>
      <c r="P141">
        <v>14279937500608</v>
      </c>
      <c r="Q141">
        <v>2831552222519.9902</v>
      </c>
      <c r="R141">
        <v>1.1128681818181818</v>
      </c>
      <c r="S141" s="5">
        <f t="shared" si="21"/>
        <v>4.4329854850027536E+16</v>
      </c>
      <c r="T141" s="6">
        <f t="shared" si="22"/>
        <v>107912.25</v>
      </c>
      <c r="U141" s="6">
        <f t="shared" si="22"/>
        <v>84681</v>
      </c>
      <c r="V141" s="6">
        <f t="shared" si="22"/>
        <v>84100</v>
      </c>
      <c r="W141" s="6">
        <f t="shared" si="19"/>
        <v>84100</v>
      </c>
      <c r="X141" s="7">
        <f t="shared" si="23"/>
        <v>35449174.125</v>
      </c>
      <c r="Y141">
        <v>3.3722720000000002</v>
      </c>
      <c r="Z141">
        <f t="shared" si="20"/>
        <v>0</v>
      </c>
      <c r="AA141">
        <v>212.93042878115727</v>
      </c>
      <c r="AB141">
        <v>158.44</v>
      </c>
      <c r="AC141">
        <f t="shared" si="24"/>
        <v>2.3282377286410254</v>
      </c>
      <c r="AD141">
        <v>1.3500909090909092</v>
      </c>
      <c r="AE141">
        <v>237.87083230252705</v>
      </c>
      <c r="AF141">
        <v>3.06</v>
      </c>
      <c r="AG141">
        <v>212.93042878115727</v>
      </c>
      <c r="AH141">
        <v>0</v>
      </c>
      <c r="AI141">
        <f t="shared" si="25"/>
        <v>0</v>
      </c>
      <c r="AJ141">
        <f t="shared" si="26"/>
        <v>0</v>
      </c>
      <c r="AK141">
        <f t="shared" si="27"/>
        <v>1</v>
      </c>
      <c r="AL141">
        <f t="shared" si="28"/>
        <v>0</v>
      </c>
      <c r="AM141">
        <v>234.21820872582828</v>
      </c>
    </row>
    <row r="142" spans="1:39" x14ac:dyDescent="0.25">
      <c r="A142" s="1">
        <v>43709</v>
      </c>
      <c r="B142" s="2">
        <v>315.625</v>
      </c>
      <c r="C142" s="2">
        <v>288.75</v>
      </c>
      <c r="D142" s="2">
        <v>290</v>
      </c>
      <c r="E142" s="2">
        <v>290</v>
      </c>
      <c r="F142" s="3">
        <v>2.4991713954627368</v>
      </c>
      <c r="G142" s="3">
        <v>2.4605219929002007</v>
      </c>
      <c r="H142" s="3">
        <v>2.4623979978989561</v>
      </c>
      <c r="I142" s="3">
        <v>2.4623979978989561</v>
      </c>
      <c r="J142" s="4">
        <v>210546562.19</v>
      </c>
      <c r="K142" s="4">
        <v>189632058.03</v>
      </c>
      <c r="L142" s="4">
        <v>102458080.52000001</v>
      </c>
      <c r="M142">
        <v>2.56</v>
      </c>
      <c r="N142">
        <v>95.649945231071371</v>
      </c>
      <c r="O142">
        <v>21505.011999999999</v>
      </c>
      <c r="P142">
        <v>14279937500608</v>
      </c>
      <c r="Q142">
        <v>2831552222519.9902</v>
      </c>
      <c r="R142">
        <v>1.1010142857142857</v>
      </c>
      <c r="S142" s="5">
        <f t="shared" si="21"/>
        <v>4.4329854850027536E+16</v>
      </c>
      <c r="T142" s="6">
        <f t="shared" si="22"/>
        <v>99619.140625</v>
      </c>
      <c r="U142" s="6">
        <f t="shared" si="22"/>
        <v>83376.5625</v>
      </c>
      <c r="V142" s="6">
        <f t="shared" si="22"/>
        <v>84100</v>
      </c>
      <c r="W142" s="6">
        <f t="shared" si="19"/>
        <v>84100</v>
      </c>
      <c r="X142" s="7">
        <f t="shared" si="23"/>
        <v>31442291.259765625</v>
      </c>
      <c r="Y142">
        <v>3.253066</v>
      </c>
      <c r="Z142">
        <f t="shared" si="20"/>
        <v>0</v>
      </c>
      <c r="AA142">
        <v>162.37739452379947</v>
      </c>
      <c r="AB142">
        <v>168.14</v>
      </c>
      <c r="AC142">
        <f t="shared" si="24"/>
        <v>2.210525568520223</v>
      </c>
      <c r="AD142">
        <v>1.3730999999999998</v>
      </c>
      <c r="AE142">
        <v>224.979739402007</v>
      </c>
      <c r="AF142">
        <v>3.06</v>
      </c>
      <c r="AG142">
        <v>162.37739452379947</v>
      </c>
      <c r="AH142">
        <v>0</v>
      </c>
      <c r="AI142">
        <f t="shared" si="25"/>
        <v>0</v>
      </c>
      <c r="AJ142">
        <f t="shared" si="26"/>
        <v>0</v>
      </c>
      <c r="AK142">
        <f t="shared" si="27"/>
        <v>1</v>
      </c>
      <c r="AL142">
        <f t="shared" si="28"/>
        <v>0</v>
      </c>
      <c r="AM142">
        <v>220.59773730638287</v>
      </c>
    </row>
    <row r="143" spans="1:39" x14ac:dyDescent="0.25">
      <c r="A143" s="1">
        <v>43739</v>
      </c>
      <c r="B143" s="2">
        <v>303</v>
      </c>
      <c r="C143" s="2">
        <v>282.5</v>
      </c>
      <c r="D143" s="2">
        <v>288</v>
      </c>
      <c r="E143" s="2">
        <v>290</v>
      </c>
      <c r="F143" s="3">
        <v>2.4814426285023048</v>
      </c>
      <c r="G143" s="3">
        <v>2.4510184521554574</v>
      </c>
      <c r="H143" s="3">
        <v>2.459392487759231</v>
      </c>
      <c r="I143" s="3">
        <v>2.4623979978989561</v>
      </c>
      <c r="J143" s="4">
        <v>210546562.19</v>
      </c>
      <c r="K143" s="4">
        <v>189632058.03</v>
      </c>
      <c r="L143" s="4">
        <v>102458080.52000001</v>
      </c>
      <c r="M143">
        <v>2.33</v>
      </c>
      <c r="N143">
        <v>95.649945231071371</v>
      </c>
      <c r="O143">
        <v>21694.457999999999</v>
      </c>
      <c r="P143">
        <v>14279937500608</v>
      </c>
      <c r="Q143">
        <v>2831552222519.9902</v>
      </c>
      <c r="R143">
        <v>1.1057347826086956</v>
      </c>
      <c r="S143" s="5">
        <f t="shared" si="21"/>
        <v>4.4329854850027536E+16</v>
      </c>
      <c r="T143" s="6">
        <f t="shared" si="22"/>
        <v>91809</v>
      </c>
      <c r="U143" s="6">
        <f t="shared" si="22"/>
        <v>79806.25</v>
      </c>
      <c r="V143" s="6">
        <f t="shared" si="22"/>
        <v>82944</v>
      </c>
      <c r="W143" s="6">
        <f t="shared" si="19"/>
        <v>84100</v>
      </c>
      <c r="X143" s="7">
        <f t="shared" si="23"/>
        <v>27818127</v>
      </c>
      <c r="Y143">
        <v>3.3530700000000002</v>
      </c>
      <c r="Z143">
        <f t="shared" si="20"/>
        <v>0</v>
      </c>
      <c r="AA143">
        <v>150.71657607398504</v>
      </c>
      <c r="AB143">
        <v>164.44</v>
      </c>
      <c r="AC143">
        <f t="shared" si="24"/>
        <v>2.1781610194120113</v>
      </c>
      <c r="AD143">
        <v>1.4496521739130437</v>
      </c>
      <c r="AE143">
        <v>219.02625878362005</v>
      </c>
      <c r="AF143">
        <v>2.97</v>
      </c>
      <c r="AG143">
        <v>150.71657607398504</v>
      </c>
      <c r="AH143">
        <v>0</v>
      </c>
      <c r="AI143">
        <f t="shared" si="25"/>
        <v>0</v>
      </c>
      <c r="AJ143">
        <f t="shared" si="26"/>
        <v>0</v>
      </c>
      <c r="AK143">
        <f t="shared" si="27"/>
        <v>0</v>
      </c>
      <c r="AL143">
        <f t="shared" si="28"/>
        <v>1</v>
      </c>
      <c r="AM143">
        <v>212.12049798669435</v>
      </c>
    </row>
    <row r="144" spans="1:39" x14ac:dyDescent="0.25">
      <c r="A144" s="1">
        <v>43770</v>
      </c>
      <c r="B144" s="2">
        <v>291.25</v>
      </c>
      <c r="C144" s="2">
        <v>275.625</v>
      </c>
      <c r="D144" s="2">
        <v>280</v>
      </c>
      <c r="E144" s="2">
        <v>290</v>
      </c>
      <c r="F144" s="3">
        <v>2.4642659340340756</v>
      </c>
      <c r="G144" s="3">
        <v>2.4403186068119136</v>
      </c>
      <c r="H144" s="3">
        <v>2.4471580313422194</v>
      </c>
      <c r="I144" s="3">
        <v>2.4623979978989561</v>
      </c>
      <c r="J144" s="4">
        <v>210546562.19</v>
      </c>
      <c r="K144" s="4">
        <v>189632058.03</v>
      </c>
      <c r="L144" s="4">
        <v>102458080.52000001</v>
      </c>
      <c r="M144">
        <v>2.65</v>
      </c>
      <c r="N144">
        <v>95.649945231071371</v>
      </c>
      <c r="O144">
        <v>21694.457999999999</v>
      </c>
      <c r="P144">
        <v>14279937500608</v>
      </c>
      <c r="Q144">
        <v>2831552222519.9902</v>
      </c>
      <c r="R144">
        <v>1.1046761904761906</v>
      </c>
      <c r="S144" s="5">
        <f t="shared" si="21"/>
        <v>4.4329854850027536E+16</v>
      </c>
      <c r="T144" s="6">
        <f t="shared" si="22"/>
        <v>84826.5625</v>
      </c>
      <c r="U144" s="6">
        <f t="shared" si="22"/>
        <v>75969.140625</v>
      </c>
      <c r="V144" s="6">
        <f t="shared" si="22"/>
        <v>78400</v>
      </c>
      <c r="W144" s="6">
        <f t="shared" si="19"/>
        <v>84100</v>
      </c>
      <c r="X144" s="7">
        <f t="shared" si="23"/>
        <v>24705736.328125</v>
      </c>
      <c r="Y144">
        <v>3.7945859999999998</v>
      </c>
      <c r="Z144">
        <f t="shared" si="20"/>
        <v>0</v>
      </c>
      <c r="AA144">
        <v>145.72088752527381</v>
      </c>
      <c r="AB144">
        <v>156.38999999999999</v>
      </c>
      <c r="AC144">
        <f t="shared" si="24"/>
        <v>2.1635218076848601</v>
      </c>
      <c r="AD144">
        <v>1.4359999999999999</v>
      </c>
      <c r="AE144">
        <v>209.19607397023935</v>
      </c>
      <c r="AF144">
        <v>2.97</v>
      </c>
      <c r="AG144">
        <v>145.72088752527381</v>
      </c>
      <c r="AH144">
        <v>0</v>
      </c>
      <c r="AI144">
        <f t="shared" si="25"/>
        <v>0</v>
      </c>
      <c r="AJ144">
        <f t="shared" si="26"/>
        <v>0</v>
      </c>
      <c r="AK144">
        <f t="shared" si="27"/>
        <v>0</v>
      </c>
      <c r="AL144">
        <f t="shared" si="28"/>
        <v>1</v>
      </c>
      <c r="AM144">
        <v>181.20343115983508</v>
      </c>
    </row>
    <row r="145" spans="1:39" x14ac:dyDescent="0.25">
      <c r="A145" s="1">
        <v>43800</v>
      </c>
      <c r="B145" s="2">
        <v>280</v>
      </c>
      <c r="C145" s="2">
        <v>273.33333333333297</v>
      </c>
      <c r="D145" s="2">
        <v>280</v>
      </c>
      <c r="E145" s="2">
        <v>290</v>
      </c>
      <c r="F145" s="3">
        <v>2.4471580313422194</v>
      </c>
      <c r="G145" s="3">
        <v>2.4366925976640537</v>
      </c>
      <c r="H145" s="3">
        <v>2.4471580313422194</v>
      </c>
      <c r="I145" s="3">
        <v>2.4623979978989561</v>
      </c>
      <c r="J145" s="4">
        <v>210546562.19</v>
      </c>
      <c r="K145" s="4">
        <v>189632058.03</v>
      </c>
      <c r="L145" s="4">
        <v>102458080.52000001</v>
      </c>
      <c r="M145">
        <v>2.2200000000000002</v>
      </c>
      <c r="N145">
        <v>95.649945231071371</v>
      </c>
      <c r="O145">
        <v>21694.457999999999</v>
      </c>
      <c r="P145">
        <v>14279937500608</v>
      </c>
      <c r="Q145">
        <v>2831552222519.9902</v>
      </c>
      <c r="R145">
        <v>1.1112318181818182</v>
      </c>
      <c r="S145" s="5">
        <f t="shared" si="21"/>
        <v>4.4329854850027536E+16</v>
      </c>
      <c r="T145" s="6">
        <f t="shared" si="22"/>
        <v>78400</v>
      </c>
      <c r="U145" s="6">
        <f t="shared" si="22"/>
        <v>74711.11111111092</v>
      </c>
      <c r="V145" s="6">
        <f t="shared" si="22"/>
        <v>78400</v>
      </c>
      <c r="W145" s="6">
        <f t="shared" si="19"/>
        <v>84100</v>
      </c>
      <c r="X145" s="7">
        <f t="shared" si="23"/>
        <v>21952000</v>
      </c>
      <c r="Y145">
        <v>4.0984540000000003</v>
      </c>
      <c r="Z145">
        <f t="shared" si="20"/>
        <v>0</v>
      </c>
      <c r="AA145">
        <v>177.88704830885496</v>
      </c>
      <c r="AB145">
        <v>164.64</v>
      </c>
      <c r="AC145">
        <f t="shared" si="24"/>
        <v>2.250144328900344</v>
      </c>
      <c r="AD145">
        <v>1.385952380952381</v>
      </c>
      <c r="AE145">
        <v>204.07414628545172</v>
      </c>
      <c r="AF145">
        <v>2.97</v>
      </c>
      <c r="AG145">
        <v>177.88704830885496</v>
      </c>
      <c r="AH145">
        <v>0</v>
      </c>
      <c r="AI145">
        <f t="shared" si="25"/>
        <v>0</v>
      </c>
      <c r="AJ145">
        <f t="shared" si="26"/>
        <v>0</v>
      </c>
      <c r="AK145">
        <f t="shared" si="27"/>
        <v>0</v>
      </c>
      <c r="AL145">
        <f t="shared" si="28"/>
        <v>1</v>
      </c>
      <c r="AM145">
        <v>179.22177683674926</v>
      </c>
    </row>
    <row r="146" spans="1:39" x14ac:dyDescent="0.25">
      <c r="A146" s="1">
        <v>43831</v>
      </c>
      <c r="B146" s="2">
        <v>260</v>
      </c>
      <c r="C146" s="2">
        <v>266.5</v>
      </c>
      <c r="D146" s="2">
        <v>280</v>
      </c>
      <c r="E146" s="2">
        <v>290</v>
      </c>
      <c r="F146" s="3">
        <v>2.4149733479708178</v>
      </c>
      <c r="G146" s="3">
        <v>2.4256972133625911</v>
      </c>
      <c r="H146" s="3">
        <v>2.4471580313422194</v>
      </c>
      <c r="I146" s="3">
        <v>2.4623979978989561</v>
      </c>
      <c r="J146" s="4">
        <v>212925138.82000002</v>
      </c>
      <c r="K146" s="4">
        <v>200570480.12</v>
      </c>
      <c r="L146" s="4">
        <v>104888590.93000001</v>
      </c>
      <c r="M146">
        <v>2.02</v>
      </c>
      <c r="N146">
        <v>99.180188676081158</v>
      </c>
      <c r="O146">
        <v>21481.366999999998</v>
      </c>
      <c r="P146">
        <v>14687673892882</v>
      </c>
      <c r="Q146">
        <v>2667687951796.5601</v>
      </c>
      <c r="R146">
        <v>1.1103086956521737</v>
      </c>
      <c r="S146" s="5">
        <f t="shared" si="21"/>
        <v>4.533711474151628E+16</v>
      </c>
      <c r="T146" s="6">
        <f t="shared" si="22"/>
        <v>67600</v>
      </c>
      <c r="U146" s="6">
        <f t="shared" si="22"/>
        <v>71022.25</v>
      </c>
      <c r="V146" s="6">
        <f t="shared" si="22"/>
        <v>78400</v>
      </c>
      <c r="W146" s="6">
        <f t="shared" si="19"/>
        <v>84100</v>
      </c>
      <c r="X146" s="7">
        <f t="shared" si="23"/>
        <v>17576000</v>
      </c>
      <c r="Y146">
        <v>4.1464189999999999</v>
      </c>
      <c r="Z146">
        <f t="shared" si="20"/>
        <v>0</v>
      </c>
      <c r="AA146">
        <v>179.46594739811943</v>
      </c>
      <c r="AB146">
        <v>160.38</v>
      </c>
      <c r="AC146">
        <f t="shared" si="24"/>
        <v>2.2539820559224073</v>
      </c>
      <c r="AD146">
        <v>1.3365714285714283</v>
      </c>
      <c r="AE146">
        <v>206.97936581268377</v>
      </c>
      <c r="AF146">
        <v>2.96</v>
      </c>
      <c r="AG146">
        <v>179.46594739811943</v>
      </c>
      <c r="AH146">
        <v>0</v>
      </c>
      <c r="AI146">
        <f t="shared" si="25"/>
        <v>1</v>
      </c>
      <c r="AJ146">
        <f t="shared" si="26"/>
        <v>0</v>
      </c>
      <c r="AK146">
        <f t="shared" si="27"/>
        <v>0</v>
      </c>
      <c r="AL146">
        <f t="shared" si="28"/>
        <v>0</v>
      </c>
      <c r="AM146">
        <v>179.25589603172406</v>
      </c>
    </row>
    <row r="147" spans="1:39" x14ac:dyDescent="0.25">
      <c r="A147" s="1">
        <v>43862</v>
      </c>
      <c r="B147" s="2">
        <v>241.5</v>
      </c>
      <c r="C147" s="2">
        <v>256.25</v>
      </c>
      <c r="D147" s="2">
        <v>280</v>
      </c>
      <c r="E147" s="2">
        <v>290</v>
      </c>
      <c r="F147" s="3">
        <v>2.3829171350875309</v>
      </c>
      <c r="G147" s="3">
        <v>2.4086638740638109</v>
      </c>
      <c r="H147" s="3">
        <v>2.4471580313422194</v>
      </c>
      <c r="I147" s="3">
        <v>2.4623979978989561</v>
      </c>
      <c r="J147" s="4">
        <v>212925138.82000002</v>
      </c>
      <c r="K147" s="4">
        <v>200570480.12</v>
      </c>
      <c r="L147" s="4">
        <v>104888590.93000001</v>
      </c>
      <c r="M147">
        <v>1.91</v>
      </c>
      <c r="N147">
        <v>99.180188676081158</v>
      </c>
      <c r="O147">
        <v>21481.366999999998</v>
      </c>
      <c r="P147">
        <v>14687673892882</v>
      </c>
      <c r="Q147">
        <v>2667687951796.5601</v>
      </c>
      <c r="R147">
        <v>1.0907149999999999</v>
      </c>
      <c r="S147" s="5">
        <f t="shared" si="21"/>
        <v>4.533711474151628E+16</v>
      </c>
      <c r="T147" s="6">
        <f t="shared" si="22"/>
        <v>58322.25</v>
      </c>
      <c r="U147" s="6">
        <f t="shared" si="22"/>
        <v>65664.0625</v>
      </c>
      <c r="V147" s="6">
        <f t="shared" si="22"/>
        <v>78400</v>
      </c>
      <c r="W147" s="6">
        <f t="shared" si="19"/>
        <v>84100</v>
      </c>
      <c r="X147" s="7">
        <f t="shared" si="23"/>
        <v>14084823.375</v>
      </c>
      <c r="Y147">
        <v>3.9584589999999999</v>
      </c>
      <c r="Z147">
        <f t="shared" si="20"/>
        <v>0</v>
      </c>
      <c r="AA147">
        <v>165.67562153007529</v>
      </c>
      <c r="AB147">
        <v>148.03</v>
      </c>
      <c r="AC147">
        <f t="shared" si="24"/>
        <v>2.2192586085166477</v>
      </c>
      <c r="AD147">
        <v>1.3260526315789474</v>
      </c>
      <c r="AE147">
        <v>189.46817893903406</v>
      </c>
      <c r="AF147">
        <v>2.96</v>
      </c>
      <c r="AG147">
        <v>165.67562153007529</v>
      </c>
      <c r="AH147">
        <v>0</v>
      </c>
      <c r="AI147">
        <f t="shared" si="25"/>
        <v>1</v>
      </c>
      <c r="AJ147">
        <f t="shared" si="26"/>
        <v>0</v>
      </c>
      <c r="AK147">
        <f t="shared" si="27"/>
        <v>0</v>
      </c>
      <c r="AL147">
        <f t="shared" si="28"/>
        <v>0</v>
      </c>
      <c r="AM147">
        <v>175.73358825594016</v>
      </c>
    </row>
    <row r="148" spans="1:39" x14ac:dyDescent="0.25">
      <c r="A148" s="1">
        <v>43891</v>
      </c>
      <c r="B148" s="2">
        <v>229.375</v>
      </c>
      <c r="C148" s="2">
        <v>250.625</v>
      </c>
      <c r="D148" s="2">
        <v>280</v>
      </c>
      <c r="E148" s="2">
        <v>290</v>
      </c>
      <c r="F148" s="3">
        <v>2.3605460815961647</v>
      </c>
      <c r="G148" s="3">
        <v>2.3990243899642576</v>
      </c>
      <c r="H148" s="3">
        <v>2.4471580313422194</v>
      </c>
      <c r="I148" s="3">
        <v>2.4623979978989561</v>
      </c>
      <c r="J148" s="4">
        <v>212925138.82000002</v>
      </c>
      <c r="K148" s="4">
        <v>200570480.12</v>
      </c>
      <c r="L148" s="4">
        <v>104888590.93000001</v>
      </c>
      <c r="M148">
        <v>1.79</v>
      </c>
      <c r="N148">
        <v>99.180188676081158</v>
      </c>
      <c r="O148">
        <v>21481.366999999998</v>
      </c>
      <c r="P148">
        <v>14687673892882</v>
      </c>
      <c r="Q148">
        <v>2667687951796.5601</v>
      </c>
      <c r="R148">
        <v>1.1045909090909092</v>
      </c>
      <c r="S148" s="5">
        <f t="shared" si="21"/>
        <v>4.533711474151628E+16</v>
      </c>
      <c r="T148" s="6">
        <f t="shared" si="22"/>
        <v>52612.890625</v>
      </c>
      <c r="U148" s="6">
        <f t="shared" si="22"/>
        <v>62812.890625</v>
      </c>
      <c r="V148" s="6">
        <f t="shared" si="22"/>
        <v>78400</v>
      </c>
      <c r="W148" s="6">
        <f t="shared" si="19"/>
        <v>84100</v>
      </c>
      <c r="X148" s="7">
        <f t="shared" si="23"/>
        <v>12068081.787109375</v>
      </c>
      <c r="Y148">
        <v>3.292192</v>
      </c>
      <c r="Z148">
        <f t="shared" si="20"/>
        <v>2</v>
      </c>
      <c r="AA148">
        <v>165.56642549791874</v>
      </c>
      <c r="AB148">
        <v>140.78</v>
      </c>
      <c r="AC148">
        <f t="shared" si="24"/>
        <v>2.2189722726703702</v>
      </c>
      <c r="AD148">
        <v>1.0826363636363636</v>
      </c>
      <c r="AE148">
        <v>180.08060520361988</v>
      </c>
      <c r="AF148">
        <v>2.96</v>
      </c>
      <c r="AG148">
        <v>165.56642549791874</v>
      </c>
      <c r="AH148">
        <v>0</v>
      </c>
      <c r="AI148">
        <f t="shared" si="25"/>
        <v>1</v>
      </c>
      <c r="AJ148">
        <f t="shared" si="26"/>
        <v>0</v>
      </c>
      <c r="AK148">
        <f t="shared" si="27"/>
        <v>0</v>
      </c>
      <c r="AL148">
        <f t="shared" si="28"/>
        <v>0</v>
      </c>
      <c r="AM148">
        <v>172.74355417489585</v>
      </c>
    </row>
    <row r="149" spans="1:39" x14ac:dyDescent="0.25">
      <c r="A149" s="1">
        <v>43922</v>
      </c>
      <c r="B149" s="2">
        <v>218</v>
      </c>
      <c r="C149" s="2">
        <v>247.5</v>
      </c>
      <c r="D149" s="2">
        <v>280</v>
      </c>
      <c r="E149" s="2">
        <v>276</v>
      </c>
      <c r="F149" s="3">
        <v>2.3384564936046046</v>
      </c>
      <c r="G149" s="3">
        <v>2.3935752032695876</v>
      </c>
      <c r="H149" s="3">
        <v>2.4471580313422194</v>
      </c>
      <c r="I149" s="3">
        <v>2.4409090820652177</v>
      </c>
      <c r="J149" s="4">
        <v>212925138.82000002</v>
      </c>
      <c r="K149" s="4">
        <v>200570480.12</v>
      </c>
      <c r="L149" s="4">
        <v>104888590.93000001</v>
      </c>
      <c r="M149">
        <v>1.74</v>
      </c>
      <c r="N149">
        <v>99.180188676081158</v>
      </c>
      <c r="O149">
        <v>19477.444</v>
      </c>
      <c r="P149">
        <v>14687673892882</v>
      </c>
      <c r="Q149">
        <v>2667687951796.5601</v>
      </c>
      <c r="R149">
        <v>1.0871090909090906</v>
      </c>
      <c r="S149" s="5">
        <f t="shared" si="21"/>
        <v>4.533711474151628E+16</v>
      </c>
      <c r="T149" s="6">
        <f t="shared" si="22"/>
        <v>47524</v>
      </c>
      <c r="U149" s="6">
        <f t="shared" si="22"/>
        <v>61256.25</v>
      </c>
      <c r="V149" s="6">
        <f t="shared" si="22"/>
        <v>78400</v>
      </c>
      <c r="W149" s="6">
        <f t="shared" si="19"/>
        <v>76176</v>
      </c>
      <c r="X149" s="7">
        <f t="shared" si="23"/>
        <v>10360232</v>
      </c>
      <c r="Y149">
        <v>2.4996100000000001</v>
      </c>
      <c r="Z149">
        <f t="shared" si="20"/>
        <v>0</v>
      </c>
      <c r="AA149">
        <v>127.81746285310437</v>
      </c>
      <c r="AB149">
        <v>128.97999999999999</v>
      </c>
      <c r="AC149">
        <f t="shared" si="24"/>
        <v>2.1065901926536856</v>
      </c>
      <c r="AD149">
        <v>0.91852380952380941</v>
      </c>
      <c r="AE149">
        <v>177.24670551104634</v>
      </c>
      <c r="AF149">
        <v>2.2799999999999998</v>
      </c>
      <c r="AG149">
        <v>127.81746285310437</v>
      </c>
      <c r="AH149">
        <v>0</v>
      </c>
      <c r="AI149">
        <f t="shared" si="25"/>
        <v>0</v>
      </c>
      <c r="AJ149">
        <f t="shared" si="26"/>
        <v>1</v>
      </c>
      <c r="AK149">
        <f t="shared" si="27"/>
        <v>0</v>
      </c>
      <c r="AL149">
        <f t="shared" si="28"/>
        <v>0</v>
      </c>
      <c r="AM149">
        <v>167.86285744270802</v>
      </c>
    </row>
    <row r="150" spans="1:39" x14ac:dyDescent="0.25">
      <c r="A150" s="1">
        <v>43952</v>
      </c>
      <c r="B150" s="2">
        <v>220</v>
      </c>
      <c r="C150" s="2">
        <v>241.25</v>
      </c>
      <c r="D150" s="2">
        <v>242.5</v>
      </c>
      <c r="E150" s="2">
        <v>220</v>
      </c>
      <c r="F150" s="3">
        <v>2.3424226808222062</v>
      </c>
      <c r="G150" s="3">
        <v>2.3824673220158301</v>
      </c>
      <c r="H150" s="3">
        <v>2.3847117429382823</v>
      </c>
      <c r="I150" s="3">
        <v>2.3424226808222062</v>
      </c>
      <c r="J150" s="4">
        <v>212925138.82000002</v>
      </c>
      <c r="K150" s="4">
        <v>200570480.12</v>
      </c>
      <c r="L150" s="4">
        <v>104888590.93000001</v>
      </c>
      <c r="M150">
        <v>1.75</v>
      </c>
      <c r="N150">
        <v>99.180188676081158</v>
      </c>
      <c r="O150">
        <v>19477.444</v>
      </c>
      <c r="P150">
        <v>14687673892882</v>
      </c>
      <c r="Q150">
        <v>2667687951796.5601</v>
      </c>
      <c r="R150">
        <v>1.0906666666666671</v>
      </c>
      <c r="S150" s="5">
        <f t="shared" si="21"/>
        <v>4.533711474151628E+16</v>
      </c>
      <c r="T150" s="6">
        <f t="shared" si="22"/>
        <v>48400</v>
      </c>
      <c r="U150" s="6">
        <f t="shared" si="22"/>
        <v>58201.5625</v>
      </c>
      <c r="V150" s="6">
        <f t="shared" si="22"/>
        <v>58806.25</v>
      </c>
      <c r="W150" s="6">
        <f t="shared" si="19"/>
        <v>48400</v>
      </c>
      <c r="X150" s="7">
        <f t="shared" si="23"/>
        <v>10648000</v>
      </c>
      <c r="Y150">
        <v>2.1742689999999998</v>
      </c>
      <c r="Z150">
        <f t="shared" si="20"/>
        <v>0</v>
      </c>
      <c r="AA150">
        <v>157.64921126869308</v>
      </c>
      <c r="AB150">
        <v>121.28</v>
      </c>
      <c r="AC150">
        <f t="shared" si="24"/>
        <v>2.1976918022801737</v>
      </c>
      <c r="AD150">
        <v>1.1027499999999999</v>
      </c>
      <c r="AE150">
        <v>164.5661089039495</v>
      </c>
      <c r="AF150">
        <v>2.2799999999999998</v>
      </c>
      <c r="AG150">
        <v>157.64921126869308</v>
      </c>
      <c r="AH150">
        <v>0</v>
      </c>
      <c r="AI150">
        <f t="shared" si="25"/>
        <v>0</v>
      </c>
      <c r="AJ150">
        <f t="shared" si="26"/>
        <v>1</v>
      </c>
      <c r="AK150">
        <f t="shared" si="27"/>
        <v>0</v>
      </c>
      <c r="AL150">
        <f t="shared" si="28"/>
        <v>0</v>
      </c>
      <c r="AM150">
        <v>157.66665105244002</v>
      </c>
    </row>
    <row r="151" spans="1:39" x14ac:dyDescent="0.25">
      <c r="A151" s="1">
        <v>43983</v>
      </c>
      <c r="B151" s="2">
        <v>228.125</v>
      </c>
      <c r="C151" s="2">
        <v>240</v>
      </c>
      <c r="D151" s="2">
        <v>230</v>
      </c>
      <c r="E151" s="2">
        <v>220</v>
      </c>
      <c r="F151" s="3">
        <v>2.3581728818005501</v>
      </c>
      <c r="G151" s="3">
        <v>2.3802112417116059</v>
      </c>
      <c r="H151" s="3">
        <v>2.3617278360175931</v>
      </c>
      <c r="I151" s="3">
        <v>2.3424226808222062</v>
      </c>
      <c r="J151" s="4">
        <v>212925138.82000002</v>
      </c>
      <c r="K151" s="4">
        <v>200570480.12</v>
      </c>
      <c r="L151" s="4">
        <v>104888590.93000001</v>
      </c>
      <c r="M151">
        <v>1.63</v>
      </c>
      <c r="N151">
        <v>99.180188676081158</v>
      </c>
      <c r="O151">
        <v>19477.444</v>
      </c>
      <c r="P151">
        <v>14687673892882</v>
      </c>
      <c r="Q151">
        <v>2667687951796.5601</v>
      </c>
      <c r="R151">
        <v>1.1258999999999999</v>
      </c>
      <c r="S151" s="5">
        <f t="shared" si="21"/>
        <v>4.533711474151628E+16</v>
      </c>
      <c r="T151" s="6">
        <f t="shared" si="22"/>
        <v>52041.015625</v>
      </c>
      <c r="U151" s="6">
        <f t="shared" si="22"/>
        <v>57600</v>
      </c>
      <c r="V151" s="6">
        <f t="shared" si="22"/>
        <v>52900</v>
      </c>
      <c r="W151" s="6">
        <f t="shared" si="19"/>
        <v>48400</v>
      </c>
      <c r="X151" s="7">
        <f t="shared" si="23"/>
        <v>11871856.689453125</v>
      </c>
      <c r="Y151">
        <v>2.412785</v>
      </c>
      <c r="Z151">
        <f t="shared" si="20"/>
        <v>0</v>
      </c>
      <c r="AA151">
        <v>157.31644452075452</v>
      </c>
      <c r="AB151">
        <v>127.78</v>
      </c>
      <c r="AC151">
        <f t="shared" si="24"/>
        <v>2.1967741224410786</v>
      </c>
      <c r="AD151">
        <v>1.2073636363636364</v>
      </c>
      <c r="AE151">
        <v>164.92806319244974</v>
      </c>
      <c r="AF151">
        <v>2.2799999999999998</v>
      </c>
      <c r="AG151">
        <v>157.31644452075452</v>
      </c>
      <c r="AH151">
        <v>0</v>
      </c>
      <c r="AI151">
        <f t="shared" si="25"/>
        <v>0</v>
      </c>
      <c r="AJ151">
        <f t="shared" si="26"/>
        <v>1</v>
      </c>
      <c r="AK151">
        <f t="shared" si="27"/>
        <v>0</v>
      </c>
      <c r="AL151">
        <f t="shared" si="28"/>
        <v>0</v>
      </c>
      <c r="AM151">
        <v>153.98825485892857</v>
      </c>
    </row>
    <row r="152" spans="1:39" x14ac:dyDescent="0.25">
      <c r="A152" s="1">
        <v>44013</v>
      </c>
      <c r="B152" s="2">
        <v>235.5</v>
      </c>
      <c r="C152" s="2">
        <v>240</v>
      </c>
      <c r="D152" s="2">
        <v>230</v>
      </c>
      <c r="E152" s="2">
        <v>220</v>
      </c>
      <c r="F152" s="3">
        <v>2.3719909114649149</v>
      </c>
      <c r="G152" s="3">
        <v>2.3802112417116059</v>
      </c>
      <c r="H152" s="3">
        <v>2.3617278360175931</v>
      </c>
      <c r="I152" s="3">
        <v>2.3424226808222062</v>
      </c>
      <c r="J152" s="4">
        <v>212925138.82000002</v>
      </c>
      <c r="K152" s="4">
        <v>200570480.12</v>
      </c>
      <c r="L152" s="4">
        <v>104888590.93000001</v>
      </c>
      <c r="M152">
        <v>1.77</v>
      </c>
      <c r="N152">
        <v>99.180188676081158</v>
      </c>
      <c r="O152">
        <v>21138.574000000001</v>
      </c>
      <c r="P152">
        <v>14687673892882</v>
      </c>
      <c r="Q152">
        <v>2667687951796.5601</v>
      </c>
      <c r="R152">
        <v>1.1477347826086957</v>
      </c>
      <c r="S152" s="5">
        <f t="shared" si="21"/>
        <v>4.533711474151628E+16</v>
      </c>
      <c r="T152" s="6">
        <f t="shared" si="22"/>
        <v>55460.25</v>
      </c>
      <c r="U152" s="6">
        <f t="shared" si="22"/>
        <v>57600</v>
      </c>
      <c r="V152" s="6">
        <f t="shared" si="22"/>
        <v>52900</v>
      </c>
      <c r="W152" s="6">
        <f t="shared" si="19"/>
        <v>48400</v>
      </c>
      <c r="X152" s="7">
        <f t="shared" si="23"/>
        <v>13060888.875</v>
      </c>
      <c r="Y152">
        <v>2.5162499999999999</v>
      </c>
      <c r="Z152">
        <f t="shared" si="20"/>
        <v>0</v>
      </c>
      <c r="AA152">
        <v>154.3586572945058</v>
      </c>
      <c r="AB152">
        <v>132.57999999999998</v>
      </c>
      <c r="AC152">
        <f t="shared" si="24"/>
        <v>2.1885309921582139</v>
      </c>
      <c r="AD152">
        <v>1.226181818181818</v>
      </c>
      <c r="AE152">
        <v>166.69587265392036</v>
      </c>
      <c r="AF152">
        <v>2.58</v>
      </c>
      <c r="AG152">
        <v>154.3586572945058</v>
      </c>
      <c r="AH152">
        <v>0</v>
      </c>
      <c r="AI152">
        <f t="shared" si="25"/>
        <v>0</v>
      </c>
      <c r="AJ152">
        <f t="shared" si="26"/>
        <v>0</v>
      </c>
      <c r="AK152">
        <f t="shared" si="27"/>
        <v>1</v>
      </c>
      <c r="AL152">
        <f t="shared" si="28"/>
        <v>0</v>
      </c>
      <c r="AM152">
        <v>153.29222586772823</v>
      </c>
    </row>
    <row r="153" spans="1:39" x14ac:dyDescent="0.25">
      <c r="A153" s="1">
        <v>44044</v>
      </c>
      <c r="B153" s="2">
        <v>238.125</v>
      </c>
      <c r="C153" s="2">
        <v>240</v>
      </c>
      <c r="D153" s="2">
        <v>230</v>
      </c>
      <c r="E153" s="2">
        <v>220</v>
      </c>
      <c r="F153" s="3">
        <v>2.3768049930196944</v>
      </c>
      <c r="G153" s="3">
        <v>2.3802112417116059</v>
      </c>
      <c r="H153" s="3">
        <v>2.3617278360175931</v>
      </c>
      <c r="I153" s="3">
        <v>2.3424226808222062</v>
      </c>
      <c r="J153" s="4">
        <v>212925138.82000002</v>
      </c>
      <c r="K153" s="4">
        <v>200570480.12</v>
      </c>
      <c r="L153" s="4">
        <v>104888590.93000001</v>
      </c>
      <c r="M153">
        <v>2.2999999999999998</v>
      </c>
      <c r="N153">
        <v>99.180188676081158</v>
      </c>
      <c r="O153">
        <v>21138.574000000001</v>
      </c>
      <c r="P153">
        <v>14687673892882</v>
      </c>
      <c r="Q153">
        <v>2667687951796.5601</v>
      </c>
      <c r="R153">
        <v>1.1831142857142858</v>
      </c>
      <c r="S153" s="5">
        <f t="shared" si="21"/>
        <v>4.533711474151628E+16</v>
      </c>
      <c r="T153" s="6">
        <f t="shared" si="22"/>
        <v>56703.515625</v>
      </c>
      <c r="U153" s="6">
        <f t="shared" si="22"/>
        <v>57600</v>
      </c>
      <c r="V153" s="6">
        <f t="shared" si="22"/>
        <v>52900</v>
      </c>
      <c r="W153" s="6">
        <f t="shared" si="19"/>
        <v>48400</v>
      </c>
      <c r="X153" s="7">
        <f t="shared" si="23"/>
        <v>13502524.658203125</v>
      </c>
      <c r="Y153">
        <v>2.6188319999999998</v>
      </c>
      <c r="Z153">
        <f t="shared" si="20"/>
        <v>0</v>
      </c>
      <c r="AA153">
        <v>144.62012721995879</v>
      </c>
      <c r="AB153">
        <v>140.03</v>
      </c>
      <c r="AC153">
        <f t="shared" si="24"/>
        <v>2.1602287392397739</v>
      </c>
      <c r="AD153">
        <v>1.2463809523809526</v>
      </c>
      <c r="AE153">
        <v>166.54385042624642</v>
      </c>
      <c r="AF153">
        <v>2.58</v>
      </c>
      <c r="AG153">
        <v>144.62012721995879</v>
      </c>
      <c r="AH153">
        <v>0</v>
      </c>
      <c r="AI153">
        <f t="shared" si="25"/>
        <v>0</v>
      </c>
      <c r="AJ153">
        <f t="shared" si="26"/>
        <v>0</v>
      </c>
      <c r="AK153">
        <f t="shared" si="27"/>
        <v>1</v>
      </c>
      <c r="AL153">
        <f t="shared" si="28"/>
        <v>0</v>
      </c>
      <c r="AM153">
        <v>150.44965594372633</v>
      </c>
    </row>
    <row r="154" spans="1:39" x14ac:dyDescent="0.25">
      <c r="A154" s="1">
        <v>44075</v>
      </c>
      <c r="B154" s="2">
        <v>244.375</v>
      </c>
      <c r="C154" s="2">
        <v>240</v>
      </c>
      <c r="D154" s="2">
        <v>230</v>
      </c>
      <c r="E154" s="2">
        <v>220</v>
      </c>
      <c r="F154" s="3">
        <v>2.3880567747399422</v>
      </c>
      <c r="G154" s="3">
        <v>2.3802112417116059</v>
      </c>
      <c r="H154" s="3">
        <v>2.3617278360175931</v>
      </c>
      <c r="I154" s="3">
        <v>2.3424226808222062</v>
      </c>
      <c r="J154" s="4">
        <v>212925138.82000002</v>
      </c>
      <c r="K154" s="4">
        <v>200570480.12</v>
      </c>
      <c r="L154" s="4">
        <v>104888590.93000001</v>
      </c>
      <c r="M154">
        <v>1.92</v>
      </c>
      <c r="N154">
        <v>99.180188676081158</v>
      </c>
      <c r="O154">
        <v>21138.574000000001</v>
      </c>
      <c r="P154">
        <v>14687673892882</v>
      </c>
      <c r="Q154">
        <v>2667687951796.5601</v>
      </c>
      <c r="R154">
        <v>1.1786681818181819</v>
      </c>
      <c r="S154" s="5">
        <f t="shared" si="21"/>
        <v>4.533711474151628E+16</v>
      </c>
      <c r="T154" s="6">
        <f t="shared" si="22"/>
        <v>59719.140625</v>
      </c>
      <c r="U154" s="6">
        <f t="shared" si="22"/>
        <v>57600</v>
      </c>
      <c r="V154" s="6">
        <f t="shared" si="22"/>
        <v>52900</v>
      </c>
      <c r="W154" s="6">
        <f t="shared" si="19"/>
        <v>48400</v>
      </c>
      <c r="X154" s="7">
        <f t="shared" si="23"/>
        <v>14593864.990234375</v>
      </c>
      <c r="Y154">
        <v>2.485096</v>
      </c>
      <c r="Z154">
        <f t="shared" si="20"/>
        <v>0</v>
      </c>
      <c r="AA154">
        <v>152.30960330099353</v>
      </c>
      <c r="AB154">
        <v>140.03</v>
      </c>
      <c r="AC154">
        <f t="shared" si="24"/>
        <v>2.182727286981113</v>
      </c>
      <c r="AD154">
        <v>1.3285238095238094</v>
      </c>
      <c r="AE154">
        <v>166.17836640211638</v>
      </c>
      <c r="AF154">
        <v>2.58</v>
      </c>
      <c r="AG154">
        <v>152.30960330099353</v>
      </c>
      <c r="AH154">
        <v>0</v>
      </c>
      <c r="AI154">
        <f t="shared" si="25"/>
        <v>0</v>
      </c>
      <c r="AJ154">
        <f t="shared" si="26"/>
        <v>0</v>
      </c>
      <c r="AK154">
        <f t="shared" si="27"/>
        <v>1</v>
      </c>
      <c r="AL154">
        <f t="shared" si="28"/>
        <v>0</v>
      </c>
      <c r="AM154">
        <v>147.63266327029751</v>
      </c>
    </row>
    <row r="155" spans="1:39" x14ac:dyDescent="0.25">
      <c r="A155" s="1">
        <v>44105</v>
      </c>
      <c r="B155" s="2">
        <v>247.5</v>
      </c>
      <c r="C155" s="2">
        <v>240</v>
      </c>
      <c r="D155" s="2">
        <v>230</v>
      </c>
      <c r="E155" s="2">
        <v>220</v>
      </c>
      <c r="F155" s="3">
        <v>2.3935752032695876</v>
      </c>
      <c r="G155" s="3">
        <v>2.3802112417116059</v>
      </c>
      <c r="H155" s="3">
        <v>2.3617278360175931</v>
      </c>
      <c r="I155" s="3">
        <v>2.3424226808222062</v>
      </c>
      <c r="J155" s="4">
        <v>212925138.82000002</v>
      </c>
      <c r="K155" s="4">
        <v>200570480.12</v>
      </c>
      <c r="L155" s="4">
        <v>104888590.93000001</v>
      </c>
      <c r="M155">
        <v>2.39</v>
      </c>
      <c r="N155">
        <v>99.180188676081158</v>
      </c>
      <c r="O155">
        <v>21477.597000000002</v>
      </c>
      <c r="P155">
        <v>14687673892882</v>
      </c>
      <c r="Q155">
        <v>2667687951796.5601</v>
      </c>
      <c r="R155">
        <v>1.1770136363636365</v>
      </c>
      <c r="S155" s="5">
        <f t="shared" si="21"/>
        <v>4.533711474151628E+16</v>
      </c>
      <c r="T155" s="6">
        <f t="shared" si="22"/>
        <v>61256.25</v>
      </c>
      <c r="U155" s="6">
        <f t="shared" si="22"/>
        <v>57600</v>
      </c>
      <c r="V155" s="6">
        <f t="shared" si="22"/>
        <v>52900</v>
      </c>
      <c r="W155" s="6">
        <f t="shared" si="19"/>
        <v>48400</v>
      </c>
      <c r="X155" s="7">
        <f t="shared" si="23"/>
        <v>15160921.875</v>
      </c>
      <c r="Y155">
        <v>2.3008090000000001</v>
      </c>
      <c r="Z155">
        <f t="shared" si="20"/>
        <v>0</v>
      </c>
      <c r="AA155">
        <v>153.61768483856753</v>
      </c>
      <c r="AB155">
        <v>141.58000000000001</v>
      </c>
      <c r="AC155">
        <f t="shared" si="24"/>
        <v>2.1864412156023394</v>
      </c>
      <c r="AD155">
        <v>1.4532727272727273</v>
      </c>
      <c r="AE155">
        <v>167.84378201908589</v>
      </c>
      <c r="AF155">
        <v>2.54</v>
      </c>
      <c r="AG155">
        <v>153.61768483856753</v>
      </c>
      <c r="AH155">
        <v>0</v>
      </c>
      <c r="AI155">
        <f t="shared" si="25"/>
        <v>0</v>
      </c>
      <c r="AJ155">
        <f t="shared" si="26"/>
        <v>0</v>
      </c>
      <c r="AK155">
        <f t="shared" si="27"/>
        <v>0</v>
      </c>
      <c r="AL155">
        <f t="shared" si="28"/>
        <v>1</v>
      </c>
      <c r="AM155">
        <v>150.16580585390176</v>
      </c>
    </row>
    <row r="156" spans="1:39" x14ac:dyDescent="0.25">
      <c r="A156" s="1">
        <v>44136</v>
      </c>
      <c r="B156" s="2">
        <v>250</v>
      </c>
      <c r="C156" s="2">
        <v>239.25</v>
      </c>
      <c r="D156" s="2">
        <v>230</v>
      </c>
      <c r="E156" s="2">
        <v>220</v>
      </c>
      <c r="F156" s="3">
        <v>2.3979400086720375</v>
      </c>
      <c r="G156" s="3">
        <v>2.3788519464488811</v>
      </c>
      <c r="H156" s="3">
        <v>2.3617278360175931</v>
      </c>
      <c r="I156" s="3">
        <v>2.3424226808222062</v>
      </c>
      <c r="J156" s="4">
        <v>212925138.82000002</v>
      </c>
      <c r="K156" s="4">
        <v>200570480.12</v>
      </c>
      <c r="L156" s="4">
        <v>104888590.93000001</v>
      </c>
      <c r="M156">
        <v>2.61</v>
      </c>
      <c r="N156">
        <v>99.180188676081158</v>
      </c>
      <c r="O156">
        <v>21477.597000000002</v>
      </c>
      <c r="P156">
        <v>14687673892882</v>
      </c>
      <c r="Q156">
        <v>2667687951796.5601</v>
      </c>
      <c r="R156">
        <v>1.1833285714285715</v>
      </c>
      <c r="S156" s="5">
        <f t="shared" si="21"/>
        <v>4.533711474151628E+16</v>
      </c>
      <c r="T156" s="6">
        <f t="shared" si="22"/>
        <v>62500</v>
      </c>
      <c r="U156" s="6">
        <f t="shared" si="22"/>
        <v>57240.5625</v>
      </c>
      <c r="V156" s="6">
        <f t="shared" si="22"/>
        <v>52900</v>
      </c>
      <c r="W156" s="6">
        <f t="shared" si="19"/>
        <v>48400</v>
      </c>
      <c r="X156" s="7">
        <f t="shared" si="23"/>
        <v>15625000</v>
      </c>
      <c r="Y156">
        <v>2.0759370000000001</v>
      </c>
      <c r="Z156">
        <f t="shared" si="20"/>
        <v>0</v>
      </c>
      <c r="AA156">
        <v>155.88839513290856</v>
      </c>
      <c r="AB156">
        <v>143.53</v>
      </c>
      <c r="AC156">
        <f t="shared" si="24"/>
        <v>2.1928137860205852</v>
      </c>
      <c r="AD156">
        <v>1.4273500000000001</v>
      </c>
      <c r="AE156">
        <v>168.93612126079103</v>
      </c>
      <c r="AF156">
        <v>2.54</v>
      </c>
      <c r="AG156">
        <v>155.88839513290856</v>
      </c>
      <c r="AH156">
        <v>0</v>
      </c>
      <c r="AI156">
        <f t="shared" si="25"/>
        <v>0</v>
      </c>
      <c r="AJ156">
        <f t="shared" si="26"/>
        <v>0</v>
      </c>
      <c r="AK156">
        <f t="shared" si="27"/>
        <v>0</v>
      </c>
      <c r="AL156">
        <f t="shared" si="28"/>
        <v>1</v>
      </c>
      <c r="AM156">
        <v>150.22751072471414</v>
      </c>
    </row>
    <row r="157" spans="1:39" x14ac:dyDescent="0.25">
      <c r="A157" s="1">
        <v>44166</v>
      </c>
      <c r="B157" s="2">
        <v>246.25</v>
      </c>
      <c r="C157" s="2">
        <v>239.75</v>
      </c>
      <c r="D157" s="2">
        <v>230</v>
      </c>
      <c r="E157" s="2">
        <v>220</v>
      </c>
      <c r="F157" s="3">
        <v>2.3913762391696491</v>
      </c>
      <c r="G157" s="3">
        <v>2.3797586158427011</v>
      </c>
      <c r="H157" s="3">
        <v>2.3617278360175931</v>
      </c>
      <c r="I157" s="3">
        <v>2.3424226808222062</v>
      </c>
      <c r="J157" s="4">
        <v>212925138.82000002</v>
      </c>
      <c r="K157" s="4">
        <v>200570480.12</v>
      </c>
      <c r="L157" s="4">
        <v>104888590.93000001</v>
      </c>
      <c r="M157">
        <v>2.59</v>
      </c>
      <c r="N157">
        <v>99.180188676081158</v>
      </c>
      <c r="O157">
        <v>21477.597000000002</v>
      </c>
      <c r="P157">
        <v>14687673892882</v>
      </c>
      <c r="Q157">
        <v>2667687951796.5601</v>
      </c>
      <c r="R157">
        <v>1.2170260869565217</v>
      </c>
      <c r="S157" s="5">
        <f t="shared" si="21"/>
        <v>4.533711474151628E+16</v>
      </c>
      <c r="T157" s="6">
        <f t="shared" si="22"/>
        <v>60639.0625</v>
      </c>
      <c r="U157" s="6">
        <f t="shared" si="22"/>
        <v>57480.0625</v>
      </c>
      <c r="V157" s="6">
        <f t="shared" si="22"/>
        <v>52900</v>
      </c>
      <c r="W157" s="6">
        <f t="shared" si="19"/>
        <v>48400</v>
      </c>
      <c r="X157" s="7">
        <f t="shared" si="23"/>
        <v>14932369.140625</v>
      </c>
      <c r="Y157">
        <v>2.0855999999999999</v>
      </c>
      <c r="Z157">
        <f t="shared" si="20"/>
        <v>0</v>
      </c>
      <c r="AA157">
        <v>157.03824342291583</v>
      </c>
      <c r="AB157">
        <v>150.53</v>
      </c>
      <c r="AC157">
        <f t="shared" si="24"/>
        <v>2.1960054287468065</v>
      </c>
      <c r="AD157">
        <v>1.3489090909090906</v>
      </c>
      <c r="AE157">
        <v>165.47282200570339</v>
      </c>
      <c r="AF157">
        <v>2.54</v>
      </c>
      <c r="AG157">
        <v>157.03824342291583</v>
      </c>
      <c r="AH157">
        <v>0</v>
      </c>
      <c r="AI157">
        <f t="shared" si="25"/>
        <v>0</v>
      </c>
      <c r="AJ157">
        <f t="shared" si="26"/>
        <v>0</v>
      </c>
      <c r="AK157">
        <f t="shared" si="27"/>
        <v>0</v>
      </c>
      <c r="AL157">
        <f t="shared" si="28"/>
        <v>1</v>
      </c>
      <c r="AM157">
        <v>152.09486113049957</v>
      </c>
    </row>
    <row r="158" spans="1:39" x14ac:dyDescent="0.25">
      <c r="A158" s="1">
        <v>44197</v>
      </c>
      <c r="B158" s="2">
        <v>251.875</v>
      </c>
      <c r="C158" s="2">
        <v>242.125</v>
      </c>
      <c r="D158" s="2">
        <v>230</v>
      </c>
      <c r="E158" s="2">
        <v>220</v>
      </c>
      <c r="F158" s="3">
        <v>2.4011850634851846</v>
      </c>
      <c r="G158" s="3">
        <v>2.3840396337271672</v>
      </c>
      <c r="H158" s="3">
        <v>2.3617278360175931</v>
      </c>
      <c r="I158" s="3">
        <v>2.3424226808222062</v>
      </c>
      <c r="J158" s="4">
        <v>215340449.53468981</v>
      </c>
      <c r="K158" s="4">
        <v>203733584.78346482</v>
      </c>
      <c r="L158" s="4">
        <v>104888592.94577055</v>
      </c>
      <c r="M158">
        <v>2.71</v>
      </c>
      <c r="N158">
        <v>125.075925691181</v>
      </c>
      <c r="O158">
        <v>22038.225999999999</v>
      </c>
      <c r="P158">
        <v>17734062645371.398</v>
      </c>
      <c r="Q158">
        <v>3173397590816.9102</v>
      </c>
      <c r="R158">
        <v>1.2173952380952382</v>
      </c>
      <c r="S158" s="5">
        <f t="shared" si="21"/>
        <v>4.6371509205802288E+16</v>
      </c>
      <c r="T158" s="6">
        <f t="shared" si="22"/>
        <v>63441.015625</v>
      </c>
      <c r="U158" s="6">
        <f t="shared" si="22"/>
        <v>58624.515625</v>
      </c>
      <c r="V158" s="6">
        <f t="shared" si="22"/>
        <v>52900</v>
      </c>
      <c r="W158" s="6">
        <f t="shared" si="19"/>
        <v>48400</v>
      </c>
      <c r="X158" s="7">
        <f t="shared" si="23"/>
        <v>15979205.810546875</v>
      </c>
      <c r="Y158">
        <v>2.2376269999999998</v>
      </c>
      <c r="Z158">
        <f t="shared" si="20"/>
        <v>0</v>
      </c>
      <c r="AA158">
        <v>164.93519622782495</v>
      </c>
      <c r="AB158">
        <v>165.07</v>
      </c>
      <c r="AC158">
        <f t="shared" si="24"/>
        <v>2.2173133414934578</v>
      </c>
      <c r="AD158">
        <v>1.5626315789473686</v>
      </c>
      <c r="AE158">
        <v>165.22236176510165</v>
      </c>
      <c r="AF158">
        <v>2.65</v>
      </c>
      <c r="AG158">
        <v>164.93519622782495</v>
      </c>
      <c r="AH158">
        <v>0</v>
      </c>
      <c r="AI158">
        <f t="shared" si="25"/>
        <v>1</v>
      </c>
      <c r="AJ158">
        <f t="shared" si="26"/>
        <v>0</v>
      </c>
      <c r="AK158">
        <f t="shared" si="27"/>
        <v>0</v>
      </c>
      <c r="AL158">
        <f t="shared" si="28"/>
        <v>0</v>
      </c>
      <c r="AM158">
        <v>155.81985916002259</v>
      </c>
    </row>
    <row r="159" spans="1:39" x14ac:dyDescent="0.25">
      <c r="A159" s="1">
        <v>44228</v>
      </c>
      <c r="B159" s="2">
        <v>285.625</v>
      </c>
      <c r="C159" s="2">
        <v>246.875</v>
      </c>
      <c r="D159" s="2">
        <v>247</v>
      </c>
      <c r="E159" s="2">
        <v>240.25</v>
      </c>
      <c r="F159" s="3">
        <v>2.4557962174139254</v>
      </c>
      <c r="G159" s="3">
        <v>2.3924771129705356</v>
      </c>
      <c r="H159" s="3">
        <v>2.3926969532596658</v>
      </c>
      <c r="I159" s="3">
        <v>2.3806633963405828</v>
      </c>
      <c r="J159" s="4">
        <v>215340449.53468981</v>
      </c>
      <c r="K159" s="4">
        <v>203733584.78346482</v>
      </c>
      <c r="L159" s="4">
        <v>104888594.94577055</v>
      </c>
      <c r="M159">
        <v>5.35</v>
      </c>
      <c r="N159">
        <v>125.075925691181</v>
      </c>
      <c r="O159">
        <v>22038.225999999999</v>
      </c>
      <c r="P159">
        <v>17734062645371.398</v>
      </c>
      <c r="Q159">
        <v>3173397590816.9102</v>
      </c>
      <c r="R159">
        <v>1.2095549999999997</v>
      </c>
      <c r="S159" s="5">
        <f t="shared" si="21"/>
        <v>4.6371509205802288E+16</v>
      </c>
      <c r="T159" s="6">
        <f t="shared" si="22"/>
        <v>81581.640625</v>
      </c>
      <c r="U159" s="6">
        <f t="shared" si="22"/>
        <v>60947.265625</v>
      </c>
      <c r="V159" s="6">
        <f t="shared" si="22"/>
        <v>61009</v>
      </c>
      <c r="W159" s="6">
        <f t="shared" si="19"/>
        <v>57720.0625</v>
      </c>
      <c r="X159" s="7">
        <f t="shared" si="23"/>
        <v>23301756.103515625</v>
      </c>
      <c r="Y159">
        <v>2.4875980000000002</v>
      </c>
      <c r="Z159">
        <f t="shared" si="20"/>
        <v>0</v>
      </c>
      <c r="AA159">
        <v>164.32194796808253</v>
      </c>
      <c r="AB159">
        <v>181.32</v>
      </c>
      <c r="AC159">
        <f t="shared" si="24"/>
        <v>2.2156955746634677</v>
      </c>
      <c r="AD159">
        <v>1.6863157894736849</v>
      </c>
      <c r="AE159">
        <v>177.24223157775765</v>
      </c>
      <c r="AF159">
        <v>2.65</v>
      </c>
      <c r="AG159">
        <v>164.32194796808253</v>
      </c>
      <c r="AH159">
        <v>0</v>
      </c>
      <c r="AI159">
        <f t="shared" si="25"/>
        <v>1</v>
      </c>
      <c r="AJ159">
        <f t="shared" si="26"/>
        <v>0</v>
      </c>
      <c r="AK159">
        <f t="shared" si="27"/>
        <v>0</v>
      </c>
      <c r="AL159">
        <f t="shared" si="28"/>
        <v>0</v>
      </c>
      <c r="AM159">
        <v>164.32125893803232</v>
      </c>
    </row>
    <row r="160" spans="1:39" x14ac:dyDescent="0.25">
      <c r="A160" s="1">
        <v>44256</v>
      </c>
      <c r="B160" s="2">
        <v>310</v>
      </c>
      <c r="C160" s="2">
        <v>255.625</v>
      </c>
      <c r="D160" s="2">
        <v>247</v>
      </c>
      <c r="E160" s="2">
        <v>247</v>
      </c>
      <c r="F160" s="3">
        <v>2.4913616938342726</v>
      </c>
      <c r="G160" s="3">
        <v>2.4076033253514169</v>
      </c>
      <c r="H160" s="3">
        <v>2.3926969532596658</v>
      </c>
      <c r="I160" s="3">
        <v>2.3926969532596658</v>
      </c>
      <c r="J160" s="4">
        <v>215340449.53468981</v>
      </c>
      <c r="K160" s="4">
        <v>203733584.78346482</v>
      </c>
      <c r="L160" s="4">
        <v>104888596.94577055</v>
      </c>
      <c r="M160">
        <v>2.62</v>
      </c>
      <c r="N160">
        <v>125.075925691181</v>
      </c>
      <c r="O160">
        <v>22038.225999999999</v>
      </c>
      <c r="P160">
        <v>17734062645371.398</v>
      </c>
      <c r="Q160">
        <v>3173397590816.9102</v>
      </c>
      <c r="R160">
        <v>1.1901608695652175</v>
      </c>
      <c r="S160" s="5">
        <f t="shared" si="21"/>
        <v>4.6371509205802288E+16</v>
      </c>
      <c r="T160" s="6">
        <f t="shared" si="22"/>
        <v>96100</v>
      </c>
      <c r="U160" s="6">
        <f t="shared" si="22"/>
        <v>65344.140625</v>
      </c>
      <c r="V160" s="6">
        <f t="shared" si="22"/>
        <v>61009</v>
      </c>
      <c r="W160" s="6">
        <f t="shared" si="19"/>
        <v>61009</v>
      </c>
      <c r="X160" s="7">
        <f t="shared" si="23"/>
        <v>29791000</v>
      </c>
      <c r="Y160">
        <v>3.1637110000000002</v>
      </c>
      <c r="Z160">
        <f t="shared" si="20"/>
        <v>2</v>
      </c>
      <c r="AA160">
        <v>166.89917650352143</v>
      </c>
      <c r="AB160">
        <v>223.07</v>
      </c>
      <c r="AC160">
        <f t="shared" si="24"/>
        <v>2.2224541938340772</v>
      </c>
      <c r="AD160">
        <v>1.8020869565217381</v>
      </c>
      <c r="AE160">
        <v>185.5121303258145</v>
      </c>
      <c r="AF160">
        <v>2.65</v>
      </c>
      <c r="AG160">
        <v>166.89917650352143</v>
      </c>
      <c r="AH160">
        <v>0</v>
      </c>
      <c r="AI160">
        <f t="shared" si="25"/>
        <v>1</v>
      </c>
      <c r="AJ160">
        <f t="shared" si="26"/>
        <v>0</v>
      </c>
      <c r="AK160">
        <f t="shared" si="27"/>
        <v>0</v>
      </c>
      <c r="AL160">
        <f t="shared" si="28"/>
        <v>0</v>
      </c>
      <c r="AM160">
        <v>165.1602635737398</v>
      </c>
    </row>
    <row r="161" spans="1:39" x14ac:dyDescent="0.25">
      <c r="A161" s="1">
        <v>44287</v>
      </c>
      <c r="B161" s="2">
        <v>338</v>
      </c>
      <c r="C161" s="2">
        <v>265</v>
      </c>
      <c r="D161" s="2">
        <v>273.39999999999998</v>
      </c>
      <c r="E161" s="2">
        <v>247</v>
      </c>
      <c r="F161" s="3">
        <v>2.5289167002776547</v>
      </c>
      <c r="G161" s="3">
        <v>2.4232458739368079</v>
      </c>
      <c r="H161" s="3">
        <v>2.4367985102318035</v>
      </c>
      <c r="I161" s="3">
        <v>2.3926969532596658</v>
      </c>
      <c r="J161" s="4">
        <v>215340449.53468981</v>
      </c>
      <c r="K161" s="4">
        <v>203733584.78346482</v>
      </c>
      <c r="L161" s="4">
        <v>104888598.94577055</v>
      </c>
      <c r="M161">
        <v>2.66</v>
      </c>
      <c r="N161">
        <v>125.075925691181</v>
      </c>
      <c r="O161">
        <v>22740.958999999999</v>
      </c>
      <c r="P161">
        <v>17734062645371.398</v>
      </c>
      <c r="Q161">
        <v>3173397590816.9102</v>
      </c>
      <c r="R161">
        <v>1.1965409090909089</v>
      </c>
      <c r="S161" s="5">
        <f t="shared" si="21"/>
        <v>4.6371509205802288E+16</v>
      </c>
      <c r="T161" s="6">
        <f t="shared" si="22"/>
        <v>114244</v>
      </c>
      <c r="U161" s="6">
        <f t="shared" si="22"/>
        <v>70225</v>
      </c>
      <c r="V161" s="6">
        <f t="shared" si="22"/>
        <v>74747.559999999983</v>
      </c>
      <c r="W161" s="6">
        <f t="shared" si="19"/>
        <v>61009</v>
      </c>
      <c r="X161" s="7">
        <f t="shared" si="23"/>
        <v>38614472</v>
      </c>
      <c r="Y161">
        <v>3.8321679999999998</v>
      </c>
      <c r="Z161">
        <f t="shared" si="20"/>
        <v>0</v>
      </c>
      <c r="AA161">
        <v>182.85695940142841</v>
      </c>
      <c r="AB161">
        <v>235.32000000000005</v>
      </c>
      <c r="AC161">
        <f t="shared" si="24"/>
        <v>2.2621114939172746</v>
      </c>
      <c r="AD161">
        <v>2.0719090909090903</v>
      </c>
      <c r="AE161">
        <v>202.34956004756242</v>
      </c>
      <c r="AF161">
        <v>3.12</v>
      </c>
      <c r="AG161">
        <v>182.85695940142841</v>
      </c>
      <c r="AH161">
        <v>0</v>
      </c>
      <c r="AI161">
        <f t="shared" si="25"/>
        <v>0</v>
      </c>
      <c r="AJ161">
        <f t="shared" si="26"/>
        <v>1</v>
      </c>
      <c r="AK161">
        <f t="shared" si="27"/>
        <v>0</v>
      </c>
      <c r="AL161">
        <f t="shared" si="28"/>
        <v>0</v>
      </c>
      <c r="AM161">
        <v>167.97980992589257</v>
      </c>
    </row>
    <row r="162" spans="1:39" x14ac:dyDescent="0.25">
      <c r="A162" s="1">
        <v>44317</v>
      </c>
      <c r="B162" s="2">
        <v>373.125</v>
      </c>
      <c r="C162" s="2">
        <v>280</v>
      </c>
      <c r="D162" s="2">
        <v>280</v>
      </c>
      <c r="E162" s="2">
        <v>247</v>
      </c>
      <c r="F162" s="3">
        <v>2.5718543484734444</v>
      </c>
      <c r="G162" s="3">
        <v>2.4471580313422194</v>
      </c>
      <c r="H162" s="3">
        <v>2.4471580313422194</v>
      </c>
      <c r="I162" s="3">
        <v>2.3926969532596658</v>
      </c>
      <c r="J162" s="4">
        <v>215340449.53468981</v>
      </c>
      <c r="K162" s="4">
        <v>203733584.78346482</v>
      </c>
      <c r="L162" s="4">
        <v>104888600.94577055</v>
      </c>
      <c r="M162">
        <v>2.91</v>
      </c>
      <c r="N162">
        <v>125.075925691181</v>
      </c>
      <c r="O162">
        <v>22740.958999999999</v>
      </c>
      <c r="P162">
        <v>17734062645371.398</v>
      </c>
      <c r="Q162">
        <v>3173397590816.9102</v>
      </c>
      <c r="R162">
        <v>1.2148571428571431</v>
      </c>
      <c r="S162" s="5">
        <f t="shared" si="21"/>
        <v>4.6371509205802288E+16</v>
      </c>
      <c r="T162" s="6">
        <f t="shared" si="22"/>
        <v>139222.265625</v>
      </c>
      <c r="U162" s="6">
        <f t="shared" si="22"/>
        <v>78400</v>
      </c>
      <c r="V162" s="6">
        <f t="shared" si="22"/>
        <v>78400</v>
      </c>
      <c r="W162" s="6">
        <f t="shared" si="19"/>
        <v>61009</v>
      </c>
      <c r="X162" s="7">
        <f t="shared" si="23"/>
        <v>51947307.861328125</v>
      </c>
      <c r="Y162">
        <v>4.3566440000000002</v>
      </c>
      <c r="Z162">
        <f t="shared" si="20"/>
        <v>0</v>
      </c>
      <c r="AA162">
        <v>190.10259795719958</v>
      </c>
      <c r="AB162">
        <v>277.32</v>
      </c>
      <c r="AC162">
        <f t="shared" si="24"/>
        <v>2.278988052008875</v>
      </c>
      <c r="AD162">
        <v>2.3600000000000003</v>
      </c>
      <c r="AE162">
        <v>199.72422889214249</v>
      </c>
      <c r="AF162">
        <v>3.12</v>
      </c>
      <c r="AG162">
        <v>190.10259795719958</v>
      </c>
      <c r="AH162">
        <v>0</v>
      </c>
      <c r="AI162">
        <f t="shared" si="25"/>
        <v>0</v>
      </c>
      <c r="AJ162">
        <f t="shared" si="26"/>
        <v>1</v>
      </c>
      <c r="AK162">
        <f t="shared" si="27"/>
        <v>0</v>
      </c>
      <c r="AL162">
        <f t="shared" si="28"/>
        <v>0</v>
      </c>
      <c r="AM162">
        <v>180.55381105537643</v>
      </c>
    </row>
    <row r="163" spans="1:39" x14ac:dyDescent="0.25">
      <c r="A163" s="1">
        <v>44348</v>
      </c>
      <c r="B163" s="2">
        <v>450</v>
      </c>
      <c r="C163" s="2">
        <v>302.5</v>
      </c>
      <c r="D163" s="2">
        <v>280</v>
      </c>
      <c r="E163" s="2">
        <v>247</v>
      </c>
      <c r="F163" s="3">
        <v>2.6532125137753435</v>
      </c>
      <c r="G163" s="3">
        <v>2.4807253789884878</v>
      </c>
      <c r="H163" s="3">
        <v>2.4471580313422194</v>
      </c>
      <c r="I163" s="3">
        <v>2.3926969532596658</v>
      </c>
      <c r="J163" s="4">
        <v>215340449.53468981</v>
      </c>
      <c r="K163" s="4">
        <v>203733584.78346482</v>
      </c>
      <c r="L163" s="4">
        <v>104888602.94577055</v>
      </c>
      <c r="M163">
        <v>3.26</v>
      </c>
      <c r="N163">
        <v>125.075925691181</v>
      </c>
      <c r="O163">
        <v>22740.958999999999</v>
      </c>
      <c r="P163">
        <v>17734062645371.398</v>
      </c>
      <c r="Q163">
        <v>3173397590816.9102</v>
      </c>
      <c r="R163">
        <v>1.2048272727272726</v>
      </c>
      <c r="S163" s="5">
        <f t="shared" si="21"/>
        <v>4.6371509205802288E+16</v>
      </c>
      <c r="T163" s="6">
        <f t="shared" si="22"/>
        <v>202500</v>
      </c>
      <c r="U163" s="6">
        <f t="shared" si="22"/>
        <v>91506.25</v>
      </c>
      <c r="V163" s="6">
        <f t="shared" si="22"/>
        <v>78400</v>
      </c>
      <c r="W163" s="6">
        <f t="shared" si="19"/>
        <v>61009</v>
      </c>
      <c r="X163" s="7">
        <f t="shared" si="23"/>
        <v>91125000</v>
      </c>
      <c r="Y163">
        <v>4.4647690000000004</v>
      </c>
      <c r="Z163">
        <f t="shared" si="20"/>
        <v>0</v>
      </c>
      <c r="AA163">
        <v>216.64505234147362</v>
      </c>
      <c r="AB163">
        <v>277.82</v>
      </c>
      <c r="AC163">
        <f t="shared" si="24"/>
        <v>2.3357487752290034</v>
      </c>
      <c r="AD163">
        <v>2.4690909090909083</v>
      </c>
      <c r="AE163">
        <v>256.67797240961124</v>
      </c>
      <c r="AF163">
        <v>3.12</v>
      </c>
      <c r="AG163">
        <v>216.64505234147362</v>
      </c>
      <c r="AH163">
        <v>0</v>
      </c>
      <c r="AI163">
        <f t="shared" si="25"/>
        <v>0</v>
      </c>
      <c r="AJ163">
        <f t="shared" si="26"/>
        <v>1</v>
      </c>
      <c r="AK163">
        <f t="shared" si="27"/>
        <v>0</v>
      </c>
      <c r="AL163">
        <f t="shared" si="28"/>
        <v>0</v>
      </c>
      <c r="AM163">
        <v>189.60157810778617</v>
      </c>
    </row>
    <row r="164" spans="1:39" x14ac:dyDescent="0.25">
      <c r="A164" s="1">
        <v>44378</v>
      </c>
      <c r="B164" s="2">
        <v>611</v>
      </c>
      <c r="C164" s="2">
        <v>364</v>
      </c>
      <c r="D164" s="2">
        <v>280</v>
      </c>
      <c r="E164" s="2">
        <v>247</v>
      </c>
      <c r="F164" s="3">
        <v>2.786041210242554</v>
      </c>
      <c r="G164" s="3">
        <v>2.5611013836490559</v>
      </c>
      <c r="H164" s="3">
        <v>2.4471580313422194</v>
      </c>
      <c r="I164" s="3">
        <v>2.3926969532596658</v>
      </c>
      <c r="J164" s="4">
        <v>215340449.53468981</v>
      </c>
      <c r="K164" s="4">
        <v>203733584.78346482</v>
      </c>
      <c r="L164" s="4">
        <v>104888604.94577055</v>
      </c>
      <c r="M164">
        <v>3.84</v>
      </c>
      <c r="N164">
        <v>125.075925691181</v>
      </c>
      <c r="O164">
        <v>23202.344000000001</v>
      </c>
      <c r="P164">
        <v>17734062645371.398</v>
      </c>
      <c r="Q164">
        <v>3173397590816.9102</v>
      </c>
      <c r="R164">
        <v>1.1822590909090911</v>
      </c>
      <c r="S164" s="5">
        <f t="shared" si="21"/>
        <v>4.6371509205802288E+16</v>
      </c>
      <c r="T164" s="6">
        <f t="shared" si="22"/>
        <v>373321</v>
      </c>
      <c r="U164" s="6">
        <f t="shared" si="22"/>
        <v>132496</v>
      </c>
      <c r="V164" s="6">
        <f t="shared" si="22"/>
        <v>78400</v>
      </c>
      <c r="W164" s="6">
        <f t="shared" si="19"/>
        <v>61009</v>
      </c>
      <c r="X164" s="7">
        <f t="shared" si="23"/>
        <v>228099131</v>
      </c>
      <c r="Y164">
        <v>4.5649259999999998</v>
      </c>
      <c r="Z164">
        <f t="shared" si="20"/>
        <v>0</v>
      </c>
      <c r="AA164">
        <v>283.22164237560298</v>
      </c>
      <c r="AB164">
        <v>279.42</v>
      </c>
      <c r="AC164">
        <f t="shared" si="24"/>
        <v>2.4521264368891016</v>
      </c>
      <c r="AD164">
        <v>2.3347619047619048</v>
      </c>
      <c r="AE164">
        <v>394.21223215638724</v>
      </c>
      <c r="AF164">
        <v>3.4</v>
      </c>
      <c r="AG164">
        <v>283.22164237560298</v>
      </c>
      <c r="AH164">
        <v>0</v>
      </c>
      <c r="AI164">
        <f t="shared" si="25"/>
        <v>0</v>
      </c>
      <c r="AJ164">
        <f t="shared" si="26"/>
        <v>0</v>
      </c>
      <c r="AK164">
        <f t="shared" si="27"/>
        <v>1</v>
      </c>
      <c r="AL164">
        <f t="shared" si="28"/>
        <v>0</v>
      </c>
      <c r="AM164">
        <v>219.48953070067455</v>
      </c>
    </row>
    <row r="165" spans="1:39" x14ac:dyDescent="0.25">
      <c r="A165" s="1">
        <v>44409</v>
      </c>
      <c r="B165" s="2">
        <v>686</v>
      </c>
      <c r="C165" s="2">
        <v>455</v>
      </c>
      <c r="D165" s="2">
        <v>280</v>
      </c>
      <c r="E165" s="2">
        <v>247</v>
      </c>
      <c r="F165" s="3">
        <v>2.8363241157067516</v>
      </c>
      <c r="G165" s="3">
        <v>2.6580113966571126</v>
      </c>
      <c r="H165" s="3">
        <v>2.4471580313422194</v>
      </c>
      <c r="I165" s="3">
        <v>2.3926969532596658</v>
      </c>
      <c r="J165" s="4">
        <v>215340449.53468981</v>
      </c>
      <c r="K165" s="4">
        <v>203733584.78346482</v>
      </c>
      <c r="L165" s="4">
        <v>104888606.94577055</v>
      </c>
      <c r="M165">
        <v>4.07</v>
      </c>
      <c r="N165">
        <v>125.075925691181</v>
      </c>
      <c r="O165">
        <v>23202.344000000001</v>
      </c>
      <c r="P165">
        <v>17734062645371.398</v>
      </c>
      <c r="Q165">
        <v>3173397590816.9102</v>
      </c>
      <c r="R165">
        <v>1.1766954545454549</v>
      </c>
      <c r="S165" s="5">
        <f t="shared" si="21"/>
        <v>4.6371509205802288E+16</v>
      </c>
      <c r="T165" s="6">
        <f t="shared" si="22"/>
        <v>470596</v>
      </c>
      <c r="U165" s="6">
        <f t="shared" si="22"/>
        <v>207025</v>
      </c>
      <c r="V165" s="6">
        <f t="shared" si="22"/>
        <v>78400</v>
      </c>
      <c r="W165" s="6">
        <f t="shared" si="19"/>
        <v>61009</v>
      </c>
      <c r="X165" s="7">
        <f t="shared" si="23"/>
        <v>322828856</v>
      </c>
      <c r="Y165">
        <v>4.4705209999999997</v>
      </c>
      <c r="Z165">
        <f t="shared" si="20"/>
        <v>0</v>
      </c>
      <c r="AA165">
        <v>313.24869599914797</v>
      </c>
      <c r="AB165">
        <v>295.52</v>
      </c>
      <c r="AC165">
        <f t="shared" si="24"/>
        <v>2.4958892717761536</v>
      </c>
      <c r="AD165">
        <v>2.2199999999999993</v>
      </c>
      <c r="AE165">
        <v>423.93328849028393</v>
      </c>
      <c r="AF165">
        <v>3.4</v>
      </c>
      <c r="AG165">
        <v>313.24869599914797</v>
      </c>
      <c r="AH165">
        <v>0</v>
      </c>
      <c r="AI165">
        <f t="shared" si="25"/>
        <v>0</v>
      </c>
      <c r="AJ165">
        <f t="shared" si="26"/>
        <v>0</v>
      </c>
      <c r="AK165">
        <f t="shared" si="27"/>
        <v>1</v>
      </c>
      <c r="AL165">
        <f t="shared" si="28"/>
        <v>0</v>
      </c>
      <c r="AM165">
        <v>260.85775443969902</v>
      </c>
    </row>
    <row r="166" spans="1:39" x14ac:dyDescent="0.25">
      <c r="A166" s="1">
        <v>44440</v>
      </c>
      <c r="B166" s="2">
        <v>727</v>
      </c>
      <c r="C166" s="2">
        <v>528</v>
      </c>
      <c r="D166" s="2">
        <v>280</v>
      </c>
      <c r="E166" s="2">
        <v>247</v>
      </c>
      <c r="F166" s="3">
        <v>2.8615344108590377</v>
      </c>
      <c r="G166" s="3">
        <v>2.7226339225338121</v>
      </c>
      <c r="H166" s="3">
        <v>2.4471580313422194</v>
      </c>
      <c r="I166" s="3">
        <v>2.3926969532596658</v>
      </c>
      <c r="J166" s="4">
        <v>215340449.53468981</v>
      </c>
      <c r="K166" s="4">
        <v>203733584.78346482</v>
      </c>
      <c r="L166" s="4">
        <v>104888608.94577055</v>
      </c>
      <c r="M166">
        <v>5.16</v>
      </c>
      <c r="N166">
        <v>125.075925691181</v>
      </c>
      <c r="O166">
        <v>23202.344000000001</v>
      </c>
      <c r="P166">
        <v>17734062645371.398</v>
      </c>
      <c r="Q166">
        <v>3173397590816.9102</v>
      </c>
      <c r="R166">
        <v>1.177031818181818</v>
      </c>
      <c r="S166" s="5">
        <f t="shared" si="21"/>
        <v>4.6371509205802288E+16</v>
      </c>
      <c r="T166" s="6">
        <f t="shared" si="22"/>
        <v>528529</v>
      </c>
      <c r="U166" s="6">
        <f t="shared" si="22"/>
        <v>278784</v>
      </c>
      <c r="V166" s="6">
        <f t="shared" si="22"/>
        <v>78400</v>
      </c>
      <c r="W166" s="6">
        <f t="shared" si="19"/>
        <v>61009</v>
      </c>
      <c r="X166" s="7">
        <f t="shared" si="23"/>
        <v>384240583</v>
      </c>
      <c r="Y166">
        <v>4.6142409999999998</v>
      </c>
      <c r="Z166">
        <f t="shared" si="20"/>
        <v>0</v>
      </c>
      <c r="AA166">
        <v>328.5888117088441</v>
      </c>
      <c r="AB166">
        <v>298.02</v>
      </c>
      <c r="AC166">
        <f t="shared" si="24"/>
        <v>2.5166527718323555</v>
      </c>
      <c r="AD166">
        <v>2.2082380952380958</v>
      </c>
      <c r="AE166">
        <v>459.74235253595111</v>
      </c>
      <c r="AF166">
        <v>3.4</v>
      </c>
      <c r="AG166">
        <v>328.5888117088441</v>
      </c>
      <c r="AH166">
        <v>0</v>
      </c>
      <c r="AI166">
        <f t="shared" si="25"/>
        <v>0</v>
      </c>
      <c r="AJ166">
        <f t="shared" si="26"/>
        <v>0</v>
      </c>
      <c r="AK166">
        <f t="shared" si="27"/>
        <v>1</v>
      </c>
      <c r="AL166">
        <f t="shared" si="28"/>
        <v>0</v>
      </c>
      <c r="AM166">
        <v>299.13959709773127</v>
      </c>
    </row>
    <row r="167" spans="1:39" x14ac:dyDescent="0.25">
      <c r="A167" s="1">
        <v>44470</v>
      </c>
      <c r="B167">
        <v>771</v>
      </c>
      <c r="C167">
        <v>556</v>
      </c>
      <c r="D167">
        <v>280</v>
      </c>
      <c r="E167">
        <v>247</v>
      </c>
      <c r="F167" s="3">
        <v>2.8870543780509568</v>
      </c>
      <c r="G167" s="3">
        <v>2.7450747915820575</v>
      </c>
      <c r="H167" s="3">
        <v>2.4471580313422194</v>
      </c>
      <c r="I167" s="3">
        <v>2.3926969532596658</v>
      </c>
      <c r="J167" s="4">
        <v>215340449.53468981</v>
      </c>
      <c r="K167" s="4">
        <v>203733584.78346482</v>
      </c>
      <c r="L167" s="4">
        <v>104888610.94577055</v>
      </c>
      <c r="M167">
        <v>5.51</v>
      </c>
      <c r="N167">
        <v>125.075925691181</v>
      </c>
      <c r="O167">
        <v>24002.814999999999</v>
      </c>
      <c r="P167">
        <v>17734062645371.398</v>
      </c>
      <c r="Q167">
        <v>3173397590816.9102</v>
      </c>
      <c r="R167">
        <v>1.1598523809523811</v>
      </c>
      <c r="S167" s="5">
        <f t="shared" si="21"/>
        <v>4.6371509205802288E+16</v>
      </c>
      <c r="T167" s="6">
        <f t="shared" si="22"/>
        <v>594441</v>
      </c>
      <c r="U167" s="6">
        <f t="shared" si="22"/>
        <v>309136</v>
      </c>
      <c r="V167" s="6">
        <f t="shared" si="22"/>
        <v>78400</v>
      </c>
      <c r="W167" s="6">
        <f t="shared" si="19"/>
        <v>61009</v>
      </c>
      <c r="X167" s="7">
        <f t="shared" si="23"/>
        <v>458314011</v>
      </c>
      <c r="Y167">
        <v>5.2248419999999998</v>
      </c>
      <c r="Z167">
        <f t="shared" si="20"/>
        <v>0</v>
      </c>
      <c r="AA167">
        <v>409.85380045172207</v>
      </c>
      <c r="AB167">
        <v>306.52</v>
      </c>
      <c r="AC167">
        <f t="shared" si="24"/>
        <v>2.612628966524162</v>
      </c>
      <c r="AD167">
        <v>2.2070000000000003</v>
      </c>
      <c r="AE167">
        <v>496.90434309121804</v>
      </c>
      <c r="AF167">
        <v>3.55</v>
      </c>
      <c r="AG167">
        <v>409.85380045172207</v>
      </c>
      <c r="AH167">
        <v>0</v>
      </c>
      <c r="AI167">
        <f t="shared" si="25"/>
        <v>0</v>
      </c>
      <c r="AJ167">
        <f t="shared" si="26"/>
        <v>0</v>
      </c>
      <c r="AK167">
        <f t="shared" si="27"/>
        <v>0</v>
      </c>
      <c r="AL167">
        <f t="shared" si="28"/>
        <v>1</v>
      </c>
      <c r="AM167">
        <v>348.39116021236958</v>
      </c>
    </row>
    <row r="168" spans="1:39" x14ac:dyDescent="0.25">
      <c r="A168" s="1">
        <v>44501</v>
      </c>
      <c r="B168">
        <v>795</v>
      </c>
      <c r="C168">
        <v>581</v>
      </c>
      <c r="D168">
        <v>363</v>
      </c>
      <c r="E168">
        <v>247</v>
      </c>
      <c r="F168" s="3">
        <v>2.9003671286564705</v>
      </c>
      <c r="G168" s="3">
        <v>2.7641761323903307</v>
      </c>
      <c r="H168" s="3">
        <v>2.5599066250361124</v>
      </c>
      <c r="I168" s="3">
        <v>2.3926969532596658</v>
      </c>
      <c r="J168" s="4">
        <v>215340449.53468981</v>
      </c>
      <c r="K168" s="4">
        <v>203733584.78346482</v>
      </c>
      <c r="L168" s="4">
        <v>104888612.94577055</v>
      </c>
      <c r="M168">
        <v>5.05</v>
      </c>
      <c r="N168">
        <v>125.075925691181</v>
      </c>
      <c r="O168">
        <v>24002.814999999999</v>
      </c>
      <c r="P168">
        <v>17734062645371.398</v>
      </c>
      <c r="Q168">
        <v>3173397590816.9102</v>
      </c>
      <c r="R168">
        <v>1.1410499999999997</v>
      </c>
      <c r="S168" s="5">
        <f t="shared" si="21"/>
        <v>4.6371509205802288E+16</v>
      </c>
      <c r="T168" s="6">
        <f t="shared" si="22"/>
        <v>632025</v>
      </c>
      <c r="U168" s="6">
        <f t="shared" si="22"/>
        <v>337561</v>
      </c>
      <c r="V168" s="6">
        <f t="shared" si="22"/>
        <v>131769</v>
      </c>
      <c r="W168" s="6">
        <f t="shared" si="19"/>
        <v>61009</v>
      </c>
      <c r="X168" s="7">
        <f t="shared" si="23"/>
        <v>502459875</v>
      </c>
      <c r="Y168">
        <v>5.85168</v>
      </c>
      <c r="Z168">
        <f t="shared" si="20"/>
        <v>0</v>
      </c>
      <c r="AA168">
        <v>455.48433693135479</v>
      </c>
      <c r="AB168">
        <v>251.52</v>
      </c>
      <c r="AC168">
        <f t="shared" si="24"/>
        <v>2.6584734471679847</v>
      </c>
      <c r="AD168">
        <v>2.2070000000000003</v>
      </c>
      <c r="AE168">
        <v>512.70567144959534</v>
      </c>
      <c r="AF168">
        <v>3.55</v>
      </c>
      <c r="AG168">
        <v>455.48433693135479</v>
      </c>
      <c r="AH168">
        <v>0</v>
      </c>
      <c r="AI168">
        <f t="shared" si="25"/>
        <v>0</v>
      </c>
      <c r="AJ168">
        <f t="shared" si="26"/>
        <v>0</v>
      </c>
      <c r="AK168">
        <f t="shared" si="27"/>
        <v>0</v>
      </c>
      <c r="AL168">
        <f t="shared" si="28"/>
        <v>1</v>
      </c>
      <c r="AM168">
        <v>398.02720571210568</v>
      </c>
    </row>
    <row r="169" spans="1:39" x14ac:dyDescent="0.25">
      <c r="A169" s="1">
        <v>44531</v>
      </c>
      <c r="B169">
        <v>795</v>
      </c>
      <c r="C169">
        <v>596</v>
      </c>
      <c r="D169">
        <v>445</v>
      </c>
      <c r="E169">
        <v>247</v>
      </c>
      <c r="F169" s="3">
        <v>2.9003671286564705</v>
      </c>
      <c r="G169" s="3">
        <v>2.7752462597402365</v>
      </c>
      <c r="H169" s="3">
        <v>2.6483600109809315</v>
      </c>
      <c r="I169" s="3">
        <v>2.3926969532596658</v>
      </c>
      <c r="J169" s="4">
        <v>215340449.53468981</v>
      </c>
      <c r="K169" s="4">
        <v>203733584.78346482</v>
      </c>
      <c r="L169" s="4">
        <v>104888614.94577055</v>
      </c>
      <c r="M169">
        <v>3.76</v>
      </c>
      <c r="N169">
        <v>125.075925691181</v>
      </c>
      <c r="O169">
        <v>24002.814999999999</v>
      </c>
      <c r="P169">
        <v>17734062645371.398</v>
      </c>
      <c r="Q169">
        <v>3173397590816.9102</v>
      </c>
      <c r="R169">
        <v>1.1302391304347825</v>
      </c>
      <c r="S169" s="5">
        <f t="shared" si="21"/>
        <v>4.6371509205802288E+16</v>
      </c>
      <c r="T169" s="6">
        <f t="shared" si="22"/>
        <v>632025</v>
      </c>
      <c r="U169" s="6">
        <f t="shared" si="22"/>
        <v>355216</v>
      </c>
      <c r="V169" s="6">
        <f t="shared" si="22"/>
        <v>198025</v>
      </c>
      <c r="W169" s="6">
        <f t="shared" si="19"/>
        <v>61009</v>
      </c>
      <c r="X169" s="7">
        <f t="shared" si="23"/>
        <v>502459875</v>
      </c>
      <c r="Y169">
        <v>6.145003</v>
      </c>
      <c r="Z169">
        <f t="shared" si="20"/>
        <v>0</v>
      </c>
      <c r="AA169">
        <v>424.22487342458419</v>
      </c>
      <c r="AB169">
        <v>240.02</v>
      </c>
      <c r="AC169">
        <f t="shared" si="24"/>
        <v>2.6275961287593983</v>
      </c>
      <c r="AD169">
        <v>2.1433636363636364</v>
      </c>
      <c r="AE169">
        <v>518.32200965240497</v>
      </c>
      <c r="AF169">
        <v>3.55</v>
      </c>
      <c r="AG169">
        <v>424.22487342458419</v>
      </c>
      <c r="AH169">
        <v>0</v>
      </c>
      <c r="AI169">
        <f t="shared" si="25"/>
        <v>0</v>
      </c>
      <c r="AJ169">
        <f t="shared" si="26"/>
        <v>0</v>
      </c>
      <c r="AK169">
        <f t="shared" si="27"/>
        <v>0</v>
      </c>
      <c r="AL169">
        <f t="shared" si="28"/>
        <v>1</v>
      </c>
      <c r="AM169">
        <v>364.61352440681367</v>
      </c>
    </row>
    <row r="170" spans="1:39" x14ac:dyDescent="0.25">
      <c r="A170" s="1">
        <v>44562</v>
      </c>
      <c r="B170" s="8">
        <v>795</v>
      </c>
      <c r="C170" s="8">
        <v>600</v>
      </c>
      <c r="D170" s="8">
        <v>500</v>
      </c>
      <c r="E170" s="8">
        <v>500</v>
      </c>
      <c r="F170" s="3">
        <v>2.9003671286564705</v>
      </c>
      <c r="G170" s="3">
        <v>2.7781512503836434</v>
      </c>
      <c r="H170" s="3">
        <v>2.6989700043360187</v>
      </c>
      <c r="I170" s="3">
        <v>2.6989700043360187</v>
      </c>
      <c r="J170" s="4">
        <v>217541030.08557364</v>
      </c>
      <c r="K170" s="4">
        <v>206810226.44929507</v>
      </c>
      <c r="L170" s="4">
        <v>104888616.96087185</v>
      </c>
      <c r="M170">
        <v>4.38</v>
      </c>
      <c r="N170">
        <v>147.9041525814828</v>
      </c>
      <c r="O170">
        <v>24386.734</v>
      </c>
      <c r="P170">
        <v>17734062645371.398</v>
      </c>
      <c r="Q170">
        <v>3173397590816.9102</v>
      </c>
      <c r="R170">
        <v>1.1321380952380953</v>
      </c>
      <c r="S170" s="5">
        <f t="shared" si="21"/>
        <v>4.7324099770692456E+16</v>
      </c>
      <c r="T170" s="6">
        <f t="shared" si="22"/>
        <v>632025</v>
      </c>
      <c r="U170" s="6">
        <f t="shared" si="22"/>
        <v>360000</v>
      </c>
      <c r="V170" s="6">
        <f t="shared" si="22"/>
        <v>250000</v>
      </c>
      <c r="W170" s="6">
        <f t="shared" si="19"/>
        <v>250000</v>
      </c>
      <c r="X170" s="7">
        <f t="shared" si="23"/>
        <v>502459875</v>
      </c>
      <c r="Y170">
        <v>6.4861240000000002</v>
      </c>
      <c r="Z170">
        <f t="shared" si="20"/>
        <v>0</v>
      </c>
      <c r="AA170">
        <v>522</v>
      </c>
      <c r="AB170">
        <v>266.79083199999997</v>
      </c>
      <c r="AC170">
        <f t="shared" si="24"/>
        <v>2.7176705030022621</v>
      </c>
      <c r="AD170">
        <v>2.1565499999999993</v>
      </c>
      <c r="AE170">
        <v>546.84750133333341</v>
      </c>
      <c r="AF170">
        <v>3.87</v>
      </c>
      <c r="AG170">
        <v>522</v>
      </c>
      <c r="AH170">
        <v>1</v>
      </c>
      <c r="AI170">
        <f t="shared" si="25"/>
        <v>1</v>
      </c>
      <c r="AJ170">
        <f t="shared" si="26"/>
        <v>0</v>
      </c>
      <c r="AK170">
        <f t="shared" si="27"/>
        <v>0</v>
      </c>
      <c r="AL170">
        <f t="shared" si="28"/>
        <v>0</v>
      </c>
      <c r="AM170">
        <v>485.97948417962834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Gretl Data </vt:lpstr>
    </vt:vector>
  </TitlesOfParts>
  <Company>Nutrien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Muralidharan</dc:creator>
  <cp:lastModifiedBy>Vijay Muralidharan</cp:lastModifiedBy>
  <dcterms:created xsi:type="dcterms:W3CDTF">2022-09-06T21:27:40Z</dcterms:created>
  <dcterms:modified xsi:type="dcterms:W3CDTF">2022-09-06T21:51:44Z</dcterms:modified>
</cp:coreProperties>
</file>