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20109\Downloads\"/>
    </mc:Choice>
  </mc:AlternateContent>
  <xr:revisionPtr revIDLastSave="0" documentId="13_ncr:1_{9A716BF3-15CF-460A-9993-0DDDF7619989}" xr6:coauthVersionLast="47" xr6:coauthVersionMax="47" xr10:uidLastSave="{00000000-0000-0000-0000-000000000000}"/>
  <bookViews>
    <workbookView xWindow="-108" yWindow="-108" windowWidth="23256" windowHeight="12456" activeTab="1" xr2:uid="{89B6C923-3D22-4C7E-BCC4-781AC1A3FAE6}"/>
  </bookViews>
  <sheets>
    <sheet name="Data Set" sheetId="2" r:id="rId1"/>
    <sheet name="Dashboard" sheetId="1" r:id="rId2"/>
  </sheets>
  <definedNames>
    <definedName name="Slicer_Date_Hierarchy">#N/A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e464b91a-cedf-44d4-b299-5f7f270c5e9a" name="Dim_buses" connection="Query - Dim_buses"/>
          <x15:modelTable id="Dim_demographics_6cd70ece-8e5e-4fff-93c3-291986abc2f2" name="Dim_demographics" connection="Query - Dim_demographics"/>
          <x15:modelTable id="Dim_routes_66be7fb3-6124-404b-8772-ba77c19355b6" name="Dim_routes" connection="Query - Dim_routes"/>
          <x15:modelTable id="Facttable_ridership_ecd1355e-0531-4dbc-8296-5b30a2d77516" name="Facttable_ridership" connection="Query - Facttable_ridership"/>
          <x15:modelTable id="All Masuore_ca2944b5-2000-43e4-b8e3-4fff070333a1" name="All Masuore" connection="Query - All Masuore"/>
          <x15:modelTable id="Calendar" name="Calendar" connection="Connection"/>
        </x15:modelTables>
        <x15:modelRelationships>
          <x15:modelRelationship fromTable="Dim_buses" fromColumn="RouteID" toTable="Dim_routes" toColumn="RouteID"/>
          <x15:modelRelationship fromTable="Facttable_ridership" fromColumn="RiderID" toTable="Dim_demographics" toColumn="RiderID"/>
          <x15:modelRelationship fromTable="Facttable_ridership" fromColumn="BusID" toTable="Dim_buses" toColumn="BusID"/>
          <x15:modelRelationship fromTable="Facttable_ridership" fromColumn="Date" toTable="Calendar" toColumn="Date"/>
          <x15:modelRelationship fromTable="Facttable_ridership" fromColumn="Time" toTable="All Masuore" toColumn="All Masuore"/>
        </x15:modelRelationships>
        <x15:extLst>
          <ext xmlns:x16="http://schemas.microsoft.com/office/spreadsheetml/2014/11/main" uri="{9835A34E-60A6-4A7C-AAB8-D5F71C897F49}">
            <x16:modelTimeGroupings>
              <x16:modelTimeGrouping tableName="Facttable_ridership"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3" i="2" l="1"/>
  <c r="E63" i="2"/>
  <c r="G68" i="2"/>
  <c r="E46" i="2"/>
  <c r="E45" i="2"/>
  <c r="E44" i="2"/>
  <c r="C17" i="2"/>
  <c r="F17" i="2"/>
  <c r="D55" i="2"/>
  <c r="G33" i="2"/>
  <c r="D54" i="2"/>
  <c r="G32" i="2"/>
  <c r="D53" i="2"/>
  <c r="I8" i="2"/>
  <c r="D52" i="2"/>
  <c r="H8" i="2"/>
  <c r="D51" i="2"/>
  <c r="G8" i="2"/>
  <c r="F8" i="2"/>
  <c r="E40" i="2"/>
  <c r="E39" i="2"/>
  <c r="E8" i="2"/>
  <c r="E38" i="2"/>
  <c r="G66" i="2"/>
  <c r="G65" i="2"/>
  <c r="G64" i="2"/>
  <c r="G61" i="2"/>
  <c r="G60" i="2"/>
  <c r="G59" i="2"/>
  <c r="H59" i="2" l="1"/>
  <c r="H60" i="2"/>
  <c r="H64" i="2"/>
  <c r="H65" i="2"/>
  <c r="H32" i="2"/>
  <c r="E51" i="2"/>
  <c r="E52" i="2"/>
  <c r="E53" i="2"/>
  <c r="E5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9C5713-A73A-474E-AB53-3C004476A038}" name="Connection" type="104" refreshedVersion="0" background="1">
    <extLst>
      <ext xmlns:x15="http://schemas.microsoft.com/office/spreadsheetml/2010/11/main" uri="{DE250136-89BD-433C-8126-D09CA5730AF9}">
        <x15:connection id="Calendar"/>
      </ext>
    </extLst>
  </connection>
  <connection id="2" xr16:uid="{1EEBFB36-DC6C-4396-B959-B40DBCB9C0EE}" name="Query - All Masuore" description="Connection to the 'All Masuore' query in the workbook." type="100" refreshedVersion="8" minRefreshableVersion="5">
    <extLst>
      <ext xmlns:x15="http://schemas.microsoft.com/office/spreadsheetml/2010/11/main" uri="{DE250136-89BD-433C-8126-D09CA5730AF9}">
        <x15:connection id="d3d32646-af61-4064-8bcb-18d4b6e26d38"/>
      </ext>
    </extLst>
  </connection>
  <connection id="3" xr16:uid="{A50AF78D-B6A9-4099-A4C1-B2731215B31D}" name="Query - Dim_buses" description="Connection to the 'Dim_buses' query in the workbook." type="100" refreshedVersion="8" minRefreshableVersion="5">
    <extLst>
      <ext xmlns:x15="http://schemas.microsoft.com/office/spreadsheetml/2010/11/main" uri="{DE250136-89BD-433C-8126-D09CA5730AF9}">
        <x15:connection id="ab089ace-fc0d-4ecf-9d6d-0f84538e0212"/>
      </ext>
    </extLst>
  </connection>
  <connection id="4" xr16:uid="{D014D7A5-AEF3-4E72-B435-749449B3F47F}" name="Query - Dim_demographics" description="Connection to the 'Dim_demographics' query in the workbook." type="100" refreshedVersion="8" minRefreshableVersion="5">
    <extLst>
      <ext xmlns:x15="http://schemas.microsoft.com/office/spreadsheetml/2010/11/main" uri="{DE250136-89BD-433C-8126-D09CA5730AF9}">
        <x15:connection id="2fe3d4ba-bbca-4449-908c-5731b46f19ad"/>
      </ext>
    </extLst>
  </connection>
  <connection id="5" xr16:uid="{FDCD0514-C337-487C-B9BE-D309C9195635}" name="Query - Dim_routes" description="Connection to the 'Dim_routes' query in the workbook." type="100" refreshedVersion="8" minRefreshableVersion="5">
    <extLst>
      <ext xmlns:x15="http://schemas.microsoft.com/office/spreadsheetml/2010/11/main" uri="{DE250136-89BD-433C-8126-D09CA5730AF9}">
        <x15:connection id="8e7e7b67-1985-47be-9f71-0ecc66f21121"/>
      </ext>
    </extLst>
  </connection>
  <connection id="6" xr16:uid="{D8D514E3-4CE4-494D-997A-2018A8BCF8F9}" name="Query - Facttable_ridership" description="Connection to the 'Facttable_ridership' query in the workbook." type="100" refreshedVersion="8" minRefreshableVersion="5">
    <extLst>
      <ext xmlns:x15="http://schemas.microsoft.com/office/spreadsheetml/2010/11/main" uri="{DE250136-89BD-433C-8126-D09CA5730AF9}">
        <x15:connection id="c9a70f35-a01f-48b6-a334-9907b20b2b21"/>
      </ext>
    </extLst>
  </connection>
  <connection id="7" xr16:uid="{4156BC73-43AA-4E43-8346-8118D59751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<sst xmlns="http://schemas.openxmlformats.org/spreadsheetml/2006/main" count="70" uniqueCount="35">
  <si>
    <t>Row Labels</t>
  </si>
  <si>
    <t>Grand Total</t>
  </si>
  <si>
    <t>Sum of NumberOfRiders</t>
  </si>
  <si>
    <t>Total Passenger</t>
  </si>
  <si>
    <t>Total Bus</t>
  </si>
  <si>
    <t>Total Trip</t>
  </si>
  <si>
    <t>Avg Riders per Trip</t>
  </si>
  <si>
    <t>Avg Ridersper Bus</t>
  </si>
  <si>
    <t>Airport Express</t>
  </si>
  <si>
    <t>Beachfront Route</t>
  </si>
  <si>
    <t>Central Line</t>
  </si>
  <si>
    <t>City Shuttle</t>
  </si>
  <si>
    <t>East-West Express</t>
  </si>
  <si>
    <t>Market Line</t>
  </si>
  <si>
    <t>North Circular</t>
  </si>
  <si>
    <t>South Line</t>
  </si>
  <si>
    <t>Suburban Line</t>
  </si>
  <si>
    <t>University Line</t>
  </si>
  <si>
    <t>Sunday</t>
  </si>
  <si>
    <t>Monday</t>
  </si>
  <si>
    <t>Tuesday</t>
  </si>
  <si>
    <t>Wednesday</t>
  </si>
  <si>
    <t>Thursday</t>
  </si>
  <si>
    <t>Friday</t>
  </si>
  <si>
    <t>Saturday</t>
  </si>
  <si>
    <t>Total Passenger2</t>
  </si>
  <si>
    <t>Female</t>
  </si>
  <si>
    <t>Male</t>
  </si>
  <si>
    <t>Other</t>
  </si>
  <si>
    <t>Age[16:25]</t>
  </si>
  <si>
    <t>Age[26:40]</t>
  </si>
  <si>
    <t>Age[41:55]</t>
  </si>
  <si>
    <t>Age[56:70]</t>
  </si>
  <si>
    <t>January</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</si>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</sst>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0.00,&quot;K&quot;;[&lt;999999999]0.00,,&quot;M&quot;;0.00&quot;B&quot;"/>
    <numFmt numFmtId="165" formatCode="0.0%"/>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64" fontId="0" fillId="0" borderId="0" xfId="0" applyNumberFormat="1"/>
    <xf numFmtId="9" fontId="0" fillId="0" borderId="0" xfId="1" applyFont="1"/>
    <xf numFmtId="10" fontId="0" fillId="0" borderId="0" xfId="0" applyNumberFormat="1"/>
    <xf numFmtId="165" fontId="0" fillId="0" borderId="0" xfId="1" applyNumberFormat="1" applyFont="1"/>
    <xf numFmtId="165" fontId="0" fillId="0" borderId="0" xfId="0" applyNumberFormat="1"/>
    <xf numFmtId="21" fontId="0" fillId="0" borderId="0" xfId="0" applyNumberFormat="1"/>
    <xf numFmtId="21" fontId="0" fillId="0" borderId="0" xfId="0" applyNumberFormat="1" applyAlignment="1">
      <alignment horizontal="left"/>
    </xf>
  </cellXfs>
  <cellStyles count="2">
    <cellStyle name="Normal" xfId="0" builtinId="0"/>
    <cellStyle name="Percent" xfId="1" builtinId="5"/>
  </cellStyles>
  <dxfs count="5">
    <dxf>
      <numFmt numFmtId="164" formatCode="[&lt;999999]0.00,&quot;K&quot;;[&lt;999999999]0.00,,&quot;M&quot;;0.00&quot;B&quot;"/>
    </dxf>
    <dxf>
      <fill>
        <patternFill>
          <fgColor theme="0" tint="-0.499984740745262"/>
          <bgColor theme="0" tint="-0.499984740745262"/>
        </patternFill>
      </fill>
      <border diagonalUp="0" diagonalDown="0">
        <left style="thin">
          <color auto="1"/>
        </left>
        <right style="thin">
          <color auto="1"/>
        </right>
        <top style="thin">
          <color auto="1"/>
        </top>
        <bottom style="thin">
          <color auto="1"/>
        </bottom>
        <vertical/>
        <horizontal/>
      </border>
    </dxf>
    <dxf>
      <fill>
        <patternFill>
          <fgColor theme="0" tint="-0.499984740745262"/>
          <bgColor theme="0" tint="-0.499984740745262"/>
        </patternFill>
      </fill>
      <border diagonalUp="0" diagonalDown="0">
        <left style="thin">
          <color auto="1"/>
        </left>
        <right style="thin">
          <color auto="1"/>
        </right>
        <top style="thin">
          <color auto="1"/>
        </top>
        <bottom style="thin">
          <color auto="1"/>
        </bottom>
        <vertical/>
        <horizontal/>
      </border>
    </dxf>
    <dxf>
      <fill>
        <patternFill>
          <fgColor theme="0" tint="-0.499984740745262"/>
          <bgColor theme="0" tint="-0.499984740745262"/>
        </patternFill>
      </fill>
      <border diagonalUp="0" diagonalDown="0">
        <left style="thin">
          <color auto="1"/>
        </left>
        <right style="thin">
          <color auto="1"/>
        </right>
        <top style="thin">
          <color auto="1"/>
        </top>
        <bottom style="thin">
          <color auto="1"/>
        </bottom>
        <vertical/>
        <horizontal/>
      </border>
    </dxf>
    <dxf>
      <fill>
        <patternFill>
          <fgColor theme="0" tint="-0.499984740745262"/>
          <bgColor theme="0" tint="-0.499984740745262"/>
        </patternFill>
      </fill>
      <border diagonalUp="0" diagonalDown="0">
        <left style="thin">
          <color auto="1"/>
        </left>
        <right style="thin">
          <color auto="1"/>
        </right>
        <top style="thin">
          <color auto="1"/>
        </top>
        <bottom style="thin">
          <color auto="1"/>
        </bottom>
        <vertical/>
        <horizontal/>
      </border>
    </dxf>
  </dxfs>
  <tableStyles count="4" defaultTableStyle="TableStyleMedium2" defaultPivotStyle="PivotStyleLight16">
    <tableStyle name="Slicer Style 1" pivot="0" table="0" count="1" xr9:uid="{D256AD8D-719A-4A3B-A05E-6D22184BA66E}">
      <tableStyleElement type="wholeTable" dxfId="4"/>
    </tableStyle>
    <tableStyle name="Slicer Style 1 2" pivot="0" table="0" count="2" xr9:uid="{1AFF7212-CB11-4115-9515-5C041C4F1DD8}">
      <tableStyleElement type="wholeTable" dxfId="3"/>
    </tableStyle>
    <tableStyle name="Slicer Style 1 3" pivot="0" table="0" count="2" xr9:uid="{C08845F4-BDDD-475E-8834-F5EF52DC5CD5}">
      <tableStyleElement type="wholeTable" dxfId="2"/>
    </tableStyle>
    <tableStyle name="Slicer Style 1 4" pivot="0" table="0" count="2" xr9:uid="{2D795086-9E83-4780-B992-BC0DC53E4C18}">
      <tableStyleElement type="wholeTable" dxfId="1"/>
    </tableStyle>
  </tableStyles>
  <colors>
    <mruColors>
      <color rgb="FF6F6863"/>
      <color rgb="FF565656"/>
      <color rgb="FF2A2A2A"/>
      <color rgb="FF595959"/>
      <color rgb="FF0D0D0D"/>
    </mruColors>
  </colors>
  <extLst>
    <ext xmlns:x14="http://schemas.microsoft.com/office/spreadsheetml/2009/9/main" uri="{46F421CA-312F-682f-3DD2-61675219B42D}">
      <x14:dxfs count="3">
        <dxf>
          <fill>
            <patternFill>
              <bgColor theme="5"/>
            </patternFill>
          </fill>
        </dxf>
        <dxf>
          <fill>
            <patternFill>
              <bgColor theme="6" tint="0.39994506668294322"/>
            </patternFill>
          </fill>
        </dxf>
        <dxf>
          <fill>
            <patternFill>
              <bgColor rgb="FF00B0F0"/>
            </patternFill>
          </fill>
        </dxf>
      </x14:dxfs>
    </ext>
    <ext xmlns:x14="http://schemas.microsoft.com/office/spreadsheetml/2009/9/main" uri="{EB79DEF2-80B8-43e5-95BD-54CBDDF9020C}">
      <x14:slicerStyles defaultSlicerStyle="SlicerStyleLight1">
        <x14:slicerStyle name="Slicer Style 1"/>
        <x14:slicerStyle name="Slicer Style 1 2">
          <x14:slicerStyleElements>
            <x14:slicerStyleElement type="selectedItemWithData" dxfId="2"/>
          </x14:slicerStyleElements>
        </x14:slicerStyle>
        <x14:slicerStyle name="Slicer Style 1 3">
          <x14:slicerStyleElements>
            <x14:slicerStyleElement type="selectedItemWithData" dxfId="1"/>
          </x14:slicerStyleElements>
        </x14:slicerStyle>
        <x14:slicerStyle name="Slicer Style 1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[2-Project-Data.xlsx]Data Set!weake pass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11125639364589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04049805855725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12728616394955E-3"/>
              <c:y val="-0.230480849863085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3012728616394955E-3"/>
              <c:y val="-0.214922282675653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234901854803133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3.0261318317030543E-17"/>
              <c:y val="-0.27631916762380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5130659158515272E-17"/>
              <c:y val="-0.287036249537988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03149606299225E-2"/>
          <c:y val="0.11472003499562555"/>
          <c:w val="0.75699759405074363"/>
          <c:h val="0.5827303878681831"/>
        </c:manualLayout>
      </c:layout>
      <c:barChart>
        <c:barDir val="col"/>
        <c:grouping val="stacked"/>
        <c:varyColors val="0"/>
        <c:ser>
          <c:idx val="0"/>
          <c:order val="0"/>
          <c:tx>
            <c:strRef>
              <c:f>'Data Set'!$C$22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11AB-4E08-8A92-58C07744F935}"/>
              </c:ext>
            </c:extLst>
          </c:dPt>
          <c:dPt>
            <c:idx val="1"/>
            <c:invertIfNegative val="0"/>
            <c:bubble3D val="0"/>
            <c:extLst>
              <c:ext xmlns:c16="http://schemas.microsoft.com/office/drawing/2014/chart" uri="{C3380CC4-5D6E-409C-BE32-E72D297353CC}">
                <c16:uniqueId val="{00000006-11AB-4E08-8A92-58C07744F935}"/>
              </c:ext>
            </c:extLst>
          </c:dPt>
          <c:dPt>
            <c:idx val="2"/>
            <c:invertIfNegative val="0"/>
            <c:bubble3D val="0"/>
            <c:extLst>
              <c:ext xmlns:c16="http://schemas.microsoft.com/office/drawing/2014/chart" uri="{C3380CC4-5D6E-409C-BE32-E72D297353CC}">
                <c16:uniqueId val="{00000005-11AB-4E08-8A92-58C07744F935}"/>
              </c:ext>
            </c:extLst>
          </c:dPt>
          <c:dPt>
            <c:idx val="3"/>
            <c:invertIfNegative val="0"/>
            <c:bubble3D val="0"/>
            <c:extLst>
              <c:ext xmlns:c16="http://schemas.microsoft.com/office/drawing/2014/chart" uri="{C3380CC4-5D6E-409C-BE32-E72D297353CC}">
                <c16:uniqueId val="{00000004-11AB-4E08-8A92-58C07744F935}"/>
              </c:ext>
            </c:extLst>
          </c:dPt>
          <c:dPt>
            <c:idx val="4"/>
            <c:invertIfNegative val="0"/>
            <c:bubble3D val="0"/>
            <c:extLst>
              <c:ext xmlns:c16="http://schemas.microsoft.com/office/drawing/2014/chart" uri="{C3380CC4-5D6E-409C-BE32-E72D297353CC}">
                <c16:uniqueId val="{00000003-11AB-4E08-8A92-58C07744F935}"/>
              </c:ext>
            </c:extLst>
          </c:dPt>
          <c:dPt>
            <c:idx val="5"/>
            <c:invertIfNegative val="0"/>
            <c:bubble3D val="0"/>
            <c:extLst>
              <c:ext xmlns:c16="http://schemas.microsoft.com/office/drawing/2014/chart" uri="{C3380CC4-5D6E-409C-BE32-E72D297353CC}">
                <c16:uniqueId val="{00000002-11AB-4E08-8A92-58C07744F935}"/>
              </c:ext>
            </c:extLst>
          </c:dPt>
          <c:dPt>
            <c:idx val="6"/>
            <c:invertIfNegative val="0"/>
            <c:bubble3D val="0"/>
            <c:extLst>
              <c:ext xmlns:c16="http://schemas.microsoft.com/office/drawing/2014/chart" uri="{C3380CC4-5D6E-409C-BE32-E72D297353CC}">
                <c16:uniqueId val="{00000001-11AB-4E08-8A92-58C07744F935}"/>
              </c:ext>
            </c:extLst>
          </c:dPt>
          <c:dLbls>
            <c:dLbl>
              <c:idx val="0"/>
              <c:layout>
                <c:manualLayout>
                  <c:x val="-1.5130659158515272E-17"/>
                  <c:y val="-0.2870362495379882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AB-4E08-8A92-58C07744F935}"/>
                </c:ext>
              </c:extLst>
            </c:dLbl>
            <c:dLbl>
              <c:idx val="1"/>
              <c:layout>
                <c:manualLayout>
                  <c:x val="-3.0261318317030543E-17"/>
                  <c:y val="-0.2763191676238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AB-4E08-8A92-58C07744F935}"/>
                </c:ext>
              </c:extLst>
            </c:dLbl>
            <c:dLbl>
              <c:idx val="2"/>
              <c:layout>
                <c:manualLayout>
                  <c:x val="0"/>
                  <c:y val="-0.234901854803133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AB-4E08-8A92-58C07744F935}"/>
                </c:ext>
              </c:extLst>
            </c:dLbl>
            <c:dLbl>
              <c:idx val="3"/>
              <c:layout>
                <c:manualLayout>
                  <c:x val="3.3012728616394955E-3"/>
                  <c:y val="-0.2149222826756538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AB-4E08-8A92-58C07744F935}"/>
                </c:ext>
              </c:extLst>
            </c:dLbl>
            <c:dLbl>
              <c:idx val="4"/>
              <c:layout>
                <c:manualLayout>
                  <c:x val="3.3012728616394955E-3"/>
                  <c:y val="-0.230480849863085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AB-4E08-8A92-58C07744F935}"/>
                </c:ext>
              </c:extLst>
            </c:dLbl>
            <c:dLbl>
              <c:idx val="5"/>
              <c:layout>
                <c:manualLayout>
                  <c:x val="0"/>
                  <c:y val="-0.204049805855725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AB-4E08-8A92-58C07744F935}"/>
                </c:ext>
              </c:extLst>
            </c:dLbl>
            <c:dLbl>
              <c:idx val="6"/>
              <c:layout>
                <c:manualLayout>
                  <c:x val="0"/>
                  <c:y val="-0.211125639364589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AB-4E08-8A92-58C07744F93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Set'!$B$23:$B$30</c:f>
              <c:strCache>
                <c:ptCount val="7"/>
                <c:pt idx="0">
                  <c:v>Sunday</c:v>
                </c:pt>
                <c:pt idx="1">
                  <c:v>Monday</c:v>
                </c:pt>
                <c:pt idx="2">
                  <c:v>Tuesday</c:v>
                </c:pt>
                <c:pt idx="3">
                  <c:v>Wednesday</c:v>
                </c:pt>
                <c:pt idx="4">
                  <c:v>Thursday</c:v>
                </c:pt>
                <c:pt idx="5">
                  <c:v>Friday</c:v>
                </c:pt>
                <c:pt idx="6">
                  <c:v>Saturday</c:v>
                </c:pt>
              </c:strCache>
            </c:strRef>
          </c:cat>
          <c:val>
            <c:numRef>
              <c:f>'Data Set'!$C$23:$C$30</c:f>
              <c:numCache>
                <c:formatCode>#,##0</c:formatCode>
                <c:ptCount val="7"/>
                <c:pt idx="0">
                  <c:v>1185</c:v>
                </c:pt>
                <c:pt idx="1">
                  <c:v>1085</c:v>
                </c:pt>
                <c:pt idx="2">
                  <c:v>983</c:v>
                </c:pt>
                <c:pt idx="3">
                  <c:v>887</c:v>
                </c:pt>
                <c:pt idx="4">
                  <c:v>889</c:v>
                </c:pt>
                <c:pt idx="5">
                  <c:v>762</c:v>
                </c:pt>
                <c:pt idx="6">
                  <c:v>796</c:v>
                </c:pt>
              </c:numCache>
            </c:numRef>
          </c:val>
          <c:extLst>
            <c:ext xmlns:c16="http://schemas.microsoft.com/office/drawing/2014/chart" uri="{C3380CC4-5D6E-409C-BE32-E72D297353CC}">
              <c16:uniqueId val="{00000000-11AB-4E08-8A92-58C07744F935}"/>
            </c:ext>
          </c:extLst>
        </c:ser>
        <c:dLbls>
          <c:dLblPos val="inEnd"/>
          <c:showLegendKey val="0"/>
          <c:showVal val="1"/>
          <c:showCatName val="0"/>
          <c:showSerName val="0"/>
          <c:showPercent val="0"/>
          <c:showBubbleSize val="0"/>
        </c:dLbls>
        <c:gapWidth val="150"/>
        <c:overlap val="100"/>
        <c:axId val="957831024"/>
        <c:axId val="957833904"/>
      </c:barChart>
      <c:catAx>
        <c:axId val="9578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957833904"/>
        <c:crosses val="autoZero"/>
        <c:auto val="1"/>
        <c:lblAlgn val="ctr"/>
        <c:lblOffset val="100"/>
        <c:noMultiLvlLbl val="0"/>
      </c:catAx>
      <c:valAx>
        <c:axId val="9578339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783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[2-Project-Data.xlsx]Data Set!name passe</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chemeClr val="bg1">
              <a:lumMod val="50000"/>
            </a:schemeClr>
          </a:solidFill>
          <a:ln>
            <a:noFill/>
          </a:ln>
          <a:effectLst/>
        </c:spPr>
      </c:pivotFmt>
      <c:pivotFmt>
        <c:idx val="6"/>
        <c:spPr>
          <a:solidFill>
            <a:schemeClr val="bg1">
              <a:lumMod val="50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50000"/>
            </a:schemeClr>
          </a:solidFill>
          <a:ln>
            <a:noFill/>
          </a:ln>
          <a:effectLst/>
        </c:spPr>
      </c:pivotFmt>
      <c:pivotFmt>
        <c:idx val="10"/>
        <c:spPr>
          <a:solidFill>
            <a:schemeClr val="bg1">
              <a:lumMod val="50000"/>
            </a:schemeClr>
          </a:solidFill>
          <a:ln>
            <a:noFill/>
          </a:ln>
          <a:effectLst/>
        </c:spPr>
      </c:pivotFmt>
      <c:pivotFmt>
        <c:idx val="11"/>
        <c:spPr>
          <a:solidFill>
            <a:schemeClr val="bg1">
              <a:lumMod val="50000"/>
            </a:schemeClr>
          </a:solidFill>
          <a:ln>
            <a:noFill/>
          </a:ln>
          <a:effectLst/>
        </c:spPr>
      </c:pivotFmt>
      <c:pivotFmt>
        <c:idx val="12"/>
        <c:spPr>
          <a:solidFill>
            <a:schemeClr val="bg1">
              <a:lumMod val="50000"/>
            </a:schemeClr>
          </a:solidFill>
          <a:ln>
            <a:noFill/>
          </a:ln>
          <a:effectLst/>
        </c:spPr>
        <c:dLbl>
          <c:idx val="0"/>
          <c:layout>
            <c:manualLayout>
              <c:x val="4.162697900230254E-3"/>
              <c:y val="2.9110239790444015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Set'!$F$22</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A-11F3-48B8-9038-87D908751CCB}"/>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9-11F3-48B8-9038-87D908751CCB}"/>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8-11F3-48B8-9038-87D908751CCB}"/>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7-11F3-48B8-9038-87D908751CCB}"/>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6-11F3-48B8-9038-87D908751CCB}"/>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5-11F3-48B8-9038-87D908751CCB}"/>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4-11F3-48B8-9038-87D908751CCB}"/>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3-11F3-48B8-9038-87D908751CCB}"/>
              </c:ext>
            </c:extLst>
          </c:dPt>
          <c:dPt>
            <c:idx val="8"/>
            <c:invertIfNegative val="0"/>
            <c:bubble3D val="0"/>
            <c:spPr>
              <a:solidFill>
                <a:srgbClr val="00B0F0"/>
              </a:solidFill>
              <a:ln>
                <a:noFill/>
              </a:ln>
              <a:effectLst/>
            </c:spPr>
            <c:extLst>
              <c:ext xmlns:c16="http://schemas.microsoft.com/office/drawing/2014/chart" uri="{C3380CC4-5D6E-409C-BE32-E72D297353CC}">
                <c16:uniqueId val="{00000001-11F3-48B8-9038-87D908751CCB}"/>
              </c:ext>
            </c:extLst>
          </c:dPt>
          <c:dPt>
            <c:idx val="9"/>
            <c:invertIfNegative val="0"/>
            <c:bubble3D val="0"/>
            <c:spPr>
              <a:solidFill>
                <a:srgbClr val="00B0F0"/>
              </a:solidFill>
              <a:ln>
                <a:noFill/>
              </a:ln>
              <a:effectLst/>
            </c:spPr>
            <c:extLst>
              <c:ext xmlns:c16="http://schemas.microsoft.com/office/drawing/2014/chart" uri="{C3380CC4-5D6E-409C-BE32-E72D297353CC}">
                <c16:uniqueId val="{00000002-11F3-48B8-9038-87D908751CCB}"/>
              </c:ext>
            </c:extLst>
          </c:dPt>
          <c:dLbls>
            <c:dLbl>
              <c:idx val="0"/>
              <c:layout>
                <c:manualLayout>
                  <c:x val="4.162697900230254E-3"/>
                  <c:y val="2.9110239790444015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1F3-48B8-9038-87D908751C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Set'!$E$23:$E$33</c:f>
              <c:strCache>
                <c:ptCount val="10"/>
                <c:pt idx="0">
                  <c:v>South Line</c:v>
                </c:pt>
                <c:pt idx="1">
                  <c:v>North Circular</c:v>
                </c:pt>
                <c:pt idx="2">
                  <c:v>Beachfront Route</c:v>
                </c:pt>
                <c:pt idx="3">
                  <c:v>City Shuttle</c:v>
                </c:pt>
                <c:pt idx="4">
                  <c:v>Market Line</c:v>
                </c:pt>
                <c:pt idx="5">
                  <c:v>Suburban Line</c:v>
                </c:pt>
                <c:pt idx="6">
                  <c:v>University Line</c:v>
                </c:pt>
                <c:pt idx="7">
                  <c:v>Airport Express</c:v>
                </c:pt>
                <c:pt idx="8">
                  <c:v>Central Line</c:v>
                </c:pt>
                <c:pt idx="9">
                  <c:v>East-West Express</c:v>
                </c:pt>
              </c:strCache>
            </c:strRef>
          </c:cat>
          <c:val>
            <c:numRef>
              <c:f>'Data Set'!$F$23:$F$33</c:f>
              <c:numCache>
                <c:formatCode>#,##0</c:formatCode>
                <c:ptCount val="10"/>
                <c:pt idx="0">
                  <c:v>185</c:v>
                </c:pt>
                <c:pt idx="1">
                  <c:v>206</c:v>
                </c:pt>
                <c:pt idx="2">
                  <c:v>331</c:v>
                </c:pt>
                <c:pt idx="3">
                  <c:v>509</c:v>
                </c:pt>
                <c:pt idx="4">
                  <c:v>609</c:v>
                </c:pt>
                <c:pt idx="5">
                  <c:v>659</c:v>
                </c:pt>
                <c:pt idx="6">
                  <c:v>741</c:v>
                </c:pt>
                <c:pt idx="7">
                  <c:v>754</c:v>
                </c:pt>
                <c:pt idx="8">
                  <c:v>1271</c:v>
                </c:pt>
                <c:pt idx="9">
                  <c:v>1322</c:v>
                </c:pt>
              </c:numCache>
            </c:numRef>
          </c:val>
          <c:extLst>
            <c:ext xmlns:c16="http://schemas.microsoft.com/office/drawing/2014/chart" uri="{C3380CC4-5D6E-409C-BE32-E72D297353CC}">
              <c16:uniqueId val="{00000000-11F3-48B8-9038-87D908751CCB}"/>
            </c:ext>
          </c:extLst>
        </c:ser>
        <c:dLbls>
          <c:dLblPos val="ctr"/>
          <c:showLegendKey val="0"/>
          <c:showVal val="1"/>
          <c:showCatName val="0"/>
          <c:showSerName val="0"/>
          <c:showPercent val="0"/>
          <c:showBubbleSize val="0"/>
        </c:dLbls>
        <c:gapWidth val="150"/>
        <c:overlap val="100"/>
        <c:axId val="817012207"/>
        <c:axId val="817013647"/>
      </c:barChart>
      <c:catAx>
        <c:axId val="81701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7013647"/>
        <c:crosses val="autoZero"/>
        <c:auto val="1"/>
        <c:lblAlgn val="ctr"/>
        <c:lblOffset val="100"/>
        <c:noMultiLvlLbl val="0"/>
      </c:catAx>
      <c:valAx>
        <c:axId val="817013647"/>
        <c:scaling>
          <c:orientation val="minMax"/>
        </c:scaling>
        <c:delete val="1"/>
        <c:axPos val="b"/>
        <c:numFmt formatCode="#,##0" sourceLinked="1"/>
        <c:majorTickMark val="none"/>
        <c:minorTickMark val="none"/>
        <c:tickLblPos val="nextTo"/>
        <c:crossAx val="81701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388264513685566"/>
          <c:y val="0.19158719502662339"/>
          <c:w val="0.51225535305892178"/>
          <c:h val="0.62911965445022633"/>
        </c:manualLayout>
      </c:layout>
      <c:doughnutChart>
        <c:varyColors val="1"/>
        <c:ser>
          <c:idx val="0"/>
          <c:order val="0"/>
          <c:spPr>
            <a:ln>
              <a:solidFill>
                <a:schemeClr val="tx2">
                  <a:lumMod val="75000"/>
                  <a:lumOff val="25000"/>
                </a:schemeClr>
              </a:solidFill>
            </a:ln>
          </c:spPr>
          <c:dPt>
            <c:idx val="0"/>
            <c:bubble3D val="0"/>
            <c:spPr>
              <a:solidFill>
                <a:schemeClr val="accent2"/>
              </a:solidFill>
              <a:ln w="19050">
                <a:solidFill>
                  <a:schemeClr val="accent2"/>
                </a:solidFill>
              </a:ln>
              <a:effectLst/>
            </c:spPr>
            <c:extLst>
              <c:ext xmlns:c16="http://schemas.microsoft.com/office/drawing/2014/chart" uri="{C3380CC4-5D6E-409C-BE32-E72D297353CC}">
                <c16:uniqueId val="{00000001-B886-408C-B8F9-E4D8F236B225}"/>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B886-408C-B8F9-E4D8F236B225}"/>
              </c:ext>
            </c:extLst>
          </c:dPt>
          <c:dLbls>
            <c:delete val="1"/>
          </c:dLbls>
          <c:val>
            <c:numRef>
              <c:f>'Data Set'!$D$44:$E$44</c:f>
              <c:numCache>
                <c:formatCode>0.0%</c:formatCode>
                <c:ptCount val="2"/>
                <c:pt idx="0" formatCode="0.00%">
                  <c:v>0.15287687870047062</c:v>
                </c:pt>
                <c:pt idx="1">
                  <c:v>0.84712312129952938</c:v>
                </c:pt>
              </c:numCache>
            </c:numRef>
          </c:val>
          <c:extLst>
            <c:ext xmlns:c16="http://schemas.microsoft.com/office/drawing/2014/chart" uri="{C3380CC4-5D6E-409C-BE32-E72D297353CC}">
              <c16:uniqueId val="{00000004-B886-408C-B8F9-E4D8F236B225}"/>
            </c:ext>
          </c:extLst>
        </c:ser>
        <c:dLbls>
          <c:showLegendKey val="0"/>
          <c:showVal val="1"/>
          <c:showCatName val="0"/>
          <c:showSerName val="0"/>
          <c:showPercent val="0"/>
          <c:showBubbleSize val="0"/>
          <c:showLeaderLines val="1"/>
        </c:dLbls>
        <c:firstSliceAng val="31"/>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48264862032038"/>
          <c:y val="0.15500158663041433"/>
          <c:w val="0.55174242942101304"/>
          <c:h val="0.71499708264730266"/>
        </c:manualLayout>
      </c:layout>
      <c:doughnutChart>
        <c:varyColors val="1"/>
        <c:ser>
          <c:idx val="0"/>
          <c:order val="0"/>
          <c:explosion val="5"/>
          <c:dPt>
            <c:idx val="0"/>
            <c:bubble3D val="0"/>
            <c:spPr>
              <a:solidFill>
                <a:schemeClr val="bg1">
                  <a:lumMod val="65000"/>
                </a:schemeClr>
              </a:solidFill>
              <a:ln w="19050">
                <a:solidFill>
                  <a:schemeClr val="bg1">
                    <a:lumMod val="65000"/>
                  </a:schemeClr>
                </a:solidFill>
              </a:ln>
              <a:effectLst/>
            </c:spPr>
            <c:extLst>
              <c:ext xmlns:c16="http://schemas.microsoft.com/office/drawing/2014/chart" uri="{C3380CC4-5D6E-409C-BE32-E72D297353CC}">
                <c16:uniqueId val="{00000001-962C-4217-BB9C-8CB9814FE99C}"/>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962C-4217-BB9C-8CB9814FE99C}"/>
              </c:ext>
            </c:extLst>
          </c:dPt>
          <c:val>
            <c:numRef>
              <c:f>'Data Set'!$D$45:$E$45</c:f>
              <c:numCache>
                <c:formatCode>0.0%</c:formatCode>
                <c:ptCount val="2"/>
                <c:pt idx="0" formatCode="0.00%">
                  <c:v>0.74039775315014422</c:v>
                </c:pt>
                <c:pt idx="1">
                  <c:v>0.25960224684985578</c:v>
                </c:pt>
              </c:numCache>
            </c:numRef>
          </c:val>
          <c:extLst>
            <c:ext xmlns:c16="http://schemas.microsoft.com/office/drawing/2014/chart" uri="{C3380CC4-5D6E-409C-BE32-E72D297353CC}">
              <c16:uniqueId val="{00000004-962C-4217-BB9C-8CB9814FE99C}"/>
            </c:ext>
          </c:extLst>
        </c:ser>
        <c:dLbls>
          <c:showLegendKey val="0"/>
          <c:showVal val="0"/>
          <c:showCatName val="0"/>
          <c:showSerName val="0"/>
          <c:showPercent val="0"/>
          <c:showBubbleSize val="0"/>
          <c:showLeaderLines val="1"/>
        </c:dLbls>
        <c:firstSliceAng val="3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13949389566037"/>
          <c:y val="0.18174718537190707"/>
          <c:w val="0.56117981117900662"/>
          <c:h val="0.64169840598109751"/>
        </c:manualLayout>
      </c:layout>
      <c:doughnutChart>
        <c:varyColors val="1"/>
        <c:ser>
          <c:idx val="0"/>
          <c:order val="0"/>
          <c:dPt>
            <c:idx val="0"/>
            <c:bubble3D val="0"/>
            <c:spPr>
              <a:solidFill>
                <a:schemeClr val="accent3">
                  <a:lumMod val="40000"/>
                  <a:lumOff val="60000"/>
                </a:schemeClr>
              </a:solidFill>
              <a:ln w="19050">
                <a:solidFill>
                  <a:schemeClr val="accent3">
                    <a:lumMod val="60000"/>
                    <a:lumOff val="40000"/>
                  </a:schemeClr>
                </a:solidFill>
              </a:ln>
              <a:effectLst/>
            </c:spPr>
            <c:extLst>
              <c:ext xmlns:c16="http://schemas.microsoft.com/office/drawing/2014/chart" uri="{C3380CC4-5D6E-409C-BE32-E72D297353CC}">
                <c16:uniqueId val="{00000001-1864-4CCF-9662-6698FADC5BE5}"/>
              </c:ext>
            </c:extLst>
          </c:dPt>
          <c:dPt>
            <c:idx val="1"/>
            <c:bubble3D val="0"/>
            <c:spPr>
              <a:solidFill>
                <a:schemeClr val="bg1">
                  <a:lumMod val="50000"/>
                </a:schemeClr>
              </a:solidFill>
              <a:ln w="19050">
                <a:solidFill>
                  <a:schemeClr val="bg1">
                    <a:lumMod val="50000"/>
                  </a:schemeClr>
                </a:solidFill>
              </a:ln>
              <a:effectLst/>
            </c:spPr>
            <c:extLst>
              <c:ext xmlns:c16="http://schemas.microsoft.com/office/drawing/2014/chart" uri="{C3380CC4-5D6E-409C-BE32-E72D297353CC}">
                <c16:uniqueId val="{00000003-1864-4CCF-9662-6698FADC5BE5}"/>
              </c:ext>
            </c:extLst>
          </c:dPt>
          <c:val>
            <c:numRef>
              <c:f>'Data Set'!$D$46:$E$46</c:f>
              <c:numCache>
                <c:formatCode>0.0%</c:formatCode>
                <c:ptCount val="2"/>
                <c:pt idx="0" formatCode="0.00%">
                  <c:v>0.10672536814938516</c:v>
                </c:pt>
                <c:pt idx="1">
                  <c:v>0.89327463185061484</c:v>
                </c:pt>
              </c:numCache>
            </c:numRef>
          </c:val>
          <c:extLst>
            <c:ext xmlns:c16="http://schemas.microsoft.com/office/drawing/2014/chart" uri="{C3380CC4-5D6E-409C-BE32-E72D297353CC}">
              <c16:uniqueId val="{00000004-1864-4CCF-9662-6698FADC5BE5}"/>
            </c:ext>
          </c:extLst>
        </c:ser>
        <c:dLbls>
          <c:showLegendKey val="0"/>
          <c:showVal val="0"/>
          <c:showCatName val="0"/>
          <c:showSerName val="0"/>
          <c:showPercent val="0"/>
          <c:showBubbleSize val="0"/>
          <c:showLeaderLines val="1"/>
        </c:dLbls>
        <c:firstSliceAng val="12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[2-Project-Data.xlsx]Data Set!group age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w="19050">
            <a:solidFill>
              <a:schemeClr val="tx2">
                <a:lumMod val="50000"/>
                <a:lumOff val="50000"/>
              </a:schemeClr>
            </a:solidFill>
          </a:ln>
          <a:effectLst/>
        </c:spPr>
        <c:dLbl>
          <c:idx val="0"/>
          <c:layout>
            <c:manualLayout>
              <c:x val="5.9327202661081969E-2"/>
              <c:y val="-5.56192470818143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w="19050">
            <a:solidFill>
              <a:schemeClr val="bg1">
                <a:lumMod val="50000"/>
              </a:schemeClr>
            </a:solidFill>
          </a:ln>
          <a:effectLst/>
        </c:spPr>
        <c:dLbl>
          <c:idx val="0"/>
          <c:layout>
            <c:manualLayout>
              <c:x val="7.0451053160034832E-2"/>
              <c:y val="4.9439330739390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lumOff val="25000"/>
            </a:schemeClr>
          </a:solidFill>
          <a:ln w="19050">
            <a:solidFill>
              <a:schemeClr val="tx2">
                <a:lumMod val="75000"/>
                <a:lumOff val="25000"/>
              </a:schemeClr>
            </a:solidFill>
          </a:ln>
          <a:effectLst/>
        </c:spPr>
        <c:dLbl>
          <c:idx val="0"/>
          <c:layout>
            <c:manualLayout>
              <c:x val="-9.6406704324258227E-2"/>
              <c:y val="3.70794980545428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solidFill>
              <a:srgbClr val="00B0F0"/>
            </a:solidFill>
          </a:ln>
          <a:effectLst/>
        </c:spPr>
        <c:dLbl>
          <c:idx val="0"/>
          <c:layout>
            <c:manualLayout>
              <c:x val="-8.8990803991622958E-2"/>
              <c:y val="-3.70794980545428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86077698197967"/>
          <c:y val="6.7979079766661926E-2"/>
          <c:w val="0.4113576557346369"/>
          <c:h val="0.68559602616780957"/>
        </c:manualLayout>
      </c:layout>
      <c:doughnutChart>
        <c:varyColors val="1"/>
        <c:ser>
          <c:idx val="0"/>
          <c:order val="0"/>
          <c:tx>
            <c:strRef>
              <c:f>'Data Set'!$C$50</c:f>
              <c:strCache>
                <c:ptCount val="1"/>
                <c:pt idx="0">
                  <c:v>Total</c:v>
                </c:pt>
              </c:strCache>
            </c:strRef>
          </c:tx>
          <c:dPt>
            <c:idx val="0"/>
            <c:bubble3D val="0"/>
            <c:spPr>
              <a:solidFill>
                <a:schemeClr val="tx2">
                  <a:lumMod val="50000"/>
                  <a:lumOff val="50000"/>
                </a:schemeClr>
              </a:solidFill>
              <a:ln w="19050">
                <a:solidFill>
                  <a:schemeClr val="tx2">
                    <a:lumMod val="50000"/>
                    <a:lumOff val="50000"/>
                  </a:schemeClr>
                </a:solidFill>
              </a:ln>
              <a:effectLst/>
            </c:spPr>
            <c:extLst>
              <c:ext xmlns:c16="http://schemas.microsoft.com/office/drawing/2014/chart" uri="{C3380CC4-5D6E-409C-BE32-E72D297353CC}">
                <c16:uniqueId val="{00000001-455F-405A-A598-9945C50F2588}"/>
              </c:ext>
            </c:extLst>
          </c:dPt>
          <c:dPt>
            <c:idx val="1"/>
            <c:bubble3D val="0"/>
            <c:spPr>
              <a:solidFill>
                <a:schemeClr val="bg1">
                  <a:lumMod val="50000"/>
                </a:schemeClr>
              </a:solidFill>
              <a:ln w="19050">
                <a:solidFill>
                  <a:schemeClr val="bg1">
                    <a:lumMod val="50000"/>
                  </a:schemeClr>
                </a:solidFill>
              </a:ln>
              <a:effectLst/>
            </c:spPr>
            <c:extLst>
              <c:ext xmlns:c16="http://schemas.microsoft.com/office/drawing/2014/chart" uri="{C3380CC4-5D6E-409C-BE32-E72D297353CC}">
                <c16:uniqueId val="{00000003-455F-405A-A598-9945C50F2588}"/>
              </c:ext>
            </c:extLst>
          </c:dPt>
          <c:dPt>
            <c:idx val="2"/>
            <c:bubble3D val="0"/>
            <c:spPr>
              <a:solidFill>
                <a:schemeClr val="tx2">
                  <a:lumMod val="75000"/>
                  <a:lumOff val="25000"/>
                </a:schemeClr>
              </a:solidFill>
              <a:ln w="19050">
                <a:solidFill>
                  <a:schemeClr val="tx2">
                    <a:lumMod val="75000"/>
                    <a:lumOff val="25000"/>
                  </a:schemeClr>
                </a:solidFill>
              </a:ln>
              <a:effectLst/>
            </c:spPr>
            <c:extLst>
              <c:ext xmlns:c16="http://schemas.microsoft.com/office/drawing/2014/chart" uri="{C3380CC4-5D6E-409C-BE32-E72D297353CC}">
                <c16:uniqueId val="{00000005-455F-405A-A598-9945C50F2588}"/>
              </c:ext>
            </c:extLst>
          </c:dPt>
          <c:dPt>
            <c:idx val="3"/>
            <c:bubble3D val="0"/>
            <c:spPr>
              <a:solidFill>
                <a:srgbClr val="00B0F0"/>
              </a:solidFill>
              <a:ln w="19050">
                <a:solidFill>
                  <a:srgbClr val="00B0F0"/>
                </a:solidFill>
              </a:ln>
              <a:effectLst/>
            </c:spPr>
            <c:extLst>
              <c:ext xmlns:c16="http://schemas.microsoft.com/office/drawing/2014/chart" uri="{C3380CC4-5D6E-409C-BE32-E72D297353CC}">
                <c16:uniqueId val="{00000007-455F-405A-A598-9945C50F2588}"/>
              </c:ext>
            </c:extLst>
          </c:dPt>
          <c:dLbls>
            <c:dLbl>
              <c:idx val="0"/>
              <c:layout>
                <c:manualLayout>
                  <c:x val="5.9327202661081969E-2"/>
                  <c:y val="-5.5619247081814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5F-405A-A598-9945C50F2588}"/>
                </c:ext>
              </c:extLst>
            </c:dLbl>
            <c:dLbl>
              <c:idx val="1"/>
              <c:layout>
                <c:manualLayout>
                  <c:x val="7.0451053160034832E-2"/>
                  <c:y val="4.9439330739390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5F-405A-A598-9945C50F2588}"/>
                </c:ext>
              </c:extLst>
            </c:dLbl>
            <c:dLbl>
              <c:idx val="2"/>
              <c:layout>
                <c:manualLayout>
                  <c:x val="-9.6406704324258227E-2"/>
                  <c:y val="3.707949805454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5F-405A-A598-9945C50F2588}"/>
                </c:ext>
              </c:extLst>
            </c:dLbl>
            <c:dLbl>
              <c:idx val="3"/>
              <c:layout>
                <c:manualLayout>
                  <c:x val="-8.8990803991622958E-2"/>
                  <c:y val="-3.707949805454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5F-405A-A598-9945C50F258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'Data Set'!$B$51:$B$55</c:f>
              <c:strCache>
                <c:ptCount val="4"/>
                <c:pt idx="0">
                  <c:v>Age[16:25]</c:v>
                </c:pt>
                <c:pt idx="1">
                  <c:v>Age[26:40]</c:v>
                </c:pt>
                <c:pt idx="2">
                  <c:v>Age[41:55]</c:v>
                </c:pt>
                <c:pt idx="3">
                  <c:v>Age[56:70]</c:v>
                </c:pt>
              </c:strCache>
            </c:strRef>
          </c:cat>
          <c:val>
            <c:numRef>
              <c:f>'Data Set'!$C$51:$C$55</c:f>
              <c:numCache>
                <c:formatCode>#,##0</c:formatCode>
                <c:ptCount val="4"/>
                <c:pt idx="0">
                  <c:v>900</c:v>
                </c:pt>
                <c:pt idx="1">
                  <c:v>2173</c:v>
                </c:pt>
                <c:pt idx="2">
                  <c:v>2057</c:v>
                </c:pt>
                <c:pt idx="3">
                  <c:v>1457</c:v>
                </c:pt>
              </c:numCache>
            </c:numRef>
          </c:val>
          <c:extLst>
            <c:ext xmlns:c16="http://schemas.microsoft.com/office/drawing/2014/chart" uri="{C3380CC4-5D6E-409C-BE32-E72D297353CC}">
              <c16:uniqueId val="{00000008-455F-405A-A598-9945C50F2588}"/>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9.9355166665177949E-2"/>
          <c:y val="0.86894101321534234"/>
          <c:w val="0.81357156475205039"/>
          <c:h val="9.668303659640198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[2-Project-Data.xlsx]Data Set!yearroute</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Set'!$C$58</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Set'!$B$59:$B$61</c:f>
              <c:strCache>
                <c:ptCount val="2"/>
                <c:pt idx="0">
                  <c:v>2023</c:v>
                </c:pt>
                <c:pt idx="1">
                  <c:v>2024</c:v>
                </c:pt>
              </c:strCache>
            </c:strRef>
          </c:cat>
          <c:val>
            <c:numRef>
              <c:f>'Data Set'!$C$59:$C$61</c:f>
              <c:numCache>
                <c:formatCode>#,##0</c:formatCode>
                <c:ptCount val="2"/>
                <c:pt idx="0">
                  <c:v>5654</c:v>
                </c:pt>
                <c:pt idx="1">
                  <c:v>933</c:v>
                </c:pt>
              </c:numCache>
            </c:numRef>
          </c:val>
          <c:extLst>
            <c:ext xmlns:c16="http://schemas.microsoft.com/office/drawing/2014/chart" uri="{C3380CC4-5D6E-409C-BE32-E72D297353CC}">
              <c16:uniqueId val="{00000000-6FED-40AC-96D6-82921FD3ACB8}"/>
            </c:ext>
          </c:extLst>
        </c:ser>
        <c:dLbls>
          <c:showLegendKey val="0"/>
          <c:showVal val="1"/>
          <c:showCatName val="0"/>
          <c:showSerName val="0"/>
          <c:showPercent val="0"/>
          <c:showBubbleSize val="0"/>
        </c:dLbls>
        <c:gapWidth val="150"/>
        <c:axId val="947372192"/>
        <c:axId val="947368352"/>
      </c:barChart>
      <c:catAx>
        <c:axId val="947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68352"/>
        <c:crosses val="autoZero"/>
        <c:auto val="1"/>
        <c:lblAlgn val="ctr"/>
        <c:lblOffset val="100"/>
        <c:noMultiLvlLbl val="0"/>
      </c:catAx>
      <c:valAx>
        <c:axId val="9473683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72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[2-Project-Data.xlsx]Data Set!monthsPassenger</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lumMod val="40000"/>
                <a:lumOff val="60000"/>
              </a:schemeClr>
            </a:solidFill>
            <a:round/>
          </a:ln>
          <a:effectLst/>
        </c:spPr>
        <c:marker>
          <c:symbol val="none"/>
        </c:marker>
      </c:pivotFmt>
    </c:pivotFmts>
    <c:plotArea>
      <c:layout/>
      <c:lineChart>
        <c:grouping val="stacked"/>
        <c:varyColors val="0"/>
        <c:ser>
          <c:idx val="0"/>
          <c:order val="0"/>
          <c:tx>
            <c:strRef>
              <c:f>'Data Set'!$C$63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3">
                    <a:lumMod val="40000"/>
                    <a:lumOff val="60000"/>
                  </a:schemeClr>
                </a:solidFill>
                <a:round/>
              </a:ln>
              <a:effectLst/>
            </c:spPr>
            <c:extLst>
              <c:ext xmlns:c16="http://schemas.microsoft.com/office/drawing/2014/chart" uri="{C3380CC4-5D6E-409C-BE32-E72D297353CC}">
                <c16:uniqueId val="{00000001-1D80-48D9-9BAD-76C4B3094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Set'!$B$64:$B$66</c:f>
              <c:strCache>
                <c:ptCount val="2"/>
                <c:pt idx="0">
                  <c:v>January</c:v>
                </c:pt>
                <c:pt idx="1">
                  <c:v>December</c:v>
                </c:pt>
              </c:strCache>
            </c:strRef>
          </c:cat>
          <c:val>
            <c:numRef>
              <c:f>'Data Set'!$C$64:$C$66</c:f>
              <c:numCache>
                <c:formatCode>#,##0</c:formatCode>
                <c:ptCount val="2"/>
                <c:pt idx="0">
                  <c:v>933</c:v>
                </c:pt>
                <c:pt idx="1">
                  <c:v>5654</c:v>
                </c:pt>
              </c:numCache>
            </c:numRef>
          </c:val>
          <c:smooth val="0"/>
          <c:extLst>
            <c:ext xmlns:c16="http://schemas.microsoft.com/office/drawing/2014/chart" uri="{C3380CC4-5D6E-409C-BE32-E72D297353CC}">
              <c16:uniqueId val="{00000000-1D80-48D9-9BAD-76C4B30940CF}"/>
            </c:ext>
          </c:extLst>
        </c:ser>
        <c:dLbls>
          <c:dLblPos val="t"/>
          <c:showLegendKey val="0"/>
          <c:showVal val="1"/>
          <c:showCatName val="0"/>
          <c:showSerName val="0"/>
          <c:showPercent val="0"/>
          <c:showBubbleSize val="0"/>
        </c:dLbls>
        <c:smooth val="0"/>
        <c:axId val="47347951"/>
        <c:axId val="47345551"/>
      </c:lineChart>
      <c:catAx>
        <c:axId val="4734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45551"/>
        <c:crosses val="autoZero"/>
        <c:auto val="1"/>
        <c:lblAlgn val="ctr"/>
        <c:lblOffset val="100"/>
        <c:noMultiLvlLbl val="0"/>
      </c:catAx>
      <c:valAx>
        <c:axId val="47345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479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451297</xdr:colOff>
      <xdr:row>1</xdr:row>
      <xdr:rowOff>94268</xdr:rowOff>
    </xdr:from>
    <xdr:to>
      <xdr:col>23</xdr:col>
      <xdr:colOff>320040</xdr:colOff>
      <xdr:row>41</xdr:row>
      <xdr:rowOff>81227</xdr:rowOff>
    </xdr:to>
    <xdr:grpSp>
      <xdr:nvGrpSpPr>
        <xdr:cNvPr id="22" name="Group 21">
          <a:extLst>
            <a:ext uri="{FF2B5EF4-FFF2-40B4-BE49-F238E27FC236}">
              <a16:creationId xmlns:a16="http://schemas.microsoft.com/office/drawing/2014/main" id="{15D0369C-19A0-943A-C269-411166ADEB26}"/>
            </a:ext>
          </a:extLst>
        </xdr:cNvPr>
        <xdr:cNvGrpSpPr/>
      </xdr:nvGrpSpPr>
      <xdr:grpSpPr>
        <a:xfrm>
          <a:off x="3515008" y="274948"/>
          <a:ext cx="10898104" cy="7214176"/>
          <a:chOff x="4213860" y="464820"/>
          <a:chExt cx="10126980" cy="6835140"/>
        </a:xfrm>
      </xdr:grpSpPr>
      <xdr:sp macro="" textlink="">
        <xdr:nvSpPr>
          <xdr:cNvPr id="7" name="Arrow: Pentagon 6">
            <a:extLst>
              <a:ext uri="{FF2B5EF4-FFF2-40B4-BE49-F238E27FC236}">
                <a16:creationId xmlns:a16="http://schemas.microsoft.com/office/drawing/2014/main" id="{B4CD6070-409A-7E5E-EF83-085D3F6DBEDC}"/>
              </a:ext>
            </a:extLst>
          </xdr:cNvPr>
          <xdr:cNvSpPr/>
        </xdr:nvSpPr>
        <xdr:spPr>
          <a:xfrm flipH="1">
            <a:off x="4213860" y="464820"/>
            <a:ext cx="6865620" cy="6835140"/>
          </a:xfrm>
          <a:prstGeom prst="homePlate">
            <a:avLst>
              <a:gd name="adj" fmla="val 28360"/>
            </a:avLst>
          </a:prstGeom>
          <a:gradFill flip="none" rotWithShape="1">
            <a:gsLst>
              <a:gs pos="15000">
                <a:schemeClr val="tx1">
                  <a:lumMod val="95000"/>
                  <a:lumOff val="5000"/>
                </a:schemeClr>
              </a:gs>
              <a:gs pos="46000">
                <a:srgbClr val="595959"/>
              </a:gs>
              <a:gs pos="65000">
                <a:srgbClr val="0D0D0D"/>
              </a:gs>
              <a:gs pos="28000">
                <a:schemeClr val="tx1">
                  <a:lumMod val="50000"/>
                  <a:lumOff val="50000"/>
                </a:schemeClr>
              </a:gs>
            </a:gsLst>
            <a:lin ang="10800000" scaled="1"/>
            <a:tileRect/>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Arrow: Pentagon 5">
            <a:extLst>
              <a:ext uri="{FF2B5EF4-FFF2-40B4-BE49-F238E27FC236}">
                <a16:creationId xmlns:a16="http://schemas.microsoft.com/office/drawing/2014/main" id="{2B5DF866-5193-2D15-AC4E-5281F41837F5}"/>
              </a:ext>
            </a:extLst>
          </xdr:cNvPr>
          <xdr:cNvSpPr/>
        </xdr:nvSpPr>
        <xdr:spPr>
          <a:xfrm flipH="1">
            <a:off x="5341620" y="464820"/>
            <a:ext cx="6865620" cy="6835140"/>
          </a:xfrm>
          <a:prstGeom prst="homePlate">
            <a:avLst>
              <a:gd name="adj" fmla="val 28360"/>
            </a:avLst>
          </a:prstGeom>
          <a:gradFill flip="none" rotWithShape="1">
            <a:gsLst>
              <a:gs pos="15000">
                <a:schemeClr val="tx1">
                  <a:lumMod val="95000"/>
                  <a:lumOff val="5000"/>
                </a:schemeClr>
              </a:gs>
              <a:gs pos="46000">
                <a:srgbClr val="595959"/>
              </a:gs>
              <a:gs pos="65000">
                <a:srgbClr val="0D0D0D"/>
              </a:gs>
              <a:gs pos="28000">
                <a:schemeClr val="tx1">
                  <a:lumMod val="50000"/>
                  <a:lumOff val="50000"/>
                </a:schemeClr>
              </a:gs>
            </a:gsLst>
            <a:lin ang="10800000" scaled="1"/>
            <a:tileRect/>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Arrow: Pentagon 4">
            <a:extLst>
              <a:ext uri="{FF2B5EF4-FFF2-40B4-BE49-F238E27FC236}">
                <a16:creationId xmlns:a16="http://schemas.microsoft.com/office/drawing/2014/main" id="{BB685A74-B31C-1DF7-3D3D-25F75D83DF29}"/>
              </a:ext>
            </a:extLst>
          </xdr:cNvPr>
          <xdr:cNvSpPr/>
        </xdr:nvSpPr>
        <xdr:spPr>
          <a:xfrm flipH="1">
            <a:off x="6454140" y="464820"/>
            <a:ext cx="6865620" cy="6835140"/>
          </a:xfrm>
          <a:prstGeom prst="homePlate">
            <a:avLst>
              <a:gd name="adj" fmla="val 28360"/>
            </a:avLst>
          </a:prstGeom>
          <a:gradFill flip="none" rotWithShape="1">
            <a:gsLst>
              <a:gs pos="15000">
                <a:schemeClr val="tx1">
                  <a:lumMod val="95000"/>
                  <a:lumOff val="5000"/>
                </a:schemeClr>
              </a:gs>
              <a:gs pos="46000">
                <a:srgbClr val="595959"/>
              </a:gs>
              <a:gs pos="65000">
                <a:srgbClr val="0D0D0D"/>
              </a:gs>
              <a:gs pos="28000">
                <a:schemeClr val="tx1">
                  <a:lumMod val="50000"/>
                  <a:lumOff val="50000"/>
                </a:schemeClr>
              </a:gs>
            </a:gsLst>
            <a:lin ang="10800000" scaled="1"/>
            <a:tileRect/>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 name="Arrow: Pentagon 1">
            <a:extLst>
              <a:ext uri="{FF2B5EF4-FFF2-40B4-BE49-F238E27FC236}">
                <a16:creationId xmlns:a16="http://schemas.microsoft.com/office/drawing/2014/main" id="{5E7ABC45-2567-4472-3F5F-1D6FED427424}"/>
              </a:ext>
            </a:extLst>
          </xdr:cNvPr>
          <xdr:cNvSpPr/>
        </xdr:nvSpPr>
        <xdr:spPr>
          <a:xfrm flipH="1">
            <a:off x="7475220" y="464820"/>
            <a:ext cx="6865620" cy="6835140"/>
          </a:xfrm>
          <a:prstGeom prst="homePlate">
            <a:avLst>
              <a:gd name="adj" fmla="val 28360"/>
            </a:avLst>
          </a:prstGeom>
          <a:gradFill flip="none" rotWithShape="1">
            <a:gsLst>
              <a:gs pos="15000">
                <a:schemeClr val="tx1">
                  <a:lumMod val="95000"/>
                  <a:lumOff val="5000"/>
                </a:schemeClr>
              </a:gs>
              <a:gs pos="46000">
                <a:srgbClr val="595959"/>
              </a:gs>
              <a:gs pos="65000">
                <a:srgbClr val="0D0D0D"/>
              </a:gs>
              <a:gs pos="28000">
                <a:schemeClr val="tx1">
                  <a:lumMod val="50000"/>
                  <a:lumOff val="50000"/>
                </a:schemeClr>
              </a:gs>
            </a:gsLst>
            <a:lin ang="10800000" scaled="1"/>
            <a:tileRect/>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86412</xdr:colOff>
      <xdr:row>13</xdr:row>
      <xdr:rowOff>152400</xdr:rowOff>
    </xdr:from>
    <xdr:to>
      <xdr:col>1</xdr:col>
      <xdr:colOff>337794</xdr:colOff>
      <xdr:row>33</xdr:row>
      <xdr:rowOff>175260</xdr:rowOff>
    </xdr:to>
    <xdr:grpSp>
      <xdr:nvGrpSpPr>
        <xdr:cNvPr id="11" name="Group 10">
          <a:extLst>
            <a:ext uri="{FF2B5EF4-FFF2-40B4-BE49-F238E27FC236}">
              <a16:creationId xmlns:a16="http://schemas.microsoft.com/office/drawing/2014/main" id="{94680F62-9625-0EBE-C505-A014FE3698E4}"/>
            </a:ext>
          </a:extLst>
        </xdr:cNvPr>
        <xdr:cNvGrpSpPr/>
      </xdr:nvGrpSpPr>
      <xdr:grpSpPr>
        <a:xfrm>
          <a:off x="86412" y="2501245"/>
          <a:ext cx="864124" cy="3636469"/>
          <a:chOff x="167640" y="2788920"/>
          <a:chExt cx="594360" cy="4130040"/>
        </a:xfrm>
      </xdr:grpSpPr>
      <xdr:sp macro="" textlink="">
        <xdr:nvSpPr>
          <xdr:cNvPr id="10" name="Rectangle: Rounded Corners 9">
            <a:extLst>
              <a:ext uri="{FF2B5EF4-FFF2-40B4-BE49-F238E27FC236}">
                <a16:creationId xmlns:a16="http://schemas.microsoft.com/office/drawing/2014/main" id="{9DAB7354-58F3-DD43-3182-326C2449C9CF}"/>
              </a:ext>
            </a:extLst>
          </xdr:cNvPr>
          <xdr:cNvSpPr/>
        </xdr:nvSpPr>
        <xdr:spPr>
          <a:xfrm>
            <a:off x="205740" y="2788920"/>
            <a:ext cx="556260" cy="4122420"/>
          </a:xfrm>
          <a:prstGeom prst="roundRect">
            <a:avLst/>
          </a:prstGeom>
          <a:solidFill>
            <a:schemeClr val="bg1">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Rectangle: Rounded Corners 8">
            <a:extLst>
              <a:ext uri="{FF2B5EF4-FFF2-40B4-BE49-F238E27FC236}">
                <a16:creationId xmlns:a16="http://schemas.microsoft.com/office/drawing/2014/main" id="{F347D07B-3538-FB23-58F8-11F356ED06C1}"/>
              </a:ext>
            </a:extLst>
          </xdr:cNvPr>
          <xdr:cNvSpPr/>
        </xdr:nvSpPr>
        <xdr:spPr>
          <a:xfrm>
            <a:off x="167640" y="2796540"/>
            <a:ext cx="556260" cy="4122420"/>
          </a:xfrm>
          <a:prstGeom prst="roundRect">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434340</xdr:colOff>
      <xdr:row>10</xdr:row>
      <xdr:rowOff>76200</xdr:rowOff>
    </xdr:from>
    <xdr:to>
      <xdr:col>7</xdr:col>
      <xdr:colOff>441960</xdr:colOff>
      <xdr:row>24</xdr:row>
      <xdr:rowOff>83820</xdr:rowOff>
    </xdr:to>
    <xdr:grpSp>
      <xdr:nvGrpSpPr>
        <xdr:cNvPr id="15" name="Group 14">
          <a:extLst>
            <a:ext uri="{FF2B5EF4-FFF2-40B4-BE49-F238E27FC236}">
              <a16:creationId xmlns:a16="http://schemas.microsoft.com/office/drawing/2014/main" id="{920E3F29-269A-01E4-C432-581EBE9147F3}"/>
            </a:ext>
          </a:extLst>
        </xdr:cNvPr>
        <xdr:cNvGrpSpPr/>
      </xdr:nvGrpSpPr>
      <xdr:grpSpPr>
        <a:xfrm>
          <a:off x="1047082" y="1883004"/>
          <a:ext cx="3684074" cy="2537146"/>
          <a:chOff x="1127760" y="2545080"/>
          <a:chExt cx="3855720" cy="3238500"/>
        </a:xfrm>
      </xdr:grpSpPr>
      <xdr:sp macro="" textlink="">
        <xdr:nvSpPr>
          <xdr:cNvPr id="14" name="Rectangle: Rounded Corners 13">
            <a:extLst>
              <a:ext uri="{FF2B5EF4-FFF2-40B4-BE49-F238E27FC236}">
                <a16:creationId xmlns:a16="http://schemas.microsoft.com/office/drawing/2014/main" id="{834F369C-BFC7-AEB8-32D8-F41E95EE87D9}"/>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Rectangle: Rounded Corners 11">
            <a:extLst>
              <a:ext uri="{FF2B5EF4-FFF2-40B4-BE49-F238E27FC236}">
                <a16:creationId xmlns:a16="http://schemas.microsoft.com/office/drawing/2014/main" id="{2A452F3C-CE63-347F-721C-F05E8C8BE940}"/>
              </a:ext>
            </a:extLst>
          </xdr:cNvPr>
          <xdr:cNvSpPr/>
        </xdr:nvSpPr>
        <xdr:spPr>
          <a:xfrm>
            <a:off x="1127760" y="2567940"/>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434340</xdr:colOff>
      <xdr:row>25</xdr:row>
      <xdr:rowOff>38100</xdr:rowOff>
    </xdr:from>
    <xdr:to>
      <xdr:col>7</xdr:col>
      <xdr:colOff>441960</xdr:colOff>
      <xdr:row>39</xdr:row>
      <xdr:rowOff>45720</xdr:rowOff>
    </xdr:to>
    <xdr:grpSp>
      <xdr:nvGrpSpPr>
        <xdr:cNvPr id="36" name="Group 35">
          <a:extLst>
            <a:ext uri="{FF2B5EF4-FFF2-40B4-BE49-F238E27FC236}">
              <a16:creationId xmlns:a16="http://schemas.microsoft.com/office/drawing/2014/main" id="{D47BBD70-CF85-EBDF-D131-5FFB13CA0A99}"/>
            </a:ext>
          </a:extLst>
        </xdr:cNvPr>
        <xdr:cNvGrpSpPr/>
      </xdr:nvGrpSpPr>
      <xdr:grpSpPr>
        <a:xfrm rot="10800000">
          <a:off x="1047082" y="4555110"/>
          <a:ext cx="3684074" cy="2537146"/>
          <a:chOff x="1127760" y="2545080"/>
          <a:chExt cx="3855720" cy="3238500"/>
        </a:xfrm>
      </xdr:grpSpPr>
      <xdr:sp macro="" textlink="">
        <xdr:nvSpPr>
          <xdr:cNvPr id="37" name="Rectangle: Rounded Corners 36">
            <a:extLst>
              <a:ext uri="{FF2B5EF4-FFF2-40B4-BE49-F238E27FC236}">
                <a16:creationId xmlns:a16="http://schemas.microsoft.com/office/drawing/2014/main" id="{CA9D5D6B-A457-1AAC-16E9-264C854EFE9B}"/>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8" name="Rectangle: Rounded Corners 37">
            <a:extLst>
              <a:ext uri="{FF2B5EF4-FFF2-40B4-BE49-F238E27FC236}">
                <a16:creationId xmlns:a16="http://schemas.microsoft.com/office/drawing/2014/main" id="{097D4D11-4F19-75DA-1AD9-C9B4F5A09F95}"/>
              </a:ext>
            </a:extLst>
          </xdr:cNvPr>
          <xdr:cNvSpPr/>
        </xdr:nvSpPr>
        <xdr:spPr>
          <a:xfrm>
            <a:off x="1127760" y="2567940"/>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8</xdr:col>
      <xdr:colOff>75651</xdr:colOff>
      <xdr:row>10</xdr:row>
      <xdr:rowOff>99296</xdr:rowOff>
    </xdr:from>
    <xdr:to>
      <xdr:col>13</xdr:col>
      <xdr:colOff>0</xdr:colOff>
      <xdr:row>39</xdr:row>
      <xdr:rowOff>23096</xdr:rowOff>
    </xdr:to>
    <xdr:grpSp>
      <xdr:nvGrpSpPr>
        <xdr:cNvPr id="39" name="Group 38">
          <a:extLst>
            <a:ext uri="{FF2B5EF4-FFF2-40B4-BE49-F238E27FC236}">
              <a16:creationId xmlns:a16="http://schemas.microsoft.com/office/drawing/2014/main" id="{6BEDF0FC-3357-B50F-2238-F3237ECB72A2}"/>
            </a:ext>
          </a:extLst>
        </xdr:cNvPr>
        <xdr:cNvGrpSpPr/>
      </xdr:nvGrpSpPr>
      <xdr:grpSpPr>
        <a:xfrm rot="5400000">
          <a:off x="3889853" y="2993836"/>
          <a:ext cx="5163532" cy="2988060"/>
          <a:chOff x="1127760" y="2545080"/>
          <a:chExt cx="3855720" cy="3238500"/>
        </a:xfrm>
      </xdr:grpSpPr>
      <xdr:sp macro="" textlink="">
        <xdr:nvSpPr>
          <xdr:cNvPr id="40" name="Rectangle: Rounded Corners 39">
            <a:extLst>
              <a:ext uri="{FF2B5EF4-FFF2-40B4-BE49-F238E27FC236}">
                <a16:creationId xmlns:a16="http://schemas.microsoft.com/office/drawing/2014/main" id="{7BC8CC77-8CD2-DEC0-D2CB-5B6CB76A250C}"/>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 name="Rectangle: Rounded Corners 40">
            <a:extLst>
              <a:ext uri="{FF2B5EF4-FFF2-40B4-BE49-F238E27FC236}">
                <a16:creationId xmlns:a16="http://schemas.microsoft.com/office/drawing/2014/main" id="{82A77255-0A46-ABA8-F2B2-8B639D409E30}"/>
              </a:ext>
            </a:extLst>
          </xdr:cNvPr>
          <xdr:cNvSpPr/>
        </xdr:nvSpPr>
        <xdr:spPr>
          <a:xfrm>
            <a:off x="1127760" y="2567940"/>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17</xdr:col>
      <xdr:colOff>109978</xdr:colOff>
      <xdr:row>11</xdr:row>
      <xdr:rowOff>28830</xdr:rowOff>
    </xdr:from>
    <xdr:to>
      <xdr:col>22</xdr:col>
      <xdr:colOff>281390</xdr:colOff>
      <xdr:row>39</xdr:row>
      <xdr:rowOff>3</xdr:rowOff>
    </xdr:to>
    <xdr:grpSp>
      <xdr:nvGrpSpPr>
        <xdr:cNvPr id="42" name="Group 41">
          <a:extLst>
            <a:ext uri="{FF2B5EF4-FFF2-40B4-BE49-F238E27FC236}">
              <a16:creationId xmlns:a16="http://schemas.microsoft.com/office/drawing/2014/main" id="{088707BF-5A4B-4C7D-6B5D-2A810D81E766}"/>
            </a:ext>
          </a:extLst>
        </xdr:cNvPr>
        <xdr:cNvGrpSpPr/>
      </xdr:nvGrpSpPr>
      <xdr:grpSpPr>
        <a:xfrm rot="5400000">
          <a:off x="9629047" y="2913865"/>
          <a:ext cx="5030224" cy="3235123"/>
          <a:chOff x="1127760" y="2545080"/>
          <a:chExt cx="3855720" cy="3238500"/>
        </a:xfrm>
      </xdr:grpSpPr>
      <xdr:sp macro="" textlink="">
        <xdr:nvSpPr>
          <xdr:cNvPr id="43" name="Rectangle: Rounded Corners 42">
            <a:extLst>
              <a:ext uri="{FF2B5EF4-FFF2-40B4-BE49-F238E27FC236}">
                <a16:creationId xmlns:a16="http://schemas.microsoft.com/office/drawing/2014/main" id="{29B5552A-8E2A-72C7-C443-0251C255E42C}"/>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4" name="Rectangle: Rounded Corners 43">
            <a:extLst>
              <a:ext uri="{FF2B5EF4-FFF2-40B4-BE49-F238E27FC236}">
                <a16:creationId xmlns:a16="http://schemas.microsoft.com/office/drawing/2014/main" id="{9DD53C90-1FD0-4D28-EE94-DB9BF36F3DE3}"/>
              </a:ext>
            </a:extLst>
          </xdr:cNvPr>
          <xdr:cNvSpPr/>
        </xdr:nvSpPr>
        <xdr:spPr>
          <a:xfrm>
            <a:off x="1127760" y="2567940"/>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13</xdr:col>
      <xdr:colOff>287439</xdr:colOff>
      <xdr:row>11</xdr:row>
      <xdr:rowOff>84763</xdr:rowOff>
    </xdr:from>
    <xdr:to>
      <xdr:col>16</xdr:col>
      <xdr:colOff>416979</xdr:colOff>
      <xdr:row>24</xdr:row>
      <xdr:rowOff>57331</xdr:rowOff>
    </xdr:to>
    <xdr:grpSp>
      <xdr:nvGrpSpPr>
        <xdr:cNvPr id="48" name="Group 47">
          <a:extLst>
            <a:ext uri="{FF2B5EF4-FFF2-40B4-BE49-F238E27FC236}">
              <a16:creationId xmlns:a16="http://schemas.microsoft.com/office/drawing/2014/main" id="{F06EBF28-DEAA-578F-1045-D083FDD816F5}"/>
            </a:ext>
          </a:extLst>
        </xdr:cNvPr>
        <xdr:cNvGrpSpPr/>
      </xdr:nvGrpSpPr>
      <xdr:grpSpPr>
        <a:xfrm rot="10800000">
          <a:off x="8253088" y="2072248"/>
          <a:ext cx="1967767" cy="2321413"/>
          <a:chOff x="1127760" y="2545080"/>
          <a:chExt cx="3855720" cy="3238499"/>
        </a:xfrm>
      </xdr:grpSpPr>
      <xdr:sp macro="" textlink="">
        <xdr:nvSpPr>
          <xdr:cNvPr id="49" name="Rectangle: Rounded Corners 48">
            <a:extLst>
              <a:ext uri="{FF2B5EF4-FFF2-40B4-BE49-F238E27FC236}">
                <a16:creationId xmlns:a16="http://schemas.microsoft.com/office/drawing/2014/main" id="{AED5A01D-AF84-3893-8279-F77A9D269530}"/>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0" name="Rectangle: Rounded Corners 49">
            <a:extLst>
              <a:ext uri="{FF2B5EF4-FFF2-40B4-BE49-F238E27FC236}">
                <a16:creationId xmlns:a16="http://schemas.microsoft.com/office/drawing/2014/main" id="{5ADF78BC-3913-4695-074F-A309A43D47DA}"/>
              </a:ext>
            </a:extLst>
          </xdr:cNvPr>
          <xdr:cNvSpPr/>
        </xdr:nvSpPr>
        <xdr:spPr>
          <a:xfrm>
            <a:off x="1127760" y="2567939"/>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13</xdr:col>
      <xdr:colOff>295059</xdr:colOff>
      <xdr:row>25</xdr:row>
      <xdr:rowOff>83112</xdr:rowOff>
    </xdr:from>
    <xdr:to>
      <xdr:col>16</xdr:col>
      <xdr:colOff>424599</xdr:colOff>
      <xdr:row>38</xdr:row>
      <xdr:rowOff>136453</xdr:rowOff>
    </xdr:to>
    <xdr:grpSp>
      <xdr:nvGrpSpPr>
        <xdr:cNvPr id="55" name="Group 54">
          <a:extLst>
            <a:ext uri="{FF2B5EF4-FFF2-40B4-BE49-F238E27FC236}">
              <a16:creationId xmlns:a16="http://schemas.microsoft.com/office/drawing/2014/main" id="{45C1D671-FA59-7734-FF8C-A053F8D79434}"/>
            </a:ext>
          </a:extLst>
        </xdr:cNvPr>
        <xdr:cNvGrpSpPr/>
      </xdr:nvGrpSpPr>
      <xdr:grpSpPr>
        <a:xfrm>
          <a:off x="8260708" y="4600122"/>
          <a:ext cx="1967767" cy="2402187"/>
          <a:chOff x="1127760" y="2545080"/>
          <a:chExt cx="3855720" cy="3238500"/>
        </a:xfrm>
      </xdr:grpSpPr>
      <xdr:sp macro="" textlink="">
        <xdr:nvSpPr>
          <xdr:cNvPr id="56" name="Rectangle: Rounded Corners 55">
            <a:extLst>
              <a:ext uri="{FF2B5EF4-FFF2-40B4-BE49-F238E27FC236}">
                <a16:creationId xmlns:a16="http://schemas.microsoft.com/office/drawing/2014/main" id="{50B05C0D-ECB6-9648-ACF8-A419FC7544A0}"/>
              </a:ext>
            </a:extLst>
          </xdr:cNvPr>
          <xdr:cNvSpPr/>
        </xdr:nvSpPr>
        <xdr:spPr>
          <a:xfrm>
            <a:off x="1158240" y="2545080"/>
            <a:ext cx="3825240" cy="32156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7" name="Rectangle: Rounded Corners 56">
            <a:extLst>
              <a:ext uri="{FF2B5EF4-FFF2-40B4-BE49-F238E27FC236}">
                <a16:creationId xmlns:a16="http://schemas.microsoft.com/office/drawing/2014/main" id="{5EE7F7AF-6186-4893-CFD1-ECF06BA4D421}"/>
              </a:ext>
            </a:extLst>
          </xdr:cNvPr>
          <xdr:cNvSpPr/>
        </xdr:nvSpPr>
        <xdr:spPr>
          <a:xfrm>
            <a:off x="1127760" y="2567940"/>
            <a:ext cx="3825240" cy="3215640"/>
          </a:xfrm>
          <a:prstGeom prst="roundRect">
            <a:avLst/>
          </a:prstGeom>
          <a:solidFill>
            <a:schemeClr val="tx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133154</xdr:colOff>
      <xdr:row>4</xdr:row>
      <xdr:rowOff>91440</xdr:rowOff>
    </xdr:from>
    <xdr:to>
      <xdr:col>17</xdr:col>
      <xdr:colOff>300793</xdr:colOff>
      <xdr:row>9</xdr:row>
      <xdr:rowOff>121920</xdr:rowOff>
    </xdr:to>
    <xdr:grpSp>
      <xdr:nvGrpSpPr>
        <xdr:cNvPr id="4" name="Group 3">
          <a:extLst>
            <a:ext uri="{FF2B5EF4-FFF2-40B4-BE49-F238E27FC236}">
              <a16:creationId xmlns:a16="http://schemas.microsoft.com/office/drawing/2014/main" id="{98050979-DDD8-1722-BFBF-4F5E310BB48B}"/>
            </a:ext>
          </a:extLst>
        </xdr:cNvPr>
        <xdr:cNvGrpSpPr/>
      </xdr:nvGrpSpPr>
      <xdr:grpSpPr>
        <a:xfrm>
          <a:off x="745896" y="814162"/>
          <a:ext cx="9971516" cy="933882"/>
          <a:chOff x="745896" y="814162"/>
          <a:chExt cx="9971516" cy="933882"/>
        </a:xfrm>
      </xdr:grpSpPr>
      <xdr:sp macro="" textlink="">
        <xdr:nvSpPr>
          <xdr:cNvPr id="8" name="Rectangle: Rounded Corners 7">
            <a:extLst>
              <a:ext uri="{FF2B5EF4-FFF2-40B4-BE49-F238E27FC236}">
                <a16:creationId xmlns:a16="http://schemas.microsoft.com/office/drawing/2014/main" id="{DD216A15-9429-E898-6D0A-32EF691F904D}"/>
              </a:ext>
            </a:extLst>
          </xdr:cNvPr>
          <xdr:cNvSpPr/>
        </xdr:nvSpPr>
        <xdr:spPr>
          <a:xfrm>
            <a:off x="745896" y="814162"/>
            <a:ext cx="9971516" cy="933882"/>
          </a:xfrm>
          <a:prstGeom prst="roundRect">
            <a:avLst/>
          </a:prstGeom>
          <a:solidFill>
            <a:srgbClr val="0D0D0D"/>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58" name="Group 57">
            <a:extLst>
              <a:ext uri="{FF2B5EF4-FFF2-40B4-BE49-F238E27FC236}">
                <a16:creationId xmlns:a16="http://schemas.microsoft.com/office/drawing/2014/main" id="{0FB7FDDE-35A9-EC59-6151-FCC07CFA3D35}"/>
              </a:ext>
            </a:extLst>
          </xdr:cNvPr>
          <xdr:cNvGrpSpPr/>
        </xdr:nvGrpSpPr>
        <xdr:grpSpPr>
          <a:xfrm>
            <a:off x="799236" y="1122182"/>
            <a:ext cx="9788636" cy="180681"/>
            <a:chOff x="2158267" y="1122182"/>
            <a:chExt cx="9788636" cy="180681"/>
          </a:xfrm>
        </xdr:grpSpPr>
        <xdr:sp macro="" textlink="">
          <xdr:nvSpPr>
            <xdr:cNvPr id="29" name="Rectangle: Rounded Corners 28">
              <a:extLst>
                <a:ext uri="{FF2B5EF4-FFF2-40B4-BE49-F238E27FC236}">
                  <a16:creationId xmlns:a16="http://schemas.microsoft.com/office/drawing/2014/main" id="{E2044EDF-E477-C835-3900-B0EA51CCCD84}"/>
                </a:ext>
              </a:extLst>
            </xdr:cNvPr>
            <xdr:cNvSpPr/>
          </xdr:nvSpPr>
          <xdr:spPr>
            <a:xfrm>
              <a:off x="2158267" y="1167902"/>
              <a:ext cx="9788636" cy="76200"/>
            </a:xfrm>
            <a:prstGeom prst="roundRect">
              <a:avLst/>
            </a:prstGeom>
            <a:gradFill flip="none" rotWithShape="1">
              <a:gsLst>
                <a:gs pos="89000">
                  <a:srgbClr val="0E0E0E"/>
                </a:gs>
                <a:gs pos="14000">
                  <a:schemeClr val="tx1">
                    <a:lumMod val="95000"/>
                    <a:lumOff val="5000"/>
                  </a:schemeClr>
                </a:gs>
                <a:gs pos="34000">
                  <a:srgbClr val="6F6863"/>
                </a:gs>
                <a:gs pos="58000">
                  <a:srgbClr val="6F6863"/>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0" name="Oval 29">
              <a:extLst>
                <a:ext uri="{FF2B5EF4-FFF2-40B4-BE49-F238E27FC236}">
                  <a16:creationId xmlns:a16="http://schemas.microsoft.com/office/drawing/2014/main" id="{57815597-6AC6-6918-CBBA-70F14474598D}"/>
                </a:ext>
              </a:extLst>
            </xdr:cNvPr>
            <xdr:cNvSpPr/>
          </xdr:nvSpPr>
          <xdr:spPr>
            <a:xfrm>
              <a:off x="3094191" y="1122182"/>
              <a:ext cx="190500"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1" name="Oval 30">
              <a:extLst>
                <a:ext uri="{FF2B5EF4-FFF2-40B4-BE49-F238E27FC236}">
                  <a16:creationId xmlns:a16="http://schemas.microsoft.com/office/drawing/2014/main" id="{DB65DEBB-42C3-6DD0-260F-1E01B77E33EC}"/>
                </a:ext>
              </a:extLst>
            </xdr:cNvPr>
            <xdr:cNvSpPr/>
          </xdr:nvSpPr>
          <xdr:spPr>
            <a:xfrm>
              <a:off x="4571136" y="1122182"/>
              <a:ext cx="190500"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2" name="Oval 31">
              <a:extLst>
                <a:ext uri="{FF2B5EF4-FFF2-40B4-BE49-F238E27FC236}">
                  <a16:creationId xmlns:a16="http://schemas.microsoft.com/office/drawing/2014/main" id="{FA8325A5-62D8-491D-4BB8-7DCC7E6AD8E1}"/>
                </a:ext>
              </a:extLst>
            </xdr:cNvPr>
            <xdr:cNvSpPr/>
          </xdr:nvSpPr>
          <xdr:spPr>
            <a:xfrm>
              <a:off x="6032840" y="1122182"/>
              <a:ext cx="193643"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3" name="Oval 32">
              <a:extLst>
                <a:ext uri="{FF2B5EF4-FFF2-40B4-BE49-F238E27FC236}">
                  <a16:creationId xmlns:a16="http://schemas.microsoft.com/office/drawing/2014/main" id="{F3B6661C-3C7D-FEC0-E236-7971FEF76C99}"/>
                </a:ext>
              </a:extLst>
            </xdr:cNvPr>
            <xdr:cNvSpPr/>
          </xdr:nvSpPr>
          <xdr:spPr>
            <a:xfrm>
              <a:off x="7444347" y="1122182"/>
              <a:ext cx="190500"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Oval 33">
              <a:extLst>
                <a:ext uri="{FF2B5EF4-FFF2-40B4-BE49-F238E27FC236}">
                  <a16:creationId xmlns:a16="http://schemas.microsoft.com/office/drawing/2014/main" id="{6FD73C99-9F49-4DFC-D48A-F70C784B7D5C}"/>
                </a:ext>
              </a:extLst>
            </xdr:cNvPr>
            <xdr:cNvSpPr/>
          </xdr:nvSpPr>
          <xdr:spPr>
            <a:xfrm>
              <a:off x="9081312" y="1122182"/>
              <a:ext cx="193642"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5" name="Oval 34">
              <a:extLst>
                <a:ext uri="{FF2B5EF4-FFF2-40B4-BE49-F238E27FC236}">
                  <a16:creationId xmlns:a16="http://schemas.microsoft.com/office/drawing/2014/main" id="{5998734A-D257-6F04-EBE1-4B2A7E19A4B1}"/>
                </a:ext>
              </a:extLst>
            </xdr:cNvPr>
            <xdr:cNvSpPr/>
          </xdr:nvSpPr>
          <xdr:spPr>
            <a:xfrm>
              <a:off x="10645219" y="1122182"/>
              <a:ext cx="190500" cy="180681"/>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59" name="TextBox 58">
            <a:extLst>
              <a:ext uri="{FF2B5EF4-FFF2-40B4-BE49-F238E27FC236}">
                <a16:creationId xmlns:a16="http://schemas.microsoft.com/office/drawing/2014/main" id="{2091E73E-B5E5-ABB6-5898-E52D1D0E8F6A}"/>
              </a:ext>
            </a:extLst>
          </xdr:cNvPr>
          <xdr:cNvSpPr txBox="1"/>
        </xdr:nvSpPr>
        <xdr:spPr>
          <a:xfrm>
            <a:off x="1123360" y="879835"/>
            <a:ext cx="1445443" cy="22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Total Passengers</a:t>
            </a:r>
          </a:p>
        </xdr:txBody>
      </xdr:sp>
      <xdr:sp macro="" textlink="">
        <xdr:nvSpPr>
          <xdr:cNvPr id="60" name="TextBox 59">
            <a:extLst>
              <a:ext uri="{FF2B5EF4-FFF2-40B4-BE49-F238E27FC236}">
                <a16:creationId xmlns:a16="http://schemas.microsoft.com/office/drawing/2014/main" id="{BED69AFA-E921-DEF4-CCD4-3D2CFA9DDFD8}"/>
              </a:ext>
            </a:extLst>
          </xdr:cNvPr>
          <xdr:cNvSpPr txBox="1"/>
        </xdr:nvSpPr>
        <xdr:spPr>
          <a:xfrm>
            <a:off x="2608083" y="895546"/>
            <a:ext cx="1398309" cy="19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Number of Bus</a:t>
            </a:r>
          </a:p>
        </xdr:txBody>
      </xdr:sp>
      <xdr:sp macro="" textlink="">
        <xdr:nvSpPr>
          <xdr:cNvPr id="61" name="TextBox 60">
            <a:extLst>
              <a:ext uri="{FF2B5EF4-FFF2-40B4-BE49-F238E27FC236}">
                <a16:creationId xmlns:a16="http://schemas.microsoft.com/office/drawing/2014/main" id="{B20A8F20-9B39-F61F-D9E7-663B6B8C0463}"/>
              </a:ext>
            </a:extLst>
          </xdr:cNvPr>
          <xdr:cNvSpPr txBox="1"/>
        </xdr:nvSpPr>
        <xdr:spPr>
          <a:xfrm>
            <a:off x="4022104" y="895546"/>
            <a:ext cx="1398309" cy="19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Buseiest Route</a:t>
            </a:r>
          </a:p>
        </xdr:txBody>
      </xdr:sp>
      <xdr:sp macro="" textlink="">
        <xdr:nvSpPr>
          <xdr:cNvPr id="62" name="TextBox 61">
            <a:extLst>
              <a:ext uri="{FF2B5EF4-FFF2-40B4-BE49-F238E27FC236}">
                <a16:creationId xmlns:a16="http://schemas.microsoft.com/office/drawing/2014/main" id="{F44302F7-FE6A-A5C4-EE94-280F7B714744}"/>
              </a:ext>
            </a:extLst>
          </xdr:cNvPr>
          <xdr:cNvSpPr txBox="1"/>
        </xdr:nvSpPr>
        <xdr:spPr>
          <a:xfrm>
            <a:off x="5412557" y="895546"/>
            <a:ext cx="1398309" cy="19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Least</a:t>
            </a:r>
            <a:r>
              <a:rPr lang="en-GB" sz="1200" b="1" baseline="0">
                <a:solidFill>
                  <a:schemeClr val="bg1"/>
                </a:solidFill>
              </a:rPr>
              <a:t> Busy</a:t>
            </a:r>
            <a:r>
              <a:rPr lang="en-GB" sz="1200" b="1">
                <a:solidFill>
                  <a:schemeClr val="bg1"/>
                </a:solidFill>
              </a:rPr>
              <a:t> Route</a:t>
            </a:r>
          </a:p>
        </xdr:txBody>
      </xdr:sp>
      <xdr:sp macro="" textlink="">
        <xdr:nvSpPr>
          <xdr:cNvPr id="63" name="TextBox 62">
            <a:extLst>
              <a:ext uri="{FF2B5EF4-FFF2-40B4-BE49-F238E27FC236}">
                <a16:creationId xmlns:a16="http://schemas.microsoft.com/office/drawing/2014/main" id="{4D83E277-833B-5754-2900-06DC6EBF3557}"/>
              </a:ext>
            </a:extLst>
          </xdr:cNvPr>
          <xdr:cNvSpPr txBox="1"/>
        </xdr:nvSpPr>
        <xdr:spPr>
          <a:xfrm>
            <a:off x="7070103" y="895546"/>
            <a:ext cx="1398309" cy="19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Avg</a:t>
            </a:r>
            <a:r>
              <a:rPr lang="en-GB" sz="1200" b="1" baseline="0">
                <a:solidFill>
                  <a:schemeClr val="bg1"/>
                </a:solidFill>
              </a:rPr>
              <a:t> Riders per Trip</a:t>
            </a:r>
            <a:endParaRPr lang="en-GB" sz="1200" b="1">
              <a:solidFill>
                <a:schemeClr val="bg1"/>
              </a:solidFill>
            </a:endParaRPr>
          </a:p>
        </xdr:txBody>
      </xdr:sp>
      <xdr:sp macro="" textlink="">
        <xdr:nvSpPr>
          <xdr:cNvPr id="64" name="TextBox 63">
            <a:extLst>
              <a:ext uri="{FF2B5EF4-FFF2-40B4-BE49-F238E27FC236}">
                <a16:creationId xmlns:a16="http://schemas.microsoft.com/office/drawing/2014/main" id="{B75C310C-0B59-527C-C958-8656E73B2CDC}"/>
              </a:ext>
            </a:extLst>
          </xdr:cNvPr>
          <xdr:cNvSpPr txBox="1"/>
        </xdr:nvSpPr>
        <xdr:spPr>
          <a:xfrm>
            <a:off x="8641237" y="895546"/>
            <a:ext cx="1398309" cy="19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Avg</a:t>
            </a:r>
            <a:r>
              <a:rPr lang="en-GB" sz="1200" b="1" baseline="0">
                <a:solidFill>
                  <a:schemeClr val="bg1"/>
                </a:solidFill>
              </a:rPr>
              <a:t> Riders per Bus</a:t>
            </a:r>
            <a:endParaRPr lang="en-GB" sz="1200" b="1">
              <a:solidFill>
                <a:schemeClr val="bg1"/>
              </a:solidFill>
            </a:endParaRPr>
          </a:p>
        </xdr:txBody>
      </xdr:sp>
      <xdr:sp macro="" textlink="'Data Set'!E8">
        <xdr:nvSpPr>
          <xdr:cNvPr id="65" name="TextBox 64">
            <a:extLst>
              <a:ext uri="{FF2B5EF4-FFF2-40B4-BE49-F238E27FC236}">
                <a16:creationId xmlns:a16="http://schemas.microsoft.com/office/drawing/2014/main" id="{4859C50C-09E6-2920-8DB2-E998FA13CE7E}"/>
              </a:ext>
            </a:extLst>
          </xdr:cNvPr>
          <xdr:cNvSpPr txBox="1"/>
        </xdr:nvSpPr>
        <xdr:spPr>
          <a:xfrm>
            <a:off x="1280474" y="1335463"/>
            <a:ext cx="1107650"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83C16E-E416-4BBD-BD81-841F65F64FBB}" type="TxLink">
              <a:rPr lang="en-US" sz="1600" b="1" i="0" u="none" strike="noStrike">
                <a:solidFill>
                  <a:schemeClr val="bg1"/>
                </a:solidFill>
                <a:latin typeface="Aptos Narrow"/>
              </a:rPr>
              <a:pPr algn="ctr"/>
              <a:t>6.59K</a:t>
            </a:fld>
            <a:endParaRPr lang="en-GB" sz="1800" b="1">
              <a:solidFill>
                <a:schemeClr val="bg1"/>
              </a:solidFill>
            </a:endParaRPr>
          </a:p>
        </xdr:txBody>
      </xdr:sp>
      <xdr:sp macro="" textlink="'Data Set'!F8">
        <xdr:nvSpPr>
          <xdr:cNvPr id="66" name="TextBox 65">
            <a:extLst>
              <a:ext uri="{FF2B5EF4-FFF2-40B4-BE49-F238E27FC236}">
                <a16:creationId xmlns:a16="http://schemas.microsoft.com/office/drawing/2014/main" id="{A1296EFF-6B95-42F1-C1F0-F6E3D8D83165}"/>
              </a:ext>
            </a:extLst>
          </xdr:cNvPr>
          <xdr:cNvSpPr txBox="1"/>
        </xdr:nvSpPr>
        <xdr:spPr>
          <a:xfrm>
            <a:off x="2757339" y="1335463"/>
            <a:ext cx="1107650"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F39ABA-9F8C-4C0D-BEBC-4AE6BCE2F519}" type="TxLink">
              <a:rPr lang="en-US" sz="1600" b="1" i="0" u="none" strike="noStrike">
                <a:solidFill>
                  <a:schemeClr val="bg1"/>
                </a:solidFill>
                <a:latin typeface="Aptos Narrow"/>
              </a:rPr>
              <a:pPr algn="ctr"/>
              <a:t>40</a:t>
            </a:fld>
            <a:endParaRPr lang="en-GB" sz="2800" b="1">
              <a:solidFill>
                <a:schemeClr val="bg1"/>
              </a:solidFill>
            </a:endParaRPr>
          </a:p>
        </xdr:txBody>
      </xdr:sp>
      <xdr:sp macro="" textlink="'Data Set'!C17">
        <xdr:nvSpPr>
          <xdr:cNvPr id="67" name="TextBox 66">
            <a:extLst>
              <a:ext uri="{FF2B5EF4-FFF2-40B4-BE49-F238E27FC236}">
                <a16:creationId xmlns:a16="http://schemas.microsoft.com/office/drawing/2014/main" id="{DC981980-2D2C-B671-FEB9-8AA63726E850}"/>
              </a:ext>
            </a:extLst>
          </xdr:cNvPr>
          <xdr:cNvSpPr txBox="1"/>
        </xdr:nvSpPr>
        <xdr:spPr>
          <a:xfrm>
            <a:off x="3943543" y="1335463"/>
            <a:ext cx="1641838"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5392E3-7A25-4635-9D0E-777727E7C5EF}" type="TxLink">
              <a:rPr lang="en-US" sz="1400" b="0" i="0" u="none" strike="noStrike">
                <a:solidFill>
                  <a:schemeClr val="bg1"/>
                </a:solidFill>
                <a:latin typeface="Aptos Narrow"/>
              </a:rPr>
              <a:pPr algn="ctr"/>
              <a:t>East-West Express</a:t>
            </a:fld>
            <a:endParaRPr lang="en-GB" sz="3600" b="1">
              <a:solidFill>
                <a:schemeClr val="bg1"/>
              </a:solidFill>
            </a:endParaRPr>
          </a:p>
        </xdr:txBody>
      </xdr:sp>
      <xdr:sp macro="" textlink="'Data Set'!H8">
        <xdr:nvSpPr>
          <xdr:cNvPr id="69" name="TextBox 68">
            <a:extLst>
              <a:ext uri="{FF2B5EF4-FFF2-40B4-BE49-F238E27FC236}">
                <a16:creationId xmlns:a16="http://schemas.microsoft.com/office/drawing/2014/main" id="{5C12FE54-2A72-2B03-9734-F83E651D6553}"/>
              </a:ext>
            </a:extLst>
          </xdr:cNvPr>
          <xdr:cNvSpPr txBox="1"/>
        </xdr:nvSpPr>
        <xdr:spPr>
          <a:xfrm>
            <a:off x="7305771" y="1335463"/>
            <a:ext cx="1107650"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AB239D-795E-4D25-8951-CA8E4C84ED85}" type="TxLink">
              <a:rPr lang="en-US" sz="1600" b="1" i="0" u="none" strike="noStrike">
                <a:solidFill>
                  <a:schemeClr val="bg1"/>
                </a:solidFill>
                <a:latin typeface="Aptos Narrow"/>
              </a:rPr>
              <a:pPr algn="ctr"/>
              <a:t>25</a:t>
            </a:fld>
            <a:endParaRPr lang="en-GB" sz="4000" b="1">
              <a:solidFill>
                <a:schemeClr val="bg1"/>
              </a:solidFill>
            </a:endParaRPr>
          </a:p>
        </xdr:txBody>
      </xdr:sp>
      <xdr:sp macro="" textlink="'Data Set'!I8">
        <xdr:nvSpPr>
          <xdr:cNvPr id="70" name="TextBox 69">
            <a:extLst>
              <a:ext uri="{FF2B5EF4-FFF2-40B4-BE49-F238E27FC236}">
                <a16:creationId xmlns:a16="http://schemas.microsoft.com/office/drawing/2014/main" id="{350E44C1-8DA0-5173-7AFA-309C932C425E}"/>
              </a:ext>
            </a:extLst>
          </xdr:cNvPr>
          <xdr:cNvSpPr txBox="1"/>
        </xdr:nvSpPr>
        <xdr:spPr>
          <a:xfrm>
            <a:off x="8861194" y="1335463"/>
            <a:ext cx="1107650"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A0B52F-FF73-4E97-A05B-FBF0FA8C92A6}" type="TxLink">
              <a:rPr lang="en-US" sz="1600" b="1" i="0" u="none" strike="noStrike">
                <a:solidFill>
                  <a:schemeClr val="bg1"/>
                </a:solidFill>
                <a:latin typeface="Aptos Narrow"/>
              </a:rPr>
              <a:pPr algn="ctr"/>
              <a:t>165</a:t>
            </a:fld>
            <a:endParaRPr lang="en-GB" sz="4000" b="1">
              <a:solidFill>
                <a:schemeClr val="bg1"/>
              </a:solidFill>
            </a:endParaRPr>
          </a:p>
        </xdr:txBody>
      </xdr:sp>
      <xdr:sp macro="" textlink="'Data Set'!F17">
        <xdr:nvSpPr>
          <xdr:cNvPr id="71" name="TextBox 70">
            <a:extLst>
              <a:ext uri="{FF2B5EF4-FFF2-40B4-BE49-F238E27FC236}">
                <a16:creationId xmlns:a16="http://schemas.microsoft.com/office/drawing/2014/main" id="{985B46DB-9EC8-38F6-7715-75FFEA5EA1D0}"/>
              </a:ext>
            </a:extLst>
          </xdr:cNvPr>
          <xdr:cNvSpPr txBox="1"/>
        </xdr:nvSpPr>
        <xdr:spPr>
          <a:xfrm>
            <a:off x="5475400" y="1327607"/>
            <a:ext cx="1476867" cy="38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CE926E-5759-40DA-99B2-BFB4657CAB7D}" type="TxLink">
              <a:rPr lang="en-US" sz="1400" b="0" i="0" u="none" strike="noStrike">
                <a:solidFill>
                  <a:schemeClr val="bg1"/>
                </a:solidFill>
                <a:latin typeface="Aptos Narrow"/>
              </a:rPr>
              <a:pPr algn="ctr"/>
              <a:t>South Line</a:t>
            </a:fld>
            <a:endParaRPr lang="en-GB" sz="4000" b="1">
              <a:solidFill>
                <a:schemeClr val="bg1"/>
              </a:solidFill>
            </a:endParaRPr>
          </a:p>
        </xdr:txBody>
      </xdr:sp>
    </xdr:grpSp>
    <xdr:clientData/>
  </xdr:twoCellAnchor>
  <xdr:twoCellAnchor>
    <xdr:from>
      <xdr:col>2</xdr:col>
      <xdr:colOff>17988</xdr:colOff>
      <xdr:row>11</xdr:row>
      <xdr:rowOff>107623</xdr:rowOff>
    </xdr:from>
    <xdr:to>
      <xdr:col>8</xdr:col>
      <xdr:colOff>188536</xdr:colOff>
      <xdr:row>25</xdr:row>
      <xdr:rowOff>94268</xdr:rowOff>
    </xdr:to>
    <xdr:graphicFrame macro="">
      <xdr:nvGraphicFramePr>
        <xdr:cNvPr id="72" name="Chart 71">
          <a:extLst>
            <a:ext uri="{FF2B5EF4-FFF2-40B4-BE49-F238E27FC236}">
              <a16:creationId xmlns:a16="http://schemas.microsoft.com/office/drawing/2014/main" id="{6BFCFDF3-70FB-491A-A35D-5A0F4CCBE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62844</xdr:colOff>
      <xdr:row>11</xdr:row>
      <xdr:rowOff>39278</xdr:rowOff>
    </xdr:from>
    <xdr:to>
      <xdr:col>7</xdr:col>
      <xdr:colOff>353505</xdr:colOff>
      <xdr:row>12</xdr:row>
      <xdr:rowOff>172825</xdr:rowOff>
    </xdr:to>
    <xdr:sp macro="" textlink="">
      <xdr:nvSpPr>
        <xdr:cNvPr id="73" name="TextBox 72">
          <a:extLst>
            <a:ext uri="{FF2B5EF4-FFF2-40B4-BE49-F238E27FC236}">
              <a16:creationId xmlns:a16="http://schemas.microsoft.com/office/drawing/2014/main" id="{9DC5E647-9E92-F011-7E8C-EBF12ED7DBD3}"/>
            </a:ext>
          </a:extLst>
        </xdr:cNvPr>
        <xdr:cNvSpPr txBox="1"/>
      </xdr:nvSpPr>
      <xdr:spPr>
        <a:xfrm>
          <a:off x="1901071" y="2026763"/>
          <a:ext cx="2741630" cy="314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0">
              <a:solidFill>
                <a:schemeClr val="bg1"/>
              </a:solidFill>
            </a:rPr>
            <a:t>The best day for passenger</a:t>
          </a:r>
          <a:r>
            <a:rPr lang="en-GB" sz="1200" b="0" baseline="0">
              <a:solidFill>
                <a:schemeClr val="bg1"/>
              </a:solidFill>
            </a:rPr>
            <a:t> is </a:t>
          </a:r>
          <a:r>
            <a:rPr lang="en-GB" sz="1400" b="1" baseline="0">
              <a:solidFill>
                <a:srgbClr val="00B0F0"/>
              </a:solidFill>
            </a:rPr>
            <a:t>saturday</a:t>
          </a:r>
          <a:endParaRPr lang="en-GB" sz="1200" b="1">
            <a:solidFill>
              <a:srgbClr val="00B0F0"/>
            </a:solidFill>
          </a:endParaRPr>
        </a:p>
      </xdr:txBody>
    </xdr:sp>
    <xdr:clientData/>
  </xdr:twoCellAnchor>
  <xdr:twoCellAnchor>
    <xdr:from>
      <xdr:col>8</xdr:col>
      <xdr:colOff>75651</xdr:colOff>
      <xdr:row>14</xdr:row>
      <xdr:rowOff>44304</xdr:rowOff>
    </xdr:from>
    <xdr:to>
      <xdr:col>13</xdr:col>
      <xdr:colOff>62846</xdr:colOff>
      <xdr:row>38</xdr:row>
      <xdr:rowOff>70700</xdr:rowOff>
    </xdr:to>
    <xdr:graphicFrame macro="">
      <xdr:nvGraphicFramePr>
        <xdr:cNvPr id="74" name="Chart 73">
          <a:extLst>
            <a:ext uri="{FF2B5EF4-FFF2-40B4-BE49-F238E27FC236}">
              <a16:creationId xmlns:a16="http://schemas.microsoft.com/office/drawing/2014/main" id="{D90A8AB8-75E8-4851-A99F-EAC34C965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109979</xdr:colOff>
      <xdr:row>11</xdr:row>
      <xdr:rowOff>94266</xdr:rowOff>
    </xdr:from>
    <xdr:to>
      <xdr:col>12</xdr:col>
      <xdr:colOff>487052</xdr:colOff>
      <xdr:row>14</xdr:row>
      <xdr:rowOff>39277</xdr:rowOff>
    </xdr:to>
    <xdr:sp macro="" textlink="'Data Set'!C17">
      <xdr:nvSpPr>
        <xdr:cNvPr id="75" name="TextBox 74">
          <a:extLst>
            <a:ext uri="{FF2B5EF4-FFF2-40B4-BE49-F238E27FC236}">
              <a16:creationId xmlns:a16="http://schemas.microsoft.com/office/drawing/2014/main" id="{D7DE5087-B2A1-4D27-71BA-81AF3A363B3B}"/>
            </a:ext>
          </a:extLst>
        </xdr:cNvPr>
        <xdr:cNvSpPr txBox="1"/>
      </xdr:nvSpPr>
      <xdr:spPr>
        <a:xfrm>
          <a:off x="5011917" y="2081751"/>
          <a:ext cx="2828042" cy="487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bg1"/>
              </a:solidFill>
              <a:latin typeface="Aptos Narrow"/>
            </a:rPr>
            <a:t> </a:t>
          </a:r>
          <a:r>
            <a:rPr lang="en-GB" sz="1100">
              <a:solidFill>
                <a:schemeClr val="bg1"/>
              </a:solidFill>
              <a:effectLst/>
              <a:latin typeface="+mn-lt"/>
              <a:ea typeface="+mn-ea"/>
              <a:cs typeface="+mn-cs"/>
            </a:rPr>
            <a:t>One of the busies</a:t>
          </a:r>
          <a:r>
            <a:rPr lang="en-US" sz="1100">
              <a:solidFill>
                <a:schemeClr val="bg1"/>
              </a:solidFill>
              <a:effectLst/>
              <a:latin typeface="+mn-lt"/>
              <a:ea typeface="+mn-ea"/>
              <a:cs typeface="+mn-cs"/>
            </a:rPr>
            <a:t>t</a:t>
          </a:r>
          <a:r>
            <a:rPr lang="en-US" sz="1100" baseline="0">
              <a:solidFill>
                <a:schemeClr val="bg1"/>
              </a:solidFill>
              <a:effectLst/>
              <a:latin typeface="+mn-lt"/>
              <a:ea typeface="+mn-ea"/>
              <a:cs typeface="+mn-cs"/>
            </a:rPr>
            <a:t> Routes,Road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effectLst/>
              <a:latin typeface="+mn-lt"/>
              <a:ea typeface="+mn-ea"/>
              <a:cs typeface="+mn-cs"/>
            </a:rPr>
            <a:t> </a:t>
          </a:r>
          <a:fld id="{88776BB2-76FC-46A7-912E-5AAD35381BF9}" type="TxLink">
            <a:rPr lang="en-US" sz="1400" b="1" i="0" u="none" strike="noStrike">
              <a:solidFill>
                <a:srgbClr val="00B0F0"/>
              </a:solidFill>
              <a:latin typeface="Aptos Narrow"/>
            </a:rPr>
            <a:pPr marL="0" marR="0" lvl="0" indent="0" defTabSz="914400" eaLnBrk="1" fontAlgn="auto" latinLnBrk="0" hangingPunct="1">
              <a:lnSpc>
                <a:spcPct val="100000"/>
              </a:lnSpc>
              <a:spcBef>
                <a:spcPts val="0"/>
              </a:spcBef>
              <a:spcAft>
                <a:spcPts val="0"/>
              </a:spcAft>
              <a:buClrTx/>
              <a:buSzTx/>
              <a:buFontTx/>
              <a:buNone/>
              <a:tabLst/>
              <a:defRPr/>
            </a:pPr>
            <a:t>East-West Express</a:t>
          </a:fld>
          <a:r>
            <a:rPr lang="en-US" sz="1100" b="0" i="0" u="none" strike="noStrike">
              <a:solidFill>
                <a:schemeClr val="bg1"/>
              </a:solidFill>
              <a:latin typeface="+mn-lt"/>
            </a:rPr>
            <a:t> Represents a ratio</a:t>
          </a:r>
          <a:r>
            <a:rPr lang="en-US" sz="1100" b="0" i="0" u="none" strike="noStrike" baseline="0">
              <a:solidFill>
                <a:schemeClr val="bg1"/>
              </a:solidFill>
              <a:latin typeface="+mn-lt"/>
            </a:rPr>
            <a:t> </a:t>
          </a:r>
          <a:endParaRPr lang="en-GB" sz="1100">
            <a:solidFill>
              <a:schemeClr val="bg1"/>
            </a:solidFill>
          </a:endParaRPr>
        </a:p>
      </xdr:txBody>
    </xdr:sp>
    <xdr:clientData/>
  </xdr:twoCellAnchor>
  <xdr:twoCellAnchor>
    <xdr:from>
      <xdr:col>12</xdr:col>
      <xdr:colOff>102124</xdr:colOff>
      <xdr:row>12</xdr:row>
      <xdr:rowOff>86414</xdr:rowOff>
    </xdr:from>
    <xdr:to>
      <xdr:col>13</xdr:col>
      <xdr:colOff>0</xdr:colOff>
      <xdr:row>14</xdr:row>
      <xdr:rowOff>54991</xdr:rowOff>
    </xdr:to>
    <xdr:sp macro="" textlink="'Data Set'!H32">
      <xdr:nvSpPr>
        <xdr:cNvPr id="76" name="TextBox 75">
          <a:extLst>
            <a:ext uri="{FF2B5EF4-FFF2-40B4-BE49-F238E27FC236}">
              <a16:creationId xmlns:a16="http://schemas.microsoft.com/office/drawing/2014/main" id="{BEC5117B-E3BF-0DBB-DC88-C6E4564E60DD}"/>
            </a:ext>
          </a:extLst>
        </xdr:cNvPr>
        <xdr:cNvSpPr txBox="1"/>
      </xdr:nvSpPr>
      <xdr:spPr>
        <a:xfrm>
          <a:off x="7455031" y="2254579"/>
          <a:ext cx="510618" cy="329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F4D786-EC34-4F99-88DC-65B568DA407B}" type="TxLink">
            <a:rPr lang="en-US" sz="1400" b="1" i="0" u="none" strike="noStrike">
              <a:solidFill>
                <a:srgbClr val="00B0F0"/>
              </a:solidFill>
              <a:latin typeface="Aptos Narrow"/>
            </a:rPr>
            <a:pPr/>
            <a:t>20%</a:t>
          </a:fld>
          <a:endParaRPr lang="en-GB" sz="1400" b="1">
            <a:solidFill>
              <a:srgbClr val="00B0F0"/>
            </a:solidFill>
          </a:endParaRPr>
        </a:p>
      </xdr:txBody>
    </xdr:sp>
    <xdr:clientData/>
  </xdr:twoCellAnchor>
  <xdr:twoCellAnchor>
    <xdr:from>
      <xdr:col>17</xdr:col>
      <xdr:colOff>47134</xdr:colOff>
      <xdr:row>10</xdr:row>
      <xdr:rowOff>47135</xdr:rowOff>
    </xdr:from>
    <xdr:to>
      <xdr:col>20</xdr:col>
      <xdr:colOff>369217</xdr:colOff>
      <xdr:row>20</xdr:row>
      <xdr:rowOff>31423</xdr:rowOff>
    </xdr:to>
    <xdr:graphicFrame macro="">
      <xdr:nvGraphicFramePr>
        <xdr:cNvPr id="77" name="Chart 76">
          <a:extLst>
            <a:ext uri="{FF2B5EF4-FFF2-40B4-BE49-F238E27FC236}">
              <a16:creationId xmlns:a16="http://schemas.microsoft.com/office/drawing/2014/main" id="{463560FA-4631-4E90-9F09-B2562E018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227813</xdr:colOff>
      <xdr:row>17</xdr:row>
      <xdr:rowOff>162378</xdr:rowOff>
    </xdr:from>
    <xdr:to>
      <xdr:col>22</xdr:col>
      <xdr:colOff>439913</xdr:colOff>
      <xdr:row>29</xdr:row>
      <xdr:rowOff>7855</xdr:rowOff>
    </xdr:to>
    <xdr:graphicFrame macro="">
      <xdr:nvGraphicFramePr>
        <xdr:cNvPr id="78" name="Chart 77">
          <a:extLst>
            <a:ext uri="{FF2B5EF4-FFF2-40B4-BE49-F238E27FC236}">
              <a16:creationId xmlns:a16="http://schemas.microsoft.com/office/drawing/2014/main" id="{7AF4C10F-DC33-470F-A7AF-2C7398EFB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78556</xdr:colOff>
      <xdr:row>25</xdr:row>
      <xdr:rowOff>138813</xdr:rowOff>
    </xdr:from>
    <xdr:to>
      <xdr:col>20</xdr:col>
      <xdr:colOff>274945</xdr:colOff>
      <xdr:row>36</xdr:row>
      <xdr:rowOff>23568</xdr:rowOff>
    </xdr:to>
    <xdr:graphicFrame macro="">
      <xdr:nvGraphicFramePr>
        <xdr:cNvPr id="84" name="Chart 83">
          <a:extLst>
            <a:ext uri="{FF2B5EF4-FFF2-40B4-BE49-F238E27FC236}">
              <a16:creationId xmlns:a16="http://schemas.microsoft.com/office/drawing/2014/main" id="{DB820A12-3A5E-4089-A63F-6EE87E48E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180681</xdr:colOff>
      <xdr:row>14</xdr:row>
      <xdr:rowOff>0</xdr:rowOff>
    </xdr:from>
    <xdr:to>
      <xdr:col>19</xdr:col>
      <xdr:colOff>306371</xdr:colOff>
      <xdr:row>16</xdr:row>
      <xdr:rowOff>141401</xdr:rowOff>
    </xdr:to>
    <xdr:sp macro="" textlink="'Data Set'!D44">
      <xdr:nvSpPr>
        <xdr:cNvPr id="85" name="TextBox 84">
          <a:extLst>
            <a:ext uri="{FF2B5EF4-FFF2-40B4-BE49-F238E27FC236}">
              <a16:creationId xmlns:a16="http://schemas.microsoft.com/office/drawing/2014/main" id="{6AEF7913-AF29-4955-60B2-A56C4AA62D0E}"/>
            </a:ext>
          </a:extLst>
        </xdr:cNvPr>
        <xdr:cNvSpPr txBox="1"/>
      </xdr:nvSpPr>
      <xdr:spPr>
        <a:xfrm>
          <a:off x="11210042" y="2529526"/>
          <a:ext cx="738432" cy="502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C39587-ED84-4FCA-9B35-06D318550B9C}" type="TxLink">
            <a:rPr lang="en-US" sz="1400" b="1" i="0" u="none" strike="noStrike">
              <a:solidFill>
                <a:schemeClr val="bg1"/>
              </a:solidFill>
              <a:latin typeface="Aptos Narrow"/>
            </a:rPr>
            <a:pPr algn="ctr"/>
            <a:t>15.29%</a:t>
          </a:fld>
          <a:endParaRPr lang="en-GB" sz="1400" b="1">
            <a:solidFill>
              <a:schemeClr val="bg1"/>
            </a:solidFill>
          </a:endParaRPr>
        </a:p>
      </xdr:txBody>
    </xdr:sp>
    <xdr:clientData/>
  </xdr:twoCellAnchor>
  <xdr:twoCellAnchor>
    <xdr:from>
      <xdr:col>20</xdr:col>
      <xdr:colOff>267094</xdr:colOff>
      <xdr:row>22</xdr:row>
      <xdr:rowOff>54990</xdr:rowOff>
    </xdr:from>
    <xdr:to>
      <xdr:col>21</xdr:col>
      <xdr:colOff>392783</xdr:colOff>
      <xdr:row>25</xdr:row>
      <xdr:rowOff>15711</xdr:rowOff>
    </xdr:to>
    <xdr:sp macro="" textlink="'Data Set'!D45">
      <xdr:nvSpPr>
        <xdr:cNvPr id="86" name="TextBox 85">
          <a:extLst>
            <a:ext uri="{FF2B5EF4-FFF2-40B4-BE49-F238E27FC236}">
              <a16:creationId xmlns:a16="http://schemas.microsoft.com/office/drawing/2014/main" id="{8BEA39E7-F53E-4DE1-597C-15BD5A3DD2E1}"/>
            </a:ext>
          </a:extLst>
        </xdr:cNvPr>
        <xdr:cNvSpPr txBox="1"/>
      </xdr:nvSpPr>
      <xdr:spPr>
        <a:xfrm>
          <a:off x="12521939" y="4029959"/>
          <a:ext cx="738432" cy="502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C5CCC2-2169-4678-A989-BB8826E576F1}" type="TxLink">
            <a:rPr lang="en-US" sz="1400" b="1" i="0" u="none" strike="noStrike">
              <a:solidFill>
                <a:schemeClr val="bg1"/>
              </a:solidFill>
              <a:latin typeface="Aptos Narrow"/>
            </a:rPr>
            <a:pPr algn="ctr"/>
            <a:t>74.04%</a:t>
          </a:fld>
          <a:endParaRPr lang="en-GB" sz="1800" b="1">
            <a:solidFill>
              <a:schemeClr val="bg1"/>
            </a:solidFill>
          </a:endParaRPr>
        </a:p>
      </xdr:txBody>
    </xdr:sp>
    <xdr:clientData/>
  </xdr:twoCellAnchor>
  <xdr:twoCellAnchor>
    <xdr:from>
      <xdr:col>18</xdr:col>
      <xdr:colOff>117835</xdr:colOff>
      <xdr:row>29</xdr:row>
      <xdr:rowOff>117836</xdr:rowOff>
    </xdr:from>
    <xdr:to>
      <xdr:col>19</xdr:col>
      <xdr:colOff>243525</xdr:colOff>
      <xdr:row>32</xdr:row>
      <xdr:rowOff>78557</xdr:rowOff>
    </xdr:to>
    <xdr:sp macro="" textlink="'Data Set'!D46">
      <xdr:nvSpPr>
        <xdr:cNvPr id="87" name="TextBox 86">
          <a:extLst>
            <a:ext uri="{FF2B5EF4-FFF2-40B4-BE49-F238E27FC236}">
              <a16:creationId xmlns:a16="http://schemas.microsoft.com/office/drawing/2014/main" id="{01257BB7-BFCF-A7F5-9569-54952993ED7D}"/>
            </a:ext>
          </a:extLst>
        </xdr:cNvPr>
        <xdr:cNvSpPr txBox="1"/>
      </xdr:nvSpPr>
      <xdr:spPr>
        <a:xfrm>
          <a:off x="11147196" y="5357568"/>
          <a:ext cx="738432" cy="502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D91324-EB4A-4CF0-A4B6-A3571FF36F21}" type="TxLink">
            <a:rPr lang="en-US" sz="1400" b="1" i="0" u="none" strike="noStrike">
              <a:solidFill>
                <a:schemeClr val="bg1"/>
              </a:solidFill>
              <a:latin typeface="Aptos Narrow"/>
            </a:rPr>
            <a:pPr algn="ctr"/>
            <a:t>10.67%</a:t>
          </a:fld>
          <a:endParaRPr lang="en-GB" sz="2400" b="1">
            <a:solidFill>
              <a:schemeClr val="bg1"/>
            </a:solidFill>
          </a:endParaRPr>
        </a:p>
      </xdr:txBody>
    </xdr:sp>
    <xdr:clientData/>
  </xdr:twoCellAnchor>
  <xdr:twoCellAnchor>
    <xdr:from>
      <xdr:col>17</xdr:col>
      <xdr:colOff>542040</xdr:colOff>
      <xdr:row>18</xdr:row>
      <xdr:rowOff>109980</xdr:rowOff>
    </xdr:from>
    <xdr:to>
      <xdr:col>20</xdr:col>
      <xdr:colOff>31423</xdr:colOff>
      <xdr:row>20</xdr:row>
      <xdr:rowOff>54990</xdr:rowOff>
    </xdr:to>
    <xdr:sp macro="" textlink="'Data Set'!B44">
      <xdr:nvSpPr>
        <xdr:cNvPr id="88" name="TextBox 87">
          <a:extLst>
            <a:ext uri="{FF2B5EF4-FFF2-40B4-BE49-F238E27FC236}">
              <a16:creationId xmlns:a16="http://schemas.microsoft.com/office/drawing/2014/main" id="{D06FE9F3-DC27-0CE2-1216-6D57CA90471B}"/>
            </a:ext>
          </a:extLst>
        </xdr:cNvPr>
        <xdr:cNvSpPr txBox="1"/>
      </xdr:nvSpPr>
      <xdr:spPr>
        <a:xfrm>
          <a:off x="10958659" y="3362227"/>
          <a:ext cx="1327609" cy="306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0A49E4-4B11-42F0-9DAF-4B8E77E4A685}" type="TxLink">
            <a:rPr lang="en-US" sz="1800" b="1" i="0" u="none" strike="noStrike">
              <a:solidFill>
                <a:schemeClr val="accent2"/>
              </a:solidFill>
              <a:latin typeface="Agency FB" panose="020B0503020202020204" pitchFamily="34" charset="0"/>
            </a:rPr>
            <a:pPr algn="ctr"/>
            <a:t>Female</a:t>
          </a:fld>
          <a:endParaRPr lang="en-GB" sz="1800" b="1">
            <a:solidFill>
              <a:schemeClr val="accent2"/>
            </a:solidFill>
            <a:latin typeface="Agency FB" panose="020B0503020202020204" pitchFamily="34" charset="0"/>
          </a:endParaRPr>
        </a:p>
      </xdr:txBody>
    </xdr:sp>
    <xdr:clientData/>
  </xdr:twoCellAnchor>
  <xdr:twoCellAnchor>
    <xdr:from>
      <xdr:col>19</xdr:col>
      <xdr:colOff>604884</xdr:colOff>
      <xdr:row>27</xdr:row>
      <xdr:rowOff>0</xdr:rowOff>
    </xdr:from>
    <xdr:to>
      <xdr:col>22</xdr:col>
      <xdr:colOff>94266</xdr:colOff>
      <xdr:row>28</xdr:row>
      <xdr:rowOff>125690</xdr:rowOff>
    </xdr:to>
    <xdr:sp macro="" textlink="'Data Set'!B45">
      <xdr:nvSpPr>
        <xdr:cNvPr id="89" name="TextBox 88">
          <a:extLst>
            <a:ext uri="{FF2B5EF4-FFF2-40B4-BE49-F238E27FC236}">
              <a16:creationId xmlns:a16="http://schemas.microsoft.com/office/drawing/2014/main" id="{67B8DE6D-4284-1B57-CD8E-5721780D6E52}"/>
            </a:ext>
          </a:extLst>
        </xdr:cNvPr>
        <xdr:cNvSpPr txBox="1"/>
      </xdr:nvSpPr>
      <xdr:spPr>
        <a:xfrm>
          <a:off x="12246987" y="4878371"/>
          <a:ext cx="1327609" cy="306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5C1545-2593-4ADA-9C9C-BC67A3113985}" type="TxLink">
            <a:rPr lang="en-US" sz="1800" b="1" i="0" u="none" strike="noStrike">
              <a:solidFill>
                <a:schemeClr val="bg1">
                  <a:lumMod val="65000"/>
                </a:schemeClr>
              </a:solidFill>
              <a:latin typeface="Agency FB" panose="020B0503020202020204" pitchFamily="34" charset="0"/>
            </a:rPr>
            <a:pPr algn="ctr"/>
            <a:t>Male</a:t>
          </a:fld>
          <a:endParaRPr lang="en-GB" sz="3200" b="1">
            <a:solidFill>
              <a:schemeClr val="bg1">
                <a:lumMod val="65000"/>
              </a:schemeClr>
            </a:solidFill>
            <a:latin typeface="Agency FB" panose="020B0503020202020204" pitchFamily="34" charset="0"/>
          </a:endParaRPr>
        </a:p>
      </xdr:txBody>
    </xdr:sp>
    <xdr:clientData/>
  </xdr:twoCellAnchor>
  <xdr:twoCellAnchor>
    <xdr:from>
      <xdr:col>17</xdr:col>
      <xdr:colOff>424203</xdr:colOff>
      <xdr:row>34</xdr:row>
      <xdr:rowOff>109979</xdr:rowOff>
    </xdr:from>
    <xdr:to>
      <xdr:col>19</xdr:col>
      <xdr:colOff>526328</xdr:colOff>
      <xdr:row>36</xdr:row>
      <xdr:rowOff>54989</xdr:rowOff>
    </xdr:to>
    <xdr:sp macro="" textlink="'Data Set'!B46">
      <xdr:nvSpPr>
        <xdr:cNvPr id="94" name="TextBox 93">
          <a:extLst>
            <a:ext uri="{FF2B5EF4-FFF2-40B4-BE49-F238E27FC236}">
              <a16:creationId xmlns:a16="http://schemas.microsoft.com/office/drawing/2014/main" id="{F4C3C6D3-C80D-754B-9A84-B25396636443}"/>
            </a:ext>
          </a:extLst>
        </xdr:cNvPr>
        <xdr:cNvSpPr txBox="1"/>
      </xdr:nvSpPr>
      <xdr:spPr>
        <a:xfrm>
          <a:off x="10840822" y="6253113"/>
          <a:ext cx="1327609" cy="306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E2FAD4-0F2A-4962-82E4-253D872AA9D9}" type="TxLink">
            <a:rPr lang="en-US" sz="1800" b="1" i="0" u="none" strike="noStrike">
              <a:solidFill>
                <a:schemeClr val="accent3">
                  <a:lumMod val="40000"/>
                  <a:lumOff val="60000"/>
                </a:schemeClr>
              </a:solidFill>
              <a:latin typeface="Agency FB" panose="020B0503020202020204" pitchFamily="34" charset="0"/>
            </a:rPr>
            <a:pPr algn="ctr"/>
            <a:t>Other</a:t>
          </a:fld>
          <a:endParaRPr lang="en-GB" sz="4800" b="1">
            <a:solidFill>
              <a:schemeClr val="accent3">
                <a:lumMod val="40000"/>
                <a:lumOff val="60000"/>
              </a:schemeClr>
            </a:solidFill>
            <a:latin typeface="Agency FB" panose="020B0503020202020204" pitchFamily="34" charset="0"/>
          </a:endParaRPr>
        </a:p>
      </xdr:txBody>
    </xdr:sp>
    <xdr:clientData/>
  </xdr:twoCellAnchor>
  <xdr:twoCellAnchor>
    <xdr:from>
      <xdr:col>17</xdr:col>
      <xdr:colOff>487051</xdr:colOff>
      <xdr:row>20</xdr:row>
      <xdr:rowOff>7856</xdr:rowOff>
    </xdr:from>
    <xdr:to>
      <xdr:col>20</xdr:col>
      <xdr:colOff>259237</xdr:colOff>
      <xdr:row>21</xdr:row>
      <xdr:rowOff>94268</xdr:rowOff>
    </xdr:to>
    <xdr:sp macro="" textlink="">
      <xdr:nvSpPr>
        <xdr:cNvPr id="95" name="TextBox 94">
          <a:extLst>
            <a:ext uri="{FF2B5EF4-FFF2-40B4-BE49-F238E27FC236}">
              <a16:creationId xmlns:a16="http://schemas.microsoft.com/office/drawing/2014/main" id="{696428F6-0599-9C85-B877-F2DB116B8024}"/>
            </a:ext>
          </a:extLst>
        </xdr:cNvPr>
        <xdr:cNvSpPr txBox="1"/>
      </xdr:nvSpPr>
      <xdr:spPr>
        <a:xfrm>
          <a:off x="10903670" y="3621464"/>
          <a:ext cx="1610412" cy="26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1.01K Total Passengers</a:t>
          </a:r>
        </a:p>
      </xdr:txBody>
    </xdr:sp>
    <xdr:clientData/>
  </xdr:twoCellAnchor>
  <xdr:twoCellAnchor>
    <xdr:from>
      <xdr:col>19</xdr:col>
      <xdr:colOff>526330</xdr:colOff>
      <xdr:row>28</xdr:row>
      <xdr:rowOff>70701</xdr:rowOff>
    </xdr:from>
    <xdr:to>
      <xdr:col>22</xdr:col>
      <xdr:colOff>298515</xdr:colOff>
      <xdr:row>29</xdr:row>
      <xdr:rowOff>157114</xdr:rowOff>
    </xdr:to>
    <xdr:sp macro="" textlink="">
      <xdr:nvSpPr>
        <xdr:cNvPr id="96" name="TextBox 95">
          <a:extLst>
            <a:ext uri="{FF2B5EF4-FFF2-40B4-BE49-F238E27FC236}">
              <a16:creationId xmlns:a16="http://schemas.microsoft.com/office/drawing/2014/main" id="{15F2085C-B53B-5551-60FF-5B0D668815E3}"/>
            </a:ext>
          </a:extLst>
        </xdr:cNvPr>
        <xdr:cNvSpPr txBox="1"/>
      </xdr:nvSpPr>
      <xdr:spPr>
        <a:xfrm>
          <a:off x="12168433" y="5129753"/>
          <a:ext cx="1610412" cy="26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4.88K Total Passengers</a:t>
          </a:r>
        </a:p>
      </xdr:txBody>
    </xdr:sp>
    <xdr:clientData/>
  </xdr:twoCellAnchor>
  <xdr:twoCellAnchor>
    <xdr:from>
      <xdr:col>17</xdr:col>
      <xdr:colOff>392783</xdr:colOff>
      <xdr:row>36</xdr:row>
      <xdr:rowOff>15711</xdr:rowOff>
    </xdr:from>
    <xdr:to>
      <xdr:col>20</xdr:col>
      <xdr:colOff>164969</xdr:colOff>
      <xdr:row>37</xdr:row>
      <xdr:rowOff>102124</xdr:rowOff>
    </xdr:to>
    <xdr:sp macro="" textlink="">
      <xdr:nvSpPr>
        <xdr:cNvPr id="97" name="TextBox 96">
          <a:extLst>
            <a:ext uri="{FF2B5EF4-FFF2-40B4-BE49-F238E27FC236}">
              <a16:creationId xmlns:a16="http://schemas.microsoft.com/office/drawing/2014/main" id="{AD1E16BF-A45C-5662-19EB-1DDCB0EB0216}"/>
            </a:ext>
          </a:extLst>
        </xdr:cNvPr>
        <xdr:cNvSpPr txBox="1"/>
      </xdr:nvSpPr>
      <xdr:spPr>
        <a:xfrm>
          <a:off x="10809402" y="6520206"/>
          <a:ext cx="1610412" cy="26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0.70K Total Passengers</a:t>
          </a:r>
        </a:p>
      </xdr:txBody>
    </xdr:sp>
    <xdr:clientData/>
  </xdr:twoCellAnchor>
  <xdr:twoCellAnchor>
    <xdr:from>
      <xdr:col>1</xdr:col>
      <xdr:colOff>526330</xdr:colOff>
      <xdr:row>28</xdr:row>
      <xdr:rowOff>54015</xdr:rowOff>
    </xdr:from>
    <xdr:to>
      <xdr:col>7</xdr:col>
      <xdr:colOff>7856</xdr:colOff>
      <xdr:row>38</xdr:row>
      <xdr:rowOff>141999</xdr:rowOff>
    </xdr:to>
    <xdr:graphicFrame macro="">
      <xdr:nvGraphicFramePr>
        <xdr:cNvPr id="99" name="Chart 98">
          <a:extLst>
            <a:ext uri="{FF2B5EF4-FFF2-40B4-BE49-F238E27FC236}">
              <a16:creationId xmlns:a16="http://schemas.microsoft.com/office/drawing/2014/main" id="{2F6522E0-CEA0-499B-9EEF-F256D7DC1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581318</xdr:colOff>
      <xdr:row>30</xdr:row>
      <xdr:rowOff>102124</xdr:rowOff>
    </xdr:from>
    <xdr:to>
      <xdr:col>5</xdr:col>
      <xdr:colOff>87385</xdr:colOff>
      <xdr:row>34</xdr:row>
      <xdr:rowOff>110953</xdr:rowOff>
    </xdr:to>
    <xdr:pic>
      <xdr:nvPicPr>
        <xdr:cNvPr id="101" name="Picture 100">
          <a:extLst>
            <a:ext uri="{FF2B5EF4-FFF2-40B4-BE49-F238E27FC236}">
              <a16:creationId xmlns:a16="http://schemas.microsoft.com/office/drawing/2014/main" id="{8BDD701F-B262-FB60-AED3-9B9B3CADA1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19545" y="5522536"/>
          <a:ext cx="731551" cy="731551"/>
        </a:xfrm>
        <a:prstGeom prst="rect">
          <a:avLst/>
        </a:prstGeom>
      </xdr:spPr>
    </xdr:pic>
    <xdr:clientData/>
  </xdr:twoCellAnchor>
  <xdr:twoCellAnchor>
    <xdr:from>
      <xdr:col>1</xdr:col>
      <xdr:colOff>565608</xdr:colOff>
      <xdr:row>25</xdr:row>
      <xdr:rowOff>54989</xdr:rowOff>
    </xdr:from>
    <xdr:to>
      <xdr:col>7</xdr:col>
      <xdr:colOff>125691</xdr:colOff>
      <xdr:row>28</xdr:row>
      <xdr:rowOff>164969</xdr:rowOff>
    </xdr:to>
    <xdr:sp macro="" textlink="'Data Set'!E52">
      <xdr:nvSpPr>
        <xdr:cNvPr id="102" name="TextBox 101">
          <a:extLst>
            <a:ext uri="{FF2B5EF4-FFF2-40B4-BE49-F238E27FC236}">
              <a16:creationId xmlns:a16="http://schemas.microsoft.com/office/drawing/2014/main" id="{96A0DB6C-DEDF-2A62-CA4D-0659F1D0CBD5}"/>
            </a:ext>
          </a:extLst>
        </xdr:cNvPr>
        <xdr:cNvSpPr txBox="1"/>
      </xdr:nvSpPr>
      <xdr:spPr>
        <a:xfrm>
          <a:off x="1178350" y="4571999"/>
          <a:ext cx="3236537" cy="652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Aptos Narrow"/>
            </a:rPr>
            <a:t> </a:t>
          </a:r>
          <a:r>
            <a:rPr lang="en-US" sz="1100">
              <a:solidFill>
                <a:schemeClr val="bg1"/>
              </a:solidFill>
              <a:effectLst/>
              <a:latin typeface="+mn-lt"/>
              <a:ea typeface="+mn-ea"/>
              <a:cs typeface="+mn-cs"/>
            </a:rPr>
            <a:t>Average</a:t>
          </a:r>
          <a:r>
            <a:rPr lang="en-US" sz="1100" baseline="0">
              <a:solidFill>
                <a:schemeClr val="bg1"/>
              </a:solidFill>
              <a:effectLst/>
              <a:latin typeface="+mn-lt"/>
              <a:ea typeface="+mn-ea"/>
              <a:cs typeface="+mn-cs"/>
            </a:rPr>
            <a:t> age of people causing crowding </a:t>
          </a:r>
          <a:r>
            <a:rPr lang="en-US" sz="1400" baseline="0">
              <a:solidFill>
                <a:srgbClr val="00B0F0"/>
              </a:solidFill>
              <a:effectLst/>
              <a:latin typeface="+mn-lt"/>
              <a:ea typeface="+mn-ea"/>
              <a:cs typeface="+mn-cs"/>
            </a:rPr>
            <a:t>Age[26:40]</a:t>
          </a:r>
          <a:endParaRPr lang="en-GB" sz="1800">
            <a:solidFill>
              <a:schemeClr val="bg1"/>
            </a:solidFill>
            <a:effectLst/>
          </a:endParaRPr>
        </a:p>
        <a:p>
          <a:r>
            <a:rPr lang="en-US" sz="1100" baseline="0">
              <a:solidFill>
                <a:schemeClr val="bg1"/>
              </a:solidFill>
              <a:effectLst/>
              <a:latin typeface="+mn-lt"/>
              <a:ea typeface="+mn-ea"/>
              <a:cs typeface="+mn-cs"/>
            </a:rPr>
            <a:t>Represents a ratio </a:t>
          </a:r>
          <a:r>
            <a:rPr lang="en-US" sz="1800" b="1" i="0" u="none" strike="noStrike">
              <a:solidFill>
                <a:schemeClr val="bg1"/>
              </a:solidFill>
              <a:latin typeface="Aptos Narrow"/>
            </a:rPr>
            <a:t>  </a:t>
          </a:r>
          <a:fld id="{38A7CD38-95E8-4B49-B7BA-A45C390FBD99}" type="TxLink">
            <a:rPr lang="en-US" sz="1800" b="1" i="0" u="none" strike="noStrike">
              <a:solidFill>
                <a:schemeClr val="bg1">
                  <a:lumMod val="50000"/>
                </a:schemeClr>
              </a:solidFill>
              <a:latin typeface="Aptos Narrow"/>
            </a:rPr>
            <a:pPr/>
            <a:t>33.0%</a:t>
          </a:fld>
          <a:endParaRPr lang="en-GB" sz="1800" b="1">
            <a:solidFill>
              <a:schemeClr val="bg1">
                <a:lumMod val="50000"/>
              </a:schemeClr>
            </a:solidFill>
          </a:endParaRPr>
        </a:p>
      </xdr:txBody>
    </xdr:sp>
    <xdr:clientData/>
  </xdr:twoCellAnchor>
  <xdr:twoCellAnchor>
    <xdr:from>
      <xdr:col>13</xdr:col>
      <xdr:colOff>295294</xdr:colOff>
      <xdr:row>15</xdr:row>
      <xdr:rowOff>92619</xdr:rowOff>
    </xdr:from>
    <xdr:to>
      <xdr:col>16</xdr:col>
      <xdr:colOff>437576</xdr:colOff>
      <xdr:row>23</xdr:row>
      <xdr:rowOff>157113</xdr:rowOff>
    </xdr:to>
    <xdr:graphicFrame macro="">
      <xdr:nvGraphicFramePr>
        <xdr:cNvPr id="103" name="Chart 102">
          <a:extLst>
            <a:ext uri="{FF2B5EF4-FFF2-40B4-BE49-F238E27FC236}">
              <a16:creationId xmlns:a16="http://schemas.microsoft.com/office/drawing/2014/main" id="{414DE3CC-7B6A-4F55-AF09-291F009E1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334339</xdr:colOff>
      <xdr:row>29</xdr:row>
      <xdr:rowOff>145959</xdr:rowOff>
    </xdr:from>
    <xdr:to>
      <xdr:col>16</xdr:col>
      <xdr:colOff>146834</xdr:colOff>
      <xdr:row>38</xdr:row>
      <xdr:rowOff>78557</xdr:rowOff>
    </xdr:to>
    <xdr:graphicFrame macro="">
      <xdr:nvGraphicFramePr>
        <xdr:cNvPr id="104" name="Chart 103">
          <a:extLst>
            <a:ext uri="{FF2B5EF4-FFF2-40B4-BE49-F238E27FC236}">
              <a16:creationId xmlns:a16="http://schemas.microsoft.com/office/drawing/2014/main" id="{18FBB1E3-90E3-4B5A-9DDB-74C3F91AC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439919</xdr:colOff>
      <xdr:row>12</xdr:row>
      <xdr:rowOff>133547</xdr:rowOff>
    </xdr:from>
    <xdr:to>
      <xdr:col>16</xdr:col>
      <xdr:colOff>549897</xdr:colOff>
      <xdr:row>14</xdr:row>
      <xdr:rowOff>15711</xdr:rowOff>
    </xdr:to>
    <xdr:sp macro="" textlink="">
      <xdr:nvSpPr>
        <xdr:cNvPr id="105" name="TextBox 104">
          <a:extLst>
            <a:ext uri="{FF2B5EF4-FFF2-40B4-BE49-F238E27FC236}">
              <a16:creationId xmlns:a16="http://schemas.microsoft.com/office/drawing/2014/main" id="{79860E49-2706-4763-1DDB-51F478AC1F22}"/>
            </a:ext>
          </a:extLst>
        </xdr:cNvPr>
        <xdr:cNvSpPr txBox="1"/>
      </xdr:nvSpPr>
      <xdr:spPr>
        <a:xfrm>
          <a:off x="8405568" y="2301712"/>
          <a:ext cx="1948205" cy="243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bg1"/>
              </a:solidFill>
            </a:rPr>
            <a:t>Total Riders</a:t>
          </a:r>
          <a:r>
            <a:rPr lang="en-GB" sz="1050" b="1">
              <a:solidFill>
                <a:schemeClr val="accent2"/>
              </a:solidFill>
            </a:rPr>
            <a:t> Yearly </a:t>
          </a:r>
          <a:r>
            <a:rPr lang="en-GB" sz="1000" b="1">
              <a:solidFill>
                <a:schemeClr val="bg1"/>
              </a:solidFill>
            </a:rPr>
            <a:t>Distribution</a:t>
          </a:r>
        </a:p>
      </xdr:txBody>
    </xdr:sp>
    <xdr:clientData/>
  </xdr:twoCellAnchor>
  <xdr:twoCellAnchor>
    <xdr:from>
      <xdr:col>13</xdr:col>
      <xdr:colOff>345652</xdr:colOff>
      <xdr:row>13</xdr:row>
      <xdr:rowOff>15711</xdr:rowOff>
    </xdr:from>
    <xdr:to>
      <xdr:col>13</xdr:col>
      <xdr:colOff>494908</xdr:colOff>
      <xdr:row>13</xdr:row>
      <xdr:rowOff>164967</xdr:rowOff>
    </xdr:to>
    <xdr:sp macro="" textlink="">
      <xdr:nvSpPr>
        <xdr:cNvPr id="106" name="Oval 105">
          <a:extLst>
            <a:ext uri="{FF2B5EF4-FFF2-40B4-BE49-F238E27FC236}">
              <a16:creationId xmlns:a16="http://schemas.microsoft.com/office/drawing/2014/main" id="{64A9647E-5B4A-25D7-956E-472483E6C044}"/>
            </a:ext>
          </a:extLst>
        </xdr:cNvPr>
        <xdr:cNvSpPr/>
      </xdr:nvSpPr>
      <xdr:spPr>
        <a:xfrm>
          <a:off x="8311301" y="2364556"/>
          <a:ext cx="149256" cy="149256"/>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447775</xdr:colOff>
      <xdr:row>26</xdr:row>
      <xdr:rowOff>109982</xdr:rowOff>
    </xdr:from>
    <xdr:to>
      <xdr:col>16</xdr:col>
      <xdr:colOff>479196</xdr:colOff>
      <xdr:row>28</xdr:row>
      <xdr:rowOff>3</xdr:rowOff>
    </xdr:to>
    <xdr:sp macro="" textlink="">
      <xdr:nvSpPr>
        <xdr:cNvPr id="107" name="TextBox 106">
          <a:extLst>
            <a:ext uri="{FF2B5EF4-FFF2-40B4-BE49-F238E27FC236}">
              <a16:creationId xmlns:a16="http://schemas.microsoft.com/office/drawing/2014/main" id="{0343562E-291F-F0A0-AFD2-37F86CD33EB1}"/>
            </a:ext>
          </a:extLst>
        </xdr:cNvPr>
        <xdr:cNvSpPr txBox="1"/>
      </xdr:nvSpPr>
      <xdr:spPr>
        <a:xfrm>
          <a:off x="8413424" y="4807673"/>
          <a:ext cx="1869648" cy="25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bg1"/>
              </a:solidFill>
            </a:rPr>
            <a:t> Riders </a:t>
          </a:r>
          <a:r>
            <a:rPr lang="en-GB" sz="1050" b="1">
              <a:solidFill>
                <a:schemeClr val="accent3">
                  <a:lumMod val="40000"/>
                  <a:lumOff val="60000"/>
                </a:schemeClr>
              </a:solidFill>
            </a:rPr>
            <a:t>Monthly</a:t>
          </a:r>
          <a:r>
            <a:rPr lang="en-GB" sz="1000" b="1">
              <a:solidFill>
                <a:schemeClr val="accent3">
                  <a:lumMod val="40000"/>
                  <a:lumOff val="60000"/>
                </a:schemeClr>
              </a:solidFill>
            </a:rPr>
            <a:t> </a:t>
          </a:r>
          <a:r>
            <a:rPr lang="en-GB" sz="1000" b="1">
              <a:solidFill>
                <a:schemeClr val="bg1"/>
              </a:solidFill>
            </a:rPr>
            <a:t>Distribution</a:t>
          </a:r>
        </a:p>
      </xdr:txBody>
    </xdr:sp>
    <xdr:clientData/>
  </xdr:twoCellAnchor>
  <xdr:twoCellAnchor>
    <xdr:from>
      <xdr:col>13</xdr:col>
      <xdr:colOff>345652</xdr:colOff>
      <xdr:row>26</xdr:row>
      <xdr:rowOff>164969</xdr:rowOff>
    </xdr:from>
    <xdr:to>
      <xdr:col>13</xdr:col>
      <xdr:colOff>494908</xdr:colOff>
      <xdr:row>27</xdr:row>
      <xdr:rowOff>133545</xdr:rowOff>
    </xdr:to>
    <xdr:sp macro="" textlink="">
      <xdr:nvSpPr>
        <xdr:cNvPr id="108" name="Oval 107">
          <a:extLst>
            <a:ext uri="{FF2B5EF4-FFF2-40B4-BE49-F238E27FC236}">
              <a16:creationId xmlns:a16="http://schemas.microsoft.com/office/drawing/2014/main" id="{7AEBEC95-8FD4-58D7-623D-F2B2189B8035}"/>
            </a:ext>
          </a:extLst>
        </xdr:cNvPr>
        <xdr:cNvSpPr/>
      </xdr:nvSpPr>
      <xdr:spPr>
        <a:xfrm>
          <a:off x="8311301" y="4862660"/>
          <a:ext cx="149256" cy="149256"/>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518475</xdr:colOff>
      <xdr:row>4</xdr:row>
      <xdr:rowOff>23566</xdr:rowOff>
    </xdr:from>
    <xdr:to>
      <xdr:col>22</xdr:col>
      <xdr:colOff>54990</xdr:colOff>
      <xdr:row>7</xdr:row>
      <xdr:rowOff>0</xdr:rowOff>
    </xdr:to>
    <xdr:sp macro="" textlink="">
      <xdr:nvSpPr>
        <xdr:cNvPr id="17" name="Rectangle: Rounded Corners 16">
          <a:extLst>
            <a:ext uri="{FF2B5EF4-FFF2-40B4-BE49-F238E27FC236}">
              <a16:creationId xmlns:a16="http://schemas.microsoft.com/office/drawing/2014/main" id="{F768BAF5-712F-18AA-F0CF-A16378B5A172}"/>
            </a:ext>
          </a:extLst>
        </xdr:cNvPr>
        <xdr:cNvSpPr/>
      </xdr:nvSpPr>
      <xdr:spPr>
        <a:xfrm>
          <a:off x="10935094" y="746288"/>
          <a:ext cx="2600226" cy="518475"/>
        </a:xfrm>
        <a:prstGeom prst="roundRect">
          <a:avLst/>
        </a:prstGeom>
        <a:solidFill>
          <a:schemeClr val="bg1">
            <a:lumMod val="5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518475</xdr:colOff>
      <xdr:row>7</xdr:row>
      <xdr:rowOff>70699</xdr:rowOff>
    </xdr:from>
    <xdr:to>
      <xdr:col>22</xdr:col>
      <xdr:colOff>54990</xdr:colOff>
      <xdr:row>10</xdr:row>
      <xdr:rowOff>47058</xdr:rowOff>
    </xdr:to>
    <xdr:sp macro="" textlink="">
      <xdr:nvSpPr>
        <xdr:cNvPr id="19" name="Rectangle: Rounded Corners 18">
          <a:extLst>
            <a:ext uri="{FF2B5EF4-FFF2-40B4-BE49-F238E27FC236}">
              <a16:creationId xmlns:a16="http://schemas.microsoft.com/office/drawing/2014/main" id="{3C7EC206-CCE1-3A0F-E2EB-67F8CCE28839}"/>
            </a:ext>
          </a:extLst>
        </xdr:cNvPr>
        <xdr:cNvSpPr/>
      </xdr:nvSpPr>
      <xdr:spPr>
        <a:xfrm>
          <a:off x="10935094" y="1335462"/>
          <a:ext cx="2600226" cy="518400"/>
        </a:xfrm>
        <a:prstGeom prst="roundRect">
          <a:avLst/>
        </a:prstGeom>
        <a:solidFill>
          <a:schemeClr val="bg1">
            <a:lumMod val="5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39276</xdr:colOff>
      <xdr:row>4</xdr:row>
      <xdr:rowOff>67481</xdr:rowOff>
    </xdr:from>
    <xdr:to>
      <xdr:col>21</xdr:col>
      <xdr:colOff>541049</xdr:colOff>
      <xdr:row>6</xdr:row>
      <xdr:rowOff>117835</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4BC8877-0DB7-52F9-FF42-8A53F2682C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68637" y="790203"/>
              <a:ext cx="2340000" cy="411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32757</xdr:colOff>
      <xdr:row>7</xdr:row>
      <xdr:rowOff>141401</xdr:rowOff>
    </xdr:from>
    <xdr:to>
      <xdr:col>21</xdr:col>
      <xdr:colOff>534530</xdr:colOff>
      <xdr:row>10</xdr:row>
      <xdr:rowOff>9760</xdr:rowOff>
    </xdr:to>
    <mc:AlternateContent xmlns:mc="http://schemas.openxmlformats.org/markup-compatibility/2006" xmlns:a14="http://schemas.microsoft.com/office/drawing/2010/main">
      <mc:Choice Requires="a14">
        <xdr:graphicFrame macro="">
          <xdr:nvGraphicFramePr>
            <xdr:cNvPr id="21" name="Month">
              <a:extLst>
                <a:ext uri="{FF2B5EF4-FFF2-40B4-BE49-F238E27FC236}">
                  <a16:creationId xmlns:a16="http://schemas.microsoft.com/office/drawing/2014/main" id="{0EBD19BA-99A6-1889-2F3D-34AFA7BEAE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062118" y="1406164"/>
              <a:ext cx="2340000" cy="41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219958</xdr:colOff>
      <xdr:row>2</xdr:row>
      <xdr:rowOff>54990</xdr:rowOff>
    </xdr:from>
    <xdr:to>
      <xdr:col>3</xdr:col>
      <xdr:colOff>377072</xdr:colOff>
      <xdr:row>4</xdr:row>
      <xdr:rowOff>15711</xdr:rowOff>
    </xdr:to>
    <xdr:sp macro="" textlink="">
      <xdr:nvSpPr>
        <xdr:cNvPr id="23" name="TextBox 22">
          <a:extLst>
            <a:ext uri="{FF2B5EF4-FFF2-40B4-BE49-F238E27FC236}">
              <a16:creationId xmlns:a16="http://schemas.microsoft.com/office/drawing/2014/main" id="{29C96962-E81C-C40B-301D-B32424A00785}"/>
            </a:ext>
          </a:extLst>
        </xdr:cNvPr>
        <xdr:cNvSpPr txBox="1"/>
      </xdr:nvSpPr>
      <xdr:spPr>
        <a:xfrm>
          <a:off x="219958" y="416351"/>
          <a:ext cx="1995341" cy="322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00B0F0"/>
              </a:solidFill>
              <a:latin typeface="Agency FB" panose="020B0503020202020204" pitchFamily="34" charset="0"/>
            </a:rPr>
            <a:t>Tarnsaction</a:t>
          </a:r>
          <a:r>
            <a:rPr lang="en-GB" sz="1400" b="1" baseline="0">
              <a:latin typeface="Agency FB" panose="020B0503020202020204" pitchFamily="34" charset="0"/>
            </a:rPr>
            <a:t> </a:t>
          </a:r>
          <a:r>
            <a:rPr lang="en-GB" sz="1400" b="1" baseline="0">
              <a:solidFill>
                <a:schemeClr val="bg1"/>
              </a:solidFill>
              <a:latin typeface="Agency FB" panose="020B0503020202020204" pitchFamily="34" charset="0"/>
            </a:rPr>
            <a:t>Dashboard</a:t>
          </a:r>
          <a:endParaRPr lang="en-GB" sz="1400" b="1">
            <a:solidFill>
              <a:schemeClr val="bg1"/>
            </a:solidFill>
            <a:latin typeface="Agency FB" panose="020B0503020202020204" pitchFamily="34" charset="0"/>
          </a:endParaRPr>
        </a:p>
      </xdr:txBody>
    </xdr:sp>
    <xdr:clientData/>
  </xdr:twoCellAnchor>
  <xdr:twoCellAnchor>
    <xdr:from>
      <xdr:col>0</xdr:col>
      <xdr:colOff>219958</xdr:colOff>
      <xdr:row>2</xdr:row>
      <xdr:rowOff>62845</xdr:rowOff>
    </xdr:from>
    <xdr:to>
      <xdr:col>3</xdr:col>
      <xdr:colOff>172824</xdr:colOff>
      <xdr:row>4</xdr:row>
      <xdr:rowOff>31422</xdr:rowOff>
    </xdr:to>
    <xdr:sp macro="" textlink="">
      <xdr:nvSpPr>
        <xdr:cNvPr id="24" name="Rectangle: Rounded Corners 23">
          <a:extLst>
            <a:ext uri="{FF2B5EF4-FFF2-40B4-BE49-F238E27FC236}">
              <a16:creationId xmlns:a16="http://schemas.microsoft.com/office/drawing/2014/main" id="{0BDC712D-ECA0-E94B-354A-C880FE4E57E7}"/>
            </a:ext>
          </a:extLst>
        </xdr:cNvPr>
        <xdr:cNvSpPr/>
      </xdr:nvSpPr>
      <xdr:spPr>
        <a:xfrm>
          <a:off x="219958" y="424206"/>
          <a:ext cx="1791093" cy="329938"/>
        </a:xfrm>
        <a:prstGeom prst="roundRect">
          <a:avLst/>
        </a:prstGeom>
        <a:no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212103</xdr:colOff>
      <xdr:row>16</xdr:row>
      <xdr:rowOff>23566</xdr:rowOff>
    </xdr:from>
    <xdr:to>
      <xdr:col>1</xdr:col>
      <xdr:colOff>109980</xdr:colOff>
      <xdr:row>18</xdr:row>
      <xdr:rowOff>172825</xdr:rowOff>
    </xdr:to>
    <xdr:pic>
      <xdr:nvPicPr>
        <xdr:cNvPr id="26" name="Picture 25">
          <a:extLst>
            <a:ext uri="{FF2B5EF4-FFF2-40B4-BE49-F238E27FC236}">
              <a16:creationId xmlns:a16="http://schemas.microsoft.com/office/drawing/2014/main" id="{12331C7B-6D1F-786E-12B8-7F3AB09A934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12103" y="2914453"/>
          <a:ext cx="510619" cy="510619"/>
        </a:xfrm>
        <a:prstGeom prst="rect">
          <a:avLst/>
        </a:prstGeom>
      </xdr:spPr>
    </xdr:pic>
    <xdr:clientData/>
  </xdr:twoCellAnchor>
  <xdr:twoCellAnchor editAs="oneCell">
    <xdr:from>
      <xdr:col>0</xdr:col>
      <xdr:colOff>259981</xdr:colOff>
      <xdr:row>24</xdr:row>
      <xdr:rowOff>165712</xdr:rowOff>
    </xdr:from>
    <xdr:to>
      <xdr:col>1</xdr:col>
      <xdr:colOff>158439</xdr:colOff>
      <xdr:row>27</xdr:row>
      <xdr:rowOff>134871</xdr:rowOff>
    </xdr:to>
    <xdr:pic>
      <xdr:nvPicPr>
        <xdr:cNvPr id="28" name="Picture 27">
          <a:extLst>
            <a:ext uri="{FF2B5EF4-FFF2-40B4-BE49-F238E27FC236}">
              <a16:creationId xmlns:a16="http://schemas.microsoft.com/office/drawing/2014/main" id="{224D9D08-5CF4-4F44-3DBB-B4200D66663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9981" y="4502042"/>
          <a:ext cx="511200" cy="511200"/>
        </a:xfrm>
        <a:prstGeom prst="rect">
          <a:avLst/>
        </a:prstGeom>
      </xdr:spPr>
    </xdr:pic>
    <xdr:clientData/>
  </xdr:twoCellAnchor>
  <xdr:twoCellAnchor>
    <xdr:from>
      <xdr:col>0</xdr:col>
      <xdr:colOff>54990</xdr:colOff>
      <xdr:row>19</xdr:row>
      <xdr:rowOff>62845</xdr:rowOff>
    </xdr:from>
    <xdr:to>
      <xdr:col>1</xdr:col>
      <xdr:colOff>329939</xdr:colOff>
      <xdr:row>21</xdr:row>
      <xdr:rowOff>149258</xdr:rowOff>
    </xdr:to>
    <xdr:sp macro="" textlink="">
      <xdr:nvSpPr>
        <xdr:cNvPr id="45" name="TextBox 44">
          <a:extLst>
            <a:ext uri="{FF2B5EF4-FFF2-40B4-BE49-F238E27FC236}">
              <a16:creationId xmlns:a16="http://schemas.microsoft.com/office/drawing/2014/main" id="{B35B1542-2381-BCEA-6E3E-A03B8B3F939A}"/>
            </a:ext>
          </a:extLst>
        </xdr:cNvPr>
        <xdr:cNvSpPr txBox="1"/>
      </xdr:nvSpPr>
      <xdr:spPr>
        <a:xfrm>
          <a:off x="54990" y="3495773"/>
          <a:ext cx="887691" cy="44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  Peak hours</a:t>
          </a:r>
        </a:p>
        <a:p>
          <a:r>
            <a:rPr lang="en-GB" sz="1100" b="1">
              <a:solidFill>
                <a:schemeClr val="tx1"/>
              </a:solidFill>
            </a:rPr>
            <a:t> of Opertion</a:t>
          </a:r>
        </a:p>
      </xdr:txBody>
    </xdr:sp>
    <xdr:clientData/>
  </xdr:twoCellAnchor>
  <xdr:twoCellAnchor>
    <xdr:from>
      <xdr:col>0</xdr:col>
      <xdr:colOff>39279</xdr:colOff>
      <xdr:row>21</xdr:row>
      <xdr:rowOff>141401</xdr:rowOff>
    </xdr:from>
    <xdr:to>
      <xdr:col>1</xdr:col>
      <xdr:colOff>314227</xdr:colOff>
      <xdr:row>23</xdr:row>
      <xdr:rowOff>47134</xdr:rowOff>
    </xdr:to>
    <xdr:sp macro="" textlink="'Data Set'!J63">
      <xdr:nvSpPr>
        <xdr:cNvPr id="46" name="TextBox 45">
          <a:extLst>
            <a:ext uri="{FF2B5EF4-FFF2-40B4-BE49-F238E27FC236}">
              <a16:creationId xmlns:a16="http://schemas.microsoft.com/office/drawing/2014/main" id="{8774CADA-F449-D923-6682-5E5F6FFB1131}"/>
            </a:ext>
          </a:extLst>
        </xdr:cNvPr>
        <xdr:cNvSpPr txBox="1"/>
      </xdr:nvSpPr>
      <xdr:spPr>
        <a:xfrm>
          <a:off x="39279" y="3935690"/>
          <a:ext cx="887690" cy="26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BDAE2F-D6AE-4801-9E1B-58555D0A726A}" type="TxLink">
            <a:rPr lang="en-US" sz="1100" b="0" i="0" u="none" strike="noStrike">
              <a:solidFill>
                <a:schemeClr val="bg1"/>
              </a:solidFill>
              <a:latin typeface="Aptos Narrow"/>
            </a:rPr>
            <a:pPr/>
            <a:t>20:57:00</a:t>
          </a:fld>
          <a:r>
            <a:rPr lang="en-US" sz="1100" b="0" i="0" u="none" strike="noStrike">
              <a:solidFill>
                <a:schemeClr val="bg1"/>
              </a:solidFill>
              <a:latin typeface="Aptos Narrow"/>
            </a:rPr>
            <a:t> AM</a:t>
          </a:r>
          <a:endParaRPr lang="en-GB" sz="1100">
            <a:solidFill>
              <a:schemeClr val="bg1"/>
            </a:solidFill>
          </a:endParaRPr>
        </a:p>
      </xdr:txBody>
    </xdr:sp>
    <xdr:clientData/>
  </xdr:twoCellAnchor>
  <xdr:twoCellAnchor>
    <xdr:from>
      <xdr:col>0</xdr:col>
      <xdr:colOff>15711</xdr:colOff>
      <xdr:row>28</xdr:row>
      <xdr:rowOff>39278</xdr:rowOff>
    </xdr:from>
    <xdr:to>
      <xdr:col>1</xdr:col>
      <xdr:colOff>406896</xdr:colOff>
      <xdr:row>30</xdr:row>
      <xdr:rowOff>86413</xdr:rowOff>
    </xdr:to>
    <xdr:sp macro="" textlink="">
      <xdr:nvSpPr>
        <xdr:cNvPr id="47" name="TextBox 46">
          <a:extLst>
            <a:ext uri="{FF2B5EF4-FFF2-40B4-BE49-F238E27FC236}">
              <a16:creationId xmlns:a16="http://schemas.microsoft.com/office/drawing/2014/main" id="{B8EA4DAC-A3FE-A046-6B4C-2A7F280960C5}"/>
            </a:ext>
          </a:extLst>
        </xdr:cNvPr>
        <xdr:cNvSpPr txBox="1"/>
      </xdr:nvSpPr>
      <xdr:spPr>
        <a:xfrm>
          <a:off x="15711" y="5098330"/>
          <a:ext cx="1003927" cy="40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Off-Peak hours</a:t>
          </a:r>
        </a:p>
        <a:p>
          <a:r>
            <a:rPr lang="en-GB" sz="1000" b="1">
              <a:solidFill>
                <a:schemeClr val="tx1"/>
              </a:solidFill>
            </a:rPr>
            <a:t> of Opertion</a:t>
          </a:r>
        </a:p>
      </xdr:txBody>
    </xdr:sp>
    <xdr:clientData/>
  </xdr:twoCellAnchor>
  <xdr:twoCellAnchor>
    <xdr:from>
      <xdr:col>0</xdr:col>
      <xdr:colOff>39279</xdr:colOff>
      <xdr:row>30</xdr:row>
      <xdr:rowOff>94267</xdr:rowOff>
    </xdr:from>
    <xdr:to>
      <xdr:col>1</xdr:col>
      <xdr:colOff>345651</xdr:colOff>
      <xdr:row>32</xdr:row>
      <xdr:rowOff>15712</xdr:rowOff>
    </xdr:to>
    <xdr:sp macro="" textlink="'Data Set'!E63">
      <xdr:nvSpPr>
        <xdr:cNvPr id="68" name="TextBox 67">
          <a:extLst>
            <a:ext uri="{FF2B5EF4-FFF2-40B4-BE49-F238E27FC236}">
              <a16:creationId xmlns:a16="http://schemas.microsoft.com/office/drawing/2014/main" id="{D2FF1E2E-5FBE-5D40-EEA8-E9FED9888649}"/>
            </a:ext>
          </a:extLst>
        </xdr:cNvPr>
        <xdr:cNvSpPr txBox="1"/>
      </xdr:nvSpPr>
      <xdr:spPr>
        <a:xfrm>
          <a:off x="39279" y="5514679"/>
          <a:ext cx="919114" cy="282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F57791-5FB5-41A4-9B83-09482BBDC15F}" type="TxLink">
            <a:rPr lang="en-US" sz="1100" b="0" i="0" u="none" strike="noStrike">
              <a:solidFill>
                <a:schemeClr val="bg1"/>
              </a:solidFill>
              <a:latin typeface="Aptos Narrow"/>
            </a:rPr>
            <a:pPr/>
            <a:t>19:50:00</a:t>
          </a:fld>
          <a:r>
            <a:rPr lang="en-US" sz="1100" b="0" i="0" u="none" strike="noStrike" baseline="0">
              <a:solidFill>
                <a:schemeClr val="bg1"/>
              </a:solidFill>
              <a:latin typeface="Aptos Narrow"/>
            </a:rPr>
            <a:t> PM</a:t>
          </a:r>
          <a:endParaRPr lang="en-GB" sz="1100">
            <a:solidFill>
              <a:schemeClr val="bg1"/>
            </a:solidFill>
          </a:endParaRPr>
        </a:p>
      </xdr:txBody>
    </xdr:sp>
    <xdr:clientData/>
  </xdr:twoCellAnchor>
  <xdr:twoCellAnchor>
    <xdr:from>
      <xdr:col>3</xdr:col>
      <xdr:colOff>306371</xdr:colOff>
      <xdr:row>2</xdr:row>
      <xdr:rowOff>94267</xdr:rowOff>
    </xdr:from>
    <xdr:to>
      <xdr:col>5</xdr:col>
      <xdr:colOff>361361</xdr:colOff>
      <xdr:row>4</xdr:row>
      <xdr:rowOff>39277</xdr:rowOff>
    </xdr:to>
    <xdr:sp macro="[0]!clearfliter" textlink="">
      <xdr:nvSpPr>
        <xdr:cNvPr id="79" name="Rectangle: Rounded Corners 78">
          <a:extLst>
            <a:ext uri="{FF2B5EF4-FFF2-40B4-BE49-F238E27FC236}">
              <a16:creationId xmlns:a16="http://schemas.microsoft.com/office/drawing/2014/main" id="{8A0941D2-BF40-BC2E-9199-24B5616F77BA}"/>
            </a:ext>
          </a:extLst>
        </xdr:cNvPr>
        <xdr:cNvSpPr/>
      </xdr:nvSpPr>
      <xdr:spPr>
        <a:xfrm>
          <a:off x="2144598" y="455628"/>
          <a:ext cx="1280474" cy="306371"/>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Clear Filter</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3.105685995368" backgroundQuery="1" createdVersion="8" refreshedVersion="8" minRefreshableVersion="3" recordCount="0" supportSubquery="1" supportAdvancedDrill="1" xr:uid="{B8369535-ABC2-49C5-AAEA-F655B185B888}">
  <cacheSource type="external" connectionId="7"/>
  <cacheFields count="2">
    <cacheField name="[Calendar].[Year].[Year]" caption="Year" numFmtId="0" hierarchy="3"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Measures].[Sum of NumberOfRiders]" caption="Sum of NumberOfRiders" numFmtId="0" hierarchy="34" level="32767"/>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oneField="1">
      <fieldsUsage count="1">
        <fieldUsage x="1"/>
      </fieldsUsage>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1805554" backgroundQuery="1" createdVersion="8" refreshedVersion="8" minRefreshableVersion="3" recordCount="0" supportSubquery="1" supportAdvancedDrill="1" xr:uid="{F5D28784-5E4E-46E6-A1E4-A34C978CC8C2}">
  <cacheSource type="external" connectionId="7"/>
  <cacheFields count="8">
    <cacheField name="[Measures].[Total Passenger]" caption="Total Passenger" numFmtId="0" hierarchy="35" level="32767"/>
    <cacheField name="[Measures].[Total Bus]" caption="Total Bus" numFmtId="0" hierarchy="36" level="32767"/>
    <cacheField name="[Measures].[Total Trip]" caption="Total Trip" numFmtId="0" hierarchy="37" level="32767"/>
    <cacheField name="[Measures].[Avg Riders per Trip]" caption="Avg Riders per Trip" numFmtId="0" hierarchy="38" level="32767"/>
    <cacheField name="[Measures].[Avg Ridersper Bus]" caption="Avg Ridersper Bus" numFmtId="0" hierarchy="39"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0"/>
      </fieldsUsage>
    </cacheHierarchy>
    <cacheHierarchy uniqueName="[Measures].[Total Bus]" caption="Total Bus" measure="1" displayFolder="" measureGroup="All Masuore" count="0" oneField="1">
      <fieldsUsage count="1">
        <fieldUsage x="1"/>
      </fieldsUsage>
    </cacheHierarchy>
    <cacheHierarchy uniqueName="[Measures].[Total Trip]" caption="Total Trip" measure="1" displayFolder="" measureGroup="All Masuore" count="0" oneField="1">
      <fieldsUsage count="1">
        <fieldUsage x="2"/>
      </fieldsUsage>
    </cacheHierarchy>
    <cacheHierarchy uniqueName="[Measures].[Avg Riders per Trip]" caption="Avg Riders per Trip" measure="1" displayFolder="" measureGroup="All Masuore" count="0" oneField="1">
      <fieldsUsage count="1">
        <fieldUsage x="3"/>
      </fieldsUsage>
    </cacheHierarchy>
    <cacheHierarchy uniqueName="[Measures].[Avg Ridersper Bus]" caption="Avg Ridersper Bus" measure="1" displayFolder="" measureGroup="All Masuore" count="0" oneField="1">
      <fieldsUsage count="1">
        <fieldUsage x="4"/>
      </fieldsUsage>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2268516" backgroundQuery="1" createdVersion="8" refreshedVersion="8" minRefreshableVersion="3" recordCount="0" supportSubquery="1" supportAdvancedDrill="1" xr:uid="{6F4A0802-5471-4F2F-A2B2-FFA107812293}">
  <cacheSource type="external" connectionId="7"/>
  <cacheFields count="6">
    <cacheField name="[Facttable_ridership].[Time].[Time]" caption="Time" numFmtId="0" hierarchy="29"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Facttable_ridership].[Time (Hour)].[Time (Hour)]" caption="Time (Hour)" numFmtId="0" hierarchy="32" level="1">
      <sharedItems count="1">
        <s v="10"/>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0"/>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2" memberValueDatatype="130" unbalanced="0">
      <fieldsUsage count="2">
        <fieldUsage x="-1"/>
        <fieldUsage x="1"/>
      </fieldsUsage>
    </cacheHierarchy>
    <cacheHierarchy uniqueName="[Facttable_ridership].[Time (Minute)]" caption="Time (Minute)" attribute="1" defaultMemberUniqueName="[Facttable_ridership].[Time (Minute)].[All]" allUniqueName="[Facttable_ridership].[Time (Minute)].[All]" dimensionUniqueName="[Facttable_ridership]" displayFolder="" count="2"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2"/>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2962963" backgroundQuery="1" createdVersion="8" refreshedVersion="8" minRefreshableVersion="3" recordCount="0" supportSubquery="1" supportAdvancedDrill="1" xr:uid="{55F76AF3-BF28-49BF-A2C8-1071924B9106}">
  <cacheSource type="external" connectionId="7"/>
  <cacheFields count="5">
    <cacheField name="[Calendar].[Day Of Week].[Day Of Week]" caption="Day Of Week" numFmtId="0" hierarchy="8" level="1">
      <sharedItems count="7">
        <s v="Sunday"/>
        <s v="Monday"/>
        <s v="Tuesday"/>
        <s v="Wednesday"/>
        <s v="Thursday"/>
        <s v="Friday"/>
        <s v="Saturday"/>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14354861114" backgroundQuery="1" createdVersion="3" refreshedVersion="8" minRefreshableVersion="3" recordCount="0" supportSubquery="1" supportAdvancedDrill="1" xr:uid="{C73E9A78-B6C8-41DD-BEA9-2284EA6B48C1}">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21477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29553356484" backgroundQuery="1" createdVersion="8" refreshedVersion="8" minRefreshableVersion="3" recordCount="0" supportSubquery="1" supportAdvancedDrill="1" xr:uid="{DD95354C-EB53-4139-BD62-B4CE7CB42B8D}">
  <cacheSource type="external" connectionId="7"/>
  <cacheFields count="2">
    <cacheField name="[Facttable_ridership].[Time].[Time]" caption="Time" numFmtId="0" hierarchy="29"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 caption="Total Passenger" numFmtId="0" hierarchy="35" level="32767"/>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0"/>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2"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2"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07754628" backgroundQuery="1" createdVersion="8" refreshedVersion="8" minRefreshableVersion="3" recordCount="0" supportSubquery="1" supportAdvancedDrill="1" xr:uid="{3B784559-D295-4FBB-97F5-61480FF13838}">
  <cacheSource type="external" connectionId="7"/>
  <cacheFields count="5">
    <cacheField name="[Calendar].[Year].[Year]" caption="Year" numFmtId="0" hierarchy="3"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Dim_buses].[BusID]" caption="BusID" attribute="1" defaultMemberUniqueName="[Dim_buses].[BusID].[All]" allUniqueName="[Dim_buses].[BusID].[All]" dimensionUniqueName="[Dim_buses]" displayFolder="" count="2" memberValueDatatype="20" unbalanced="0"/>
    <cacheHierarchy uniqueName="[Dim_buses].[RouteID]" caption="RouteID" attribute="1" defaultMemberUniqueName="[Dim_buses].[RouteID].[All]" allUniqueName="[Dim_buses].[RouteID].[All]" dimensionUniqueName="[Dim_buses]" displayFolder="" count="2" memberValueDatatype="20" unbalanced="0"/>
    <cacheHierarchy uniqueName="[Dim_buses].[BusNumber]" caption="BusNumber" attribute="1" defaultMemberUniqueName="[Dim_buses].[BusNumber].[All]" allUniqueName="[Dim_buses].[BusNumber].[All]" dimensionUniqueName="[Dim_buses]" displayFolder="" count="2" memberValueDatatype="130" unbalanced="0"/>
    <cacheHierarchy uniqueName="[Dim_buses].[Capacity]" caption="Capacity" attribute="1" defaultMemberUniqueName="[Dim_buses].[Capacity].[All]" allUniqueName="[Dim_buses].[Capacity].[All]" dimensionUniqueName="[Dim_buses]" displayFolder="" count="2" memberValueDatatype="20" unbalanced="0"/>
    <cacheHierarchy uniqueName="[Dim_demographics].[RiderID]" caption="RiderID" attribute="1" defaultMemberUniqueName="[Dim_demographics].[RiderID].[All]" allUniqueName="[Dim_demographics].[RiderID].[All]" dimensionUniqueName="[Dim_demographics]" displayFolder="" count="2" memberValueDatatype="20" unbalanced="0"/>
    <cacheHierarchy uniqueName="[Dim_demographics].[Age]" caption="Age" attribute="1" defaultMemberUniqueName="[Dim_demographics].[Age].[All]" allUniqueName="[Dim_demographics].[Age].[All]" dimensionUniqueName="[Dim_demographics]" displayFolder="" count="2"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cacheHierarchy uniqueName="[Dim_routes].[RouteID]" caption="RouteID" attribute="1" defaultMemberUniqueName="[Dim_routes].[RouteID].[All]" allUniqueName="[Dim_routes].[RouteID].[All]" dimensionUniqueName="[Dim_routes]" displayFolder="" count="2" memberValueDatatype="20" unbalanced="0"/>
    <cacheHierarchy uniqueName="[Dim_routes].[RouteName]" caption="RouteName" attribute="1" defaultMemberUniqueName="[Dim_routes].[RouteName].[All]" allUniqueName="[Dim_routes].[RouteName].[All]" dimensionUniqueName="[Dim_routes]" displayFolder="" count="2" memberValueDatatype="130" unbalanced="0"/>
    <cacheHierarchy uniqueName="[Dim_routes].[StartLocation]" caption="StartLocation" attribute="1" defaultMemberUniqueName="[Dim_routes].[StartLocation].[All]" allUniqueName="[Dim_routes].[StartLocation].[All]" dimensionUniqueName="[Dim_routes]" displayFolder="" count="2" memberValueDatatype="130" unbalanced="0"/>
    <cacheHierarchy uniqueName="[Dim_routes].[EndLocation]" caption="EndLocation" attribute="1" defaultMemberUniqueName="[Dim_routes].[EndLocation].[All]" allUniqueName="[Dim_routes].[EndLocation].[All]" dimensionUniqueName="[Dim_routes]" displayFolder="" count="2" memberValueDatatype="130" unbalanced="0"/>
    <cacheHierarchy uniqueName="[Dim_routes].[TripFee]" caption="TripFee" attribute="1" defaultMemberUniqueName="[Dim_routes].[TripFee].[All]" allUniqueName="[Dim_routes].[TripFee].[All]" dimensionUniqueName="[Dim_routes]" displayFolder="" count="2" memberValueDatatype="20" unbalanced="0"/>
    <cacheHierarchy uniqueName="[Dim_routes].[TakeOffTime]" caption="TakeOffTime" attribute="1" time="1" defaultMemberUniqueName="[Dim_routes].[TakeOffTime].[All]" allUniqueName="[Dim_routes].[TakeOffTime].[All]" dimensionUniqueName="[Dim_routes]" displayFolder="" count="2" memberValueDatatype="7" unbalanced="0"/>
    <cacheHierarchy uniqueName="[Dim_routes].[ArrivalTime]" caption="ArrivalTime" attribute="1" time="1" defaultMemberUniqueName="[Dim_routes].[ArrivalTime].[All]" allUniqueName="[Dim_routes].[ArrivalTime].[All]" dimensionUniqueName="[Dim_routes]" displayFolder="" count="2" memberValueDatatype="7" unbalanced="0"/>
    <cacheHierarchy uniqueName="[Dim_routes].[H.hourTime]" caption="H.hourTime" attribute="1" time="1" defaultMemberUniqueName="[Dim_routes].[H.hourTime].[All]" allUniqueName="[Dim_routes].[H.hourTime].[All]" dimensionUniqueName="[Dim_routes]" displayFolder="" count="2" memberValueDatatype="7" unbalanced="0"/>
    <cacheHierarchy uniqueName="[Facttable_ridership].[RecordID]" caption="RecordID" attribute="1" defaultMemberUniqueName="[Facttable_ridership].[RecordID].[All]" allUniqueName="[Facttable_ridership].[RecordID].[All]" dimensionUniqueName="[Facttable_ridership]" displayFolder="" count="2" memberValueDatatype="20" unbalanced="0"/>
    <cacheHierarchy uniqueName="[Facttable_ridership].[BusID]" caption="BusID" attribute="1" defaultMemberUniqueName="[Facttable_ridership].[BusID].[All]" allUniqueName="[Facttable_ridership].[BusID].[All]" dimensionUniqueName="[Facttable_ridership]" displayFolder="" count="2" memberValueDatatype="20" unbalanced="0"/>
    <cacheHierarchy uniqueName="[Facttable_ridership].[Date]" caption="Date" attribute="1" time="1" defaultMemberUniqueName="[Facttable_ridership].[Date].[All]" allUniqueName="[Facttable_ridership].[Date].[All]" dimensionUniqueName="[Facttable_ridership]" displayFolder="" count="2"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2" memberValueDatatype="20" unbalanced="0"/>
    <cacheHierarchy uniqueName="[Facttable_ridership].[RiderID]" caption="RiderID" attribute="1" defaultMemberUniqueName="[Facttable_ridership].[RiderID].[All]" allUniqueName="[Facttable_ridership].[RiderID].[All]" dimensionUniqueName="[Facttable_ridership]" displayFolder="" count="2" memberValueDatatype="20" unbalanced="0"/>
    <cacheHierarchy uniqueName="[Facttable_ridership].[Time (Hour)]" caption="Time (Hour)" attribute="1" defaultMemberUniqueName="[Facttable_ridership].[Time (Hour)].[All]" allUniqueName="[Facttable_ridership].[Time (Hour)].[All]" dimensionUniqueName="[Facttable_ridership]" displayFolder="" count="2"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2"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08101852" backgroundQuery="1" createdVersion="8" refreshedVersion="8" minRefreshableVersion="3" recordCount="0" supportSubquery="1" supportAdvancedDrill="1" xr:uid="{A3A8D93D-BA87-4006-B33A-E7BC559BB6E9}">
  <cacheSource type="external" connectionId="7"/>
  <cacheFields count="6">
    <cacheField name="[Dim_demographics].[Gender].[Gender]" caption="Gender" numFmtId="0" hierarchy="15" level="1">
      <sharedItems count="3">
        <s v="Female"/>
        <s v="Male"/>
        <s v="Other"/>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fieldsUsage count="2">
        <fieldUsage x="-1"/>
        <fieldUsage x="0"/>
      </fieldsUsage>
    </cacheHierarchy>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y uniqueName="Dummy0" caption="All Masuore" measure="1" count="0">
      <extLst>
        <ext xmlns:x14="http://schemas.microsoft.com/office/spreadsheetml/2009/9/main" uri="{8CF416AD-EC4C-4aba-99F5-12A058AE0983}">
          <x14:cacheHierarchy ignore="1"/>
        </ext>
      </extLst>
    </cacheHierarchy>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09027776" backgroundQuery="1" createdVersion="8" refreshedVersion="8" minRefreshableVersion="3" recordCount="0" supportSubquery="1" supportAdvancedDrill="1" xr:uid="{975B1130-18D2-4FD0-9322-BAB9EBFB10D2}">
  <cacheSource type="external" connectionId="7"/>
  <cacheFields count="5">
    <cacheField name="[Dim_demographics].[Age Group].[Age Group]" caption="Age Group" numFmtId="0" hierarchy="17" level="1">
      <sharedItems count="4">
        <s v="Age[16:25]"/>
        <s v="Age[26:40]"/>
        <s v="Age[41:55]"/>
        <s v="Age[56:70]"/>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fieldsUsage count="2">
        <fieldUsage x="-1"/>
        <fieldUsage x="0"/>
      </fieldsUsage>
    </cacheHierarchy>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09837961" backgroundQuery="1" createdVersion="8" refreshedVersion="8" minRefreshableVersion="3" recordCount="0" supportSubquery="1" supportAdvancedDrill="1" xr:uid="{2E44457F-51A9-475B-8F02-1C74079EF693}">
  <cacheSource type="external" connectionId="7"/>
  <cacheFields count="5">
    <cacheField name="[Calendar].[Month].[Month]" caption="Month" numFmtId="0" hierarchy="5" level="1">
      <sharedItems count="2">
        <s v="January"/>
        <s v="December"/>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Dim_buses].[BusID]" caption="BusID" attribute="1" defaultMemberUniqueName="[Dim_buses].[BusID].[All]" allUniqueName="[Dim_buses].[BusID].[All]" dimensionUniqueName="[Dim_buses]" displayFolder="" count="2" memberValueDatatype="20" unbalanced="0"/>
    <cacheHierarchy uniqueName="[Dim_buses].[RouteID]" caption="RouteID" attribute="1" defaultMemberUniqueName="[Dim_buses].[RouteID].[All]" allUniqueName="[Dim_buses].[RouteID].[All]" dimensionUniqueName="[Dim_buses]" displayFolder="" count="2" memberValueDatatype="20" unbalanced="0"/>
    <cacheHierarchy uniqueName="[Dim_buses].[BusNumber]" caption="BusNumber" attribute="1" defaultMemberUniqueName="[Dim_buses].[BusNumber].[All]" allUniqueName="[Dim_buses].[BusNumber].[All]" dimensionUniqueName="[Dim_buses]" displayFolder="" count="2" memberValueDatatype="130" unbalanced="0"/>
    <cacheHierarchy uniqueName="[Dim_buses].[Capacity]" caption="Capacity" attribute="1" defaultMemberUniqueName="[Dim_buses].[Capacity].[All]" allUniqueName="[Dim_buses].[Capacity].[All]" dimensionUniqueName="[Dim_buses]" displayFolder="" count="2" memberValueDatatype="20" unbalanced="0"/>
    <cacheHierarchy uniqueName="[Dim_demographics].[RiderID]" caption="RiderID" attribute="1" defaultMemberUniqueName="[Dim_demographics].[RiderID].[All]" allUniqueName="[Dim_demographics].[RiderID].[All]" dimensionUniqueName="[Dim_demographics]" displayFolder="" count="2" memberValueDatatype="20" unbalanced="0"/>
    <cacheHierarchy uniqueName="[Dim_demographics].[Age]" caption="Age" attribute="1" defaultMemberUniqueName="[Dim_demographics].[Age].[All]" allUniqueName="[Dim_demographics].[Age].[All]" dimensionUniqueName="[Dim_demographics]" displayFolder="" count="2"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cacheHierarchy uniqueName="[Dim_routes].[RouteID]" caption="RouteID" attribute="1" defaultMemberUniqueName="[Dim_routes].[RouteID].[All]" allUniqueName="[Dim_routes].[RouteID].[All]" dimensionUniqueName="[Dim_routes]" displayFolder="" count="2" memberValueDatatype="20" unbalanced="0"/>
    <cacheHierarchy uniqueName="[Dim_routes].[RouteName]" caption="RouteName" attribute="1" defaultMemberUniqueName="[Dim_routes].[RouteName].[All]" allUniqueName="[Dim_routes].[RouteName].[All]" dimensionUniqueName="[Dim_routes]" displayFolder="" count="2" memberValueDatatype="130" unbalanced="0"/>
    <cacheHierarchy uniqueName="[Dim_routes].[StartLocation]" caption="StartLocation" attribute="1" defaultMemberUniqueName="[Dim_routes].[StartLocation].[All]" allUniqueName="[Dim_routes].[StartLocation].[All]" dimensionUniqueName="[Dim_routes]" displayFolder="" count="2" memberValueDatatype="130" unbalanced="0"/>
    <cacheHierarchy uniqueName="[Dim_routes].[EndLocation]" caption="EndLocation" attribute="1" defaultMemberUniqueName="[Dim_routes].[EndLocation].[All]" allUniqueName="[Dim_routes].[EndLocation].[All]" dimensionUniqueName="[Dim_routes]" displayFolder="" count="2" memberValueDatatype="130" unbalanced="0"/>
    <cacheHierarchy uniqueName="[Dim_routes].[TripFee]" caption="TripFee" attribute="1" defaultMemberUniqueName="[Dim_routes].[TripFee].[All]" allUniqueName="[Dim_routes].[TripFee].[All]" dimensionUniqueName="[Dim_routes]" displayFolder="" count="2" memberValueDatatype="20" unbalanced="0"/>
    <cacheHierarchy uniqueName="[Dim_routes].[TakeOffTime]" caption="TakeOffTime" attribute="1" time="1" defaultMemberUniqueName="[Dim_routes].[TakeOffTime].[All]" allUniqueName="[Dim_routes].[TakeOffTime].[All]" dimensionUniqueName="[Dim_routes]" displayFolder="" count="2" memberValueDatatype="7" unbalanced="0"/>
    <cacheHierarchy uniqueName="[Dim_routes].[ArrivalTime]" caption="ArrivalTime" attribute="1" time="1" defaultMemberUniqueName="[Dim_routes].[ArrivalTime].[All]" allUniqueName="[Dim_routes].[ArrivalTime].[All]" dimensionUniqueName="[Dim_routes]" displayFolder="" count="2" memberValueDatatype="7" unbalanced="0"/>
    <cacheHierarchy uniqueName="[Dim_routes].[H.hourTime]" caption="H.hourTime" attribute="1" time="1" defaultMemberUniqueName="[Dim_routes].[H.hourTime].[All]" allUniqueName="[Dim_routes].[H.hourTime].[All]" dimensionUniqueName="[Dim_routes]" displayFolder="" count="2" memberValueDatatype="7" unbalanced="0"/>
    <cacheHierarchy uniqueName="[Facttable_ridership].[RecordID]" caption="RecordID" attribute="1" defaultMemberUniqueName="[Facttable_ridership].[RecordID].[All]" allUniqueName="[Facttable_ridership].[RecordID].[All]" dimensionUniqueName="[Facttable_ridership]" displayFolder="" count="2" memberValueDatatype="20" unbalanced="0"/>
    <cacheHierarchy uniqueName="[Facttable_ridership].[BusID]" caption="BusID" attribute="1" defaultMemberUniqueName="[Facttable_ridership].[BusID].[All]" allUniqueName="[Facttable_ridership].[BusID].[All]" dimensionUniqueName="[Facttable_ridership]" displayFolder="" count="2" memberValueDatatype="20" unbalanced="0"/>
    <cacheHierarchy uniqueName="[Facttable_ridership].[Date]" caption="Date" attribute="1" time="1" defaultMemberUniqueName="[Facttable_ridership].[Date].[All]" allUniqueName="[Facttable_ridership].[Date].[All]" dimensionUniqueName="[Facttable_ridership]" displayFolder="" count="2"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2" memberValueDatatype="20" unbalanced="0"/>
    <cacheHierarchy uniqueName="[Facttable_ridership].[RiderID]" caption="RiderID" attribute="1" defaultMemberUniqueName="[Facttable_ridership].[RiderID].[All]" allUniqueName="[Facttable_ridership].[RiderID].[All]" dimensionUniqueName="[Facttable_ridership]" displayFolder="" count="2" memberValueDatatype="20" unbalanced="0"/>
    <cacheHierarchy uniqueName="[Facttable_ridership].[Time (Hour)]" caption="Time (Hour)" attribute="1" defaultMemberUniqueName="[Facttable_ridership].[Time (Hour)].[All]" allUniqueName="[Facttable_ridership].[Time (Hour)].[All]" dimensionUniqueName="[Facttable_ridership]" displayFolder="" count="2"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2"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0300923" backgroundQuery="1" createdVersion="8" refreshedVersion="8" minRefreshableVersion="3" recordCount="0" supportSubquery="1" supportAdvancedDrill="1" xr:uid="{DEA9BD42-9DF1-4692-BC1A-47C47D3436B9}">
  <cacheSource type="external" connectionId="7"/>
  <cacheFields count="5">
    <cacheField name="[Dim_routes].[RouteName].[RouteName]" caption="RouteName" numFmtId="0" hierarchy="19" level="1">
      <sharedItems count="1">
        <s v="East-West Express"/>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0995369" backgroundQuery="1" createdVersion="8" refreshedVersion="8" minRefreshableVersion="3" recordCount="0" supportSubquery="1" supportAdvancedDrill="1" xr:uid="{C12BE2C7-DF92-4C1C-9594-12482F95BA2D}">
  <cacheSource type="external" connectionId="7"/>
  <cacheFields count="5">
    <cacheField name="[Dim_routes].[RouteName].[RouteName]" caption="RouteName" numFmtId="0" hierarchy="19" level="1">
      <sharedItems count="10">
        <s v="Airport Express"/>
        <s v="Beachfront Route"/>
        <s v="Central Line"/>
        <s v="City Shuttle"/>
        <s v="East-West Express"/>
        <s v="Market Line"/>
        <s v="North Circular"/>
        <s v="South Line"/>
        <s v="Suburban Line"/>
        <s v="University Line"/>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545.156111458331" backgroundQuery="1" createdVersion="8" refreshedVersion="8" minRefreshableVersion="3" recordCount="0" supportSubquery="1" supportAdvancedDrill="1" xr:uid="{3E8D22F7-405C-4A13-9F77-A57ACA7F8563}">
  <cacheSource type="external" connectionId="7"/>
  <cacheFields count="5">
    <cacheField name="[Dim_routes].[RouteName].[RouteName]" caption="RouteName" numFmtId="0" hierarchy="19" level="1">
      <sharedItems count="1">
        <s v="South Line"/>
      </sharedItems>
    </cacheField>
    <cacheField name="[Measures].[Total Passenger]" caption="Total Passenger" numFmtId="0" hierarchy="35"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47">
    <cacheHierarchy uniqueName="[All Masuore].[All Masuore]" caption="All Masuore" attribute="1" defaultMemberUniqueName="[All Masuore].[All Masuore].[All]" allUniqueName="[All Masuore].[All Masuore].[All]" dimensionUniqueName="[All Masuore]"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H.hourTime]" caption="H.hourTime" attribute="1" time="1" defaultMemberUniqueName="[Dim_routes].[H.hourTime].[All]" allUniqueName="[Dim_routes].[H.hour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30"/>
        </ext>
      </extLst>
    </cacheHierarchy>
    <cacheHierarchy uniqueName="[Measures].[Total Passenger]" caption="Total Passenger" measure="1" displayFolder="" measureGroup="All Masuore" count="0" oneField="1">
      <fieldsUsage count="1">
        <fieldUsage x="1"/>
      </fieldsUsage>
    </cacheHierarchy>
    <cacheHierarchy uniqueName="[Measures].[Total Bus]" caption="Total Bus" measure="1" displayFolder="" measureGroup="All Masuore" count="0"/>
    <cacheHierarchy uniqueName="[Measures].[Total Trip]" caption="Total Trip" measure="1" displayFolder="" measureGroup="All Masuore" count="0"/>
    <cacheHierarchy uniqueName="[Measures].[Avg Riders per Trip]" caption="Avg Riders per Trip" measure="1" displayFolder="" measureGroup="All Masuore" count="0"/>
    <cacheHierarchy uniqueName="[Measures].[Avg Ridersper Bus]" caption="Avg Ridersper Bus" measure="1" displayFolder="" measureGroup="All Masuore"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endar]" caption="__XL_Count Calendar" measure="1" displayFolder="" measureGroup="Calendar" count="0" hidden="1"/>
    <cacheHierarchy uniqueName="[Measures].[__XL_Count All Masuore]" caption="__XL_Count All Masuore" measure="1" displayFolder="" measureGroup="All Masuore" count="0" hidden="1"/>
    <cacheHierarchy uniqueName="[Measures].[__No measures defined]" caption="__No measures defined" measure="1" displayFolder="" count="0" hidden="1"/>
  </cacheHierarchies>
  <kpis count="0"/>
  <dimensions count="7">
    <dimension name="All Masuore" uniqueName="[All Masuore]" caption="All Masuore"/>
    <dimension name="Calendar" uniqueName="[Calendar]" caption="Calendar"/>
    <dimension name="Dim_buses" uniqueName="[Dim_buses]" caption="Dim_bus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All Masuore" caption="All Masuore"/>
    <measureGroup name="Calendar" caption="Calendar"/>
    <measureGroup name="Dim_buses" caption="Dim_buses"/>
    <measureGroup name="Dim_demographics" caption="Dim_demographics"/>
    <measureGroup name="Dim_routes" caption="Dim_routes"/>
    <measureGroup name="Facttable_ridership" caption="Facttable_ridership"/>
  </measureGroups>
  <maps count="12">
    <map measureGroup="0" dimension="0"/>
    <map measureGroup="1" dimension="1"/>
    <map measureGroup="2" dimension="2"/>
    <map measureGroup="2" dimension="4"/>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8EEA1-9A07-468B-9CA0-DC54D3818E19}" name="total pass-bus" cacheId="9" applyNumberFormats="0" applyBorderFormats="0" applyFontFormats="0" applyPatternFormats="0" applyAlignmentFormats="0" applyWidthHeightFormats="1" dataCaption="Values" tag="69755169-c8bd-4298-b78b-5a82cd182652" updatedVersion="8" minRefreshableVersion="3" useAutoFormatting="1" itemPrintTitles="1" createdVersion="8" indent="0" outline="1" outlineData="1" multipleFieldFilters="0">
  <location ref="E6:I7"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B8E921-387F-49AD-BB78-5ADC892734B2}" name="watch close" cacheId="10" applyNumberFormats="0" applyBorderFormats="0" applyFontFormats="0" applyPatternFormats="0" applyAlignmentFormats="0" applyWidthHeightFormats="1" dataCaption="Values" tag="143a689a-6583-4838-a907-2e04410ea8cf" updatedVersion="8" minRefreshableVersion="3" useAutoFormatting="1" subtotalHiddenItems="1" itemPrintTitles="1" createdVersion="8" indent="0" outline="1" outlineData="1" multipleFieldFilters="0">
  <location ref="E59:F61" firstHeaderRow="1" firstDataRow="1" firstDataCol="1"/>
  <pivotFields count="6">
    <pivotField axis="axisRow"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2" subtotal="count" baseField="0" baseItem="0"/>
  </dataField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2" iMeasureHier="35">
      <autoFilter ref="A1">
        <filterColumn colId="0">
          <top10 val="1" filterVal="1"/>
        </filterColumn>
      </autoFilter>
    </filter>
    <filter fld="0" type="count" id="3" iMeasureHier="35">
      <autoFilter ref="A1">
        <filterColumn colId="0">
          <top10 top="0" val="1" filterVal="1"/>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EFBAFC-2634-40AF-811D-6D095AE31A96}" name="group age" cacheId="4" applyNumberFormats="0" applyBorderFormats="0" applyFontFormats="0" applyPatternFormats="0" applyAlignmentFormats="0" applyWidthHeightFormats="1" dataCaption="Values" tag="ccf193f1-cb83-4c00-884a-69ccf6be6c35" updatedVersion="8" minRefreshableVersion="3" useAutoFormatting="1" itemPrintTitles="1" createdVersion="8" indent="0" outline="1" outlineData="1" multipleFieldFilters="0" chartFormat="8">
  <location ref="B50:C55"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Items count="1">
    <i/>
  </colItems>
  <dataFields count="1">
    <dataField fld="1"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buses]"/>
        <x15:activeTabTopLevelEntity name="[Dim_demographic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59FFEA-FDFC-4A5A-8126-8D462CA6176D}" name="monthsPassenger" cacheId="5" applyNumberFormats="0" applyBorderFormats="0" applyFontFormats="0" applyPatternFormats="0" applyAlignmentFormats="0" applyWidthHeightFormats="1" dataCaption="Values" tag="31811c69-1b5b-4098-9b01-8d5d43ec1763" updatedVersion="8" minRefreshableVersion="3" useAutoFormatting="1" itemPrintTitles="1" createdVersion="8" indent="0" outline="1" outlineData="1" multipleFieldFilters="0" chartFormat="10">
  <location ref="B63:C6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1"/>
    </i>
    <i t="grand">
      <x/>
    </i>
  </rowItems>
  <colItems count="1">
    <i/>
  </colItems>
  <dataFields count="1">
    <dataField fld="1" subtotal="count" baseField="0" baseItem="0"/>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BD699-7C4E-4FB2-AB12-6B3EB381613B}" name="weake pass" cacheId="11" applyNumberFormats="0" applyBorderFormats="0" applyFontFormats="0" applyPatternFormats="0" applyAlignmentFormats="0" applyWidthHeightFormats="1" dataCaption="Values" tag="475633f9-ef9b-4e51-b558-a0a635cfada5" updatedVersion="8" minRefreshableVersion="3" useAutoFormatting="1" itemPrintTitles="1" createdVersion="8" indent="0" outline="1" outlineData="1" multipleFieldFilters="0" chartFormat="8">
  <location ref="B22:C30"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8">
    <i>
      <x/>
    </i>
    <i>
      <x v="1"/>
    </i>
    <i>
      <x v="2"/>
    </i>
    <i>
      <x v="3"/>
    </i>
    <i>
      <x v="4"/>
    </i>
    <i>
      <x v="5"/>
    </i>
    <i>
      <x v="6"/>
    </i>
    <i t="grand">
      <x/>
    </i>
  </rowItems>
  <colItems count="1">
    <i/>
  </colItems>
  <dataFields count="1">
    <dataField fld="1" subtotal="count" baseField="0" baseItem="0"/>
  </dataFields>
  <chartFormats count="8">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6"/>
          </reference>
        </references>
      </pivotArea>
    </chartFormat>
    <chartFormat chart="7" format="4">
      <pivotArea type="data" outline="0" fieldPosition="0">
        <references count="2">
          <reference field="4294967294" count="1" selected="0">
            <x v="0"/>
          </reference>
          <reference field="0" count="1" selected="0">
            <x v="5"/>
          </reference>
        </references>
      </pivotArea>
    </chartFormat>
    <chartFormat chart="7" format="5">
      <pivotArea type="data" outline="0" fieldPosition="0">
        <references count="2">
          <reference field="4294967294" count="1" selected="0">
            <x v="0"/>
          </reference>
          <reference field="0" count="1" selected="0">
            <x v="4"/>
          </reference>
        </references>
      </pivotArea>
    </chartFormat>
    <chartFormat chart="7" format="6">
      <pivotArea type="data" outline="0" fieldPosition="0">
        <references count="2">
          <reference field="4294967294" count="1" selected="0">
            <x v="0"/>
          </reference>
          <reference field="0" count="1" selected="0">
            <x v="3"/>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B9745-5BF3-496E-A18E-55EF17106F7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9:K61" firstHeaderRow="1" firstDataRow="1" firstDataCol="1"/>
  <pivotFields count="2">
    <pivotField axis="axisRow" allDrilled="1" subtotalTop="0" showAll="0" measureFilter="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fld="1" subtotal="count" baseField="0" baseItem="0"/>
  </dataFields>
  <pivotHierarchies count="47">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26FCA6-5A1C-418A-966E-BA3F9EF8D03E}" name="PivotTable1" cacheId="0" applyNumberFormats="0" applyBorderFormats="0" applyFontFormats="0" applyPatternFormats="0" applyAlignmentFormats="0" applyWidthHeightFormats="1" dataCaption="Values" tag="2fe220d1-6801-4cfa-85ce-2da4137f8bfb" updatedVersion="8" minRefreshableVersion="3" useAutoFormatting="1" itemPrintTitles="1" createdVersion="8" indent="0" outline="1" outlineData="1" multipleFieldFilters="0">
  <location ref="B6:C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NumberOfRiders" fld="1" baseField="0" baseItem="0"/>
  </dataFields>
  <pivotHierarchies count="47">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74926B-CE04-4E53-96D3-A97D31125076}" name="gander pas" cacheId="3" applyNumberFormats="0" applyBorderFormats="0" applyFontFormats="0" applyPatternFormats="0" applyAlignmentFormats="0" applyWidthHeightFormats="1" dataCaption="Values" tag="641be8d1-b7cf-4d54-8fc0-c3b3cf7ab0a9" updatedVersion="8" minRefreshableVersion="3" useAutoFormatting="1" subtotalHiddenItems="1" itemPrintTitles="1" createdVersion="8" indent="0" outline="1" outlineData="1" multipleFieldFilters="0" chartFormat="3">
  <location ref="B37:D41" firstHeaderRow="0"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t="grand">
      <x/>
    </i>
  </rowItems>
  <colFields count="1">
    <field x="-2"/>
  </colFields>
  <colItems count="2">
    <i>
      <x/>
    </i>
    <i i="1">
      <x v="1"/>
    </i>
  </colItems>
  <dataFields count="2">
    <dataField fld="1" subtotal="count" baseField="0" baseItem="0"/>
    <dataField name="Total Passenger2" fld="5" subtotal="count" showDataAs="percentOfTotal" baseField="0" baseItem="0" numFmtId="10">
      <extLst>
        <ext xmlns:x14="http://schemas.microsoft.com/office/spreadsheetml/2009/9/main" uri="{E15A36E0-9728-4e99-A89B-3F7291B0FE68}">
          <x14:dataField sourceField="1" uniqueName="[__Xl2].[Measures].[Total Passenger]"/>
        </ext>
      </extLst>
    </dataField>
  </dataFields>
  <formats count="1">
    <format dxfId="0">
      <pivotArea collapsedLevelsAreSubtotals="1" fieldPosition="0">
        <references count="2">
          <reference field="4294967294" count="1" selected="0">
            <x v="0"/>
          </reference>
          <reference field="0" count="0"/>
        </references>
      </pivotArea>
    </format>
  </format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AC442-EEB5-4CD7-9E93-0450D21D7EC8}" name="yearroute" cacheId="2" applyNumberFormats="0" applyBorderFormats="0" applyFontFormats="0" applyPatternFormats="0" applyAlignmentFormats="0" applyWidthHeightFormats="1" dataCaption="Values" tag="4529380c-e595-4464-aa8b-b456d02ff787" updatedVersion="8" minRefreshableVersion="3" useAutoFormatting="1" itemPrintTitles="1" createdVersion="8" indent="0" outline="1" outlineData="1" multipleFieldFilters="0" chartFormat="8">
  <location ref="B58:C61"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1"/>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endar]"/>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F12629-DA50-46E8-9DC5-A57D4338B149}" name="name passe" cacheId="7" applyNumberFormats="0" applyBorderFormats="0" applyFontFormats="0" applyPatternFormats="0" applyAlignmentFormats="0" applyWidthHeightFormats="1" dataCaption="Values" tag="ed23bc59-b021-450f-a00d-3ff8453673e7" updatedVersion="8" minRefreshableVersion="3" useAutoFormatting="1" itemPrintTitles="1" createdVersion="8" indent="0" outline="1" outlineData="1" multipleFieldFilters="0" chartFormat="11">
  <location ref="E22:F33" firstHeaderRow="1" firstDataRow="1" firstDataCol="1"/>
  <pivotFields count="5">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1">
    <i>
      <x v="7"/>
    </i>
    <i>
      <x v="6"/>
    </i>
    <i>
      <x v="1"/>
    </i>
    <i>
      <x v="3"/>
    </i>
    <i>
      <x v="5"/>
    </i>
    <i>
      <x v="8"/>
    </i>
    <i>
      <x v="9"/>
    </i>
    <i>
      <x/>
    </i>
    <i>
      <x v="2"/>
    </i>
    <i>
      <x v="4"/>
    </i>
    <i t="grand">
      <x/>
    </i>
  </rowItems>
  <colItems count="1">
    <i/>
  </colItems>
  <dataFields count="1">
    <dataField fld="1" subtotal="count" baseField="0" baseItem="0"/>
  </dataFields>
  <chartFormats count="11">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2"/>
          </reference>
        </references>
      </pivotArea>
    </chartFormat>
    <chartFormat chart="10" format="4">
      <pivotArea type="data" outline="0" fieldPosition="0">
        <references count="2">
          <reference field="4294967294" count="1" selected="0">
            <x v="0"/>
          </reference>
          <reference field="0" count="1" selected="0">
            <x v="4"/>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9"/>
          </reference>
        </references>
      </pivotArea>
    </chartFormat>
    <chartFormat chart="10" format="7">
      <pivotArea type="data" outline="0" fieldPosition="0">
        <references count="2">
          <reference field="4294967294" count="1" selected="0">
            <x v="0"/>
          </reference>
          <reference field="0" count="1" selected="0">
            <x v="8"/>
          </reference>
        </references>
      </pivotArea>
    </chartFormat>
    <chartFormat chart="10" format="8">
      <pivotArea type="data" outline="0" fieldPosition="0">
        <references count="2">
          <reference field="4294967294" count="1" selected="0">
            <x v="0"/>
          </reference>
          <reference field="0" count="1" selected="0">
            <x v="5"/>
          </reference>
        </references>
      </pivotArea>
    </chartFormat>
    <chartFormat chart="10" format="9">
      <pivotArea type="data" outline="0" fieldPosition="0">
        <references count="2">
          <reference field="4294967294" count="1" selected="0">
            <x v="0"/>
          </reference>
          <reference field="0" count="1" selected="0">
            <x v="3"/>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pivotArea type="data" outline="0" fieldPosition="0">
        <references count="2">
          <reference field="4294967294" count="1" selected="0">
            <x v="0"/>
          </reference>
          <reference field="0" count="1" selected="0">
            <x v="6"/>
          </reference>
        </references>
      </pivotArea>
    </chartFormat>
    <chartFormat chart="10" format="12">
      <pivotArea type="data" outline="0" fieldPosition="0">
        <references count="2">
          <reference field="4294967294" count="1" selected="0">
            <x v="0"/>
          </reference>
          <reference field="0" count="1" selected="0">
            <x v="7"/>
          </reference>
        </references>
      </pivotArea>
    </chartFormat>
  </chartFormat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0A9816-3E54-49E5-BFC8-466A38CB99F8}" name="name route" cacheId="8" applyNumberFormats="0" applyBorderFormats="0" applyFontFormats="0" applyPatternFormats="0" applyAlignmentFormats="0" applyWidthHeightFormats="1" dataCaption="Values" tag="5f3dc849-dca8-4b11-8016-b73dbd7e418f" updatedVersion="8" minRefreshableVersion="3" useAutoFormatting="1" itemPrintTitles="1" createdVersion="8" indent="0" outline="1" outlineData="1" multipleFieldFilters="0">
  <location ref="F13:G15" firstHeaderRow="1" firstDataRow="1" firstDataCol="1"/>
  <pivotFields count="5">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1" subtotal="count" baseField="0" baseItem="0"/>
  </dataField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5">
      <autoFilter ref="A1">
        <filterColumn colId="0">
          <top10 top="0" val="1" filterVal="1"/>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C976B4-F912-42C4-B267-0F43FDAA5B04}" name="name pass" cacheId="6" applyNumberFormats="0" applyBorderFormats="0" applyFontFormats="0" applyPatternFormats="0" applyAlignmentFormats="0" applyWidthHeightFormats="1" dataCaption="Values" tag="df111a69-5b40-4382-aaa8-c219a39966b8" updatedVersion="8" minRefreshableVersion="3" useAutoFormatting="1" itemPrintTitles="1" createdVersion="8" indent="0" outline="1" outlineData="1" multipleFieldFilters="0">
  <location ref="C13:D15" firstHeaderRow="1" firstDataRow="1" firstDataCol="1"/>
  <pivotFields count="5">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1" subtotal="count" baseField="0" baseItem="0"/>
  </dataFields>
  <pivotHierarchies count="4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All Masu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DD32C038-7AA9-4D90-AFEB-F4E36E7F00D7}" sourceName="[Calendar].[Date Hierarchy]">
  <pivotTables>
    <pivotTable tabId="2" name="yearroute"/>
    <pivotTable tabId="2" name="gander pas"/>
    <pivotTable tabId="2" name="group age"/>
    <pivotTable tabId="2" name="monthsPassenger"/>
    <pivotTable tabId="2" name="name pass"/>
    <pivotTable tabId="2" name="name passe"/>
    <pivotTable tabId="2" name="name route"/>
    <pivotTable tabId="2" name="total pass-bus"/>
    <pivotTable tabId="2" name="watch close"/>
    <pivotTable tabId="2" name="weake pass"/>
  </pivotTables>
  <data>
    <olap pivotCacheId="1442147710">
      <levels count="4">
        <level uniqueName="[Calendar].[Date Hierarchy].[(All)]" sourceCaption="(All)" count="0"/>
        <level uniqueName="[Calendar].[Date Hierarchy].[Year]" sourceCaption="Year" count="126">
          <ranges>
            <range startItem="0">
              <i n="[Calendar].[Date Hierarchy].[Year].&amp;[2023]" c="2023"/>
              <i n="[Calendar].[Date Hierarchy].[Year].&amp;[2024]" c="2024"/>
              <i n="[Calendar].[Date Hierarchy].[Year].&amp;[1899]" c="1899"/>
              <i n="[Calendar].[Date Hierarchy].[Year].&amp;[1900]" c="1900"/>
              <i n="[Calendar].[Date Hierarchy].[Year].&amp;[1901]" c="1901"/>
              <i n="[Calendar].[Date Hierarchy].[Year].&amp;[1902]" c="1902"/>
              <i n="[Calendar].[Date Hierarchy].[Year].&amp;[1903]" c="1903"/>
              <i n="[Calendar].[Date Hierarchy].[Year].&amp;[1904]" c="1904"/>
              <i n="[Calendar].[Date Hierarchy].[Year].&amp;[1905]" c="1905"/>
              <i n="[Calendar].[Date Hierarchy].[Year].&amp;[1906]" c="1906"/>
              <i n="[Calendar].[Date Hierarchy].[Year].&amp;[1907]" c="1907"/>
              <i n="[Calendar].[Date Hierarchy].[Year].&amp;[1908]" c="1908"/>
              <i n="[Calendar].[Date Hierarchy].[Year].&amp;[1909]" c="1909"/>
              <i n="[Calendar].[Date Hierarchy].[Year].&amp;[1910]" c="1910"/>
              <i n="[Calendar].[Date Hierarchy].[Year].&amp;[1911]" c="1911"/>
              <i n="[Calendar].[Date Hierarchy].[Year].&amp;[1912]" c="1912"/>
              <i n="[Calendar].[Date Hierarchy].[Year].&amp;[1913]" c="1913"/>
              <i n="[Calendar].[Date Hierarchy].[Year].&amp;[1914]" c="1914"/>
              <i n="[Calendar].[Date Hierarchy].[Year].&amp;[1915]" c="1915"/>
              <i n="[Calendar].[Date Hierarchy].[Year].&amp;[1916]" c="1916"/>
              <i n="[Calendar].[Date Hierarchy].[Year].&amp;[1917]" c="1917"/>
              <i n="[Calendar].[Date Hierarchy].[Year].&amp;[1918]" c="1918"/>
              <i n="[Calendar].[Date Hierarchy].[Year].&amp;[1919]" c="1919"/>
              <i n="[Calendar].[Date Hierarchy].[Year].&amp;[1920]" c="1920"/>
              <i n="[Calendar].[Date Hierarchy].[Year].&amp;[1921]" c="1921"/>
              <i n="[Calendar].[Date Hierarchy].[Year].&amp;[1922]" c="1922"/>
              <i n="[Calendar].[Date Hierarchy].[Year].&amp;[1923]" c="1923"/>
              <i n="[Calendar].[Date Hierarchy].[Year].&amp;[1924]" c="1924"/>
              <i n="[Calendar].[Date Hierarchy].[Year].&amp;[1925]" c="1925"/>
              <i n="[Calendar].[Date Hierarchy].[Year].&amp;[1926]" c="1926"/>
              <i n="[Calendar].[Date Hierarchy].[Year].&amp;[1927]" c="1927"/>
              <i n="[Calendar].[Date Hierarchy].[Year].&amp;[1928]" c="1928"/>
              <i n="[Calendar].[Date Hierarchy].[Year].&amp;[1929]" c="1929"/>
              <i n="[Calendar].[Date Hierarchy].[Year].&amp;[1930]" c="1930"/>
              <i n="[Calendar].[Date Hierarchy].[Year].&amp;[1931]" c="1931"/>
              <i n="[Calendar].[Date Hierarchy].[Year].&amp;[1932]" c="1932"/>
              <i n="[Calendar].[Date Hierarchy].[Year].&amp;[1933]" c="1933"/>
              <i n="[Calendar].[Date Hierarchy].[Year].&amp;[1934]" c="1934"/>
              <i n="[Calendar].[Date Hierarchy].[Year].&amp;[1935]" c="1935"/>
              <i n="[Calendar].[Date Hierarchy].[Year].&amp;[1936]" c="1936"/>
              <i n="[Calendar].[Date Hierarchy].[Year].&amp;[1937]" c="1937"/>
              <i n="[Calendar].[Date Hierarchy].[Year].&amp;[1938]" c="1938"/>
              <i n="[Calendar].[Date Hierarchy].[Year].&amp;[1939]" c="1939"/>
              <i n="[Calendar].[Date Hierarchy].[Year].&amp;[1940]" c="1940"/>
              <i n="[Calendar].[Date Hierarchy].[Year].&amp;[1941]" c="1941"/>
              <i n="[Calendar].[Date Hierarchy].[Year].&amp;[1942]" c="1942"/>
              <i n="[Calendar].[Date Hierarchy].[Year].&amp;[1943]" c="1943"/>
              <i n="[Calendar].[Date Hierarchy].[Year].&amp;[1944]" c="1944"/>
              <i n="[Calendar].[Date Hierarchy].[Year].&amp;[1945]" c="1945"/>
              <i n="[Calendar].[Date Hierarchy].[Year].&amp;[1946]" c="1946"/>
              <i n="[Calendar].[Date Hierarchy].[Year].&amp;[1947]" c="1947"/>
              <i n="[Calendar].[Date Hierarchy].[Year].&amp;[1948]" c="1948"/>
              <i n="[Calendar].[Date Hierarchy].[Year].&amp;[1949]" c="1949"/>
              <i n="[Calendar].[Date Hierarchy].[Year].&amp;[1950]" c="1950"/>
              <i n="[Calendar].[Date Hierarchy].[Year].&amp;[1951]" c="1951"/>
              <i n="[Calendar].[Date Hierarchy].[Year].&amp;[1952]" c="1952"/>
              <i n="[Calendar].[Date Hierarchy].[Year].&amp;[1953]" c="1953"/>
              <i n="[Calendar].[Date Hierarchy].[Year].&amp;[1954]" c="1954"/>
              <i n="[Calendar].[Date Hierarchy].[Year].&amp;[1955]" c="1955"/>
              <i n="[Calendar].[Date Hierarchy].[Year].&amp;[1956]" c="1956"/>
              <i n="[Calendar].[Date Hierarchy].[Year].&amp;[1957]" c="1957"/>
              <i n="[Calendar].[Date Hierarchy].[Year].&amp;[1958]" c="1958"/>
              <i n="[Calendar].[Date Hierarchy].[Year].&amp;[1959]" c="1959"/>
              <i n="[Calendar].[Date Hierarchy].[Year].&amp;[1960]" c="1960"/>
              <i n="[Calendar].[Date Hierarchy].[Year].&amp;[1961]" c="1961"/>
              <i n="[Calendar].[Date Hierarchy].[Year].&amp;[1962]" c="1962"/>
              <i n="[Calendar].[Date Hierarchy].[Year].&amp;[1963]" c="1963"/>
              <i n="[Calendar].[Date Hierarchy].[Year].&amp;[1964]" c="1964"/>
              <i n="[Calendar].[Date Hierarchy].[Year].&amp;[1965]" c="1965"/>
              <i n="[Calendar].[Date Hierarchy].[Year].&amp;[1966]" c="1966"/>
              <i n="[Calendar].[Date Hierarchy].[Year].&amp;[1967]" c="1967"/>
              <i n="[Calendar].[Date Hierarchy].[Year].&amp;[1968]" c="1968"/>
              <i n="[Calendar].[Date Hierarchy].[Year].&amp;[1969]" c="1969"/>
              <i n="[Calendar].[Date Hierarchy].[Year].&amp;[1970]" c="1970"/>
              <i n="[Calendar].[Date Hierarchy].[Year].&amp;[1971]" c="1971"/>
              <i n="[Calendar].[Date Hierarchy].[Year].&amp;[1972]" c="1972"/>
              <i n="[Calendar].[Date Hierarchy].[Year].&amp;[1973]" c="1973"/>
              <i n="[Calendar].[Date Hierarchy].[Year].&amp;[1974]" c="1974"/>
              <i n="[Calendar].[Date Hierarchy].[Year].&amp;[1975]" c="1975"/>
              <i n="[Calendar].[Date Hierarchy].[Year].&amp;[1976]" c="1976"/>
              <i n="[Calendar].[Date Hierarchy].[Year].&amp;[1977]" c="1977"/>
              <i n="[Calendar].[Date Hierarchy].[Year].&amp;[1978]" c="1978"/>
              <i n="[Calendar].[Date Hierarchy].[Year].&amp;[1979]" c="1979"/>
              <i n="[Calendar].[Date Hierarchy].[Year].&amp;[1980]" c="1980"/>
              <i n="[Calendar].[Date Hierarchy].[Year].&amp;[1981]" c="1981"/>
              <i n="[Calendar].[Date Hierarchy].[Year].&amp;[1982]" c="1982"/>
              <i n="[Calendar].[Date Hierarchy].[Year].&amp;[1983]" c="1983"/>
              <i n="[Calendar].[Date Hierarchy].[Year].&amp;[1984]" c="1984"/>
              <i n="[Calendar].[Date Hierarchy].[Year].&amp;[1985]" c="1985"/>
              <i n="[Calendar].[Date Hierarchy].[Year].&amp;[1986]" c="1986"/>
              <i n="[Calendar].[Date Hierarchy].[Year].&amp;[1987]" c="1987"/>
              <i n="[Calendar].[Date Hierarchy].[Year].&amp;[1988]" c="1988"/>
              <i n="[Calendar].[Date Hierarchy].[Year].&amp;[1989]" c="1989"/>
              <i n="[Calendar].[Date Hierarchy].[Year].&amp;[1990]" c="1990"/>
              <i n="[Calendar].[Date Hierarchy].[Year].&amp;[1991]" c="1991"/>
              <i n="[Calendar].[Date Hierarchy].[Year].&amp;[1992]" c="1992"/>
              <i n="[Calendar].[Date Hierarchy].[Year].&amp;[1993]" c="1993"/>
              <i n="[Calendar].[Date Hierarchy].[Year].&amp;[1994]" c="1994"/>
              <i n="[Calendar].[Date Hierarchy].[Year].&amp;[1995]" c="1995"/>
              <i n="[Calendar].[Date Hierarchy].[Year].&amp;[1996]" c="1996"/>
              <i n="[Calendar].[Date Hierarchy].[Year].&amp;[1997]" c="1997"/>
              <i n="[Calendar].[Date Hierarchy].[Year].&amp;[1998]" c="1998"/>
              <i n="[Calendar].[Date Hierarchy].[Year].&amp;[1999]" c="1999"/>
              <i n="[Calendar].[Date Hierarchy].[Year].&amp;[2000]" c="2000"/>
              <i n="[Calendar].[Date Hierarchy].[Year].&amp;[2001]" c="2001"/>
              <i n="[Calendar].[Date Hierarchy].[Year].&amp;[2002]" c="2002"/>
              <i n="[Calendar].[Date Hierarchy].[Year].&amp;[2003]" c="2003"/>
              <i n="[Calendar].[Date Hierarchy].[Year].&amp;[2004]" c="2004"/>
              <i n="[Calendar].[Date Hierarchy].[Year].&amp;[2005]" c="2005"/>
              <i n="[Calendar].[Date Hierarchy].[Year].&amp;[2006]" c="2006"/>
              <i n="[Calendar].[Date Hierarchy].[Year].&amp;[2007]" c="2007"/>
              <i n="[Calendar].[Date Hierarchy].[Year].&amp;[2008]" c="2008"/>
              <i n="[Calendar].[Date Hierarchy].[Year].&amp;[2009]" c="2009"/>
              <i n="[Calendar].[Date Hierarchy].[Year].&amp;[2010]" c="2010"/>
              <i n="[Calendar].[Date Hierarchy].[Year].&amp;[2011]" c="2011"/>
              <i n="[Calendar].[Date Hierarchy].[Year].&amp;[2012]" c="2012"/>
              <i n="[Calendar].[Date Hierarchy].[Year].&amp;[2013]" c="2013"/>
              <i n="[Calendar].[Date Hierarchy].[Year].&amp;[2014]" c="2014"/>
              <i n="[Calendar].[Date Hierarchy].[Year].&amp;[2015]" c="2015"/>
              <i n="[Calendar].[Date Hierarchy].[Year].&amp;[2016]" c="2016"/>
              <i n="[Calendar].[Date Hierarchy].[Year].&amp;[2017]" c="2017"/>
              <i n="[Calendar].[Date Hierarchy].[Year].&amp;[2018]" c="2018"/>
              <i n="[Calendar].[Date Hierarchy].[Year].&amp;[2019]" c="2019"/>
              <i n="[Calendar].[Date Hierarchy].[Year].&amp;[2020]" c="2020"/>
              <i n="[Calendar].[Date Hierarchy].[Year].&amp;[2021]" c="2021"/>
              <i n="[Calendar].[Date Hierarchy].[Year].&amp;[2022]" c="2022"/>
            </range>
          </ranges>
        </level>
        <level uniqueName="[Calendar].[Date Hierarchy].[Month]" sourceCaption="Month" count="1512">
          <ranges>
            <range startItem="0">
              <i n="[Calendar].[Date Hierarchy].[Year].&amp;[2023].&amp;[December]" c="December">
                <p n="[Calendar].[Date Hierarchy].[Year].&amp;[2023]"/>
              </i>
              <i n="[Calendar].[Date Hierarchy].[Year].&amp;[2024].&amp;[January]" c="January">
                <p n="[Calendar].[Date Hierarchy].[Year].&amp;[2024]"/>
              </i>
              <i n="[Calendar].[Date Hierarchy].[Year].&amp;[1899].&amp;[January]" c="January">
                <p n="[Calendar].[Date Hierarchy].[Year].&amp;[1899]"/>
              </i>
              <i n="[Calendar].[Date Hierarchy].[Year].&amp;[1899].&amp;[February]" c="February">
                <p n="[Calendar].[Date Hierarchy].[Year].&amp;[1899]"/>
              </i>
              <i n="[Calendar].[Date Hierarchy].[Year].&amp;[1899].&amp;[March]" c="March">
                <p n="[Calendar].[Date Hierarchy].[Year].&amp;[1899]"/>
              </i>
              <i n="[Calendar].[Date Hierarchy].[Year].&amp;[1899].&amp;[April]" c="April">
                <p n="[Calendar].[Date Hierarchy].[Year].&amp;[1899]"/>
              </i>
              <i n="[Calendar].[Date Hierarchy].[Year].&amp;[1899].&amp;[May]" c="May">
                <p n="[Calendar].[Date Hierarchy].[Year].&amp;[1899]"/>
              </i>
              <i n="[Calendar].[Date Hierarchy].[Year].&amp;[1899].&amp;[June]" c="June">
                <p n="[Calendar].[Date Hierarchy].[Year].&amp;[1899]"/>
              </i>
              <i n="[Calendar].[Date Hierarchy].[Year].&amp;[1899].&amp;[July]" c="July">
                <p n="[Calendar].[Date Hierarchy].[Year].&amp;[1899]"/>
              </i>
              <i n="[Calendar].[Date Hierarchy].[Year].&amp;[1899].&amp;[August]" c="August">
                <p n="[Calendar].[Date Hierarchy].[Year].&amp;[1899]"/>
              </i>
              <i n="[Calendar].[Date Hierarchy].[Year].&amp;[1899].&amp;[September]" c="September">
                <p n="[Calendar].[Date Hierarchy].[Year].&amp;[1899]"/>
              </i>
              <i n="[Calendar].[Date Hierarchy].[Year].&amp;[1899].&amp;[October]" c="October">
                <p n="[Calendar].[Date Hierarchy].[Year].&amp;[1899]"/>
              </i>
              <i n="[Calendar].[Date Hierarchy].[Year].&amp;[1899].&amp;[November]" c="November">
                <p n="[Calendar].[Date Hierarchy].[Year].&amp;[1899]"/>
              </i>
              <i n="[Calendar].[Date Hierarchy].[Year].&amp;[1899].&amp;[December]" c="December">
                <p n="[Calendar].[Date Hierarchy].[Year].&amp;[1899]"/>
              </i>
              <i n="[Calendar].[Date Hierarchy].[Year].&amp;[1900].&amp;[January]" c="January">
                <p n="[Calendar].[Date Hierarchy].[Year].&amp;[1900]"/>
              </i>
              <i n="[Calendar].[Date Hierarchy].[Year].&amp;[1900].&amp;[February]" c="February">
                <p n="[Calendar].[Date Hierarchy].[Year].&amp;[1900]"/>
              </i>
              <i n="[Calendar].[Date Hierarchy].[Year].&amp;[1900].&amp;[March]" c="March">
                <p n="[Calendar].[Date Hierarchy].[Year].&amp;[1900]"/>
              </i>
              <i n="[Calendar].[Date Hierarchy].[Year].&amp;[1900].&amp;[April]" c="April">
                <p n="[Calendar].[Date Hierarchy].[Year].&amp;[1900]"/>
              </i>
              <i n="[Calendar].[Date Hierarchy].[Year].&amp;[1900].&amp;[May]" c="May">
                <p n="[Calendar].[Date Hierarchy].[Year].&amp;[1900]"/>
              </i>
              <i n="[Calendar].[Date Hierarchy].[Year].&amp;[1900].&amp;[June]" c="June">
                <p n="[Calendar].[Date Hierarchy].[Year].&amp;[1900]"/>
              </i>
              <i n="[Calendar].[Date Hierarchy].[Year].&amp;[1900].&amp;[July]" c="July">
                <p n="[Calendar].[Date Hierarchy].[Year].&amp;[1900]"/>
              </i>
              <i n="[Calendar].[Date Hierarchy].[Year].&amp;[1900].&amp;[August]" c="August">
                <p n="[Calendar].[Date Hierarchy].[Year].&amp;[1900]"/>
              </i>
              <i n="[Calendar].[Date Hierarchy].[Year].&amp;[1900].&amp;[September]" c="September">
                <p n="[Calendar].[Date Hierarchy].[Year].&amp;[1900]"/>
              </i>
              <i n="[Calendar].[Date Hierarchy].[Year].&amp;[1900].&amp;[October]" c="October">
                <p n="[Calendar].[Date Hierarchy].[Year].&amp;[1900]"/>
              </i>
              <i n="[Calendar].[Date Hierarchy].[Year].&amp;[1900].&amp;[November]" c="November">
                <p n="[Calendar].[Date Hierarchy].[Year].&amp;[1900]"/>
              </i>
              <i n="[Calendar].[Date Hierarchy].[Year].&amp;[1900].&amp;[December]" c="December">
                <p n="[Calendar].[Date Hierarchy].[Year].&amp;[1900]"/>
              </i>
              <i n="[Calendar].[Date Hierarchy].[Year].&amp;[1901].&amp;[January]" c="January">
                <p n="[Calendar].[Date Hierarchy].[Year].&amp;[1901]"/>
              </i>
              <i n="[Calendar].[Date Hierarchy].[Year].&amp;[1901].&amp;[February]" c="February">
                <p n="[Calendar].[Date Hierarchy].[Year].&amp;[1901]"/>
              </i>
              <i n="[Calendar].[Date Hierarchy].[Year].&amp;[1901].&amp;[March]" c="March">
                <p n="[Calendar].[Date Hierarchy].[Year].&amp;[1901]"/>
              </i>
              <i n="[Calendar].[Date Hierarchy].[Year].&amp;[1901].&amp;[April]" c="April">
                <p n="[Calendar].[Date Hierarchy].[Year].&amp;[1901]"/>
              </i>
              <i n="[Calendar].[Date Hierarchy].[Year].&amp;[1901].&amp;[May]" c="May">
                <p n="[Calendar].[Date Hierarchy].[Year].&amp;[1901]"/>
              </i>
              <i n="[Calendar].[Date Hierarchy].[Year].&amp;[1901].&amp;[June]" c="June">
                <p n="[Calendar].[Date Hierarchy].[Year].&amp;[1901]"/>
              </i>
              <i n="[Calendar].[Date Hierarchy].[Year].&amp;[1901].&amp;[July]" c="July">
                <p n="[Calendar].[Date Hierarchy].[Year].&amp;[1901]"/>
              </i>
              <i n="[Calendar].[Date Hierarchy].[Year].&amp;[1901].&amp;[August]" c="August">
                <p n="[Calendar].[Date Hierarchy].[Year].&amp;[1901]"/>
              </i>
              <i n="[Calendar].[Date Hierarchy].[Year].&amp;[1901].&amp;[September]" c="September">
                <p n="[Calendar].[Date Hierarchy].[Year].&amp;[1901]"/>
              </i>
              <i n="[Calendar].[Date Hierarchy].[Year].&amp;[1901].&amp;[October]" c="October">
                <p n="[Calendar].[Date Hierarchy].[Year].&amp;[1901]"/>
              </i>
              <i n="[Calendar].[Date Hierarchy].[Year].&amp;[1901].&amp;[November]" c="November">
                <p n="[Calendar].[Date Hierarchy].[Year].&amp;[1901]"/>
              </i>
              <i n="[Calendar].[Date Hierarchy].[Year].&amp;[1901].&amp;[December]" c="December">
                <p n="[Calendar].[Date Hierarchy].[Year].&amp;[1901]"/>
              </i>
              <i n="[Calendar].[Date Hierarchy].[Year].&amp;[1902].&amp;[January]" c="January">
                <p n="[Calendar].[Date Hierarchy].[Year].&amp;[1902]"/>
              </i>
              <i n="[Calendar].[Date Hierarchy].[Year].&amp;[1902].&amp;[February]" c="February">
                <p n="[Calendar].[Date Hierarchy].[Year].&amp;[1902]"/>
              </i>
              <i n="[Calendar].[Date Hierarchy].[Year].&amp;[1902].&amp;[March]" c="March">
                <p n="[Calendar].[Date Hierarchy].[Year].&amp;[1902]"/>
              </i>
              <i n="[Calendar].[Date Hierarchy].[Year].&amp;[1902].&amp;[April]" c="April">
                <p n="[Calendar].[Date Hierarchy].[Year].&amp;[1902]"/>
              </i>
              <i n="[Calendar].[Date Hierarchy].[Year].&amp;[1902].&amp;[May]" c="May">
                <p n="[Calendar].[Date Hierarchy].[Year].&amp;[1902]"/>
              </i>
              <i n="[Calendar].[Date Hierarchy].[Year].&amp;[1902].&amp;[June]" c="June">
                <p n="[Calendar].[Date Hierarchy].[Year].&amp;[1902]"/>
              </i>
              <i n="[Calendar].[Date Hierarchy].[Year].&amp;[1902].&amp;[July]" c="July">
                <p n="[Calendar].[Date Hierarchy].[Year].&amp;[1902]"/>
              </i>
              <i n="[Calendar].[Date Hierarchy].[Year].&amp;[1902].&amp;[August]" c="August">
                <p n="[Calendar].[Date Hierarchy].[Year].&amp;[1902]"/>
              </i>
              <i n="[Calendar].[Date Hierarchy].[Year].&amp;[1902].&amp;[September]" c="September">
                <p n="[Calendar].[Date Hierarchy].[Year].&amp;[1902]"/>
              </i>
              <i n="[Calendar].[Date Hierarchy].[Year].&amp;[1902].&amp;[October]" c="October">
                <p n="[Calendar].[Date Hierarchy].[Year].&amp;[1902]"/>
              </i>
              <i n="[Calendar].[Date Hierarchy].[Year].&amp;[1902].&amp;[November]" c="November">
                <p n="[Calendar].[Date Hierarchy].[Year].&amp;[1902]"/>
              </i>
              <i n="[Calendar].[Date Hierarchy].[Year].&amp;[1902].&amp;[December]" c="December">
                <p n="[Calendar].[Date Hierarchy].[Year].&amp;[1902]"/>
              </i>
              <i n="[Calendar].[Date Hierarchy].[Year].&amp;[1903].&amp;[January]" c="January">
                <p n="[Calendar].[Date Hierarchy].[Year].&amp;[1903]"/>
              </i>
              <i n="[Calendar].[Date Hierarchy].[Year].&amp;[1903].&amp;[February]" c="February">
                <p n="[Calendar].[Date Hierarchy].[Year].&amp;[1903]"/>
              </i>
              <i n="[Calendar].[Date Hierarchy].[Year].&amp;[1903].&amp;[March]" c="March">
                <p n="[Calendar].[Date Hierarchy].[Year].&amp;[1903]"/>
              </i>
              <i n="[Calendar].[Date Hierarchy].[Year].&amp;[1903].&amp;[April]" c="April">
                <p n="[Calendar].[Date Hierarchy].[Year].&amp;[1903]"/>
              </i>
              <i n="[Calendar].[Date Hierarchy].[Year].&amp;[1903].&amp;[May]" c="May">
                <p n="[Calendar].[Date Hierarchy].[Year].&amp;[1903]"/>
              </i>
              <i n="[Calendar].[Date Hierarchy].[Year].&amp;[1903].&amp;[June]" c="June">
                <p n="[Calendar].[Date Hierarchy].[Year].&amp;[1903]"/>
              </i>
              <i n="[Calendar].[Date Hierarchy].[Year].&amp;[1903].&amp;[July]" c="July">
                <p n="[Calendar].[Date Hierarchy].[Year].&amp;[1903]"/>
              </i>
              <i n="[Calendar].[Date Hierarchy].[Year].&amp;[1903].&amp;[August]" c="August">
                <p n="[Calendar].[Date Hierarchy].[Year].&amp;[1903]"/>
              </i>
              <i n="[Calendar].[Date Hierarchy].[Year].&amp;[1903].&amp;[September]" c="September">
                <p n="[Calendar].[Date Hierarchy].[Year].&amp;[1903]"/>
              </i>
              <i n="[Calendar].[Date Hierarchy].[Year].&amp;[1903].&amp;[October]" c="October">
                <p n="[Calendar].[Date Hierarchy].[Year].&amp;[1903]"/>
              </i>
              <i n="[Calendar].[Date Hierarchy].[Year].&amp;[1903].&amp;[November]" c="November">
                <p n="[Calendar].[Date Hierarchy].[Year].&amp;[1903]"/>
              </i>
              <i n="[Calendar].[Date Hierarchy].[Year].&amp;[1903].&amp;[December]" c="December">
                <p n="[Calendar].[Date Hierarchy].[Year].&amp;[1903]"/>
              </i>
              <i n="[Calendar].[Date Hierarchy].[Year].&amp;[1904].&amp;[January]" c="January">
                <p n="[Calendar].[Date Hierarchy].[Year].&amp;[1904]"/>
              </i>
              <i n="[Calendar].[Date Hierarchy].[Year].&amp;[1904].&amp;[February]" c="February">
                <p n="[Calendar].[Date Hierarchy].[Year].&amp;[1904]"/>
              </i>
              <i n="[Calendar].[Date Hierarchy].[Year].&amp;[1904].&amp;[March]" c="March">
                <p n="[Calendar].[Date Hierarchy].[Year].&amp;[1904]"/>
              </i>
              <i n="[Calendar].[Date Hierarchy].[Year].&amp;[1904].&amp;[April]" c="April">
                <p n="[Calendar].[Date Hierarchy].[Year].&amp;[1904]"/>
              </i>
              <i n="[Calendar].[Date Hierarchy].[Year].&amp;[1904].&amp;[May]" c="May">
                <p n="[Calendar].[Date Hierarchy].[Year].&amp;[1904]"/>
              </i>
              <i n="[Calendar].[Date Hierarchy].[Year].&amp;[1904].&amp;[June]" c="June">
                <p n="[Calendar].[Date Hierarchy].[Year].&amp;[1904]"/>
              </i>
              <i n="[Calendar].[Date Hierarchy].[Year].&amp;[1904].&amp;[July]" c="July">
                <p n="[Calendar].[Date Hierarchy].[Year].&amp;[1904]"/>
              </i>
              <i n="[Calendar].[Date Hierarchy].[Year].&amp;[1904].&amp;[August]" c="August">
                <p n="[Calendar].[Date Hierarchy].[Year].&amp;[1904]"/>
              </i>
              <i n="[Calendar].[Date Hierarchy].[Year].&amp;[1904].&amp;[September]" c="September">
                <p n="[Calendar].[Date Hierarchy].[Year].&amp;[1904]"/>
              </i>
              <i n="[Calendar].[Date Hierarchy].[Year].&amp;[1904].&amp;[October]" c="October">
                <p n="[Calendar].[Date Hierarchy].[Year].&amp;[1904]"/>
              </i>
              <i n="[Calendar].[Date Hierarchy].[Year].&amp;[1904].&amp;[November]" c="November">
                <p n="[Calendar].[Date Hierarchy].[Year].&amp;[1904]"/>
              </i>
              <i n="[Calendar].[Date Hierarchy].[Year].&amp;[1904].&amp;[December]" c="December">
                <p n="[Calendar].[Date Hierarchy].[Year].&amp;[1904]"/>
              </i>
              <i n="[Calendar].[Date Hierarchy].[Year].&amp;[1905].&amp;[January]" c="January">
                <p n="[Calendar].[Date Hierarchy].[Year].&amp;[1905]"/>
              </i>
              <i n="[Calendar].[Date Hierarchy].[Year].&amp;[1905].&amp;[February]" c="February">
                <p n="[Calendar].[Date Hierarchy].[Year].&amp;[1905]"/>
              </i>
              <i n="[Calendar].[Date Hierarchy].[Year].&amp;[1905].&amp;[March]" c="March">
                <p n="[Calendar].[Date Hierarchy].[Year].&amp;[1905]"/>
              </i>
              <i n="[Calendar].[Date Hierarchy].[Year].&amp;[1905].&amp;[April]" c="April">
                <p n="[Calendar].[Date Hierarchy].[Year].&amp;[1905]"/>
              </i>
              <i n="[Calendar].[Date Hierarchy].[Year].&amp;[1905].&amp;[May]" c="May">
                <p n="[Calendar].[Date Hierarchy].[Year].&amp;[1905]"/>
              </i>
              <i n="[Calendar].[Date Hierarchy].[Year].&amp;[1905].&amp;[June]" c="June">
                <p n="[Calendar].[Date Hierarchy].[Year].&amp;[1905]"/>
              </i>
              <i n="[Calendar].[Date Hierarchy].[Year].&amp;[1905].&amp;[July]" c="July">
                <p n="[Calendar].[Date Hierarchy].[Year].&amp;[1905]"/>
              </i>
              <i n="[Calendar].[Date Hierarchy].[Year].&amp;[1905].&amp;[August]" c="August">
                <p n="[Calendar].[Date Hierarchy].[Year].&amp;[1905]"/>
              </i>
              <i n="[Calendar].[Date Hierarchy].[Year].&amp;[1905].&amp;[September]" c="September">
                <p n="[Calendar].[Date Hierarchy].[Year].&amp;[1905]"/>
              </i>
              <i n="[Calendar].[Date Hierarchy].[Year].&amp;[1905].&amp;[October]" c="October">
                <p n="[Calendar].[Date Hierarchy].[Year].&amp;[1905]"/>
              </i>
              <i n="[Calendar].[Date Hierarchy].[Year].&amp;[1905].&amp;[November]" c="November">
                <p n="[Calendar].[Date Hierarchy].[Year].&amp;[1905]"/>
              </i>
              <i n="[Calendar].[Date Hierarchy].[Year].&amp;[1905].&amp;[December]" c="December">
                <p n="[Calendar].[Date Hierarchy].[Year].&amp;[1905]"/>
              </i>
              <i n="[Calendar].[Date Hierarchy].[Year].&amp;[1906].&amp;[January]" c="January">
                <p n="[Calendar].[Date Hierarchy].[Year].&amp;[1906]"/>
              </i>
              <i n="[Calendar].[Date Hierarchy].[Year].&amp;[1906].&amp;[February]" c="February">
                <p n="[Calendar].[Date Hierarchy].[Year].&amp;[1906]"/>
              </i>
              <i n="[Calendar].[Date Hierarchy].[Year].&amp;[1906].&amp;[March]" c="March">
                <p n="[Calendar].[Date Hierarchy].[Year].&amp;[1906]"/>
              </i>
              <i n="[Calendar].[Date Hierarchy].[Year].&amp;[1906].&amp;[April]" c="April">
                <p n="[Calendar].[Date Hierarchy].[Year].&amp;[1906]"/>
              </i>
              <i n="[Calendar].[Date Hierarchy].[Year].&amp;[1906].&amp;[May]" c="May">
                <p n="[Calendar].[Date Hierarchy].[Year].&amp;[1906]"/>
              </i>
              <i n="[Calendar].[Date Hierarchy].[Year].&amp;[1906].&amp;[June]" c="June">
                <p n="[Calendar].[Date Hierarchy].[Year].&amp;[1906]"/>
              </i>
              <i n="[Calendar].[Date Hierarchy].[Year].&amp;[1906].&amp;[July]" c="July">
                <p n="[Calendar].[Date Hierarchy].[Year].&amp;[1906]"/>
              </i>
              <i n="[Calendar].[Date Hierarchy].[Year].&amp;[1906].&amp;[August]" c="August">
                <p n="[Calendar].[Date Hierarchy].[Year].&amp;[1906]"/>
              </i>
              <i n="[Calendar].[Date Hierarchy].[Year].&amp;[1906].&amp;[September]" c="September">
                <p n="[Calendar].[Date Hierarchy].[Year].&amp;[1906]"/>
              </i>
              <i n="[Calendar].[Date Hierarchy].[Year].&amp;[1906].&amp;[October]" c="October">
                <p n="[Calendar].[Date Hierarchy].[Year].&amp;[1906]"/>
              </i>
              <i n="[Calendar].[Date Hierarchy].[Year].&amp;[1906].&amp;[November]" c="November">
                <p n="[Calendar].[Date Hierarchy].[Year].&amp;[1906]"/>
              </i>
              <i n="[Calendar].[Date Hierarchy].[Year].&amp;[1906].&amp;[December]" c="December">
                <p n="[Calendar].[Date Hierarchy].[Year].&amp;[1906]"/>
              </i>
              <i n="[Calendar].[Date Hierarchy].[Year].&amp;[1907].&amp;[January]" c="January">
                <p n="[Calendar].[Date Hierarchy].[Year].&amp;[1907]"/>
              </i>
              <i n="[Calendar].[Date Hierarchy].[Year].&amp;[1907].&amp;[February]" c="February">
                <p n="[Calendar].[Date Hierarchy].[Year].&amp;[1907]"/>
              </i>
              <i n="[Calendar].[Date Hierarchy].[Year].&amp;[1907].&amp;[March]" c="March">
                <p n="[Calendar].[Date Hierarchy].[Year].&amp;[1907]"/>
              </i>
              <i n="[Calendar].[Date Hierarchy].[Year].&amp;[1907].&amp;[April]" c="April">
                <p n="[Calendar].[Date Hierarchy].[Year].&amp;[1907]"/>
              </i>
              <i n="[Calendar].[Date Hierarchy].[Year].&amp;[1907].&amp;[May]" c="May">
                <p n="[Calendar].[Date Hierarchy].[Year].&amp;[1907]"/>
              </i>
              <i n="[Calendar].[Date Hierarchy].[Year].&amp;[1907].&amp;[June]" c="June">
                <p n="[Calendar].[Date Hierarchy].[Year].&amp;[1907]"/>
              </i>
              <i n="[Calendar].[Date Hierarchy].[Year].&amp;[1907].&amp;[July]" c="July">
                <p n="[Calendar].[Date Hierarchy].[Year].&amp;[1907]"/>
              </i>
              <i n="[Calendar].[Date Hierarchy].[Year].&amp;[1907].&amp;[August]" c="August">
                <p n="[Calendar].[Date Hierarchy].[Year].&amp;[1907]"/>
              </i>
              <i n="[Calendar].[Date Hierarchy].[Year].&amp;[1907].&amp;[September]" c="September">
                <p n="[Calendar].[Date Hierarchy].[Year].&amp;[1907]"/>
              </i>
              <i n="[Calendar].[Date Hierarchy].[Year].&amp;[1907].&amp;[October]" c="October">
                <p n="[Calendar].[Date Hierarchy].[Year].&amp;[1907]"/>
              </i>
              <i n="[Calendar].[Date Hierarchy].[Year].&amp;[1907].&amp;[November]" c="November">
                <p n="[Calendar].[Date Hierarchy].[Year].&amp;[1907]"/>
              </i>
              <i n="[Calendar].[Date Hierarchy].[Year].&amp;[1907].&amp;[December]" c="December">
                <p n="[Calendar].[Date Hierarchy].[Year].&amp;[1907]"/>
              </i>
              <i n="[Calendar].[Date Hierarchy].[Year].&amp;[1908].&amp;[January]" c="January">
                <p n="[Calendar].[Date Hierarchy].[Year].&amp;[1908]"/>
              </i>
              <i n="[Calendar].[Date Hierarchy].[Year].&amp;[1908].&amp;[February]" c="February">
                <p n="[Calendar].[Date Hierarchy].[Year].&amp;[1908]"/>
              </i>
              <i n="[Calendar].[Date Hierarchy].[Year].&amp;[1908].&amp;[March]" c="March">
                <p n="[Calendar].[Date Hierarchy].[Year].&amp;[1908]"/>
              </i>
              <i n="[Calendar].[Date Hierarchy].[Year].&amp;[1908].&amp;[April]" c="April">
                <p n="[Calendar].[Date Hierarchy].[Year].&amp;[1908]"/>
              </i>
              <i n="[Calendar].[Date Hierarchy].[Year].&amp;[1908].&amp;[May]" c="May">
                <p n="[Calendar].[Date Hierarchy].[Year].&amp;[1908]"/>
              </i>
              <i n="[Calendar].[Date Hierarchy].[Year].&amp;[1908].&amp;[June]" c="June">
                <p n="[Calendar].[Date Hierarchy].[Year].&amp;[1908]"/>
              </i>
              <i n="[Calendar].[Date Hierarchy].[Year].&amp;[1908].&amp;[July]" c="July">
                <p n="[Calendar].[Date Hierarchy].[Year].&amp;[1908]"/>
              </i>
              <i n="[Calendar].[Date Hierarchy].[Year].&amp;[1908].&amp;[August]" c="August">
                <p n="[Calendar].[Date Hierarchy].[Year].&amp;[1908]"/>
              </i>
              <i n="[Calendar].[Date Hierarchy].[Year].&amp;[1908].&amp;[September]" c="September">
                <p n="[Calendar].[Date Hierarchy].[Year].&amp;[1908]"/>
              </i>
              <i n="[Calendar].[Date Hierarchy].[Year].&amp;[1908].&amp;[October]" c="October">
                <p n="[Calendar].[Date Hierarchy].[Year].&amp;[1908]"/>
              </i>
              <i n="[Calendar].[Date Hierarchy].[Year].&amp;[1908].&amp;[November]" c="November">
                <p n="[Calendar].[Date Hierarchy].[Year].&amp;[1908]"/>
              </i>
              <i n="[Calendar].[Date Hierarchy].[Year].&amp;[1908].&amp;[December]" c="December">
                <p n="[Calendar].[Date Hierarchy].[Year].&amp;[1908]"/>
              </i>
              <i n="[Calendar].[Date Hierarchy].[Year].&amp;[1909].&amp;[January]" c="January">
                <p n="[Calendar].[Date Hierarchy].[Year].&amp;[1909]"/>
              </i>
              <i n="[Calendar].[Date Hierarchy].[Year].&amp;[1909].&amp;[February]" c="February">
                <p n="[Calendar].[Date Hierarchy].[Year].&amp;[1909]"/>
              </i>
              <i n="[Calendar].[Date Hierarchy].[Year].&amp;[1909].&amp;[March]" c="March">
                <p n="[Calendar].[Date Hierarchy].[Year].&amp;[1909]"/>
              </i>
              <i n="[Calendar].[Date Hierarchy].[Year].&amp;[1909].&amp;[April]" c="April">
                <p n="[Calendar].[Date Hierarchy].[Year].&amp;[1909]"/>
              </i>
              <i n="[Calendar].[Date Hierarchy].[Year].&amp;[1909].&amp;[May]" c="May">
                <p n="[Calendar].[Date Hierarchy].[Year].&amp;[1909]"/>
              </i>
              <i n="[Calendar].[Date Hierarchy].[Year].&amp;[1909].&amp;[June]" c="June">
                <p n="[Calendar].[Date Hierarchy].[Year].&amp;[1909]"/>
              </i>
              <i n="[Calendar].[Date Hierarchy].[Year].&amp;[1909].&amp;[July]" c="July">
                <p n="[Calendar].[Date Hierarchy].[Year].&amp;[1909]"/>
              </i>
              <i n="[Calendar].[Date Hierarchy].[Year].&amp;[1909].&amp;[August]" c="August">
                <p n="[Calendar].[Date Hierarchy].[Year].&amp;[1909]"/>
              </i>
              <i n="[Calendar].[Date Hierarchy].[Year].&amp;[1909].&amp;[September]" c="September">
                <p n="[Calendar].[Date Hierarchy].[Year].&amp;[1909]"/>
              </i>
              <i n="[Calendar].[Date Hierarchy].[Year].&amp;[1909].&amp;[October]" c="October">
                <p n="[Calendar].[Date Hierarchy].[Year].&amp;[1909]"/>
              </i>
              <i n="[Calendar].[Date Hierarchy].[Year].&amp;[1909].&amp;[November]" c="November">
                <p n="[Calendar].[Date Hierarchy].[Year].&amp;[1909]"/>
              </i>
              <i n="[Calendar].[Date Hierarchy].[Year].&amp;[1909].&amp;[December]" c="December">
                <p n="[Calendar].[Date Hierarchy].[Year].&amp;[1909]"/>
              </i>
              <i n="[Calendar].[Date Hierarchy].[Year].&amp;[1910].&amp;[January]" c="January">
                <p n="[Calendar].[Date Hierarchy].[Year].&amp;[1910]"/>
              </i>
              <i n="[Calendar].[Date Hierarchy].[Year].&amp;[1910].&amp;[February]" c="February">
                <p n="[Calendar].[Date Hierarchy].[Year].&amp;[1910]"/>
              </i>
              <i n="[Calendar].[Date Hierarchy].[Year].&amp;[1910].&amp;[March]" c="March">
                <p n="[Calendar].[Date Hierarchy].[Year].&amp;[1910]"/>
              </i>
              <i n="[Calendar].[Date Hierarchy].[Year].&amp;[1910].&amp;[April]" c="April">
                <p n="[Calendar].[Date Hierarchy].[Year].&amp;[1910]"/>
              </i>
              <i n="[Calendar].[Date Hierarchy].[Year].&amp;[1910].&amp;[May]" c="May">
                <p n="[Calendar].[Date Hierarchy].[Year].&amp;[1910]"/>
              </i>
              <i n="[Calendar].[Date Hierarchy].[Year].&amp;[1910].&amp;[June]" c="June">
                <p n="[Calendar].[Date Hierarchy].[Year].&amp;[1910]"/>
              </i>
              <i n="[Calendar].[Date Hierarchy].[Year].&amp;[1910].&amp;[July]" c="July">
                <p n="[Calendar].[Date Hierarchy].[Year].&amp;[1910]"/>
              </i>
              <i n="[Calendar].[Date Hierarchy].[Year].&amp;[1910].&amp;[August]" c="August">
                <p n="[Calendar].[Date Hierarchy].[Year].&amp;[1910]"/>
              </i>
              <i n="[Calendar].[Date Hierarchy].[Year].&amp;[1910].&amp;[September]" c="September">
                <p n="[Calendar].[Date Hierarchy].[Year].&amp;[1910]"/>
              </i>
              <i n="[Calendar].[Date Hierarchy].[Year].&amp;[1910].&amp;[October]" c="October">
                <p n="[Calendar].[Date Hierarchy].[Year].&amp;[1910]"/>
              </i>
              <i n="[Calendar].[Date Hierarchy].[Year].&amp;[1910].&amp;[November]" c="November">
                <p n="[Calendar].[Date Hierarchy].[Year].&amp;[1910]"/>
              </i>
              <i n="[Calendar].[Date Hierarchy].[Year].&amp;[1910].&amp;[December]" c="December">
                <p n="[Calendar].[Date Hierarchy].[Year].&amp;[1910]"/>
              </i>
              <i n="[Calendar].[Date Hierarchy].[Year].&amp;[1911].&amp;[January]" c="January">
                <p n="[Calendar].[Date Hierarchy].[Year].&amp;[1911]"/>
              </i>
              <i n="[Calendar].[Date Hierarchy].[Year].&amp;[1911].&amp;[February]" c="February">
                <p n="[Calendar].[Date Hierarchy].[Year].&amp;[1911]"/>
              </i>
              <i n="[Calendar].[Date Hierarchy].[Year].&amp;[1911].&amp;[March]" c="March">
                <p n="[Calendar].[Date Hierarchy].[Year].&amp;[1911]"/>
              </i>
              <i n="[Calendar].[Date Hierarchy].[Year].&amp;[1911].&amp;[April]" c="April">
                <p n="[Calendar].[Date Hierarchy].[Year].&amp;[1911]"/>
              </i>
              <i n="[Calendar].[Date Hierarchy].[Year].&amp;[1911].&amp;[May]" c="May">
                <p n="[Calendar].[Date Hierarchy].[Year].&amp;[1911]"/>
              </i>
              <i n="[Calendar].[Date Hierarchy].[Year].&amp;[1911].&amp;[June]" c="June">
                <p n="[Calendar].[Date Hierarchy].[Year].&amp;[1911]"/>
              </i>
              <i n="[Calendar].[Date Hierarchy].[Year].&amp;[1911].&amp;[July]" c="July">
                <p n="[Calendar].[Date Hierarchy].[Year].&amp;[1911]"/>
              </i>
              <i n="[Calendar].[Date Hierarchy].[Year].&amp;[1911].&amp;[August]" c="August">
                <p n="[Calendar].[Date Hierarchy].[Year].&amp;[1911]"/>
              </i>
              <i n="[Calendar].[Date Hierarchy].[Year].&amp;[1911].&amp;[September]" c="September">
                <p n="[Calendar].[Date Hierarchy].[Year].&amp;[1911]"/>
              </i>
              <i n="[Calendar].[Date Hierarchy].[Year].&amp;[1911].&amp;[October]" c="October">
                <p n="[Calendar].[Date Hierarchy].[Year].&amp;[1911]"/>
              </i>
              <i n="[Calendar].[Date Hierarchy].[Year].&amp;[1911].&amp;[November]" c="November">
                <p n="[Calendar].[Date Hierarchy].[Year].&amp;[1911]"/>
              </i>
              <i n="[Calendar].[Date Hierarchy].[Year].&amp;[1911].&amp;[December]" c="December">
                <p n="[Calendar].[Date Hierarchy].[Year].&amp;[1911]"/>
              </i>
              <i n="[Calendar].[Date Hierarchy].[Year].&amp;[1912].&amp;[January]" c="January">
                <p n="[Calendar].[Date Hierarchy].[Year].&amp;[1912]"/>
              </i>
              <i n="[Calendar].[Date Hierarchy].[Year].&amp;[1912].&amp;[February]" c="February">
                <p n="[Calendar].[Date Hierarchy].[Year].&amp;[1912]"/>
              </i>
              <i n="[Calendar].[Date Hierarchy].[Year].&amp;[1912].&amp;[March]" c="March">
                <p n="[Calendar].[Date Hierarchy].[Year].&amp;[1912]"/>
              </i>
              <i n="[Calendar].[Date Hierarchy].[Year].&amp;[1912].&amp;[April]" c="April">
                <p n="[Calendar].[Date Hierarchy].[Year].&amp;[1912]"/>
              </i>
              <i n="[Calendar].[Date Hierarchy].[Year].&amp;[1912].&amp;[May]" c="May">
                <p n="[Calendar].[Date Hierarchy].[Year].&amp;[1912]"/>
              </i>
              <i n="[Calendar].[Date Hierarchy].[Year].&amp;[1912].&amp;[June]" c="June">
                <p n="[Calendar].[Date Hierarchy].[Year].&amp;[1912]"/>
              </i>
              <i n="[Calendar].[Date Hierarchy].[Year].&amp;[1912].&amp;[July]" c="July">
                <p n="[Calendar].[Date Hierarchy].[Year].&amp;[1912]"/>
              </i>
              <i n="[Calendar].[Date Hierarchy].[Year].&amp;[1912].&amp;[August]" c="August">
                <p n="[Calendar].[Date Hierarchy].[Year].&amp;[1912]"/>
              </i>
              <i n="[Calendar].[Date Hierarchy].[Year].&amp;[1912].&amp;[September]" c="September">
                <p n="[Calendar].[Date Hierarchy].[Year].&amp;[1912]"/>
              </i>
              <i n="[Calendar].[Date Hierarchy].[Year].&amp;[1912].&amp;[October]" c="October">
                <p n="[Calendar].[Date Hierarchy].[Year].&amp;[1912]"/>
              </i>
              <i n="[Calendar].[Date Hierarchy].[Year].&amp;[1912].&amp;[November]" c="November">
                <p n="[Calendar].[Date Hierarchy].[Year].&amp;[1912]"/>
              </i>
              <i n="[Calendar].[Date Hierarchy].[Year].&amp;[1912].&amp;[December]" c="December">
                <p n="[Calendar].[Date Hierarchy].[Year].&amp;[1912]"/>
              </i>
              <i n="[Calendar].[Date Hierarchy].[Year].&amp;[1913].&amp;[January]" c="January">
                <p n="[Calendar].[Date Hierarchy].[Year].&amp;[1913]"/>
              </i>
              <i n="[Calendar].[Date Hierarchy].[Year].&amp;[1913].&amp;[February]" c="February">
                <p n="[Calendar].[Date Hierarchy].[Year].&amp;[1913]"/>
              </i>
              <i n="[Calendar].[Date Hierarchy].[Year].&amp;[1913].&amp;[March]" c="March">
                <p n="[Calendar].[Date Hierarchy].[Year].&amp;[1913]"/>
              </i>
              <i n="[Calendar].[Date Hierarchy].[Year].&amp;[1913].&amp;[April]" c="April">
                <p n="[Calendar].[Date Hierarchy].[Year].&amp;[1913]"/>
              </i>
              <i n="[Calendar].[Date Hierarchy].[Year].&amp;[1913].&amp;[May]" c="May">
                <p n="[Calendar].[Date Hierarchy].[Year].&amp;[1913]"/>
              </i>
              <i n="[Calendar].[Date Hierarchy].[Year].&amp;[1913].&amp;[June]" c="June">
                <p n="[Calendar].[Date Hierarchy].[Year].&amp;[1913]"/>
              </i>
              <i n="[Calendar].[Date Hierarchy].[Year].&amp;[1913].&amp;[July]" c="July">
                <p n="[Calendar].[Date Hierarchy].[Year].&amp;[1913]"/>
              </i>
              <i n="[Calendar].[Date Hierarchy].[Year].&amp;[1913].&amp;[August]" c="August">
                <p n="[Calendar].[Date Hierarchy].[Year].&amp;[1913]"/>
              </i>
              <i n="[Calendar].[Date Hierarchy].[Year].&amp;[1913].&amp;[September]" c="September">
                <p n="[Calendar].[Date Hierarchy].[Year].&amp;[1913]"/>
              </i>
              <i n="[Calendar].[Date Hierarchy].[Year].&amp;[1913].&amp;[October]" c="October">
                <p n="[Calendar].[Date Hierarchy].[Year].&amp;[1913]"/>
              </i>
              <i n="[Calendar].[Date Hierarchy].[Year].&amp;[1913].&amp;[November]" c="November">
                <p n="[Calendar].[Date Hierarchy].[Year].&amp;[1913]"/>
              </i>
              <i n="[Calendar].[Date Hierarchy].[Year].&amp;[1913].&amp;[December]" c="December">
                <p n="[Calendar].[Date Hierarchy].[Year].&amp;[1913]"/>
              </i>
              <i n="[Calendar].[Date Hierarchy].[Year].&amp;[1914].&amp;[January]" c="January">
                <p n="[Calendar].[Date Hierarchy].[Year].&amp;[1914]"/>
              </i>
              <i n="[Calendar].[Date Hierarchy].[Year].&amp;[1914].&amp;[February]" c="February">
                <p n="[Calendar].[Date Hierarchy].[Year].&amp;[1914]"/>
              </i>
              <i n="[Calendar].[Date Hierarchy].[Year].&amp;[1914].&amp;[March]" c="March">
                <p n="[Calendar].[Date Hierarchy].[Year].&amp;[1914]"/>
              </i>
              <i n="[Calendar].[Date Hierarchy].[Year].&amp;[1914].&amp;[April]" c="April">
                <p n="[Calendar].[Date Hierarchy].[Year].&amp;[1914]"/>
              </i>
              <i n="[Calendar].[Date Hierarchy].[Year].&amp;[1914].&amp;[May]" c="May">
                <p n="[Calendar].[Date Hierarchy].[Year].&amp;[1914]"/>
              </i>
              <i n="[Calendar].[Date Hierarchy].[Year].&amp;[1914].&amp;[June]" c="June">
                <p n="[Calendar].[Date Hierarchy].[Year].&amp;[1914]"/>
              </i>
              <i n="[Calendar].[Date Hierarchy].[Year].&amp;[1914].&amp;[July]" c="July">
                <p n="[Calendar].[Date Hierarchy].[Year].&amp;[1914]"/>
              </i>
              <i n="[Calendar].[Date Hierarchy].[Year].&amp;[1914].&amp;[August]" c="August">
                <p n="[Calendar].[Date Hierarchy].[Year].&amp;[1914]"/>
              </i>
              <i n="[Calendar].[Date Hierarchy].[Year].&amp;[1914].&amp;[September]" c="September">
                <p n="[Calendar].[Date Hierarchy].[Year].&amp;[1914]"/>
              </i>
              <i n="[Calendar].[Date Hierarchy].[Year].&amp;[1914].&amp;[October]" c="October">
                <p n="[Calendar].[Date Hierarchy].[Year].&amp;[1914]"/>
              </i>
              <i n="[Calendar].[Date Hierarchy].[Year].&amp;[1914].&amp;[November]" c="November">
                <p n="[Calendar].[Date Hierarchy].[Year].&amp;[1914]"/>
              </i>
              <i n="[Calendar].[Date Hierarchy].[Year].&amp;[1914].&amp;[December]" c="December">
                <p n="[Calendar].[Date Hierarchy].[Year].&amp;[1914]"/>
              </i>
              <i n="[Calendar].[Date Hierarchy].[Year].&amp;[1915].&amp;[January]" c="January">
                <p n="[Calendar].[Date Hierarchy].[Year].&amp;[1915]"/>
              </i>
              <i n="[Calendar].[Date Hierarchy].[Year].&amp;[1915].&amp;[February]" c="February">
                <p n="[Calendar].[Date Hierarchy].[Year].&amp;[1915]"/>
              </i>
              <i n="[Calendar].[Date Hierarchy].[Year].&amp;[1915].&amp;[March]" c="March">
                <p n="[Calendar].[Date Hierarchy].[Year].&amp;[1915]"/>
              </i>
              <i n="[Calendar].[Date Hierarchy].[Year].&amp;[1915].&amp;[April]" c="April">
                <p n="[Calendar].[Date Hierarchy].[Year].&amp;[1915]"/>
              </i>
              <i n="[Calendar].[Date Hierarchy].[Year].&amp;[1915].&amp;[May]" c="May">
                <p n="[Calendar].[Date Hierarchy].[Year].&amp;[1915]"/>
              </i>
              <i n="[Calendar].[Date Hierarchy].[Year].&amp;[1915].&amp;[June]" c="June">
                <p n="[Calendar].[Date Hierarchy].[Year].&amp;[1915]"/>
              </i>
              <i n="[Calendar].[Date Hierarchy].[Year].&amp;[1915].&amp;[July]" c="July">
                <p n="[Calendar].[Date Hierarchy].[Year].&amp;[1915]"/>
              </i>
              <i n="[Calendar].[Date Hierarchy].[Year].&amp;[1915].&amp;[August]" c="August">
                <p n="[Calendar].[Date Hierarchy].[Year].&amp;[1915]"/>
              </i>
              <i n="[Calendar].[Date Hierarchy].[Year].&amp;[1915].&amp;[September]" c="September">
                <p n="[Calendar].[Date Hierarchy].[Year].&amp;[1915]"/>
              </i>
              <i n="[Calendar].[Date Hierarchy].[Year].&amp;[1915].&amp;[October]" c="October">
                <p n="[Calendar].[Date Hierarchy].[Year].&amp;[1915]"/>
              </i>
              <i n="[Calendar].[Date Hierarchy].[Year].&amp;[1915].&amp;[November]" c="November">
                <p n="[Calendar].[Date Hierarchy].[Year].&amp;[1915]"/>
              </i>
              <i n="[Calendar].[Date Hierarchy].[Year].&amp;[1915].&amp;[December]" c="December">
                <p n="[Calendar].[Date Hierarchy].[Year].&amp;[1915]"/>
              </i>
              <i n="[Calendar].[Date Hierarchy].[Year].&amp;[1916].&amp;[January]" c="January">
                <p n="[Calendar].[Date Hierarchy].[Year].&amp;[1916]"/>
              </i>
              <i n="[Calendar].[Date Hierarchy].[Year].&amp;[1916].&amp;[February]" c="February">
                <p n="[Calendar].[Date Hierarchy].[Year].&amp;[1916]"/>
              </i>
              <i n="[Calendar].[Date Hierarchy].[Year].&amp;[1916].&amp;[March]" c="March">
                <p n="[Calendar].[Date Hierarchy].[Year].&amp;[1916]"/>
              </i>
              <i n="[Calendar].[Date Hierarchy].[Year].&amp;[1916].&amp;[April]" c="April">
                <p n="[Calendar].[Date Hierarchy].[Year].&amp;[1916]"/>
              </i>
              <i n="[Calendar].[Date Hierarchy].[Year].&amp;[1916].&amp;[May]" c="May">
                <p n="[Calendar].[Date Hierarchy].[Year].&amp;[1916]"/>
              </i>
              <i n="[Calendar].[Date Hierarchy].[Year].&amp;[1916].&amp;[June]" c="June">
                <p n="[Calendar].[Date Hierarchy].[Year].&amp;[1916]"/>
              </i>
              <i n="[Calendar].[Date Hierarchy].[Year].&amp;[1916].&amp;[July]" c="July">
                <p n="[Calendar].[Date Hierarchy].[Year].&amp;[1916]"/>
              </i>
              <i n="[Calendar].[Date Hierarchy].[Year].&amp;[1916].&amp;[August]" c="August">
                <p n="[Calendar].[Date Hierarchy].[Year].&amp;[1916]"/>
              </i>
              <i n="[Calendar].[Date Hierarchy].[Year].&amp;[1916].&amp;[September]" c="September">
                <p n="[Calendar].[Date Hierarchy].[Year].&amp;[1916]"/>
              </i>
              <i n="[Calendar].[Date Hierarchy].[Year].&amp;[1916].&amp;[October]" c="October">
                <p n="[Calendar].[Date Hierarchy].[Year].&amp;[1916]"/>
              </i>
              <i n="[Calendar].[Date Hierarchy].[Year].&amp;[1916].&amp;[November]" c="November">
                <p n="[Calendar].[Date Hierarchy].[Year].&amp;[1916]"/>
              </i>
              <i n="[Calendar].[Date Hierarchy].[Year].&amp;[1916].&amp;[December]" c="December">
                <p n="[Calendar].[Date Hierarchy].[Year].&amp;[1916]"/>
              </i>
              <i n="[Calendar].[Date Hierarchy].[Year].&amp;[1917].&amp;[January]" c="January">
                <p n="[Calendar].[Date Hierarchy].[Year].&amp;[1917]"/>
              </i>
              <i n="[Calendar].[Date Hierarchy].[Year].&amp;[1917].&amp;[February]" c="February">
                <p n="[Calendar].[Date Hierarchy].[Year].&amp;[1917]"/>
              </i>
              <i n="[Calendar].[Date Hierarchy].[Year].&amp;[1917].&amp;[March]" c="March">
                <p n="[Calendar].[Date Hierarchy].[Year].&amp;[1917]"/>
              </i>
              <i n="[Calendar].[Date Hierarchy].[Year].&amp;[1917].&amp;[April]" c="April">
                <p n="[Calendar].[Date Hierarchy].[Year].&amp;[1917]"/>
              </i>
              <i n="[Calendar].[Date Hierarchy].[Year].&amp;[1917].&amp;[May]" c="May">
                <p n="[Calendar].[Date Hierarchy].[Year].&amp;[1917]"/>
              </i>
              <i n="[Calendar].[Date Hierarchy].[Year].&amp;[1917].&amp;[June]" c="June">
                <p n="[Calendar].[Date Hierarchy].[Year].&amp;[1917]"/>
              </i>
              <i n="[Calendar].[Date Hierarchy].[Year].&amp;[1917].&amp;[July]" c="July">
                <p n="[Calendar].[Date Hierarchy].[Year].&amp;[1917]"/>
              </i>
              <i n="[Calendar].[Date Hierarchy].[Year].&amp;[1917].&amp;[August]" c="August">
                <p n="[Calendar].[Date Hierarchy].[Year].&amp;[1917]"/>
              </i>
              <i n="[Calendar].[Date Hierarchy].[Year].&amp;[1917].&amp;[September]" c="September">
                <p n="[Calendar].[Date Hierarchy].[Year].&amp;[1917]"/>
              </i>
              <i n="[Calendar].[Date Hierarchy].[Year].&amp;[1917].&amp;[October]" c="October">
                <p n="[Calendar].[Date Hierarchy].[Year].&amp;[1917]"/>
              </i>
              <i n="[Calendar].[Date Hierarchy].[Year].&amp;[1917].&amp;[November]" c="November">
                <p n="[Calendar].[Date Hierarchy].[Year].&amp;[1917]"/>
              </i>
              <i n="[Calendar].[Date Hierarchy].[Year].&amp;[1917].&amp;[December]" c="December">
                <p n="[Calendar].[Date Hierarchy].[Year].&amp;[1917]"/>
              </i>
              <i n="[Calendar].[Date Hierarchy].[Year].&amp;[1918].&amp;[January]" c="January">
                <p n="[Calendar].[Date Hierarchy].[Year].&amp;[1918]"/>
              </i>
              <i n="[Calendar].[Date Hierarchy].[Year].&amp;[1918].&amp;[February]" c="February">
                <p n="[Calendar].[Date Hierarchy].[Year].&amp;[1918]"/>
              </i>
              <i n="[Calendar].[Date Hierarchy].[Year].&amp;[1918].&amp;[March]" c="March">
                <p n="[Calendar].[Date Hierarchy].[Year].&amp;[1918]"/>
              </i>
              <i n="[Calendar].[Date Hierarchy].[Year].&amp;[1918].&amp;[April]" c="April">
                <p n="[Calendar].[Date Hierarchy].[Year].&amp;[1918]"/>
              </i>
              <i n="[Calendar].[Date Hierarchy].[Year].&amp;[1918].&amp;[May]" c="May">
                <p n="[Calendar].[Date Hierarchy].[Year].&amp;[1918]"/>
              </i>
              <i n="[Calendar].[Date Hierarchy].[Year].&amp;[1918].&amp;[June]" c="June">
                <p n="[Calendar].[Date Hierarchy].[Year].&amp;[1918]"/>
              </i>
              <i n="[Calendar].[Date Hierarchy].[Year].&amp;[1918].&amp;[July]" c="July">
                <p n="[Calendar].[Date Hierarchy].[Year].&amp;[1918]"/>
              </i>
              <i n="[Calendar].[Date Hierarchy].[Year].&amp;[1918].&amp;[August]" c="August">
                <p n="[Calendar].[Date Hierarchy].[Year].&amp;[1918]"/>
              </i>
              <i n="[Calendar].[Date Hierarchy].[Year].&amp;[1918].&amp;[September]" c="September">
                <p n="[Calendar].[Date Hierarchy].[Year].&amp;[1918]"/>
              </i>
              <i n="[Calendar].[Date Hierarchy].[Year].&amp;[1918].&amp;[October]" c="October">
                <p n="[Calendar].[Date Hierarchy].[Year].&amp;[1918]"/>
              </i>
              <i n="[Calendar].[Date Hierarchy].[Year].&amp;[1918].&amp;[November]" c="November">
                <p n="[Calendar].[Date Hierarchy].[Year].&amp;[1918]"/>
              </i>
              <i n="[Calendar].[Date Hierarchy].[Year].&amp;[1918].&amp;[December]" c="December">
                <p n="[Calendar].[Date Hierarchy].[Year].&amp;[1918]"/>
              </i>
              <i n="[Calendar].[Date Hierarchy].[Year].&amp;[1919].&amp;[January]" c="January">
                <p n="[Calendar].[Date Hierarchy].[Year].&amp;[1919]"/>
              </i>
              <i n="[Calendar].[Date Hierarchy].[Year].&amp;[1919].&amp;[February]" c="February">
                <p n="[Calendar].[Date Hierarchy].[Year].&amp;[1919]"/>
              </i>
              <i n="[Calendar].[Date Hierarchy].[Year].&amp;[1919].&amp;[March]" c="March">
                <p n="[Calendar].[Date Hierarchy].[Year].&amp;[1919]"/>
              </i>
              <i n="[Calendar].[Date Hierarchy].[Year].&amp;[1919].&amp;[April]" c="April">
                <p n="[Calendar].[Date Hierarchy].[Year].&amp;[1919]"/>
              </i>
              <i n="[Calendar].[Date Hierarchy].[Year].&amp;[1919].&amp;[May]" c="May">
                <p n="[Calendar].[Date Hierarchy].[Year].&amp;[1919]"/>
              </i>
              <i n="[Calendar].[Date Hierarchy].[Year].&amp;[1919].&amp;[June]" c="June">
                <p n="[Calendar].[Date Hierarchy].[Year].&amp;[1919]"/>
              </i>
              <i n="[Calendar].[Date Hierarchy].[Year].&amp;[1919].&amp;[July]" c="July">
                <p n="[Calendar].[Date Hierarchy].[Year].&amp;[1919]"/>
              </i>
              <i n="[Calendar].[Date Hierarchy].[Year].&amp;[1919].&amp;[August]" c="August">
                <p n="[Calendar].[Date Hierarchy].[Year].&amp;[1919]"/>
              </i>
              <i n="[Calendar].[Date Hierarchy].[Year].&amp;[1919].&amp;[September]" c="September">
                <p n="[Calendar].[Date Hierarchy].[Year].&amp;[1919]"/>
              </i>
              <i n="[Calendar].[Date Hierarchy].[Year].&amp;[1919].&amp;[October]" c="October">
                <p n="[Calendar].[Date Hierarchy].[Year].&amp;[1919]"/>
              </i>
              <i n="[Calendar].[Date Hierarchy].[Year].&amp;[1919].&amp;[November]" c="November">
                <p n="[Calendar].[Date Hierarchy].[Year].&amp;[1919]"/>
              </i>
              <i n="[Calendar].[Date Hierarchy].[Year].&amp;[1919].&amp;[December]" c="December">
                <p n="[Calendar].[Date Hierarchy].[Year].&amp;[1919]"/>
              </i>
              <i n="[Calendar].[Date Hierarchy].[Year].&amp;[1920].&amp;[January]" c="January">
                <p n="[Calendar].[Date Hierarchy].[Year].&amp;[1920]"/>
              </i>
              <i n="[Calendar].[Date Hierarchy].[Year].&amp;[1920].&amp;[February]" c="February">
                <p n="[Calendar].[Date Hierarchy].[Year].&amp;[1920]"/>
              </i>
              <i n="[Calendar].[Date Hierarchy].[Year].&amp;[1920].&amp;[March]" c="March">
                <p n="[Calendar].[Date Hierarchy].[Year].&amp;[1920]"/>
              </i>
              <i n="[Calendar].[Date Hierarchy].[Year].&amp;[1920].&amp;[April]" c="April">
                <p n="[Calendar].[Date Hierarchy].[Year].&amp;[1920]"/>
              </i>
              <i n="[Calendar].[Date Hierarchy].[Year].&amp;[1920].&amp;[May]" c="May">
                <p n="[Calendar].[Date Hierarchy].[Year].&amp;[1920]"/>
              </i>
              <i n="[Calendar].[Date Hierarchy].[Year].&amp;[1920].&amp;[June]" c="June">
                <p n="[Calendar].[Date Hierarchy].[Year].&amp;[1920]"/>
              </i>
              <i n="[Calendar].[Date Hierarchy].[Year].&amp;[1920].&amp;[July]" c="July">
                <p n="[Calendar].[Date Hierarchy].[Year].&amp;[1920]"/>
              </i>
              <i n="[Calendar].[Date Hierarchy].[Year].&amp;[1920].&amp;[August]" c="August">
                <p n="[Calendar].[Date Hierarchy].[Year].&amp;[1920]"/>
              </i>
              <i n="[Calendar].[Date Hierarchy].[Year].&amp;[1920].&amp;[September]" c="September">
                <p n="[Calendar].[Date Hierarchy].[Year].&amp;[1920]"/>
              </i>
              <i n="[Calendar].[Date Hierarchy].[Year].&amp;[1920].&amp;[October]" c="October">
                <p n="[Calendar].[Date Hierarchy].[Year].&amp;[1920]"/>
              </i>
              <i n="[Calendar].[Date Hierarchy].[Year].&amp;[1920].&amp;[November]" c="November">
                <p n="[Calendar].[Date Hierarchy].[Year].&amp;[1920]"/>
              </i>
              <i n="[Calendar].[Date Hierarchy].[Year].&amp;[1920].&amp;[December]" c="December">
                <p n="[Calendar].[Date Hierarchy].[Year].&amp;[1920]"/>
              </i>
              <i n="[Calendar].[Date Hierarchy].[Year].&amp;[1921].&amp;[January]" c="January">
                <p n="[Calendar].[Date Hierarchy].[Year].&amp;[1921]"/>
              </i>
              <i n="[Calendar].[Date Hierarchy].[Year].&amp;[1921].&amp;[February]" c="February">
                <p n="[Calendar].[Date Hierarchy].[Year].&amp;[1921]"/>
              </i>
              <i n="[Calendar].[Date Hierarchy].[Year].&amp;[1921].&amp;[March]" c="March">
                <p n="[Calendar].[Date Hierarchy].[Year].&amp;[1921]"/>
              </i>
              <i n="[Calendar].[Date Hierarchy].[Year].&amp;[1921].&amp;[April]" c="April">
                <p n="[Calendar].[Date Hierarchy].[Year].&amp;[1921]"/>
              </i>
              <i n="[Calendar].[Date Hierarchy].[Year].&amp;[1921].&amp;[May]" c="May">
                <p n="[Calendar].[Date Hierarchy].[Year].&amp;[1921]"/>
              </i>
              <i n="[Calendar].[Date Hierarchy].[Year].&amp;[1921].&amp;[June]" c="June">
                <p n="[Calendar].[Date Hierarchy].[Year].&amp;[1921]"/>
              </i>
              <i n="[Calendar].[Date Hierarchy].[Year].&amp;[1921].&amp;[July]" c="July">
                <p n="[Calendar].[Date Hierarchy].[Year].&amp;[1921]"/>
              </i>
              <i n="[Calendar].[Date Hierarchy].[Year].&amp;[1921].&amp;[August]" c="August">
                <p n="[Calendar].[Date Hierarchy].[Year].&amp;[1921]"/>
              </i>
              <i n="[Calendar].[Date Hierarchy].[Year].&amp;[1921].&amp;[September]" c="September">
                <p n="[Calendar].[Date Hierarchy].[Year].&amp;[1921]"/>
              </i>
              <i n="[Calendar].[Date Hierarchy].[Year].&amp;[1921].&amp;[October]" c="October">
                <p n="[Calendar].[Date Hierarchy].[Year].&amp;[1921]"/>
              </i>
              <i n="[Calendar].[Date Hierarchy].[Year].&amp;[1921].&amp;[November]" c="November">
                <p n="[Calendar].[Date Hierarchy].[Year].&amp;[1921]"/>
              </i>
              <i n="[Calendar].[Date Hierarchy].[Year].&amp;[1921].&amp;[December]" c="December">
                <p n="[Calendar].[Date Hierarchy].[Year].&amp;[1921]"/>
              </i>
              <i n="[Calendar].[Date Hierarchy].[Year].&amp;[1922].&amp;[January]" c="January">
                <p n="[Calendar].[Date Hierarchy].[Year].&amp;[1922]"/>
              </i>
              <i n="[Calendar].[Date Hierarchy].[Year].&amp;[1922].&amp;[February]" c="February">
                <p n="[Calendar].[Date Hierarchy].[Year].&amp;[1922]"/>
              </i>
              <i n="[Calendar].[Date Hierarchy].[Year].&amp;[1922].&amp;[March]" c="March">
                <p n="[Calendar].[Date Hierarchy].[Year].&amp;[1922]"/>
              </i>
              <i n="[Calendar].[Date Hierarchy].[Year].&amp;[1922].&amp;[April]" c="April">
                <p n="[Calendar].[Date Hierarchy].[Year].&amp;[1922]"/>
              </i>
              <i n="[Calendar].[Date Hierarchy].[Year].&amp;[1922].&amp;[May]" c="May">
                <p n="[Calendar].[Date Hierarchy].[Year].&amp;[1922]"/>
              </i>
              <i n="[Calendar].[Date Hierarchy].[Year].&amp;[1922].&amp;[June]" c="June">
                <p n="[Calendar].[Date Hierarchy].[Year].&amp;[1922]"/>
              </i>
              <i n="[Calendar].[Date Hierarchy].[Year].&amp;[1922].&amp;[July]" c="July">
                <p n="[Calendar].[Date Hierarchy].[Year].&amp;[1922]"/>
              </i>
              <i n="[Calendar].[Date Hierarchy].[Year].&amp;[1922].&amp;[August]" c="August">
                <p n="[Calendar].[Date Hierarchy].[Year].&amp;[1922]"/>
              </i>
              <i n="[Calendar].[Date Hierarchy].[Year].&amp;[1922].&amp;[September]" c="September">
                <p n="[Calendar].[Date Hierarchy].[Year].&amp;[1922]"/>
              </i>
              <i n="[Calendar].[Date Hierarchy].[Year].&amp;[1922].&amp;[October]" c="October">
                <p n="[Calendar].[Date Hierarchy].[Year].&amp;[1922]"/>
              </i>
              <i n="[Calendar].[Date Hierarchy].[Year].&amp;[1922].&amp;[November]" c="November">
                <p n="[Calendar].[Date Hierarchy].[Year].&amp;[1922]"/>
              </i>
              <i n="[Calendar].[Date Hierarchy].[Year].&amp;[1922].&amp;[December]" c="December">
                <p n="[Calendar].[Date Hierarchy].[Year].&amp;[1922]"/>
              </i>
              <i n="[Calendar].[Date Hierarchy].[Year].&amp;[1923].&amp;[January]" c="January">
                <p n="[Calendar].[Date Hierarchy].[Year].&amp;[1923]"/>
              </i>
              <i n="[Calendar].[Date Hierarchy].[Year].&amp;[1923].&amp;[February]" c="February">
                <p n="[Calendar].[Date Hierarchy].[Year].&amp;[1923]"/>
              </i>
              <i n="[Calendar].[Date Hierarchy].[Year].&amp;[1923].&amp;[March]" c="March">
                <p n="[Calendar].[Date Hierarchy].[Year].&amp;[1923]"/>
              </i>
              <i n="[Calendar].[Date Hierarchy].[Year].&amp;[1923].&amp;[April]" c="April">
                <p n="[Calendar].[Date Hierarchy].[Year].&amp;[1923]"/>
              </i>
              <i n="[Calendar].[Date Hierarchy].[Year].&amp;[1923].&amp;[May]" c="May">
                <p n="[Calendar].[Date Hierarchy].[Year].&amp;[1923]"/>
              </i>
              <i n="[Calendar].[Date Hierarchy].[Year].&amp;[1923].&amp;[June]" c="June">
                <p n="[Calendar].[Date Hierarchy].[Year].&amp;[1923]"/>
              </i>
              <i n="[Calendar].[Date Hierarchy].[Year].&amp;[1923].&amp;[July]" c="July">
                <p n="[Calendar].[Date Hierarchy].[Year].&amp;[1923]"/>
              </i>
              <i n="[Calendar].[Date Hierarchy].[Year].&amp;[1923].&amp;[August]" c="August">
                <p n="[Calendar].[Date Hierarchy].[Year].&amp;[1923]"/>
              </i>
              <i n="[Calendar].[Date Hierarchy].[Year].&amp;[1923].&amp;[September]" c="September">
                <p n="[Calendar].[Date Hierarchy].[Year].&amp;[1923]"/>
              </i>
              <i n="[Calendar].[Date Hierarchy].[Year].&amp;[1923].&amp;[October]" c="October">
                <p n="[Calendar].[Date Hierarchy].[Year].&amp;[1923]"/>
              </i>
              <i n="[Calendar].[Date Hierarchy].[Year].&amp;[1923].&amp;[November]" c="November">
                <p n="[Calendar].[Date Hierarchy].[Year].&amp;[1923]"/>
              </i>
              <i n="[Calendar].[Date Hierarchy].[Year].&amp;[1923].&amp;[December]" c="December">
                <p n="[Calendar].[Date Hierarchy].[Year].&amp;[1923]"/>
              </i>
              <i n="[Calendar].[Date Hierarchy].[Year].&amp;[1924].&amp;[January]" c="January">
                <p n="[Calendar].[Date Hierarchy].[Year].&amp;[1924]"/>
              </i>
              <i n="[Calendar].[Date Hierarchy].[Year].&amp;[1924].&amp;[February]" c="February">
                <p n="[Calendar].[Date Hierarchy].[Year].&amp;[1924]"/>
              </i>
              <i n="[Calendar].[Date Hierarchy].[Year].&amp;[1924].&amp;[March]" c="March">
                <p n="[Calendar].[Date Hierarchy].[Year].&amp;[1924]"/>
              </i>
              <i n="[Calendar].[Date Hierarchy].[Year].&amp;[1924].&amp;[April]" c="April">
                <p n="[Calendar].[Date Hierarchy].[Year].&amp;[1924]"/>
              </i>
              <i n="[Calendar].[Date Hierarchy].[Year].&amp;[1924].&amp;[May]" c="May">
                <p n="[Calendar].[Date Hierarchy].[Year].&amp;[1924]"/>
              </i>
              <i n="[Calendar].[Date Hierarchy].[Year].&amp;[1924].&amp;[June]" c="June">
                <p n="[Calendar].[Date Hierarchy].[Year].&amp;[1924]"/>
              </i>
              <i n="[Calendar].[Date Hierarchy].[Year].&amp;[1924].&amp;[July]" c="July">
                <p n="[Calendar].[Date Hierarchy].[Year].&amp;[1924]"/>
              </i>
              <i n="[Calendar].[Date Hierarchy].[Year].&amp;[1924].&amp;[August]" c="August">
                <p n="[Calendar].[Date Hierarchy].[Year].&amp;[1924]"/>
              </i>
              <i n="[Calendar].[Date Hierarchy].[Year].&amp;[1924].&amp;[September]" c="September">
                <p n="[Calendar].[Date Hierarchy].[Year].&amp;[1924]"/>
              </i>
              <i n="[Calendar].[Date Hierarchy].[Year].&amp;[1924].&amp;[October]" c="October">
                <p n="[Calendar].[Date Hierarchy].[Year].&amp;[1924]"/>
              </i>
              <i n="[Calendar].[Date Hierarchy].[Year].&amp;[1924].&amp;[November]" c="November">
                <p n="[Calendar].[Date Hierarchy].[Year].&amp;[1924]"/>
              </i>
              <i n="[Calendar].[Date Hierarchy].[Year].&amp;[1924].&amp;[December]" c="December">
                <p n="[Calendar].[Date Hierarchy].[Year].&amp;[1924]"/>
              </i>
              <i n="[Calendar].[Date Hierarchy].[Year].&amp;[1925].&amp;[January]" c="January">
                <p n="[Calendar].[Date Hierarchy].[Year].&amp;[1925]"/>
              </i>
              <i n="[Calendar].[Date Hierarchy].[Year].&amp;[1925].&amp;[February]" c="February">
                <p n="[Calendar].[Date Hierarchy].[Year].&amp;[1925]"/>
              </i>
              <i n="[Calendar].[Date Hierarchy].[Year].&amp;[1925].&amp;[March]" c="March">
                <p n="[Calendar].[Date Hierarchy].[Year].&amp;[1925]"/>
              </i>
              <i n="[Calendar].[Date Hierarchy].[Year].&amp;[1925].&amp;[April]" c="April">
                <p n="[Calendar].[Date Hierarchy].[Year].&amp;[1925]"/>
              </i>
              <i n="[Calendar].[Date Hierarchy].[Year].&amp;[1925].&amp;[May]" c="May">
                <p n="[Calendar].[Date Hierarchy].[Year].&amp;[1925]"/>
              </i>
              <i n="[Calendar].[Date Hierarchy].[Year].&amp;[1925].&amp;[June]" c="June">
                <p n="[Calendar].[Date Hierarchy].[Year].&amp;[1925]"/>
              </i>
              <i n="[Calendar].[Date Hierarchy].[Year].&amp;[1925].&amp;[July]" c="July">
                <p n="[Calendar].[Date Hierarchy].[Year].&amp;[1925]"/>
              </i>
              <i n="[Calendar].[Date Hierarchy].[Year].&amp;[1925].&amp;[August]" c="August">
                <p n="[Calendar].[Date Hierarchy].[Year].&amp;[1925]"/>
              </i>
              <i n="[Calendar].[Date Hierarchy].[Year].&amp;[1925].&amp;[September]" c="September">
                <p n="[Calendar].[Date Hierarchy].[Year].&amp;[1925]"/>
              </i>
              <i n="[Calendar].[Date Hierarchy].[Year].&amp;[1925].&amp;[October]" c="October">
                <p n="[Calendar].[Date Hierarchy].[Year].&amp;[1925]"/>
              </i>
              <i n="[Calendar].[Date Hierarchy].[Year].&amp;[1925].&amp;[November]" c="November">
                <p n="[Calendar].[Date Hierarchy].[Year].&amp;[1925]"/>
              </i>
              <i n="[Calendar].[Date Hierarchy].[Year].&amp;[1925].&amp;[December]" c="December">
                <p n="[Calendar].[Date Hierarchy].[Year].&amp;[1925]"/>
              </i>
              <i n="[Calendar].[Date Hierarchy].[Year].&amp;[1926].&amp;[January]" c="January">
                <p n="[Calendar].[Date Hierarchy].[Year].&amp;[1926]"/>
              </i>
              <i n="[Calendar].[Date Hierarchy].[Year].&amp;[1926].&amp;[February]" c="February">
                <p n="[Calendar].[Date Hierarchy].[Year].&amp;[1926]"/>
              </i>
              <i n="[Calendar].[Date Hierarchy].[Year].&amp;[1926].&amp;[March]" c="March">
                <p n="[Calendar].[Date Hierarchy].[Year].&amp;[1926]"/>
              </i>
              <i n="[Calendar].[Date Hierarchy].[Year].&amp;[1926].&amp;[April]" c="April">
                <p n="[Calendar].[Date Hierarchy].[Year].&amp;[1926]"/>
              </i>
              <i n="[Calendar].[Date Hierarchy].[Year].&amp;[1926].&amp;[May]" c="May">
                <p n="[Calendar].[Date Hierarchy].[Year].&amp;[1926]"/>
              </i>
              <i n="[Calendar].[Date Hierarchy].[Year].&amp;[1926].&amp;[June]" c="June">
                <p n="[Calendar].[Date Hierarchy].[Year].&amp;[1926]"/>
              </i>
              <i n="[Calendar].[Date Hierarchy].[Year].&amp;[1926].&amp;[July]" c="July">
                <p n="[Calendar].[Date Hierarchy].[Year].&amp;[1926]"/>
              </i>
              <i n="[Calendar].[Date Hierarchy].[Year].&amp;[1926].&amp;[August]" c="August">
                <p n="[Calendar].[Date Hierarchy].[Year].&amp;[1926]"/>
              </i>
              <i n="[Calendar].[Date Hierarchy].[Year].&amp;[1926].&amp;[September]" c="September">
                <p n="[Calendar].[Date Hierarchy].[Year].&amp;[1926]"/>
              </i>
              <i n="[Calendar].[Date Hierarchy].[Year].&amp;[1926].&amp;[October]" c="October">
                <p n="[Calendar].[Date Hierarchy].[Year].&amp;[1926]"/>
              </i>
              <i n="[Calendar].[Date Hierarchy].[Year].&amp;[1926].&amp;[November]" c="November">
                <p n="[Calendar].[Date Hierarchy].[Year].&amp;[1926]"/>
              </i>
              <i n="[Calendar].[Date Hierarchy].[Year].&amp;[1926].&amp;[December]" c="December">
                <p n="[Calendar].[Date Hierarchy].[Year].&amp;[1926]"/>
              </i>
              <i n="[Calendar].[Date Hierarchy].[Year].&amp;[1927].&amp;[January]" c="January">
                <p n="[Calendar].[Date Hierarchy].[Year].&amp;[1927]"/>
              </i>
              <i n="[Calendar].[Date Hierarchy].[Year].&amp;[1927].&amp;[February]" c="February">
                <p n="[Calendar].[Date Hierarchy].[Year].&amp;[1927]"/>
              </i>
              <i n="[Calendar].[Date Hierarchy].[Year].&amp;[1927].&amp;[March]" c="March">
                <p n="[Calendar].[Date Hierarchy].[Year].&amp;[1927]"/>
              </i>
              <i n="[Calendar].[Date Hierarchy].[Year].&amp;[1927].&amp;[April]" c="April">
                <p n="[Calendar].[Date Hierarchy].[Year].&amp;[1927]"/>
              </i>
              <i n="[Calendar].[Date Hierarchy].[Year].&amp;[1927].&amp;[May]" c="May">
                <p n="[Calendar].[Date Hierarchy].[Year].&amp;[1927]"/>
              </i>
              <i n="[Calendar].[Date Hierarchy].[Year].&amp;[1927].&amp;[June]" c="June">
                <p n="[Calendar].[Date Hierarchy].[Year].&amp;[1927]"/>
              </i>
              <i n="[Calendar].[Date Hierarchy].[Year].&amp;[1927].&amp;[July]" c="July">
                <p n="[Calendar].[Date Hierarchy].[Year].&amp;[1927]"/>
              </i>
              <i n="[Calendar].[Date Hierarchy].[Year].&amp;[1927].&amp;[August]" c="August">
                <p n="[Calendar].[Date Hierarchy].[Year].&amp;[1927]"/>
              </i>
              <i n="[Calendar].[Date Hierarchy].[Year].&amp;[1927].&amp;[September]" c="September">
                <p n="[Calendar].[Date Hierarchy].[Year].&amp;[1927]"/>
              </i>
              <i n="[Calendar].[Date Hierarchy].[Year].&amp;[1927].&amp;[October]" c="October">
                <p n="[Calendar].[Date Hierarchy].[Year].&amp;[1927]"/>
              </i>
              <i n="[Calendar].[Date Hierarchy].[Year].&amp;[1927].&amp;[November]" c="November">
                <p n="[Calendar].[Date Hierarchy].[Year].&amp;[1927]"/>
              </i>
              <i n="[Calendar].[Date Hierarchy].[Year].&amp;[1927].&amp;[December]" c="December">
                <p n="[Calendar].[Date Hierarchy].[Year].&amp;[1927]"/>
              </i>
              <i n="[Calendar].[Date Hierarchy].[Year].&amp;[1928].&amp;[January]" c="January">
                <p n="[Calendar].[Date Hierarchy].[Year].&amp;[1928]"/>
              </i>
              <i n="[Calendar].[Date Hierarchy].[Year].&amp;[1928].&amp;[February]" c="February">
                <p n="[Calendar].[Date Hierarchy].[Year].&amp;[1928]"/>
              </i>
              <i n="[Calendar].[Date Hierarchy].[Year].&amp;[1928].&amp;[March]" c="March">
                <p n="[Calendar].[Date Hierarchy].[Year].&amp;[1928]"/>
              </i>
              <i n="[Calendar].[Date Hierarchy].[Year].&amp;[1928].&amp;[April]" c="April">
                <p n="[Calendar].[Date Hierarchy].[Year].&amp;[1928]"/>
              </i>
              <i n="[Calendar].[Date Hierarchy].[Year].&amp;[1928].&amp;[May]" c="May">
                <p n="[Calendar].[Date Hierarchy].[Year].&amp;[1928]"/>
              </i>
              <i n="[Calendar].[Date Hierarchy].[Year].&amp;[1928].&amp;[June]" c="June">
                <p n="[Calendar].[Date Hierarchy].[Year].&amp;[1928]"/>
              </i>
              <i n="[Calendar].[Date Hierarchy].[Year].&amp;[1928].&amp;[July]" c="July">
                <p n="[Calendar].[Date Hierarchy].[Year].&amp;[1928]"/>
              </i>
              <i n="[Calendar].[Date Hierarchy].[Year].&amp;[1928].&amp;[August]" c="August">
                <p n="[Calendar].[Date Hierarchy].[Year].&amp;[1928]"/>
              </i>
              <i n="[Calendar].[Date Hierarchy].[Year].&amp;[1928].&amp;[September]" c="September">
                <p n="[Calendar].[Date Hierarchy].[Year].&amp;[1928]"/>
              </i>
              <i n="[Calendar].[Date Hierarchy].[Year].&amp;[1928].&amp;[October]" c="October">
                <p n="[Calendar].[Date Hierarchy].[Year].&amp;[1928]"/>
              </i>
              <i n="[Calendar].[Date Hierarchy].[Year].&amp;[1928].&amp;[November]" c="November">
                <p n="[Calendar].[Date Hierarchy].[Year].&amp;[1928]"/>
              </i>
              <i n="[Calendar].[Date Hierarchy].[Year].&amp;[1928].&amp;[December]" c="December">
                <p n="[Calendar].[Date Hierarchy].[Year].&amp;[1928]"/>
              </i>
              <i n="[Calendar].[Date Hierarchy].[Year].&amp;[1929].&amp;[January]" c="January">
                <p n="[Calendar].[Date Hierarchy].[Year].&amp;[1929]"/>
              </i>
              <i n="[Calendar].[Date Hierarchy].[Year].&amp;[1929].&amp;[February]" c="February">
                <p n="[Calendar].[Date Hierarchy].[Year].&amp;[1929]"/>
              </i>
              <i n="[Calendar].[Date Hierarchy].[Year].&amp;[1929].&amp;[March]" c="March">
                <p n="[Calendar].[Date Hierarchy].[Year].&amp;[1929]"/>
              </i>
              <i n="[Calendar].[Date Hierarchy].[Year].&amp;[1929].&amp;[April]" c="April">
                <p n="[Calendar].[Date Hierarchy].[Year].&amp;[1929]"/>
              </i>
              <i n="[Calendar].[Date Hierarchy].[Year].&amp;[1929].&amp;[May]" c="May">
                <p n="[Calendar].[Date Hierarchy].[Year].&amp;[1929]"/>
              </i>
              <i n="[Calendar].[Date Hierarchy].[Year].&amp;[1929].&amp;[June]" c="June">
                <p n="[Calendar].[Date Hierarchy].[Year].&amp;[1929]"/>
              </i>
              <i n="[Calendar].[Date Hierarchy].[Year].&amp;[1929].&amp;[July]" c="July">
                <p n="[Calendar].[Date Hierarchy].[Year].&amp;[1929]"/>
              </i>
              <i n="[Calendar].[Date Hierarchy].[Year].&amp;[1929].&amp;[August]" c="August">
                <p n="[Calendar].[Date Hierarchy].[Year].&amp;[1929]"/>
              </i>
              <i n="[Calendar].[Date Hierarchy].[Year].&amp;[1929].&amp;[September]" c="September">
                <p n="[Calendar].[Date Hierarchy].[Year].&amp;[1929]"/>
              </i>
              <i n="[Calendar].[Date Hierarchy].[Year].&amp;[1929].&amp;[October]" c="October">
                <p n="[Calendar].[Date Hierarchy].[Year].&amp;[1929]"/>
              </i>
              <i n="[Calendar].[Date Hierarchy].[Year].&amp;[1929].&amp;[November]" c="November">
                <p n="[Calendar].[Date Hierarchy].[Year].&amp;[1929]"/>
              </i>
              <i n="[Calendar].[Date Hierarchy].[Year].&amp;[1929].&amp;[December]" c="December">
                <p n="[Calendar].[Date Hierarchy].[Year].&amp;[1929]"/>
              </i>
              <i n="[Calendar].[Date Hierarchy].[Year].&amp;[1930].&amp;[January]" c="January">
                <p n="[Calendar].[Date Hierarchy].[Year].&amp;[1930]"/>
              </i>
              <i n="[Calendar].[Date Hierarchy].[Year].&amp;[1930].&amp;[February]" c="February">
                <p n="[Calendar].[Date Hierarchy].[Year].&amp;[1930]"/>
              </i>
              <i n="[Calendar].[Date Hierarchy].[Year].&amp;[1930].&amp;[March]" c="March">
                <p n="[Calendar].[Date Hierarchy].[Year].&amp;[1930]"/>
              </i>
              <i n="[Calendar].[Date Hierarchy].[Year].&amp;[1930].&amp;[April]" c="April">
                <p n="[Calendar].[Date Hierarchy].[Year].&amp;[1930]"/>
              </i>
              <i n="[Calendar].[Date Hierarchy].[Year].&amp;[1930].&amp;[May]" c="May">
                <p n="[Calendar].[Date Hierarchy].[Year].&amp;[1930]"/>
              </i>
              <i n="[Calendar].[Date Hierarchy].[Year].&amp;[1930].&amp;[June]" c="June">
                <p n="[Calendar].[Date Hierarchy].[Year].&amp;[1930]"/>
              </i>
              <i n="[Calendar].[Date Hierarchy].[Year].&amp;[1930].&amp;[July]" c="July">
                <p n="[Calendar].[Date Hierarchy].[Year].&amp;[1930]"/>
              </i>
              <i n="[Calendar].[Date Hierarchy].[Year].&amp;[1930].&amp;[August]" c="August">
                <p n="[Calendar].[Date Hierarchy].[Year].&amp;[1930]"/>
              </i>
              <i n="[Calendar].[Date Hierarchy].[Year].&amp;[1930].&amp;[September]" c="September">
                <p n="[Calendar].[Date Hierarchy].[Year].&amp;[1930]"/>
              </i>
              <i n="[Calendar].[Date Hierarchy].[Year].&amp;[1930].&amp;[October]" c="October">
                <p n="[Calendar].[Date Hierarchy].[Year].&amp;[1930]"/>
              </i>
              <i n="[Calendar].[Date Hierarchy].[Year].&amp;[1930].&amp;[November]" c="November">
                <p n="[Calendar].[Date Hierarchy].[Year].&amp;[1930]"/>
              </i>
              <i n="[Calendar].[Date Hierarchy].[Year].&amp;[1930].&amp;[December]" c="December">
                <p n="[Calendar].[Date Hierarchy].[Year].&amp;[1930]"/>
              </i>
              <i n="[Calendar].[Date Hierarchy].[Year].&amp;[1931].&amp;[January]" c="January">
                <p n="[Calendar].[Date Hierarchy].[Year].&amp;[1931]"/>
              </i>
              <i n="[Calendar].[Date Hierarchy].[Year].&amp;[1931].&amp;[February]" c="February">
                <p n="[Calendar].[Date Hierarchy].[Year].&amp;[1931]"/>
              </i>
              <i n="[Calendar].[Date Hierarchy].[Year].&amp;[1931].&amp;[March]" c="March">
                <p n="[Calendar].[Date Hierarchy].[Year].&amp;[1931]"/>
              </i>
              <i n="[Calendar].[Date Hierarchy].[Year].&amp;[1931].&amp;[April]" c="April">
                <p n="[Calendar].[Date Hierarchy].[Year].&amp;[1931]"/>
              </i>
              <i n="[Calendar].[Date Hierarchy].[Year].&amp;[1931].&amp;[May]" c="May">
                <p n="[Calendar].[Date Hierarchy].[Year].&amp;[1931]"/>
              </i>
              <i n="[Calendar].[Date Hierarchy].[Year].&amp;[1931].&amp;[June]" c="June">
                <p n="[Calendar].[Date Hierarchy].[Year].&amp;[1931]"/>
              </i>
              <i n="[Calendar].[Date Hierarchy].[Year].&amp;[1931].&amp;[July]" c="July">
                <p n="[Calendar].[Date Hierarchy].[Year].&amp;[1931]"/>
              </i>
              <i n="[Calendar].[Date Hierarchy].[Year].&amp;[1931].&amp;[August]" c="August">
                <p n="[Calendar].[Date Hierarchy].[Year].&amp;[1931]"/>
              </i>
              <i n="[Calendar].[Date Hierarchy].[Year].&amp;[1931].&amp;[September]" c="September">
                <p n="[Calendar].[Date Hierarchy].[Year].&amp;[1931]"/>
              </i>
              <i n="[Calendar].[Date Hierarchy].[Year].&amp;[1931].&amp;[October]" c="October">
                <p n="[Calendar].[Date Hierarchy].[Year].&amp;[1931]"/>
              </i>
              <i n="[Calendar].[Date Hierarchy].[Year].&amp;[1931].&amp;[November]" c="November">
                <p n="[Calendar].[Date Hierarchy].[Year].&amp;[1931]"/>
              </i>
              <i n="[Calendar].[Date Hierarchy].[Year].&amp;[1931].&amp;[December]" c="December">
                <p n="[Calendar].[Date Hierarchy].[Year].&amp;[1931]"/>
              </i>
              <i n="[Calendar].[Date Hierarchy].[Year].&amp;[1932].&amp;[January]" c="January">
                <p n="[Calendar].[Date Hierarchy].[Year].&amp;[1932]"/>
              </i>
              <i n="[Calendar].[Date Hierarchy].[Year].&amp;[1932].&amp;[February]" c="February">
                <p n="[Calendar].[Date Hierarchy].[Year].&amp;[1932]"/>
              </i>
              <i n="[Calendar].[Date Hierarchy].[Year].&amp;[1932].&amp;[March]" c="March">
                <p n="[Calendar].[Date Hierarchy].[Year].&amp;[1932]"/>
              </i>
              <i n="[Calendar].[Date Hierarchy].[Year].&amp;[1932].&amp;[April]" c="April">
                <p n="[Calendar].[Date Hierarchy].[Year].&amp;[1932]"/>
              </i>
              <i n="[Calendar].[Date Hierarchy].[Year].&amp;[1932].&amp;[May]" c="May">
                <p n="[Calendar].[Date Hierarchy].[Year].&amp;[1932]"/>
              </i>
              <i n="[Calendar].[Date Hierarchy].[Year].&amp;[1932].&amp;[June]" c="June">
                <p n="[Calendar].[Date Hierarchy].[Year].&amp;[1932]"/>
              </i>
              <i n="[Calendar].[Date Hierarchy].[Year].&amp;[1932].&amp;[July]" c="July">
                <p n="[Calendar].[Date Hierarchy].[Year].&amp;[1932]"/>
              </i>
              <i n="[Calendar].[Date Hierarchy].[Year].&amp;[1932].&amp;[August]" c="August">
                <p n="[Calendar].[Date Hierarchy].[Year].&amp;[1932]"/>
              </i>
              <i n="[Calendar].[Date Hierarchy].[Year].&amp;[1932].&amp;[September]" c="September">
                <p n="[Calendar].[Date Hierarchy].[Year].&amp;[1932]"/>
              </i>
              <i n="[Calendar].[Date Hierarchy].[Year].&amp;[1932].&amp;[October]" c="October">
                <p n="[Calendar].[Date Hierarchy].[Year].&amp;[1932]"/>
              </i>
              <i n="[Calendar].[Date Hierarchy].[Year].&amp;[1932].&amp;[November]" c="November">
                <p n="[Calendar].[Date Hierarchy].[Year].&amp;[1932]"/>
              </i>
              <i n="[Calendar].[Date Hierarchy].[Year].&amp;[1932].&amp;[December]" c="December">
                <p n="[Calendar].[Date Hierarchy].[Year].&amp;[1932]"/>
              </i>
              <i n="[Calendar].[Date Hierarchy].[Year].&amp;[1933].&amp;[January]" c="January">
                <p n="[Calendar].[Date Hierarchy].[Year].&amp;[1933]"/>
              </i>
              <i n="[Calendar].[Date Hierarchy].[Year].&amp;[1933].&amp;[February]" c="February">
                <p n="[Calendar].[Date Hierarchy].[Year].&amp;[1933]"/>
              </i>
              <i n="[Calendar].[Date Hierarchy].[Year].&amp;[1933].&amp;[March]" c="March">
                <p n="[Calendar].[Date Hierarchy].[Year].&amp;[1933]"/>
              </i>
              <i n="[Calendar].[Date Hierarchy].[Year].&amp;[1933].&amp;[April]" c="April">
                <p n="[Calendar].[Date Hierarchy].[Year].&amp;[1933]"/>
              </i>
              <i n="[Calendar].[Date Hierarchy].[Year].&amp;[1933].&amp;[May]" c="May">
                <p n="[Calendar].[Date Hierarchy].[Year].&amp;[1933]"/>
              </i>
              <i n="[Calendar].[Date Hierarchy].[Year].&amp;[1933].&amp;[June]" c="June">
                <p n="[Calendar].[Date Hierarchy].[Year].&amp;[1933]"/>
              </i>
              <i n="[Calendar].[Date Hierarchy].[Year].&amp;[1933].&amp;[July]" c="July">
                <p n="[Calendar].[Date Hierarchy].[Year].&amp;[1933]"/>
              </i>
              <i n="[Calendar].[Date Hierarchy].[Year].&amp;[1933].&amp;[August]" c="August">
                <p n="[Calendar].[Date Hierarchy].[Year].&amp;[1933]"/>
              </i>
              <i n="[Calendar].[Date Hierarchy].[Year].&amp;[1933].&amp;[September]" c="September">
                <p n="[Calendar].[Date Hierarchy].[Year].&amp;[1933]"/>
              </i>
              <i n="[Calendar].[Date Hierarchy].[Year].&amp;[1933].&amp;[October]" c="October">
                <p n="[Calendar].[Date Hierarchy].[Year].&amp;[1933]"/>
              </i>
              <i n="[Calendar].[Date Hierarchy].[Year].&amp;[1933].&amp;[November]" c="November">
                <p n="[Calendar].[Date Hierarchy].[Year].&amp;[1933]"/>
              </i>
              <i n="[Calendar].[Date Hierarchy].[Year].&amp;[1933].&amp;[December]" c="December">
                <p n="[Calendar].[Date Hierarchy].[Year].&amp;[1933]"/>
              </i>
              <i n="[Calendar].[Date Hierarchy].[Year].&amp;[1934].&amp;[January]" c="January">
                <p n="[Calendar].[Date Hierarchy].[Year].&amp;[1934]"/>
              </i>
              <i n="[Calendar].[Date Hierarchy].[Year].&amp;[1934].&amp;[February]" c="February">
                <p n="[Calendar].[Date Hierarchy].[Year].&amp;[1934]"/>
              </i>
              <i n="[Calendar].[Date Hierarchy].[Year].&amp;[1934].&amp;[March]" c="March">
                <p n="[Calendar].[Date Hierarchy].[Year].&amp;[1934]"/>
              </i>
              <i n="[Calendar].[Date Hierarchy].[Year].&amp;[1934].&amp;[April]" c="April">
                <p n="[Calendar].[Date Hierarchy].[Year].&amp;[1934]"/>
              </i>
              <i n="[Calendar].[Date Hierarchy].[Year].&amp;[1934].&amp;[May]" c="May">
                <p n="[Calendar].[Date Hierarchy].[Year].&amp;[1934]"/>
              </i>
              <i n="[Calendar].[Date Hierarchy].[Year].&amp;[1934].&amp;[June]" c="June">
                <p n="[Calendar].[Date Hierarchy].[Year].&amp;[1934]"/>
              </i>
              <i n="[Calendar].[Date Hierarchy].[Year].&amp;[1934].&amp;[July]" c="July">
                <p n="[Calendar].[Date Hierarchy].[Year].&amp;[1934]"/>
              </i>
              <i n="[Calendar].[Date Hierarchy].[Year].&amp;[1934].&amp;[August]" c="August">
                <p n="[Calendar].[Date Hierarchy].[Year].&amp;[1934]"/>
              </i>
              <i n="[Calendar].[Date Hierarchy].[Year].&amp;[1934].&amp;[September]" c="September">
                <p n="[Calendar].[Date Hierarchy].[Year].&amp;[1934]"/>
              </i>
              <i n="[Calendar].[Date Hierarchy].[Year].&amp;[1934].&amp;[October]" c="October">
                <p n="[Calendar].[Date Hierarchy].[Year].&amp;[1934]"/>
              </i>
              <i n="[Calendar].[Date Hierarchy].[Year].&amp;[1934].&amp;[November]" c="November">
                <p n="[Calendar].[Date Hierarchy].[Year].&amp;[1934]"/>
              </i>
              <i n="[Calendar].[Date Hierarchy].[Year].&amp;[1934].&amp;[December]" c="December">
                <p n="[Calendar].[Date Hierarchy].[Year].&amp;[1934]"/>
              </i>
              <i n="[Calendar].[Date Hierarchy].[Year].&amp;[1935].&amp;[January]" c="January">
                <p n="[Calendar].[Date Hierarchy].[Year].&amp;[1935]"/>
              </i>
              <i n="[Calendar].[Date Hierarchy].[Year].&amp;[1935].&amp;[February]" c="February">
                <p n="[Calendar].[Date Hierarchy].[Year].&amp;[1935]"/>
              </i>
              <i n="[Calendar].[Date Hierarchy].[Year].&amp;[1935].&amp;[March]" c="March">
                <p n="[Calendar].[Date Hierarchy].[Year].&amp;[1935]"/>
              </i>
              <i n="[Calendar].[Date Hierarchy].[Year].&amp;[1935].&amp;[April]" c="April">
                <p n="[Calendar].[Date Hierarchy].[Year].&amp;[1935]"/>
              </i>
              <i n="[Calendar].[Date Hierarchy].[Year].&amp;[1935].&amp;[May]" c="May">
                <p n="[Calendar].[Date Hierarchy].[Year].&amp;[1935]"/>
              </i>
              <i n="[Calendar].[Date Hierarchy].[Year].&amp;[1935].&amp;[June]" c="June">
                <p n="[Calendar].[Date Hierarchy].[Year].&amp;[1935]"/>
              </i>
              <i n="[Calendar].[Date Hierarchy].[Year].&amp;[1935].&amp;[July]" c="July">
                <p n="[Calendar].[Date Hierarchy].[Year].&amp;[1935]"/>
              </i>
              <i n="[Calendar].[Date Hierarchy].[Year].&amp;[1935].&amp;[August]" c="August">
                <p n="[Calendar].[Date Hierarchy].[Year].&amp;[1935]"/>
              </i>
              <i n="[Calendar].[Date Hierarchy].[Year].&amp;[1935].&amp;[September]" c="September">
                <p n="[Calendar].[Date Hierarchy].[Year].&amp;[1935]"/>
              </i>
              <i n="[Calendar].[Date Hierarchy].[Year].&amp;[1935].&amp;[October]" c="October">
                <p n="[Calendar].[Date Hierarchy].[Year].&amp;[1935]"/>
              </i>
              <i n="[Calendar].[Date Hierarchy].[Year].&amp;[1935].&amp;[November]" c="November">
                <p n="[Calendar].[Date Hierarchy].[Year].&amp;[1935]"/>
              </i>
              <i n="[Calendar].[Date Hierarchy].[Year].&amp;[1935].&amp;[December]" c="December">
                <p n="[Calendar].[Date Hierarchy].[Year].&amp;[1935]"/>
              </i>
              <i n="[Calendar].[Date Hierarchy].[Year].&amp;[1936].&amp;[January]" c="January">
                <p n="[Calendar].[Date Hierarchy].[Year].&amp;[1936]"/>
              </i>
              <i n="[Calendar].[Date Hierarchy].[Year].&amp;[1936].&amp;[February]" c="February">
                <p n="[Calendar].[Date Hierarchy].[Year].&amp;[1936]"/>
              </i>
              <i n="[Calendar].[Date Hierarchy].[Year].&amp;[1936].&amp;[March]" c="March">
                <p n="[Calendar].[Date Hierarchy].[Year].&amp;[1936]"/>
              </i>
              <i n="[Calendar].[Date Hierarchy].[Year].&amp;[1936].&amp;[April]" c="April">
                <p n="[Calendar].[Date Hierarchy].[Year].&amp;[1936]"/>
              </i>
              <i n="[Calendar].[Date Hierarchy].[Year].&amp;[1936].&amp;[May]" c="May">
                <p n="[Calendar].[Date Hierarchy].[Year].&amp;[1936]"/>
              </i>
              <i n="[Calendar].[Date Hierarchy].[Year].&amp;[1936].&amp;[June]" c="June">
                <p n="[Calendar].[Date Hierarchy].[Year].&amp;[1936]"/>
              </i>
              <i n="[Calendar].[Date Hierarchy].[Year].&amp;[1936].&amp;[July]" c="July">
                <p n="[Calendar].[Date Hierarchy].[Year].&amp;[1936]"/>
              </i>
              <i n="[Calendar].[Date Hierarchy].[Year].&amp;[1936].&amp;[August]" c="August">
                <p n="[Calendar].[Date Hierarchy].[Year].&amp;[1936]"/>
              </i>
              <i n="[Calendar].[Date Hierarchy].[Year].&amp;[1936].&amp;[September]" c="September">
                <p n="[Calendar].[Date Hierarchy].[Year].&amp;[1936]"/>
              </i>
              <i n="[Calendar].[Date Hierarchy].[Year].&amp;[1936].&amp;[October]" c="October">
                <p n="[Calendar].[Date Hierarchy].[Year].&amp;[1936]"/>
              </i>
              <i n="[Calendar].[Date Hierarchy].[Year].&amp;[1936].&amp;[November]" c="November">
                <p n="[Calendar].[Date Hierarchy].[Year].&amp;[1936]"/>
              </i>
              <i n="[Calendar].[Date Hierarchy].[Year].&amp;[1936].&amp;[December]" c="December">
                <p n="[Calendar].[Date Hierarchy].[Year].&amp;[1936]"/>
              </i>
              <i n="[Calendar].[Date Hierarchy].[Year].&amp;[1937].&amp;[January]" c="January">
                <p n="[Calendar].[Date Hierarchy].[Year].&amp;[1937]"/>
              </i>
              <i n="[Calendar].[Date Hierarchy].[Year].&amp;[1937].&amp;[February]" c="February">
                <p n="[Calendar].[Date Hierarchy].[Year].&amp;[1937]"/>
              </i>
              <i n="[Calendar].[Date Hierarchy].[Year].&amp;[1937].&amp;[March]" c="March">
                <p n="[Calendar].[Date Hierarchy].[Year].&amp;[1937]"/>
              </i>
              <i n="[Calendar].[Date Hierarchy].[Year].&amp;[1937].&amp;[April]" c="April">
                <p n="[Calendar].[Date Hierarchy].[Year].&amp;[1937]"/>
              </i>
              <i n="[Calendar].[Date Hierarchy].[Year].&amp;[1937].&amp;[May]" c="May">
                <p n="[Calendar].[Date Hierarchy].[Year].&amp;[1937]"/>
              </i>
              <i n="[Calendar].[Date Hierarchy].[Year].&amp;[1937].&amp;[June]" c="June">
                <p n="[Calendar].[Date Hierarchy].[Year].&amp;[1937]"/>
              </i>
              <i n="[Calendar].[Date Hierarchy].[Year].&amp;[1937].&amp;[July]" c="July">
                <p n="[Calendar].[Date Hierarchy].[Year].&amp;[1937]"/>
              </i>
              <i n="[Calendar].[Date Hierarchy].[Year].&amp;[1937].&amp;[August]" c="August">
                <p n="[Calendar].[Date Hierarchy].[Year].&amp;[1937]"/>
              </i>
              <i n="[Calendar].[Date Hierarchy].[Year].&amp;[1937].&amp;[September]" c="September">
                <p n="[Calendar].[Date Hierarchy].[Year].&amp;[1937]"/>
              </i>
              <i n="[Calendar].[Date Hierarchy].[Year].&amp;[1937].&amp;[October]" c="October">
                <p n="[Calendar].[Date Hierarchy].[Year].&amp;[1937]"/>
              </i>
              <i n="[Calendar].[Date Hierarchy].[Year].&amp;[1937].&amp;[November]" c="November">
                <p n="[Calendar].[Date Hierarchy].[Year].&amp;[1937]"/>
              </i>
              <i n="[Calendar].[Date Hierarchy].[Year].&amp;[1937].&amp;[December]" c="December">
                <p n="[Calendar].[Date Hierarchy].[Year].&amp;[1937]"/>
              </i>
              <i n="[Calendar].[Date Hierarchy].[Year].&amp;[1938].&amp;[January]" c="January">
                <p n="[Calendar].[Date Hierarchy].[Year].&amp;[1938]"/>
              </i>
              <i n="[Calendar].[Date Hierarchy].[Year].&amp;[1938].&amp;[February]" c="February">
                <p n="[Calendar].[Date Hierarchy].[Year].&amp;[1938]"/>
              </i>
              <i n="[Calendar].[Date Hierarchy].[Year].&amp;[1938].&amp;[March]" c="March">
                <p n="[Calendar].[Date Hierarchy].[Year].&amp;[1938]"/>
              </i>
              <i n="[Calendar].[Date Hierarchy].[Year].&amp;[1938].&amp;[April]" c="April">
                <p n="[Calendar].[Date Hierarchy].[Year].&amp;[1938]"/>
              </i>
              <i n="[Calendar].[Date Hierarchy].[Year].&amp;[1938].&amp;[May]" c="May">
                <p n="[Calendar].[Date Hierarchy].[Year].&amp;[1938]"/>
              </i>
              <i n="[Calendar].[Date Hierarchy].[Year].&amp;[1938].&amp;[June]" c="June">
                <p n="[Calendar].[Date Hierarchy].[Year].&amp;[1938]"/>
              </i>
              <i n="[Calendar].[Date Hierarchy].[Year].&amp;[1938].&amp;[July]" c="July">
                <p n="[Calendar].[Date Hierarchy].[Year].&amp;[1938]"/>
              </i>
              <i n="[Calendar].[Date Hierarchy].[Year].&amp;[1938].&amp;[August]" c="August">
                <p n="[Calendar].[Date Hierarchy].[Year].&amp;[1938]"/>
              </i>
              <i n="[Calendar].[Date Hierarchy].[Year].&amp;[1938].&amp;[September]" c="September">
                <p n="[Calendar].[Date Hierarchy].[Year].&amp;[1938]"/>
              </i>
              <i n="[Calendar].[Date Hierarchy].[Year].&amp;[1938].&amp;[October]" c="October">
                <p n="[Calendar].[Date Hierarchy].[Year].&amp;[1938]"/>
              </i>
              <i n="[Calendar].[Date Hierarchy].[Year].&amp;[1938].&amp;[November]" c="November">
                <p n="[Calendar].[Date Hierarchy].[Year].&amp;[1938]"/>
              </i>
              <i n="[Calendar].[Date Hierarchy].[Year].&amp;[1938].&amp;[December]" c="December">
                <p n="[Calendar].[Date Hierarchy].[Year].&amp;[1938]"/>
              </i>
              <i n="[Calendar].[Date Hierarchy].[Year].&amp;[1939].&amp;[January]" c="January">
                <p n="[Calendar].[Date Hierarchy].[Year].&amp;[1939]"/>
              </i>
              <i n="[Calendar].[Date Hierarchy].[Year].&amp;[1939].&amp;[February]" c="February">
                <p n="[Calendar].[Date Hierarchy].[Year].&amp;[1939]"/>
              </i>
              <i n="[Calendar].[Date Hierarchy].[Year].&amp;[1939].&amp;[March]" c="March">
                <p n="[Calendar].[Date Hierarchy].[Year].&amp;[1939]"/>
              </i>
              <i n="[Calendar].[Date Hierarchy].[Year].&amp;[1939].&amp;[April]" c="April">
                <p n="[Calendar].[Date Hierarchy].[Year].&amp;[1939]"/>
              </i>
              <i n="[Calendar].[Date Hierarchy].[Year].&amp;[1939].&amp;[May]" c="May">
                <p n="[Calendar].[Date Hierarchy].[Year].&amp;[1939]"/>
              </i>
              <i n="[Calendar].[Date Hierarchy].[Year].&amp;[1939].&amp;[June]" c="June">
                <p n="[Calendar].[Date Hierarchy].[Year].&amp;[1939]"/>
              </i>
              <i n="[Calendar].[Date Hierarchy].[Year].&amp;[1939].&amp;[July]" c="July">
                <p n="[Calendar].[Date Hierarchy].[Year].&amp;[1939]"/>
              </i>
              <i n="[Calendar].[Date Hierarchy].[Year].&amp;[1939].&amp;[August]" c="August">
                <p n="[Calendar].[Date Hierarchy].[Year].&amp;[1939]"/>
              </i>
              <i n="[Calendar].[Date Hierarchy].[Year].&amp;[1939].&amp;[September]" c="September">
                <p n="[Calendar].[Date Hierarchy].[Year].&amp;[1939]"/>
              </i>
              <i n="[Calendar].[Date Hierarchy].[Year].&amp;[1939].&amp;[October]" c="October">
                <p n="[Calendar].[Date Hierarchy].[Year].&amp;[1939]"/>
              </i>
              <i n="[Calendar].[Date Hierarchy].[Year].&amp;[1939].&amp;[November]" c="November">
                <p n="[Calendar].[Date Hierarchy].[Year].&amp;[1939]"/>
              </i>
              <i n="[Calendar].[Date Hierarchy].[Year].&amp;[1939].&amp;[December]" c="December">
                <p n="[Calendar].[Date Hierarchy].[Year].&amp;[1939]"/>
              </i>
              <i n="[Calendar].[Date Hierarchy].[Year].&amp;[1940].&amp;[January]" c="January">
                <p n="[Calendar].[Date Hierarchy].[Year].&amp;[1940]"/>
              </i>
              <i n="[Calendar].[Date Hierarchy].[Year].&amp;[1940].&amp;[February]" c="February">
                <p n="[Calendar].[Date Hierarchy].[Year].&amp;[1940]"/>
              </i>
              <i n="[Calendar].[Date Hierarchy].[Year].&amp;[1940].&amp;[March]" c="March">
                <p n="[Calendar].[Date Hierarchy].[Year].&amp;[1940]"/>
              </i>
              <i n="[Calendar].[Date Hierarchy].[Year].&amp;[1940].&amp;[April]" c="April">
                <p n="[Calendar].[Date Hierarchy].[Year].&amp;[1940]"/>
              </i>
              <i n="[Calendar].[Date Hierarchy].[Year].&amp;[1940].&amp;[May]" c="May">
                <p n="[Calendar].[Date Hierarchy].[Year].&amp;[1940]"/>
              </i>
              <i n="[Calendar].[Date Hierarchy].[Year].&amp;[1940].&amp;[June]" c="June">
                <p n="[Calendar].[Date Hierarchy].[Year].&amp;[1940]"/>
              </i>
              <i n="[Calendar].[Date Hierarchy].[Year].&amp;[1940].&amp;[July]" c="July">
                <p n="[Calendar].[Date Hierarchy].[Year].&amp;[1940]"/>
              </i>
              <i n="[Calendar].[Date Hierarchy].[Year].&amp;[1940].&amp;[August]" c="August">
                <p n="[Calendar].[Date Hierarchy].[Year].&amp;[1940]"/>
              </i>
              <i n="[Calendar].[Date Hierarchy].[Year].&amp;[1940].&amp;[September]" c="September">
                <p n="[Calendar].[Date Hierarchy].[Year].&amp;[1940]"/>
              </i>
              <i n="[Calendar].[Date Hierarchy].[Year].&amp;[1940].&amp;[October]" c="October">
                <p n="[Calendar].[Date Hierarchy].[Year].&amp;[1940]"/>
              </i>
              <i n="[Calendar].[Date Hierarchy].[Year].&amp;[1940].&amp;[November]" c="November">
                <p n="[Calendar].[Date Hierarchy].[Year].&amp;[1940]"/>
              </i>
              <i n="[Calendar].[Date Hierarchy].[Year].&amp;[1940].&amp;[December]" c="December">
                <p n="[Calendar].[Date Hierarchy].[Year].&amp;[1940]"/>
              </i>
              <i n="[Calendar].[Date Hierarchy].[Year].&amp;[1941].&amp;[January]" c="January">
                <p n="[Calendar].[Date Hierarchy].[Year].&amp;[1941]"/>
              </i>
              <i n="[Calendar].[Date Hierarchy].[Year].&amp;[1941].&amp;[February]" c="February">
                <p n="[Calendar].[Date Hierarchy].[Year].&amp;[1941]"/>
              </i>
              <i n="[Calendar].[Date Hierarchy].[Year].&amp;[1941].&amp;[March]" c="March">
                <p n="[Calendar].[Date Hierarchy].[Year].&amp;[1941]"/>
              </i>
              <i n="[Calendar].[Date Hierarchy].[Year].&amp;[1941].&amp;[April]" c="April">
                <p n="[Calendar].[Date Hierarchy].[Year].&amp;[1941]"/>
              </i>
              <i n="[Calendar].[Date Hierarchy].[Year].&amp;[1941].&amp;[May]" c="May">
                <p n="[Calendar].[Date Hierarchy].[Year].&amp;[1941]"/>
              </i>
              <i n="[Calendar].[Date Hierarchy].[Year].&amp;[1941].&amp;[June]" c="June">
                <p n="[Calendar].[Date Hierarchy].[Year].&amp;[1941]"/>
              </i>
              <i n="[Calendar].[Date Hierarchy].[Year].&amp;[1941].&amp;[July]" c="July">
                <p n="[Calendar].[Date Hierarchy].[Year].&amp;[1941]"/>
              </i>
              <i n="[Calendar].[Date Hierarchy].[Year].&amp;[1941].&amp;[August]" c="August">
                <p n="[Calendar].[Date Hierarchy].[Year].&amp;[1941]"/>
              </i>
              <i n="[Calendar].[Date Hierarchy].[Year].&amp;[1941].&amp;[September]" c="September">
                <p n="[Calendar].[Date Hierarchy].[Year].&amp;[1941]"/>
              </i>
              <i n="[Calendar].[Date Hierarchy].[Year].&amp;[1941].&amp;[October]" c="October">
                <p n="[Calendar].[Date Hierarchy].[Year].&amp;[1941]"/>
              </i>
              <i n="[Calendar].[Date Hierarchy].[Year].&amp;[1941].&amp;[November]" c="November">
                <p n="[Calendar].[Date Hierarchy].[Year].&amp;[1941]"/>
              </i>
              <i n="[Calendar].[Date Hierarchy].[Year].&amp;[1941].&amp;[December]" c="December">
                <p n="[Calendar].[Date Hierarchy].[Year].&amp;[1941]"/>
              </i>
              <i n="[Calendar].[Date Hierarchy].[Year].&amp;[1942].&amp;[January]" c="January">
                <p n="[Calendar].[Date Hierarchy].[Year].&amp;[1942]"/>
              </i>
              <i n="[Calendar].[Date Hierarchy].[Year].&amp;[1942].&amp;[February]" c="February">
                <p n="[Calendar].[Date Hierarchy].[Year].&amp;[1942]"/>
              </i>
              <i n="[Calendar].[Date Hierarchy].[Year].&amp;[1942].&amp;[March]" c="March">
                <p n="[Calendar].[Date Hierarchy].[Year].&amp;[1942]"/>
              </i>
              <i n="[Calendar].[Date Hierarchy].[Year].&amp;[1942].&amp;[April]" c="April">
                <p n="[Calendar].[Date Hierarchy].[Year].&amp;[1942]"/>
              </i>
              <i n="[Calendar].[Date Hierarchy].[Year].&amp;[1942].&amp;[May]" c="May">
                <p n="[Calendar].[Date Hierarchy].[Year].&amp;[1942]"/>
              </i>
              <i n="[Calendar].[Date Hierarchy].[Year].&amp;[1942].&amp;[June]" c="June">
                <p n="[Calendar].[Date Hierarchy].[Year].&amp;[1942]"/>
              </i>
              <i n="[Calendar].[Date Hierarchy].[Year].&amp;[1942].&amp;[July]" c="July">
                <p n="[Calendar].[Date Hierarchy].[Year].&amp;[1942]"/>
              </i>
              <i n="[Calendar].[Date Hierarchy].[Year].&amp;[1942].&amp;[August]" c="August">
                <p n="[Calendar].[Date Hierarchy].[Year].&amp;[1942]"/>
              </i>
              <i n="[Calendar].[Date Hierarchy].[Year].&amp;[1942].&amp;[September]" c="September">
                <p n="[Calendar].[Date Hierarchy].[Year].&amp;[1942]"/>
              </i>
              <i n="[Calendar].[Date Hierarchy].[Year].&amp;[1942].&amp;[October]" c="October">
                <p n="[Calendar].[Date Hierarchy].[Year].&amp;[1942]"/>
              </i>
              <i n="[Calendar].[Date Hierarchy].[Year].&amp;[1942].&amp;[November]" c="November">
                <p n="[Calendar].[Date Hierarchy].[Year].&amp;[1942]"/>
              </i>
              <i n="[Calendar].[Date Hierarchy].[Year].&amp;[1942].&amp;[December]" c="December">
                <p n="[Calendar].[Date Hierarchy].[Year].&amp;[1942]"/>
              </i>
              <i n="[Calendar].[Date Hierarchy].[Year].&amp;[1943].&amp;[January]" c="January">
                <p n="[Calendar].[Date Hierarchy].[Year].&amp;[1943]"/>
              </i>
              <i n="[Calendar].[Date Hierarchy].[Year].&amp;[1943].&amp;[February]" c="February">
                <p n="[Calendar].[Date Hierarchy].[Year].&amp;[1943]"/>
              </i>
              <i n="[Calendar].[Date Hierarchy].[Year].&amp;[1943].&amp;[March]" c="March">
                <p n="[Calendar].[Date Hierarchy].[Year].&amp;[1943]"/>
              </i>
              <i n="[Calendar].[Date Hierarchy].[Year].&amp;[1943].&amp;[April]" c="April">
                <p n="[Calendar].[Date Hierarchy].[Year].&amp;[1943]"/>
              </i>
              <i n="[Calendar].[Date Hierarchy].[Year].&amp;[1943].&amp;[May]" c="May">
                <p n="[Calendar].[Date Hierarchy].[Year].&amp;[1943]"/>
              </i>
              <i n="[Calendar].[Date Hierarchy].[Year].&amp;[1943].&amp;[June]" c="June">
                <p n="[Calendar].[Date Hierarchy].[Year].&amp;[1943]"/>
              </i>
              <i n="[Calendar].[Date Hierarchy].[Year].&amp;[1943].&amp;[July]" c="July">
                <p n="[Calendar].[Date Hierarchy].[Year].&amp;[1943]"/>
              </i>
              <i n="[Calendar].[Date Hierarchy].[Year].&amp;[1943].&amp;[August]" c="August">
                <p n="[Calendar].[Date Hierarchy].[Year].&amp;[1943]"/>
              </i>
              <i n="[Calendar].[Date Hierarchy].[Year].&amp;[1943].&amp;[September]" c="September">
                <p n="[Calendar].[Date Hierarchy].[Year].&amp;[1943]"/>
              </i>
              <i n="[Calendar].[Date Hierarchy].[Year].&amp;[1943].&amp;[October]" c="October">
                <p n="[Calendar].[Date Hierarchy].[Year].&amp;[1943]"/>
              </i>
              <i n="[Calendar].[Date Hierarchy].[Year].&amp;[1943].&amp;[November]" c="November">
                <p n="[Calendar].[Date Hierarchy].[Year].&amp;[1943]"/>
              </i>
              <i n="[Calendar].[Date Hierarchy].[Year].&amp;[1943].&amp;[December]" c="December">
                <p n="[Calendar].[Date Hierarchy].[Year].&amp;[1943]"/>
              </i>
              <i n="[Calendar].[Date Hierarchy].[Year].&amp;[1944].&amp;[January]" c="January">
                <p n="[Calendar].[Date Hierarchy].[Year].&amp;[1944]"/>
              </i>
              <i n="[Calendar].[Date Hierarchy].[Year].&amp;[1944].&amp;[February]" c="February">
                <p n="[Calendar].[Date Hierarchy].[Year].&amp;[1944]"/>
              </i>
              <i n="[Calendar].[Date Hierarchy].[Year].&amp;[1944].&amp;[March]" c="March">
                <p n="[Calendar].[Date Hierarchy].[Year].&amp;[1944]"/>
              </i>
              <i n="[Calendar].[Date Hierarchy].[Year].&amp;[1944].&amp;[April]" c="April">
                <p n="[Calendar].[Date Hierarchy].[Year].&amp;[1944]"/>
              </i>
              <i n="[Calendar].[Date Hierarchy].[Year].&amp;[1944].&amp;[May]" c="May">
                <p n="[Calendar].[Date Hierarchy].[Year].&amp;[1944]"/>
              </i>
              <i n="[Calendar].[Date Hierarchy].[Year].&amp;[1944].&amp;[June]" c="June">
                <p n="[Calendar].[Date Hierarchy].[Year].&amp;[1944]"/>
              </i>
              <i n="[Calendar].[Date Hierarchy].[Year].&amp;[1944].&amp;[July]" c="July">
                <p n="[Calendar].[Date Hierarchy].[Year].&amp;[1944]"/>
              </i>
              <i n="[Calendar].[Date Hierarchy].[Year].&amp;[1944].&amp;[August]" c="August">
                <p n="[Calendar].[Date Hierarchy].[Year].&amp;[1944]"/>
              </i>
              <i n="[Calendar].[Date Hierarchy].[Year].&amp;[1944].&amp;[September]" c="September">
                <p n="[Calendar].[Date Hierarchy].[Year].&amp;[1944]"/>
              </i>
              <i n="[Calendar].[Date Hierarchy].[Year].&amp;[1944].&amp;[October]" c="October">
                <p n="[Calendar].[Date Hierarchy].[Year].&amp;[1944]"/>
              </i>
              <i n="[Calendar].[Date Hierarchy].[Year].&amp;[1944].&amp;[November]" c="November">
                <p n="[Calendar].[Date Hierarchy].[Year].&amp;[1944]"/>
              </i>
              <i n="[Calendar].[Date Hierarchy].[Year].&amp;[1944].&amp;[December]" c="December">
                <p n="[Calendar].[Date Hierarchy].[Year].&amp;[1944]"/>
              </i>
              <i n="[Calendar].[Date Hierarchy].[Year].&amp;[1945].&amp;[January]" c="January">
                <p n="[Calendar].[Date Hierarchy].[Year].&amp;[1945]"/>
              </i>
              <i n="[Calendar].[Date Hierarchy].[Year].&amp;[1945].&amp;[February]" c="February">
                <p n="[Calendar].[Date Hierarchy].[Year].&amp;[1945]"/>
              </i>
              <i n="[Calendar].[Date Hierarchy].[Year].&amp;[1945].&amp;[March]" c="March">
                <p n="[Calendar].[Date Hierarchy].[Year].&amp;[1945]"/>
              </i>
              <i n="[Calendar].[Date Hierarchy].[Year].&amp;[1945].&amp;[April]" c="April">
                <p n="[Calendar].[Date Hierarchy].[Year].&amp;[1945]"/>
              </i>
              <i n="[Calendar].[Date Hierarchy].[Year].&amp;[1945].&amp;[May]" c="May">
                <p n="[Calendar].[Date Hierarchy].[Year].&amp;[1945]"/>
              </i>
              <i n="[Calendar].[Date Hierarchy].[Year].&amp;[1945].&amp;[June]" c="June">
                <p n="[Calendar].[Date Hierarchy].[Year].&amp;[1945]"/>
              </i>
              <i n="[Calendar].[Date Hierarchy].[Year].&amp;[1945].&amp;[July]" c="July">
                <p n="[Calendar].[Date Hierarchy].[Year].&amp;[1945]"/>
              </i>
              <i n="[Calendar].[Date Hierarchy].[Year].&amp;[1945].&amp;[August]" c="August">
                <p n="[Calendar].[Date Hierarchy].[Year].&amp;[1945]"/>
              </i>
              <i n="[Calendar].[Date Hierarchy].[Year].&amp;[1945].&amp;[September]" c="September">
                <p n="[Calendar].[Date Hierarchy].[Year].&amp;[1945]"/>
              </i>
              <i n="[Calendar].[Date Hierarchy].[Year].&amp;[1945].&amp;[October]" c="October">
                <p n="[Calendar].[Date Hierarchy].[Year].&amp;[1945]"/>
              </i>
              <i n="[Calendar].[Date Hierarchy].[Year].&amp;[1945].&amp;[November]" c="November">
                <p n="[Calendar].[Date Hierarchy].[Year].&amp;[1945]"/>
              </i>
              <i n="[Calendar].[Date Hierarchy].[Year].&amp;[1945].&amp;[December]" c="December">
                <p n="[Calendar].[Date Hierarchy].[Year].&amp;[1945]"/>
              </i>
              <i n="[Calendar].[Date Hierarchy].[Year].&amp;[1946].&amp;[January]" c="January">
                <p n="[Calendar].[Date Hierarchy].[Year].&amp;[1946]"/>
              </i>
              <i n="[Calendar].[Date Hierarchy].[Year].&amp;[1946].&amp;[February]" c="February">
                <p n="[Calendar].[Date Hierarchy].[Year].&amp;[1946]"/>
              </i>
              <i n="[Calendar].[Date Hierarchy].[Year].&amp;[1946].&amp;[March]" c="March">
                <p n="[Calendar].[Date Hierarchy].[Year].&amp;[1946]"/>
              </i>
              <i n="[Calendar].[Date Hierarchy].[Year].&amp;[1946].&amp;[April]" c="April">
                <p n="[Calendar].[Date Hierarchy].[Year].&amp;[1946]"/>
              </i>
              <i n="[Calendar].[Date Hierarchy].[Year].&amp;[1946].&amp;[May]" c="May">
                <p n="[Calendar].[Date Hierarchy].[Year].&amp;[1946]"/>
              </i>
              <i n="[Calendar].[Date Hierarchy].[Year].&amp;[1946].&amp;[June]" c="June">
                <p n="[Calendar].[Date Hierarchy].[Year].&amp;[1946]"/>
              </i>
              <i n="[Calendar].[Date Hierarchy].[Year].&amp;[1946].&amp;[July]" c="July">
                <p n="[Calendar].[Date Hierarchy].[Year].&amp;[1946]"/>
              </i>
              <i n="[Calendar].[Date Hierarchy].[Year].&amp;[1946].&amp;[August]" c="August">
                <p n="[Calendar].[Date Hierarchy].[Year].&amp;[1946]"/>
              </i>
              <i n="[Calendar].[Date Hierarchy].[Year].&amp;[1946].&amp;[September]" c="September">
                <p n="[Calendar].[Date Hierarchy].[Year].&amp;[1946]"/>
              </i>
              <i n="[Calendar].[Date Hierarchy].[Year].&amp;[1946].&amp;[October]" c="October">
                <p n="[Calendar].[Date Hierarchy].[Year].&amp;[1946]"/>
              </i>
              <i n="[Calendar].[Date Hierarchy].[Year].&amp;[1946].&amp;[November]" c="November">
                <p n="[Calendar].[Date Hierarchy].[Year].&amp;[1946]"/>
              </i>
              <i n="[Calendar].[Date Hierarchy].[Year].&amp;[1946].&amp;[December]" c="December">
                <p n="[Calendar].[Date Hierarchy].[Year].&amp;[1946]"/>
              </i>
              <i n="[Calendar].[Date Hierarchy].[Year].&amp;[1947].&amp;[January]" c="January">
                <p n="[Calendar].[Date Hierarchy].[Year].&amp;[1947]"/>
              </i>
              <i n="[Calendar].[Date Hierarchy].[Year].&amp;[1947].&amp;[February]" c="February">
                <p n="[Calendar].[Date Hierarchy].[Year].&amp;[1947]"/>
              </i>
              <i n="[Calendar].[Date Hierarchy].[Year].&amp;[1947].&amp;[March]" c="March">
                <p n="[Calendar].[Date Hierarchy].[Year].&amp;[1947]"/>
              </i>
              <i n="[Calendar].[Date Hierarchy].[Year].&amp;[1947].&amp;[April]" c="April">
                <p n="[Calendar].[Date Hierarchy].[Year].&amp;[1947]"/>
              </i>
              <i n="[Calendar].[Date Hierarchy].[Year].&amp;[1947].&amp;[May]" c="May">
                <p n="[Calendar].[Date Hierarchy].[Year].&amp;[1947]"/>
              </i>
              <i n="[Calendar].[Date Hierarchy].[Year].&amp;[1947].&amp;[June]" c="June">
                <p n="[Calendar].[Date Hierarchy].[Year].&amp;[1947]"/>
              </i>
              <i n="[Calendar].[Date Hierarchy].[Year].&amp;[1947].&amp;[July]" c="July">
                <p n="[Calendar].[Date Hierarchy].[Year].&amp;[1947]"/>
              </i>
              <i n="[Calendar].[Date Hierarchy].[Year].&amp;[1947].&amp;[August]" c="August">
                <p n="[Calendar].[Date Hierarchy].[Year].&amp;[1947]"/>
              </i>
              <i n="[Calendar].[Date Hierarchy].[Year].&amp;[1947].&amp;[September]" c="September">
                <p n="[Calendar].[Date Hierarchy].[Year].&amp;[1947]"/>
              </i>
              <i n="[Calendar].[Date Hierarchy].[Year].&amp;[1947].&amp;[October]" c="October">
                <p n="[Calendar].[Date Hierarchy].[Year].&amp;[1947]"/>
              </i>
              <i n="[Calendar].[Date Hierarchy].[Year].&amp;[1947].&amp;[November]" c="November">
                <p n="[Calendar].[Date Hierarchy].[Year].&amp;[1947]"/>
              </i>
              <i n="[Calendar].[Date Hierarchy].[Year].&amp;[1947].&amp;[December]" c="December">
                <p n="[Calendar].[Date Hierarchy].[Year].&amp;[1947]"/>
              </i>
              <i n="[Calendar].[Date Hierarchy].[Year].&amp;[1948].&amp;[January]" c="January">
                <p n="[Calendar].[Date Hierarchy].[Year].&amp;[1948]"/>
              </i>
              <i n="[Calendar].[Date Hierarchy].[Year].&amp;[1948].&amp;[February]" c="February">
                <p n="[Calendar].[Date Hierarchy].[Year].&amp;[1948]"/>
              </i>
              <i n="[Calendar].[Date Hierarchy].[Year].&amp;[1948].&amp;[March]" c="March">
                <p n="[Calendar].[Date Hierarchy].[Year].&amp;[1948]"/>
              </i>
              <i n="[Calendar].[Date Hierarchy].[Year].&amp;[1948].&amp;[April]" c="April">
                <p n="[Calendar].[Date Hierarchy].[Year].&amp;[1948]"/>
              </i>
              <i n="[Calendar].[Date Hierarchy].[Year].&amp;[1948].&amp;[May]" c="May">
                <p n="[Calendar].[Date Hierarchy].[Year].&amp;[1948]"/>
              </i>
              <i n="[Calendar].[Date Hierarchy].[Year].&amp;[1948].&amp;[June]" c="June">
                <p n="[Calendar].[Date Hierarchy].[Year].&amp;[1948]"/>
              </i>
              <i n="[Calendar].[Date Hierarchy].[Year].&amp;[1948].&amp;[July]" c="July">
                <p n="[Calendar].[Date Hierarchy].[Year].&amp;[1948]"/>
              </i>
              <i n="[Calendar].[Date Hierarchy].[Year].&amp;[1948].&amp;[August]" c="August">
                <p n="[Calendar].[Date Hierarchy].[Year].&amp;[1948]"/>
              </i>
              <i n="[Calendar].[Date Hierarchy].[Year].&amp;[1948].&amp;[September]" c="September">
                <p n="[Calendar].[Date Hierarchy].[Year].&amp;[1948]"/>
              </i>
              <i n="[Calendar].[Date Hierarchy].[Year].&amp;[1948].&amp;[October]" c="October">
                <p n="[Calendar].[Date Hierarchy].[Year].&amp;[1948]"/>
              </i>
              <i n="[Calendar].[Date Hierarchy].[Year].&amp;[1948].&amp;[November]" c="November">
                <p n="[Calendar].[Date Hierarchy].[Year].&amp;[1948]"/>
              </i>
              <i n="[Calendar].[Date Hierarchy].[Year].&amp;[1948].&amp;[December]" c="December">
                <p n="[Calendar].[Date Hierarchy].[Year].&amp;[1948]"/>
              </i>
              <i n="[Calendar].[Date Hierarchy].[Year].&amp;[1949].&amp;[January]" c="January">
                <p n="[Calendar].[Date Hierarchy].[Year].&amp;[1949]"/>
              </i>
              <i n="[Calendar].[Date Hierarchy].[Year].&amp;[1949].&amp;[February]" c="February">
                <p n="[Calendar].[Date Hierarchy].[Year].&amp;[1949]"/>
              </i>
              <i n="[Calendar].[Date Hierarchy].[Year].&amp;[1949].&amp;[March]" c="March">
                <p n="[Calendar].[Date Hierarchy].[Year].&amp;[1949]"/>
              </i>
              <i n="[Calendar].[Date Hierarchy].[Year].&amp;[1949].&amp;[April]" c="April">
                <p n="[Calendar].[Date Hierarchy].[Year].&amp;[1949]"/>
              </i>
              <i n="[Calendar].[Date Hierarchy].[Year].&amp;[1949].&amp;[May]" c="May">
                <p n="[Calendar].[Date Hierarchy].[Year].&amp;[1949]"/>
              </i>
              <i n="[Calendar].[Date Hierarchy].[Year].&amp;[1949].&amp;[June]" c="June">
                <p n="[Calendar].[Date Hierarchy].[Year].&amp;[1949]"/>
              </i>
              <i n="[Calendar].[Date Hierarchy].[Year].&amp;[1949].&amp;[July]" c="July">
                <p n="[Calendar].[Date Hierarchy].[Year].&amp;[1949]"/>
              </i>
              <i n="[Calendar].[Date Hierarchy].[Year].&amp;[1949].&amp;[August]" c="August">
                <p n="[Calendar].[Date Hierarchy].[Year].&amp;[1949]"/>
              </i>
              <i n="[Calendar].[Date Hierarchy].[Year].&amp;[1949].&amp;[September]" c="September">
                <p n="[Calendar].[Date Hierarchy].[Year].&amp;[1949]"/>
              </i>
              <i n="[Calendar].[Date Hierarchy].[Year].&amp;[1949].&amp;[October]" c="October">
                <p n="[Calendar].[Date Hierarchy].[Year].&amp;[1949]"/>
              </i>
              <i n="[Calendar].[Date Hierarchy].[Year].&amp;[1949].&amp;[November]" c="November">
                <p n="[Calendar].[Date Hierarchy].[Year].&amp;[1949]"/>
              </i>
              <i n="[Calendar].[Date Hierarchy].[Year].&amp;[1949].&amp;[December]" c="December">
                <p n="[Calendar].[Date Hierarchy].[Year].&amp;[1949]"/>
              </i>
              <i n="[Calendar].[Date Hierarchy].[Year].&amp;[1950].&amp;[January]" c="January">
                <p n="[Calendar].[Date Hierarchy].[Year].&amp;[1950]"/>
              </i>
              <i n="[Calendar].[Date Hierarchy].[Year].&amp;[1950].&amp;[February]" c="February">
                <p n="[Calendar].[Date Hierarchy].[Year].&amp;[1950]"/>
              </i>
              <i n="[Calendar].[Date Hierarchy].[Year].&amp;[1950].&amp;[March]" c="March">
                <p n="[Calendar].[Date Hierarchy].[Year].&amp;[1950]"/>
              </i>
              <i n="[Calendar].[Date Hierarchy].[Year].&amp;[1950].&amp;[April]" c="April">
                <p n="[Calendar].[Date Hierarchy].[Year].&amp;[1950]"/>
              </i>
              <i n="[Calendar].[Date Hierarchy].[Year].&amp;[1950].&amp;[May]" c="May">
                <p n="[Calendar].[Date Hierarchy].[Year].&amp;[1950]"/>
              </i>
              <i n="[Calendar].[Date Hierarchy].[Year].&amp;[1950].&amp;[June]" c="June">
                <p n="[Calendar].[Date Hierarchy].[Year].&amp;[1950]"/>
              </i>
              <i n="[Calendar].[Date Hierarchy].[Year].&amp;[1950].&amp;[July]" c="July">
                <p n="[Calendar].[Date Hierarchy].[Year].&amp;[1950]"/>
              </i>
              <i n="[Calendar].[Date Hierarchy].[Year].&amp;[1950].&amp;[August]" c="August">
                <p n="[Calendar].[Date Hierarchy].[Year].&amp;[1950]"/>
              </i>
              <i n="[Calendar].[Date Hierarchy].[Year].&amp;[1950].&amp;[September]" c="September">
                <p n="[Calendar].[Date Hierarchy].[Year].&amp;[1950]"/>
              </i>
              <i n="[Calendar].[Date Hierarchy].[Year].&amp;[1950].&amp;[October]" c="October">
                <p n="[Calendar].[Date Hierarchy].[Year].&amp;[1950]"/>
              </i>
              <i n="[Calendar].[Date Hierarchy].[Year].&amp;[1950].&amp;[November]" c="November">
                <p n="[Calendar].[Date Hierarchy].[Year].&amp;[1950]"/>
              </i>
              <i n="[Calendar].[Date Hierarchy].[Year].&amp;[1950].&amp;[December]" c="December">
                <p n="[Calendar].[Date Hierarchy].[Year].&amp;[1950]"/>
              </i>
              <i n="[Calendar].[Date Hierarchy].[Year].&amp;[1951].&amp;[January]" c="January">
                <p n="[Calendar].[Date Hierarchy].[Year].&amp;[1951]"/>
              </i>
              <i n="[Calendar].[Date Hierarchy].[Year].&amp;[1951].&amp;[February]" c="February">
                <p n="[Calendar].[Date Hierarchy].[Year].&amp;[1951]"/>
              </i>
              <i n="[Calendar].[Date Hierarchy].[Year].&amp;[1951].&amp;[March]" c="March">
                <p n="[Calendar].[Date Hierarchy].[Year].&amp;[1951]"/>
              </i>
              <i n="[Calendar].[Date Hierarchy].[Year].&amp;[1951].&amp;[April]" c="April">
                <p n="[Calendar].[Date Hierarchy].[Year].&amp;[1951]"/>
              </i>
              <i n="[Calendar].[Date Hierarchy].[Year].&amp;[1951].&amp;[May]" c="May">
                <p n="[Calendar].[Date Hierarchy].[Year].&amp;[1951]"/>
              </i>
              <i n="[Calendar].[Date Hierarchy].[Year].&amp;[1951].&amp;[June]" c="June">
                <p n="[Calendar].[Date Hierarchy].[Year].&amp;[1951]"/>
              </i>
              <i n="[Calendar].[Date Hierarchy].[Year].&amp;[1951].&amp;[July]" c="July">
                <p n="[Calendar].[Date Hierarchy].[Year].&amp;[1951]"/>
              </i>
              <i n="[Calendar].[Date Hierarchy].[Year].&amp;[1951].&amp;[August]" c="August">
                <p n="[Calendar].[Date Hierarchy].[Year].&amp;[1951]"/>
              </i>
              <i n="[Calendar].[Date Hierarchy].[Year].&amp;[1951].&amp;[September]" c="September">
                <p n="[Calendar].[Date Hierarchy].[Year].&amp;[1951]"/>
              </i>
              <i n="[Calendar].[Date Hierarchy].[Year].&amp;[1951].&amp;[October]" c="October">
                <p n="[Calendar].[Date Hierarchy].[Year].&amp;[1951]"/>
              </i>
              <i n="[Calendar].[Date Hierarchy].[Year].&amp;[1951].&amp;[November]" c="November">
                <p n="[Calendar].[Date Hierarchy].[Year].&amp;[1951]"/>
              </i>
              <i n="[Calendar].[Date Hierarchy].[Year].&amp;[1951].&amp;[December]" c="December">
                <p n="[Calendar].[Date Hierarchy].[Year].&amp;[1951]"/>
              </i>
              <i n="[Calendar].[Date Hierarchy].[Year].&amp;[1952].&amp;[January]" c="January">
                <p n="[Calendar].[Date Hierarchy].[Year].&amp;[1952]"/>
              </i>
              <i n="[Calendar].[Date Hierarchy].[Year].&amp;[1952].&amp;[February]" c="February">
                <p n="[Calendar].[Date Hierarchy].[Year].&amp;[1952]"/>
              </i>
              <i n="[Calendar].[Date Hierarchy].[Year].&amp;[1952].&amp;[March]" c="March">
                <p n="[Calendar].[Date Hierarchy].[Year].&amp;[1952]"/>
              </i>
              <i n="[Calendar].[Date Hierarchy].[Year].&amp;[1952].&amp;[April]" c="April">
                <p n="[Calendar].[Date Hierarchy].[Year].&amp;[1952]"/>
              </i>
              <i n="[Calendar].[Date Hierarchy].[Year].&amp;[1952].&amp;[May]" c="May">
                <p n="[Calendar].[Date Hierarchy].[Year].&amp;[1952]"/>
              </i>
              <i n="[Calendar].[Date Hierarchy].[Year].&amp;[1952].&amp;[June]" c="June">
                <p n="[Calendar].[Date Hierarchy].[Year].&amp;[1952]"/>
              </i>
              <i n="[Calendar].[Date Hierarchy].[Year].&amp;[1952].&amp;[July]" c="July">
                <p n="[Calendar].[Date Hierarchy].[Year].&amp;[1952]"/>
              </i>
              <i n="[Calendar].[Date Hierarchy].[Year].&amp;[1952].&amp;[August]" c="August">
                <p n="[Calendar].[Date Hierarchy].[Year].&amp;[1952]"/>
              </i>
              <i n="[Calendar].[Date Hierarchy].[Year].&amp;[1952].&amp;[September]" c="September">
                <p n="[Calendar].[Date Hierarchy].[Year].&amp;[1952]"/>
              </i>
              <i n="[Calendar].[Date Hierarchy].[Year].&amp;[1952].&amp;[October]" c="October">
                <p n="[Calendar].[Date Hierarchy].[Year].&amp;[1952]"/>
              </i>
              <i n="[Calendar].[Date Hierarchy].[Year].&amp;[1952].&amp;[November]" c="November">
                <p n="[Calendar].[Date Hierarchy].[Year].&amp;[1952]"/>
              </i>
              <i n="[Calendar].[Date Hierarchy].[Year].&amp;[1952].&amp;[December]" c="December">
                <p n="[Calendar].[Date Hierarchy].[Year].&amp;[1952]"/>
              </i>
              <i n="[Calendar].[Date Hierarchy].[Year].&amp;[1953].&amp;[January]" c="January">
                <p n="[Calendar].[Date Hierarchy].[Year].&amp;[1953]"/>
              </i>
              <i n="[Calendar].[Date Hierarchy].[Year].&amp;[1953].&amp;[February]" c="February">
                <p n="[Calendar].[Date Hierarchy].[Year].&amp;[1953]"/>
              </i>
              <i n="[Calendar].[Date Hierarchy].[Year].&amp;[1953].&amp;[March]" c="March">
                <p n="[Calendar].[Date Hierarchy].[Year].&amp;[1953]"/>
              </i>
              <i n="[Calendar].[Date Hierarchy].[Year].&amp;[1953].&amp;[April]" c="April">
                <p n="[Calendar].[Date Hierarchy].[Year].&amp;[1953]"/>
              </i>
              <i n="[Calendar].[Date Hierarchy].[Year].&amp;[1953].&amp;[May]" c="May">
                <p n="[Calendar].[Date Hierarchy].[Year].&amp;[1953]"/>
              </i>
              <i n="[Calendar].[Date Hierarchy].[Year].&amp;[1953].&amp;[June]" c="June">
                <p n="[Calendar].[Date Hierarchy].[Year].&amp;[1953]"/>
              </i>
              <i n="[Calendar].[Date Hierarchy].[Year].&amp;[1953].&amp;[July]" c="July">
                <p n="[Calendar].[Date Hierarchy].[Year].&amp;[1953]"/>
              </i>
              <i n="[Calendar].[Date Hierarchy].[Year].&amp;[1953].&amp;[August]" c="August">
                <p n="[Calendar].[Date Hierarchy].[Year].&amp;[1953]"/>
              </i>
              <i n="[Calendar].[Date Hierarchy].[Year].&amp;[1953].&amp;[September]" c="September">
                <p n="[Calendar].[Date Hierarchy].[Year].&amp;[1953]"/>
              </i>
              <i n="[Calendar].[Date Hierarchy].[Year].&amp;[1953].&amp;[October]" c="October">
                <p n="[Calendar].[Date Hierarchy].[Year].&amp;[1953]"/>
              </i>
              <i n="[Calendar].[Date Hierarchy].[Year].&amp;[1953].&amp;[November]" c="November">
                <p n="[Calendar].[Date Hierarchy].[Year].&amp;[1953]"/>
              </i>
              <i n="[Calendar].[Date Hierarchy].[Year].&amp;[1953].&amp;[December]" c="December">
                <p n="[Calendar].[Date Hierarchy].[Year].&amp;[1953]"/>
              </i>
              <i n="[Calendar].[Date Hierarchy].[Year].&amp;[1954].&amp;[January]" c="January">
                <p n="[Calendar].[Date Hierarchy].[Year].&amp;[1954]"/>
              </i>
              <i n="[Calendar].[Date Hierarchy].[Year].&amp;[1954].&amp;[February]" c="February">
                <p n="[Calendar].[Date Hierarchy].[Year].&amp;[1954]"/>
              </i>
              <i n="[Calendar].[Date Hierarchy].[Year].&amp;[1954].&amp;[March]" c="March">
                <p n="[Calendar].[Date Hierarchy].[Year].&amp;[1954]"/>
              </i>
              <i n="[Calendar].[Date Hierarchy].[Year].&amp;[1954].&amp;[April]" c="April">
                <p n="[Calendar].[Date Hierarchy].[Year].&amp;[1954]"/>
              </i>
              <i n="[Calendar].[Date Hierarchy].[Year].&amp;[1954].&amp;[May]" c="May">
                <p n="[Calendar].[Date Hierarchy].[Year].&amp;[1954]"/>
              </i>
              <i n="[Calendar].[Date Hierarchy].[Year].&amp;[1954].&amp;[June]" c="June">
                <p n="[Calendar].[Date Hierarchy].[Year].&amp;[1954]"/>
              </i>
              <i n="[Calendar].[Date Hierarchy].[Year].&amp;[1954].&amp;[July]" c="July">
                <p n="[Calendar].[Date Hierarchy].[Year].&amp;[1954]"/>
              </i>
              <i n="[Calendar].[Date Hierarchy].[Year].&amp;[1954].&amp;[August]" c="August">
                <p n="[Calendar].[Date Hierarchy].[Year].&amp;[1954]"/>
              </i>
              <i n="[Calendar].[Date Hierarchy].[Year].&amp;[1954].&amp;[September]" c="September">
                <p n="[Calendar].[Date Hierarchy].[Year].&amp;[1954]"/>
              </i>
              <i n="[Calendar].[Date Hierarchy].[Year].&amp;[1954].&amp;[October]" c="October">
                <p n="[Calendar].[Date Hierarchy].[Year].&amp;[1954]"/>
              </i>
              <i n="[Calendar].[Date Hierarchy].[Year].&amp;[1954].&amp;[November]" c="November">
                <p n="[Calendar].[Date Hierarchy].[Year].&amp;[1954]"/>
              </i>
              <i n="[Calendar].[Date Hierarchy].[Year].&amp;[1954].&amp;[December]" c="December">
                <p n="[Calendar].[Date Hierarchy].[Year].&amp;[1954]"/>
              </i>
              <i n="[Calendar].[Date Hierarchy].[Year].&amp;[1955].&amp;[January]" c="January">
                <p n="[Calendar].[Date Hierarchy].[Year].&amp;[1955]"/>
              </i>
              <i n="[Calendar].[Date Hierarchy].[Year].&amp;[1955].&amp;[February]" c="February">
                <p n="[Calendar].[Date Hierarchy].[Year].&amp;[1955]"/>
              </i>
              <i n="[Calendar].[Date Hierarchy].[Year].&amp;[1955].&amp;[March]" c="March">
                <p n="[Calendar].[Date Hierarchy].[Year].&amp;[1955]"/>
              </i>
              <i n="[Calendar].[Date Hierarchy].[Year].&amp;[1955].&amp;[April]" c="April">
                <p n="[Calendar].[Date Hierarchy].[Year].&amp;[1955]"/>
              </i>
              <i n="[Calendar].[Date Hierarchy].[Year].&amp;[1955].&amp;[May]" c="May">
                <p n="[Calendar].[Date Hierarchy].[Year].&amp;[1955]"/>
              </i>
              <i n="[Calendar].[Date Hierarchy].[Year].&amp;[1955].&amp;[June]" c="June">
                <p n="[Calendar].[Date Hierarchy].[Year].&amp;[1955]"/>
              </i>
              <i n="[Calendar].[Date Hierarchy].[Year].&amp;[1955].&amp;[July]" c="July">
                <p n="[Calendar].[Date Hierarchy].[Year].&amp;[1955]"/>
              </i>
              <i n="[Calendar].[Date Hierarchy].[Year].&amp;[1955].&amp;[August]" c="August">
                <p n="[Calendar].[Date Hierarchy].[Year].&amp;[1955]"/>
              </i>
              <i n="[Calendar].[Date Hierarchy].[Year].&amp;[1955].&amp;[September]" c="September">
                <p n="[Calendar].[Date Hierarchy].[Year].&amp;[1955]"/>
              </i>
              <i n="[Calendar].[Date Hierarchy].[Year].&amp;[1955].&amp;[October]" c="October">
                <p n="[Calendar].[Date Hierarchy].[Year].&amp;[1955]"/>
              </i>
              <i n="[Calendar].[Date Hierarchy].[Year].&amp;[1955].&amp;[November]" c="November">
                <p n="[Calendar].[Date Hierarchy].[Year].&amp;[1955]"/>
              </i>
              <i n="[Calendar].[Date Hierarchy].[Year].&amp;[1955].&amp;[December]" c="December">
                <p n="[Calendar].[Date Hierarchy].[Year].&amp;[1955]"/>
              </i>
              <i n="[Calendar].[Date Hierarchy].[Year].&amp;[1956].&amp;[January]" c="January">
                <p n="[Calendar].[Date Hierarchy].[Year].&amp;[1956]"/>
              </i>
              <i n="[Calendar].[Date Hierarchy].[Year].&amp;[1956].&amp;[February]" c="February">
                <p n="[Calendar].[Date Hierarchy].[Year].&amp;[1956]"/>
              </i>
              <i n="[Calendar].[Date Hierarchy].[Year].&amp;[1956].&amp;[March]" c="March">
                <p n="[Calendar].[Date Hierarchy].[Year].&amp;[1956]"/>
              </i>
              <i n="[Calendar].[Date Hierarchy].[Year].&amp;[1956].&amp;[April]" c="April">
                <p n="[Calendar].[Date Hierarchy].[Year].&amp;[1956]"/>
              </i>
              <i n="[Calendar].[Date Hierarchy].[Year].&amp;[1956].&amp;[May]" c="May">
                <p n="[Calendar].[Date Hierarchy].[Year].&amp;[1956]"/>
              </i>
              <i n="[Calendar].[Date Hierarchy].[Year].&amp;[1956].&amp;[June]" c="June">
                <p n="[Calendar].[Date Hierarchy].[Year].&amp;[1956]"/>
              </i>
              <i n="[Calendar].[Date Hierarchy].[Year].&amp;[1956].&amp;[July]" c="July">
                <p n="[Calendar].[Date Hierarchy].[Year].&amp;[1956]"/>
              </i>
              <i n="[Calendar].[Date Hierarchy].[Year].&amp;[1956].&amp;[August]" c="August">
                <p n="[Calendar].[Date Hierarchy].[Year].&amp;[1956]"/>
              </i>
              <i n="[Calendar].[Date Hierarchy].[Year].&amp;[1956].&amp;[September]" c="September">
                <p n="[Calendar].[Date Hierarchy].[Year].&amp;[1956]"/>
              </i>
              <i n="[Calendar].[Date Hierarchy].[Year].&amp;[1956].&amp;[October]" c="October">
                <p n="[Calendar].[Date Hierarchy].[Year].&amp;[1956]"/>
              </i>
              <i n="[Calendar].[Date Hierarchy].[Year].&amp;[1956].&amp;[November]" c="November">
                <p n="[Calendar].[Date Hierarchy].[Year].&amp;[1956]"/>
              </i>
              <i n="[Calendar].[Date Hierarchy].[Year].&amp;[1956].&amp;[December]" c="December">
                <p n="[Calendar].[Date Hierarchy].[Year].&amp;[1956]"/>
              </i>
              <i n="[Calendar].[Date Hierarchy].[Year].&amp;[1957].&amp;[January]" c="January">
                <p n="[Calendar].[Date Hierarchy].[Year].&amp;[1957]"/>
              </i>
              <i n="[Calendar].[Date Hierarchy].[Year].&amp;[1957].&amp;[February]" c="February">
                <p n="[Calendar].[Date Hierarchy].[Year].&amp;[1957]"/>
              </i>
              <i n="[Calendar].[Date Hierarchy].[Year].&amp;[1957].&amp;[March]" c="March">
                <p n="[Calendar].[Date Hierarchy].[Year].&amp;[1957]"/>
              </i>
              <i n="[Calendar].[Date Hierarchy].[Year].&amp;[1957].&amp;[April]" c="April">
                <p n="[Calendar].[Date Hierarchy].[Year].&amp;[1957]"/>
              </i>
              <i n="[Calendar].[Date Hierarchy].[Year].&amp;[1957].&amp;[May]" c="May">
                <p n="[Calendar].[Date Hierarchy].[Year].&amp;[1957]"/>
              </i>
              <i n="[Calendar].[Date Hierarchy].[Year].&amp;[1957].&amp;[June]" c="June">
                <p n="[Calendar].[Date Hierarchy].[Year].&amp;[1957]"/>
              </i>
              <i n="[Calendar].[Date Hierarchy].[Year].&amp;[1957].&amp;[July]" c="July">
                <p n="[Calendar].[Date Hierarchy].[Year].&amp;[1957]"/>
              </i>
              <i n="[Calendar].[Date Hierarchy].[Year].&amp;[1957].&amp;[August]" c="August">
                <p n="[Calendar].[Date Hierarchy].[Year].&amp;[1957]"/>
              </i>
              <i n="[Calendar].[Date Hierarchy].[Year].&amp;[1957].&amp;[September]" c="September">
                <p n="[Calendar].[Date Hierarchy].[Year].&amp;[1957]"/>
              </i>
              <i n="[Calendar].[Date Hierarchy].[Year].&amp;[1957].&amp;[October]" c="October">
                <p n="[Calendar].[Date Hierarchy].[Year].&amp;[1957]"/>
              </i>
              <i n="[Calendar].[Date Hierarchy].[Year].&amp;[1957].&amp;[November]" c="November">
                <p n="[Calendar].[Date Hierarchy].[Year].&amp;[1957]"/>
              </i>
              <i n="[Calendar].[Date Hierarchy].[Year].&amp;[1957].&amp;[December]" c="December">
                <p n="[Calendar].[Date Hierarchy].[Year].&amp;[1957]"/>
              </i>
              <i n="[Calendar].[Date Hierarchy].[Year].&amp;[1958].&amp;[January]" c="January">
                <p n="[Calendar].[Date Hierarchy].[Year].&amp;[1958]"/>
              </i>
              <i n="[Calendar].[Date Hierarchy].[Year].&amp;[1958].&amp;[February]" c="February">
                <p n="[Calendar].[Date Hierarchy].[Year].&amp;[1958]"/>
              </i>
              <i n="[Calendar].[Date Hierarchy].[Year].&amp;[1958].&amp;[March]" c="March">
                <p n="[Calendar].[Date Hierarchy].[Year].&amp;[1958]"/>
              </i>
              <i n="[Calendar].[Date Hierarchy].[Year].&amp;[1958].&amp;[April]" c="April">
                <p n="[Calendar].[Date Hierarchy].[Year].&amp;[1958]"/>
              </i>
              <i n="[Calendar].[Date Hierarchy].[Year].&amp;[1958].&amp;[May]" c="May">
                <p n="[Calendar].[Date Hierarchy].[Year].&amp;[1958]"/>
              </i>
              <i n="[Calendar].[Date Hierarchy].[Year].&amp;[1958].&amp;[June]" c="June">
                <p n="[Calendar].[Date Hierarchy].[Year].&amp;[1958]"/>
              </i>
              <i n="[Calendar].[Date Hierarchy].[Year].&amp;[1958].&amp;[July]" c="July">
                <p n="[Calendar].[Date Hierarchy].[Year].&amp;[1958]"/>
              </i>
              <i n="[Calendar].[Date Hierarchy].[Year].&amp;[1958].&amp;[August]" c="August">
                <p n="[Calendar].[Date Hierarchy].[Year].&amp;[1958]"/>
              </i>
              <i n="[Calendar].[Date Hierarchy].[Year].&amp;[1958].&amp;[September]" c="September">
                <p n="[Calendar].[Date Hierarchy].[Year].&amp;[1958]"/>
              </i>
              <i n="[Calendar].[Date Hierarchy].[Year].&amp;[1958].&amp;[October]" c="October">
                <p n="[Calendar].[Date Hierarchy].[Year].&amp;[1958]"/>
              </i>
              <i n="[Calendar].[Date Hierarchy].[Year].&amp;[1958].&amp;[November]" c="November">
                <p n="[Calendar].[Date Hierarchy].[Year].&amp;[1958]"/>
              </i>
              <i n="[Calendar].[Date Hierarchy].[Year].&amp;[1958].&amp;[December]" c="December">
                <p n="[Calendar].[Date Hierarchy].[Year].&amp;[1958]"/>
              </i>
              <i n="[Calendar].[Date Hierarchy].[Year].&amp;[1959].&amp;[January]" c="January">
                <p n="[Calendar].[Date Hierarchy].[Year].&amp;[1959]"/>
              </i>
              <i n="[Calendar].[Date Hierarchy].[Year].&amp;[1959].&amp;[February]" c="February">
                <p n="[Calendar].[Date Hierarchy].[Year].&amp;[1959]"/>
              </i>
              <i n="[Calendar].[Date Hierarchy].[Year].&amp;[1959].&amp;[March]" c="March">
                <p n="[Calendar].[Date Hierarchy].[Year].&amp;[1959]"/>
              </i>
              <i n="[Calendar].[Date Hierarchy].[Year].&amp;[1959].&amp;[April]" c="April">
                <p n="[Calendar].[Date Hierarchy].[Year].&amp;[1959]"/>
              </i>
              <i n="[Calendar].[Date Hierarchy].[Year].&amp;[1959].&amp;[May]" c="May">
                <p n="[Calendar].[Date Hierarchy].[Year].&amp;[1959]"/>
              </i>
              <i n="[Calendar].[Date Hierarchy].[Year].&amp;[1959].&amp;[June]" c="June">
                <p n="[Calendar].[Date Hierarchy].[Year].&amp;[1959]"/>
              </i>
              <i n="[Calendar].[Date Hierarchy].[Year].&amp;[1959].&amp;[July]" c="July">
                <p n="[Calendar].[Date Hierarchy].[Year].&amp;[1959]"/>
              </i>
              <i n="[Calendar].[Date Hierarchy].[Year].&amp;[1959].&amp;[August]" c="August">
                <p n="[Calendar].[Date Hierarchy].[Year].&amp;[1959]"/>
              </i>
              <i n="[Calendar].[Date Hierarchy].[Year].&amp;[1959].&amp;[September]" c="September">
                <p n="[Calendar].[Date Hierarchy].[Year].&amp;[1959]"/>
              </i>
              <i n="[Calendar].[Date Hierarchy].[Year].&amp;[1959].&amp;[October]" c="October">
                <p n="[Calendar].[Date Hierarchy].[Year].&amp;[1959]"/>
              </i>
              <i n="[Calendar].[Date Hierarchy].[Year].&amp;[1959].&amp;[November]" c="November">
                <p n="[Calendar].[Date Hierarchy].[Year].&amp;[1959]"/>
              </i>
              <i n="[Calendar].[Date Hierarchy].[Year].&amp;[1959].&amp;[December]" c="December">
                <p n="[Calendar].[Date Hierarchy].[Year].&amp;[1959]"/>
              </i>
              <i n="[Calendar].[Date Hierarchy].[Year].&amp;[1960].&amp;[January]" c="January">
                <p n="[Calendar].[Date Hierarchy].[Year].&amp;[1960]"/>
              </i>
              <i n="[Calendar].[Date Hierarchy].[Year].&amp;[1960].&amp;[February]" c="February">
                <p n="[Calendar].[Date Hierarchy].[Year].&amp;[1960]"/>
              </i>
              <i n="[Calendar].[Date Hierarchy].[Year].&amp;[1960].&amp;[March]" c="March">
                <p n="[Calendar].[Date Hierarchy].[Year].&amp;[1960]"/>
              </i>
              <i n="[Calendar].[Date Hierarchy].[Year].&amp;[1960].&amp;[April]" c="April">
                <p n="[Calendar].[Date Hierarchy].[Year].&amp;[1960]"/>
              </i>
              <i n="[Calendar].[Date Hierarchy].[Year].&amp;[1960].&amp;[May]" c="May">
                <p n="[Calendar].[Date Hierarchy].[Year].&amp;[1960]"/>
              </i>
              <i n="[Calendar].[Date Hierarchy].[Year].&amp;[1960].&amp;[June]" c="June">
                <p n="[Calendar].[Date Hierarchy].[Year].&amp;[1960]"/>
              </i>
              <i n="[Calendar].[Date Hierarchy].[Year].&amp;[1960].&amp;[July]" c="July">
                <p n="[Calendar].[Date Hierarchy].[Year].&amp;[1960]"/>
              </i>
              <i n="[Calendar].[Date Hierarchy].[Year].&amp;[1960].&amp;[August]" c="August">
                <p n="[Calendar].[Date Hierarchy].[Year].&amp;[1960]"/>
              </i>
              <i n="[Calendar].[Date Hierarchy].[Year].&amp;[1960].&amp;[September]" c="September">
                <p n="[Calendar].[Date Hierarchy].[Year].&amp;[1960]"/>
              </i>
              <i n="[Calendar].[Date Hierarchy].[Year].&amp;[1960].&amp;[October]" c="October">
                <p n="[Calendar].[Date Hierarchy].[Year].&amp;[1960]"/>
              </i>
              <i n="[Calendar].[Date Hierarchy].[Year].&amp;[1960].&amp;[November]" c="November">
                <p n="[Calendar].[Date Hierarchy].[Year].&amp;[1960]"/>
              </i>
              <i n="[Calendar].[Date Hierarchy].[Year].&amp;[1960].&amp;[December]" c="December">
                <p n="[Calendar].[Date Hierarchy].[Year].&amp;[1960]"/>
              </i>
              <i n="[Calendar].[Date Hierarchy].[Year].&amp;[1961].&amp;[January]" c="January">
                <p n="[Calendar].[Date Hierarchy].[Year].&amp;[1961]"/>
              </i>
              <i n="[Calendar].[Date Hierarchy].[Year].&amp;[1961].&amp;[February]" c="February">
                <p n="[Calendar].[Date Hierarchy].[Year].&amp;[1961]"/>
              </i>
              <i n="[Calendar].[Date Hierarchy].[Year].&amp;[1961].&amp;[March]" c="March">
                <p n="[Calendar].[Date Hierarchy].[Year].&amp;[1961]"/>
              </i>
              <i n="[Calendar].[Date Hierarchy].[Year].&amp;[1961].&amp;[April]" c="April">
                <p n="[Calendar].[Date Hierarchy].[Year].&amp;[1961]"/>
              </i>
              <i n="[Calendar].[Date Hierarchy].[Year].&amp;[1961].&amp;[May]" c="May">
                <p n="[Calendar].[Date Hierarchy].[Year].&amp;[1961]"/>
              </i>
              <i n="[Calendar].[Date Hierarchy].[Year].&amp;[1961].&amp;[June]" c="June">
                <p n="[Calendar].[Date Hierarchy].[Year].&amp;[1961]"/>
              </i>
              <i n="[Calendar].[Date Hierarchy].[Year].&amp;[1961].&amp;[July]" c="July">
                <p n="[Calendar].[Date Hierarchy].[Year].&amp;[1961]"/>
              </i>
              <i n="[Calendar].[Date Hierarchy].[Year].&amp;[1961].&amp;[August]" c="August">
                <p n="[Calendar].[Date Hierarchy].[Year].&amp;[1961]"/>
              </i>
              <i n="[Calendar].[Date Hierarchy].[Year].&amp;[1961].&amp;[September]" c="September">
                <p n="[Calendar].[Date Hierarchy].[Year].&amp;[1961]"/>
              </i>
              <i n="[Calendar].[Date Hierarchy].[Year].&amp;[1961].&amp;[October]" c="October">
                <p n="[Calendar].[Date Hierarchy].[Year].&amp;[1961]"/>
              </i>
              <i n="[Calendar].[Date Hierarchy].[Year].&amp;[1961].&amp;[November]" c="November">
                <p n="[Calendar].[Date Hierarchy].[Year].&amp;[1961]"/>
              </i>
              <i n="[Calendar].[Date Hierarchy].[Year].&amp;[1961].&amp;[December]" c="December">
                <p n="[Calendar].[Date Hierarchy].[Year].&amp;[1961]"/>
              </i>
              <i n="[Calendar].[Date Hierarchy].[Year].&amp;[1962].&amp;[January]" c="January">
                <p n="[Calendar].[Date Hierarchy].[Year].&amp;[1962]"/>
              </i>
              <i n="[Calendar].[Date Hierarchy].[Year].&amp;[1962].&amp;[February]" c="February">
                <p n="[Calendar].[Date Hierarchy].[Year].&amp;[1962]"/>
              </i>
              <i n="[Calendar].[Date Hierarchy].[Year].&amp;[1962].&amp;[March]" c="March">
                <p n="[Calendar].[Date Hierarchy].[Year].&amp;[1962]"/>
              </i>
              <i n="[Calendar].[Date Hierarchy].[Year].&amp;[1962].&amp;[April]" c="April">
                <p n="[Calendar].[Date Hierarchy].[Year].&amp;[1962]"/>
              </i>
              <i n="[Calendar].[Date Hierarchy].[Year].&amp;[1962].&amp;[May]" c="May">
                <p n="[Calendar].[Date Hierarchy].[Year].&amp;[1962]"/>
              </i>
              <i n="[Calendar].[Date Hierarchy].[Year].&amp;[1962].&amp;[June]" c="June">
                <p n="[Calendar].[Date Hierarchy].[Year].&amp;[1962]"/>
              </i>
              <i n="[Calendar].[Date Hierarchy].[Year].&amp;[1962].&amp;[July]" c="July">
                <p n="[Calendar].[Date Hierarchy].[Year].&amp;[1962]"/>
              </i>
              <i n="[Calendar].[Date Hierarchy].[Year].&amp;[1962].&amp;[August]" c="August">
                <p n="[Calendar].[Date Hierarchy].[Year].&amp;[1962]"/>
              </i>
              <i n="[Calendar].[Date Hierarchy].[Year].&amp;[1962].&amp;[September]" c="September">
                <p n="[Calendar].[Date Hierarchy].[Year].&amp;[1962]"/>
              </i>
              <i n="[Calendar].[Date Hierarchy].[Year].&amp;[1962].&amp;[October]" c="October">
                <p n="[Calendar].[Date Hierarchy].[Year].&amp;[1962]"/>
              </i>
              <i n="[Calendar].[Date Hierarchy].[Year].&amp;[1962].&amp;[November]" c="November">
                <p n="[Calendar].[Date Hierarchy].[Year].&amp;[1962]"/>
              </i>
              <i n="[Calendar].[Date Hierarchy].[Year].&amp;[1962].&amp;[December]" c="December">
                <p n="[Calendar].[Date Hierarchy].[Year].&amp;[1962]"/>
              </i>
              <i n="[Calendar].[Date Hierarchy].[Year].&amp;[1963].&amp;[January]" c="January">
                <p n="[Calendar].[Date Hierarchy].[Year].&amp;[1963]"/>
              </i>
              <i n="[Calendar].[Date Hierarchy].[Year].&amp;[1963].&amp;[February]" c="February">
                <p n="[Calendar].[Date Hierarchy].[Year].&amp;[1963]"/>
              </i>
              <i n="[Calendar].[Date Hierarchy].[Year].&amp;[1963].&amp;[March]" c="March">
                <p n="[Calendar].[Date Hierarchy].[Year].&amp;[1963]"/>
              </i>
              <i n="[Calendar].[Date Hierarchy].[Year].&amp;[1963].&amp;[April]" c="April">
                <p n="[Calendar].[Date Hierarchy].[Year].&amp;[1963]"/>
              </i>
              <i n="[Calendar].[Date Hierarchy].[Year].&amp;[1963].&amp;[May]" c="May">
                <p n="[Calendar].[Date Hierarchy].[Year].&amp;[1963]"/>
              </i>
              <i n="[Calendar].[Date Hierarchy].[Year].&amp;[1963].&amp;[June]" c="June">
                <p n="[Calendar].[Date Hierarchy].[Year].&amp;[1963]"/>
              </i>
              <i n="[Calendar].[Date Hierarchy].[Year].&amp;[1963].&amp;[July]" c="July">
                <p n="[Calendar].[Date Hierarchy].[Year].&amp;[1963]"/>
              </i>
              <i n="[Calendar].[Date Hierarchy].[Year].&amp;[1963].&amp;[August]" c="August">
                <p n="[Calendar].[Date Hierarchy].[Year].&amp;[1963]"/>
              </i>
              <i n="[Calendar].[Date Hierarchy].[Year].&amp;[1963].&amp;[September]" c="September">
                <p n="[Calendar].[Date Hierarchy].[Year].&amp;[1963]"/>
              </i>
              <i n="[Calendar].[Date Hierarchy].[Year].&amp;[1963].&amp;[October]" c="October">
                <p n="[Calendar].[Date Hierarchy].[Year].&amp;[1963]"/>
              </i>
              <i n="[Calendar].[Date Hierarchy].[Year].&amp;[1963].&amp;[November]" c="November">
                <p n="[Calendar].[Date Hierarchy].[Year].&amp;[1963]"/>
              </i>
              <i n="[Calendar].[Date Hierarchy].[Year].&amp;[1963].&amp;[December]" c="December">
                <p n="[Calendar].[Date Hierarchy].[Year].&amp;[1963]"/>
              </i>
              <i n="[Calendar].[Date Hierarchy].[Year].&amp;[1964].&amp;[January]" c="January">
                <p n="[Calendar].[Date Hierarchy].[Year].&amp;[1964]"/>
              </i>
              <i n="[Calendar].[Date Hierarchy].[Year].&amp;[1964].&amp;[February]" c="February">
                <p n="[Calendar].[Date Hierarchy].[Year].&amp;[1964]"/>
              </i>
              <i n="[Calendar].[Date Hierarchy].[Year].&amp;[1964].&amp;[March]" c="March">
                <p n="[Calendar].[Date Hierarchy].[Year].&amp;[1964]"/>
              </i>
              <i n="[Calendar].[Date Hierarchy].[Year].&amp;[1964].&amp;[April]" c="April">
                <p n="[Calendar].[Date Hierarchy].[Year].&amp;[1964]"/>
              </i>
              <i n="[Calendar].[Date Hierarchy].[Year].&amp;[1964].&amp;[May]" c="May">
                <p n="[Calendar].[Date Hierarchy].[Year].&amp;[1964]"/>
              </i>
              <i n="[Calendar].[Date Hierarchy].[Year].&amp;[1964].&amp;[June]" c="June">
                <p n="[Calendar].[Date Hierarchy].[Year].&amp;[1964]"/>
              </i>
              <i n="[Calendar].[Date Hierarchy].[Year].&amp;[1964].&amp;[July]" c="July">
                <p n="[Calendar].[Date Hierarchy].[Year].&amp;[1964]"/>
              </i>
              <i n="[Calendar].[Date Hierarchy].[Year].&amp;[1964].&amp;[August]" c="August">
                <p n="[Calendar].[Date Hierarchy].[Year].&amp;[1964]"/>
              </i>
              <i n="[Calendar].[Date Hierarchy].[Year].&amp;[1964].&amp;[September]" c="September">
                <p n="[Calendar].[Date Hierarchy].[Year].&amp;[1964]"/>
              </i>
              <i n="[Calendar].[Date Hierarchy].[Year].&amp;[1964].&amp;[October]" c="October">
                <p n="[Calendar].[Date Hierarchy].[Year].&amp;[1964]"/>
              </i>
              <i n="[Calendar].[Date Hierarchy].[Year].&amp;[1964].&amp;[November]" c="November">
                <p n="[Calendar].[Date Hierarchy].[Year].&amp;[1964]"/>
              </i>
              <i n="[Calendar].[Date Hierarchy].[Year].&amp;[1964].&amp;[December]" c="December">
                <p n="[Calendar].[Date Hierarchy].[Year].&amp;[1964]"/>
              </i>
              <i n="[Calendar].[Date Hierarchy].[Year].&amp;[1965].&amp;[January]" c="January">
                <p n="[Calendar].[Date Hierarchy].[Year].&amp;[1965]"/>
              </i>
              <i n="[Calendar].[Date Hierarchy].[Year].&amp;[1965].&amp;[February]" c="February">
                <p n="[Calendar].[Date Hierarchy].[Year].&amp;[1965]"/>
              </i>
              <i n="[Calendar].[Date Hierarchy].[Year].&amp;[1965].&amp;[March]" c="March">
                <p n="[Calendar].[Date Hierarchy].[Year].&amp;[1965]"/>
              </i>
              <i n="[Calendar].[Date Hierarchy].[Year].&amp;[1965].&amp;[April]" c="April">
                <p n="[Calendar].[Date Hierarchy].[Year].&amp;[1965]"/>
              </i>
              <i n="[Calendar].[Date Hierarchy].[Year].&amp;[1965].&amp;[May]" c="May">
                <p n="[Calendar].[Date Hierarchy].[Year].&amp;[1965]"/>
              </i>
              <i n="[Calendar].[Date Hierarchy].[Year].&amp;[1965].&amp;[June]" c="June">
                <p n="[Calendar].[Date Hierarchy].[Year].&amp;[1965]"/>
              </i>
              <i n="[Calendar].[Date Hierarchy].[Year].&amp;[1965].&amp;[July]" c="July">
                <p n="[Calendar].[Date Hierarchy].[Year].&amp;[1965]"/>
              </i>
              <i n="[Calendar].[Date Hierarchy].[Year].&amp;[1965].&amp;[August]" c="August">
                <p n="[Calendar].[Date Hierarchy].[Year].&amp;[1965]"/>
              </i>
              <i n="[Calendar].[Date Hierarchy].[Year].&amp;[1965].&amp;[September]" c="September">
                <p n="[Calendar].[Date Hierarchy].[Year].&amp;[1965]"/>
              </i>
              <i n="[Calendar].[Date Hierarchy].[Year].&amp;[1965].&amp;[October]" c="October">
                <p n="[Calendar].[Date Hierarchy].[Year].&amp;[1965]"/>
              </i>
              <i n="[Calendar].[Date Hierarchy].[Year].&amp;[1965].&amp;[November]" c="November">
                <p n="[Calendar].[Date Hierarchy].[Year].&amp;[1965]"/>
              </i>
              <i n="[Calendar].[Date Hierarchy].[Year].&amp;[1965].&amp;[December]" c="December">
                <p n="[Calendar].[Date Hierarchy].[Year].&amp;[1965]"/>
              </i>
              <i n="[Calendar].[Date Hierarchy].[Year].&amp;[1966].&amp;[January]" c="January">
                <p n="[Calendar].[Date Hierarchy].[Year].&amp;[1966]"/>
              </i>
              <i n="[Calendar].[Date Hierarchy].[Year].&amp;[1966].&amp;[February]" c="February">
                <p n="[Calendar].[Date Hierarchy].[Year].&amp;[1966]"/>
              </i>
              <i n="[Calendar].[Date Hierarchy].[Year].&amp;[1966].&amp;[March]" c="March">
                <p n="[Calendar].[Date Hierarchy].[Year].&amp;[1966]"/>
              </i>
              <i n="[Calendar].[Date Hierarchy].[Year].&amp;[1966].&amp;[April]" c="April">
                <p n="[Calendar].[Date Hierarchy].[Year].&amp;[1966]"/>
              </i>
              <i n="[Calendar].[Date Hierarchy].[Year].&amp;[1966].&amp;[May]" c="May">
                <p n="[Calendar].[Date Hierarchy].[Year].&amp;[1966]"/>
              </i>
              <i n="[Calendar].[Date Hierarchy].[Year].&amp;[1966].&amp;[June]" c="June">
                <p n="[Calendar].[Date Hierarchy].[Year].&amp;[1966]"/>
              </i>
              <i n="[Calendar].[Date Hierarchy].[Year].&amp;[1966].&amp;[July]" c="July">
                <p n="[Calendar].[Date Hierarchy].[Year].&amp;[1966]"/>
              </i>
              <i n="[Calendar].[Date Hierarchy].[Year].&amp;[1966].&amp;[August]" c="August">
                <p n="[Calendar].[Date Hierarchy].[Year].&amp;[1966]"/>
              </i>
              <i n="[Calendar].[Date Hierarchy].[Year].&amp;[1966].&amp;[September]" c="September">
                <p n="[Calendar].[Date Hierarchy].[Year].&amp;[1966]"/>
              </i>
              <i n="[Calendar].[Date Hierarchy].[Year].&amp;[1966].&amp;[October]" c="October">
                <p n="[Calendar].[Date Hierarchy].[Year].&amp;[1966]"/>
              </i>
              <i n="[Calendar].[Date Hierarchy].[Year].&amp;[1966].&amp;[November]" c="November">
                <p n="[Calendar].[Date Hierarchy].[Year].&amp;[1966]"/>
              </i>
              <i n="[Calendar].[Date Hierarchy].[Year].&amp;[1966].&amp;[December]" c="December">
                <p n="[Calendar].[Date Hierarchy].[Year].&amp;[1966]"/>
              </i>
              <i n="[Calendar].[Date Hierarchy].[Year].&amp;[1967].&amp;[January]" c="January">
                <p n="[Calendar].[Date Hierarchy].[Year].&amp;[1967]"/>
              </i>
              <i n="[Calendar].[Date Hierarchy].[Year].&amp;[1967].&amp;[February]" c="February">
                <p n="[Calendar].[Date Hierarchy].[Year].&amp;[1967]"/>
              </i>
              <i n="[Calendar].[Date Hierarchy].[Year].&amp;[1967].&amp;[March]" c="March">
                <p n="[Calendar].[Date Hierarchy].[Year].&amp;[1967]"/>
              </i>
              <i n="[Calendar].[Date Hierarchy].[Year].&amp;[1967].&amp;[April]" c="April">
                <p n="[Calendar].[Date Hierarchy].[Year].&amp;[1967]"/>
              </i>
              <i n="[Calendar].[Date Hierarchy].[Year].&amp;[1967].&amp;[May]" c="May">
                <p n="[Calendar].[Date Hierarchy].[Year].&amp;[1967]"/>
              </i>
              <i n="[Calendar].[Date Hierarchy].[Year].&amp;[1967].&amp;[June]" c="June">
                <p n="[Calendar].[Date Hierarchy].[Year].&amp;[1967]"/>
              </i>
              <i n="[Calendar].[Date Hierarchy].[Year].&amp;[1967].&amp;[July]" c="July">
                <p n="[Calendar].[Date Hierarchy].[Year].&amp;[1967]"/>
              </i>
              <i n="[Calendar].[Date Hierarchy].[Year].&amp;[1967].&amp;[August]" c="August">
                <p n="[Calendar].[Date Hierarchy].[Year].&amp;[1967]"/>
              </i>
              <i n="[Calendar].[Date Hierarchy].[Year].&amp;[1967].&amp;[September]" c="September">
                <p n="[Calendar].[Date Hierarchy].[Year].&amp;[1967]"/>
              </i>
              <i n="[Calendar].[Date Hierarchy].[Year].&amp;[1967].&amp;[October]" c="October">
                <p n="[Calendar].[Date Hierarchy].[Year].&amp;[1967]"/>
              </i>
              <i n="[Calendar].[Date Hierarchy].[Year].&amp;[1967].&amp;[November]" c="November">
                <p n="[Calendar].[Date Hierarchy].[Year].&amp;[1967]"/>
              </i>
              <i n="[Calendar].[Date Hierarchy].[Year].&amp;[1967].&amp;[December]" c="December">
                <p n="[Calendar].[Date Hierarchy].[Year].&amp;[1967]"/>
              </i>
              <i n="[Calendar].[Date Hierarchy].[Year].&amp;[1968].&amp;[January]" c="January">
                <p n="[Calendar].[Date Hierarchy].[Year].&amp;[1968]"/>
              </i>
              <i n="[Calendar].[Date Hierarchy].[Year].&amp;[1968].&amp;[February]" c="February">
                <p n="[Calendar].[Date Hierarchy].[Year].&amp;[1968]"/>
              </i>
              <i n="[Calendar].[Date Hierarchy].[Year].&amp;[1968].&amp;[March]" c="March">
                <p n="[Calendar].[Date Hierarchy].[Year].&amp;[1968]"/>
              </i>
              <i n="[Calendar].[Date Hierarchy].[Year].&amp;[1968].&amp;[April]" c="April">
                <p n="[Calendar].[Date Hierarchy].[Year].&amp;[1968]"/>
              </i>
              <i n="[Calendar].[Date Hierarchy].[Year].&amp;[1968].&amp;[May]" c="May">
                <p n="[Calendar].[Date Hierarchy].[Year].&amp;[1968]"/>
              </i>
              <i n="[Calendar].[Date Hierarchy].[Year].&amp;[1968].&amp;[June]" c="June">
                <p n="[Calendar].[Date Hierarchy].[Year].&amp;[1968]"/>
              </i>
              <i n="[Calendar].[Date Hierarchy].[Year].&amp;[1968].&amp;[July]" c="July">
                <p n="[Calendar].[Date Hierarchy].[Year].&amp;[1968]"/>
              </i>
              <i n="[Calendar].[Date Hierarchy].[Year].&amp;[1968].&amp;[August]" c="August">
                <p n="[Calendar].[Date Hierarchy].[Year].&amp;[1968]"/>
              </i>
              <i n="[Calendar].[Date Hierarchy].[Year].&amp;[1968].&amp;[September]" c="September">
                <p n="[Calendar].[Date Hierarchy].[Year].&amp;[1968]"/>
              </i>
              <i n="[Calendar].[Date Hierarchy].[Year].&amp;[1968].&amp;[October]" c="October">
                <p n="[Calendar].[Date Hierarchy].[Year].&amp;[1968]"/>
              </i>
              <i n="[Calendar].[Date Hierarchy].[Year].&amp;[1968].&amp;[November]" c="November">
                <p n="[Calendar].[Date Hierarchy].[Year].&amp;[1968]"/>
              </i>
              <i n="[Calendar].[Date Hierarchy].[Year].&amp;[1968].&amp;[December]" c="December">
                <p n="[Calendar].[Date Hierarchy].[Year].&amp;[1968]"/>
              </i>
              <i n="[Calendar].[Date Hierarchy].[Year].&amp;[1969].&amp;[January]" c="January">
                <p n="[Calendar].[Date Hierarchy].[Year].&amp;[1969]"/>
              </i>
              <i n="[Calendar].[Date Hierarchy].[Year].&amp;[1969].&amp;[February]" c="February">
                <p n="[Calendar].[Date Hierarchy].[Year].&amp;[1969]"/>
              </i>
              <i n="[Calendar].[Date Hierarchy].[Year].&amp;[1969].&amp;[March]" c="March">
                <p n="[Calendar].[Date Hierarchy].[Year].&amp;[1969]"/>
              </i>
              <i n="[Calendar].[Date Hierarchy].[Year].&amp;[1969].&amp;[April]" c="April">
                <p n="[Calendar].[Date Hierarchy].[Year].&amp;[1969]"/>
              </i>
              <i n="[Calendar].[Date Hierarchy].[Year].&amp;[1969].&amp;[May]" c="May">
                <p n="[Calendar].[Date Hierarchy].[Year].&amp;[1969]"/>
              </i>
              <i n="[Calendar].[Date Hierarchy].[Year].&amp;[1969].&amp;[June]" c="June">
                <p n="[Calendar].[Date Hierarchy].[Year].&amp;[1969]"/>
              </i>
              <i n="[Calendar].[Date Hierarchy].[Year].&amp;[1969].&amp;[July]" c="July">
                <p n="[Calendar].[Date Hierarchy].[Year].&amp;[1969]"/>
              </i>
              <i n="[Calendar].[Date Hierarchy].[Year].&amp;[1969].&amp;[August]" c="August">
                <p n="[Calendar].[Date Hierarchy].[Year].&amp;[1969]"/>
              </i>
              <i n="[Calendar].[Date Hierarchy].[Year].&amp;[1969].&amp;[September]" c="September">
                <p n="[Calendar].[Date Hierarchy].[Year].&amp;[1969]"/>
              </i>
              <i n="[Calendar].[Date Hierarchy].[Year].&amp;[1969].&amp;[October]" c="October">
                <p n="[Calendar].[Date Hierarchy].[Year].&amp;[1969]"/>
              </i>
              <i n="[Calendar].[Date Hierarchy].[Year].&amp;[1969].&amp;[November]" c="November">
                <p n="[Calendar].[Date Hierarchy].[Year].&amp;[1969]"/>
              </i>
              <i n="[Calendar].[Date Hierarchy].[Year].&amp;[1969].&amp;[December]" c="December">
                <p n="[Calendar].[Date Hierarchy].[Year].&amp;[1969]"/>
              </i>
              <i n="[Calendar].[Date Hierarchy].[Year].&amp;[1970].&amp;[January]" c="January">
                <p n="[Calendar].[Date Hierarchy].[Year].&amp;[1970]"/>
              </i>
              <i n="[Calendar].[Date Hierarchy].[Year].&amp;[1970].&amp;[February]" c="February">
                <p n="[Calendar].[Date Hierarchy].[Year].&amp;[1970]"/>
              </i>
              <i n="[Calendar].[Date Hierarchy].[Year].&amp;[1970].&amp;[March]" c="March">
                <p n="[Calendar].[Date Hierarchy].[Year].&amp;[1970]"/>
              </i>
              <i n="[Calendar].[Date Hierarchy].[Year].&amp;[1970].&amp;[April]" c="April">
                <p n="[Calendar].[Date Hierarchy].[Year].&amp;[1970]"/>
              </i>
              <i n="[Calendar].[Date Hierarchy].[Year].&amp;[1970].&amp;[May]" c="May">
                <p n="[Calendar].[Date Hierarchy].[Year].&amp;[1970]"/>
              </i>
              <i n="[Calendar].[Date Hierarchy].[Year].&amp;[1970].&amp;[June]" c="June">
                <p n="[Calendar].[Date Hierarchy].[Year].&amp;[1970]"/>
              </i>
              <i n="[Calendar].[Date Hierarchy].[Year].&amp;[1970].&amp;[July]" c="July">
                <p n="[Calendar].[Date Hierarchy].[Year].&amp;[1970]"/>
              </i>
              <i n="[Calendar].[Date Hierarchy].[Year].&amp;[1970].&amp;[August]" c="August">
                <p n="[Calendar].[Date Hierarchy].[Year].&amp;[1970]"/>
              </i>
              <i n="[Calendar].[Date Hierarchy].[Year].&amp;[1970].&amp;[September]" c="September">
                <p n="[Calendar].[Date Hierarchy].[Year].&amp;[1970]"/>
              </i>
              <i n="[Calendar].[Date Hierarchy].[Year].&amp;[1970].&amp;[October]" c="October">
                <p n="[Calendar].[Date Hierarchy].[Year].&amp;[1970]"/>
              </i>
              <i n="[Calendar].[Date Hierarchy].[Year].&amp;[1970].&amp;[November]" c="November">
                <p n="[Calendar].[Date Hierarchy].[Year].&amp;[1970]"/>
              </i>
              <i n="[Calendar].[Date Hierarchy].[Year].&amp;[1970].&amp;[December]" c="December">
                <p n="[Calendar].[Date Hierarchy].[Year].&amp;[1970]"/>
              </i>
              <i n="[Calendar].[Date Hierarchy].[Year].&amp;[1971].&amp;[January]" c="January">
                <p n="[Calendar].[Date Hierarchy].[Year].&amp;[1971]"/>
              </i>
              <i n="[Calendar].[Date Hierarchy].[Year].&amp;[1971].&amp;[February]" c="February">
                <p n="[Calendar].[Date Hierarchy].[Year].&amp;[1971]"/>
              </i>
              <i n="[Calendar].[Date Hierarchy].[Year].&amp;[1971].&amp;[March]" c="March">
                <p n="[Calendar].[Date Hierarchy].[Year].&amp;[1971]"/>
              </i>
              <i n="[Calendar].[Date Hierarchy].[Year].&amp;[1971].&amp;[April]" c="April">
                <p n="[Calendar].[Date Hierarchy].[Year].&amp;[1971]"/>
              </i>
              <i n="[Calendar].[Date Hierarchy].[Year].&amp;[1971].&amp;[May]" c="May">
                <p n="[Calendar].[Date Hierarchy].[Year].&amp;[1971]"/>
              </i>
              <i n="[Calendar].[Date Hierarchy].[Year].&amp;[1971].&amp;[June]" c="June">
                <p n="[Calendar].[Date Hierarchy].[Year].&amp;[1971]"/>
              </i>
              <i n="[Calendar].[Date Hierarchy].[Year].&amp;[1971].&amp;[July]" c="July">
                <p n="[Calendar].[Date Hierarchy].[Year].&amp;[1971]"/>
              </i>
              <i n="[Calendar].[Date Hierarchy].[Year].&amp;[1971].&amp;[August]" c="August">
                <p n="[Calendar].[Date Hierarchy].[Year].&amp;[1971]"/>
              </i>
              <i n="[Calendar].[Date Hierarchy].[Year].&amp;[1971].&amp;[September]" c="September">
                <p n="[Calendar].[Date Hierarchy].[Year].&amp;[1971]"/>
              </i>
              <i n="[Calendar].[Date Hierarchy].[Year].&amp;[1971].&amp;[October]" c="October">
                <p n="[Calendar].[Date Hierarchy].[Year].&amp;[1971]"/>
              </i>
              <i n="[Calendar].[Date Hierarchy].[Year].&amp;[1971].&amp;[November]" c="November">
                <p n="[Calendar].[Date Hierarchy].[Year].&amp;[1971]"/>
              </i>
              <i n="[Calendar].[Date Hierarchy].[Year].&amp;[1971].&amp;[December]" c="December">
                <p n="[Calendar].[Date Hierarchy].[Year].&amp;[1971]"/>
              </i>
              <i n="[Calendar].[Date Hierarchy].[Year].&amp;[1972].&amp;[January]" c="January">
                <p n="[Calendar].[Date Hierarchy].[Year].&amp;[1972]"/>
              </i>
              <i n="[Calendar].[Date Hierarchy].[Year].&amp;[1972].&amp;[February]" c="February">
                <p n="[Calendar].[Date Hierarchy].[Year].&amp;[1972]"/>
              </i>
              <i n="[Calendar].[Date Hierarchy].[Year].&amp;[1972].&amp;[March]" c="March">
                <p n="[Calendar].[Date Hierarchy].[Year].&amp;[1972]"/>
              </i>
              <i n="[Calendar].[Date Hierarchy].[Year].&amp;[1972].&amp;[April]" c="April">
                <p n="[Calendar].[Date Hierarchy].[Year].&amp;[1972]"/>
              </i>
              <i n="[Calendar].[Date Hierarchy].[Year].&amp;[1972].&amp;[May]" c="May">
                <p n="[Calendar].[Date Hierarchy].[Year].&amp;[1972]"/>
              </i>
              <i n="[Calendar].[Date Hierarchy].[Year].&amp;[1972].&amp;[June]" c="June">
                <p n="[Calendar].[Date Hierarchy].[Year].&amp;[1972]"/>
              </i>
              <i n="[Calendar].[Date Hierarchy].[Year].&amp;[1972].&amp;[July]" c="July">
                <p n="[Calendar].[Date Hierarchy].[Year].&amp;[1972]"/>
              </i>
              <i n="[Calendar].[Date Hierarchy].[Year].&amp;[1972].&amp;[August]" c="August">
                <p n="[Calendar].[Date Hierarchy].[Year].&amp;[1972]"/>
              </i>
              <i n="[Calendar].[Date Hierarchy].[Year].&amp;[1972].&amp;[September]" c="September">
                <p n="[Calendar].[Date Hierarchy].[Year].&amp;[1972]"/>
              </i>
              <i n="[Calendar].[Date Hierarchy].[Year].&amp;[1972].&amp;[October]" c="October">
                <p n="[Calendar].[Date Hierarchy].[Year].&amp;[1972]"/>
              </i>
              <i n="[Calendar].[Date Hierarchy].[Year].&amp;[1972].&amp;[November]" c="November">
                <p n="[Calendar].[Date Hierarchy].[Year].&amp;[1972]"/>
              </i>
              <i n="[Calendar].[Date Hierarchy].[Year].&amp;[1972].&amp;[December]" c="December">
                <p n="[Calendar].[Date Hierarchy].[Year].&amp;[1972]"/>
              </i>
              <i n="[Calendar].[Date Hierarchy].[Year].&amp;[1973].&amp;[January]" c="January">
                <p n="[Calendar].[Date Hierarchy].[Year].&amp;[1973]"/>
              </i>
              <i n="[Calendar].[Date Hierarchy].[Year].&amp;[1973].&amp;[February]" c="February">
                <p n="[Calendar].[Date Hierarchy].[Year].&amp;[1973]"/>
              </i>
              <i n="[Calendar].[Date Hierarchy].[Year].&amp;[1973].&amp;[March]" c="March">
                <p n="[Calendar].[Date Hierarchy].[Year].&amp;[1973]"/>
              </i>
              <i n="[Calendar].[Date Hierarchy].[Year].&amp;[1973].&amp;[April]" c="April">
                <p n="[Calendar].[Date Hierarchy].[Year].&amp;[1973]"/>
              </i>
              <i n="[Calendar].[Date Hierarchy].[Year].&amp;[1973].&amp;[May]" c="May">
                <p n="[Calendar].[Date Hierarchy].[Year].&amp;[1973]"/>
              </i>
              <i n="[Calendar].[Date Hierarchy].[Year].&amp;[1973].&amp;[June]" c="June">
                <p n="[Calendar].[Date Hierarchy].[Year].&amp;[1973]"/>
              </i>
              <i n="[Calendar].[Date Hierarchy].[Year].&amp;[1973].&amp;[July]" c="July">
                <p n="[Calendar].[Date Hierarchy].[Year].&amp;[1973]"/>
              </i>
              <i n="[Calendar].[Date Hierarchy].[Year].&amp;[1973].&amp;[August]" c="August">
                <p n="[Calendar].[Date Hierarchy].[Year].&amp;[1973]"/>
              </i>
              <i n="[Calendar].[Date Hierarchy].[Year].&amp;[1973].&amp;[September]" c="September">
                <p n="[Calendar].[Date Hierarchy].[Year].&amp;[1973]"/>
              </i>
              <i n="[Calendar].[Date Hierarchy].[Year].&amp;[1973].&amp;[October]" c="October">
                <p n="[Calendar].[Date Hierarchy].[Year].&amp;[1973]"/>
              </i>
              <i n="[Calendar].[Date Hierarchy].[Year].&amp;[1973].&amp;[November]" c="November">
                <p n="[Calendar].[Date Hierarchy].[Year].&amp;[1973]"/>
              </i>
              <i n="[Calendar].[Date Hierarchy].[Year].&amp;[1973].&amp;[December]" c="December">
                <p n="[Calendar].[Date Hierarchy].[Year].&amp;[1973]"/>
              </i>
              <i n="[Calendar].[Date Hierarchy].[Year].&amp;[1974].&amp;[January]" c="January">
                <p n="[Calendar].[Date Hierarchy].[Year].&amp;[1974]"/>
              </i>
              <i n="[Calendar].[Date Hierarchy].[Year].&amp;[1974].&amp;[February]" c="February">
                <p n="[Calendar].[Date Hierarchy].[Year].&amp;[1974]"/>
              </i>
              <i n="[Calendar].[Date Hierarchy].[Year].&amp;[1974].&amp;[March]" c="March">
                <p n="[Calendar].[Date Hierarchy].[Year].&amp;[1974]"/>
              </i>
              <i n="[Calendar].[Date Hierarchy].[Year].&amp;[1974].&amp;[April]" c="April">
                <p n="[Calendar].[Date Hierarchy].[Year].&amp;[1974]"/>
              </i>
              <i n="[Calendar].[Date Hierarchy].[Year].&amp;[1974].&amp;[May]" c="May">
                <p n="[Calendar].[Date Hierarchy].[Year].&amp;[1974]"/>
              </i>
              <i n="[Calendar].[Date Hierarchy].[Year].&amp;[1974].&amp;[June]" c="June">
                <p n="[Calendar].[Date Hierarchy].[Year].&amp;[1974]"/>
              </i>
              <i n="[Calendar].[Date Hierarchy].[Year].&amp;[1974].&amp;[July]" c="July">
                <p n="[Calendar].[Date Hierarchy].[Year].&amp;[1974]"/>
              </i>
              <i n="[Calendar].[Date Hierarchy].[Year].&amp;[1974].&amp;[August]" c="August">
                <p n="[Calendar].[Date Hierarchy].[Year].&amp;[1974]"/>
              </i>
              <i n="[Calendar].[Date Hierarchy].[Year].&amp;[1974].&amp;[September]" c="September">
                <p n="[Calendar].[Date Hierarchy].[Year].&amp;[1974]"/>
              </i>
              <i n="[Calendar].[Date Hierarchy].[Year].&amp;[1974].&amp;[October]" c="October">
                <p n="[Calendar].[Date Hierarchy].[Year].&amp;[1974]"/>
              </i>
              <i n="[Calendar].[Date Hierarchy].[Year].&amp;[1974].&amp;[November]" c="November">
                <p n="[Calendar].[Date Hierarchy].[Year].&amp;[1974]"/>
              </i>
              <i n="[Calendar].[Date Hierarchy].[Year].&amp;[1974].&amp;[December]" c="December">
                <p n="[Calendar].[Date Hierarchy].[Year].&amp;[1974]"/>
              </i>
              <i n="[Calendar].[Date Hierarchy].[Year].&amp;[1975].&amp;[January]" c="January">
                <p n="[Calendar].[Date Hierarchy].[Year].&amp;[1975]"/>
              </i>
              <i n="[Calendar].[Date Hierarchy].[Year].&amp;[1975].&amp;[February]" c="February">
                <p n="[Calendar].[Date Hierarchy].[Year].&amp;[1975]"/>
              </i>
              <i n="[Calendar].[Date Hierarchy].[Year].&amp;[1975].&amp;[March]" c="March">
                <p n="[Calendar].[Date Hierarchy].[Year].&amp;[1975]"/>
              </i>
              <i n="[Calendar].[Date Hierarchy].[Year].&amp;[1975].&amp;[April]" c="April">
                <p n="[Calendar].[Date Hierarchy].[Year].&amp;[1975]"/>
              </i>
              <i n="[Calendar].[Date Hierarchy].[Year].&amp;[1975].&amp;[May]" c="May">
                <p n="[Calendar].[Date Hierarchy].[Year].&amp;[1975]"/>
              </i>
              <i n="[Calendar].[Date Hierarchy].[Year].&amp;[1975].&amp;[June]" c="June">
                <p n="[Calendar].[Date Hierarchy].[Year].&amp;[1975]"/>
              </i>
              <i n="[Calendar].[Date Hierarchy].[Year].&amp;[1975].&amp;[July]" c="July">
                <p n="[Calendar].[Date Hierarchy].[Year].&amp;[1975]"/>
              </i>
              <i n="[Calendar].[Date Hierarchy].[Year].&amp;[1975].&amp;[August]" c="August">
                <p n="[Calendar].[Date Hierarchy].[Year].&amp;[1975]"/>
              </i>
              <i n="[Calendar].[Date Hierarchy].[Year].&amp;[1975].&amp;[September]" c="September">
                <p n="[Calendar].[Date Hierarchy].[Year].&amp;[1975]"/>
              </i>
              <i n="[Calendar].[Date Hierarchy].[Year].&amp;[1975].&amp;[October]" c="October">
                <p n="[Calendar].[Date Hierarchy].[Year].&amp;[1975]"/>
              </i>
              <i n="[Calendar].[Date Hierarchy].[Year].&amp;[1975].&amp;[November]" c="November">
                <p n="[Calendar].[Date Hierarchy].[Year].&amp;[1975]"/>
              </i>
              <i n="[Calendar].[Date Hierarchy].[Year].&amp;[1975].&amp;[December]" c="December">
                <p n="[Calendar].[Date Hierarchy].[Year].&amp;[1975]"/>
              </i>
              <i n="[Calendar].[Date Hierarchy].[Year].&amp;[1976].&amp;[January]" c="January">
                <p n="[Calendar].[Date Hierarchy].[Year].&amp;[1976]"/>
              </i>
              <i n="[Calendar].[Date Hierarchy].[Year].&amp;[1976].&amp;[February]" c="February">
                <p n="[Calendar].[Date Hierarchy].[Year].&amp;[1976]"/>
              </i>
              <i n="[Calendar].[Date Hierarchy].[Year].&amp;[1976].&amp;[March]" c="March">
                <p n="[Calendar].[Date Hierarchy].[Year].&amp;[1976]"/>
              </i>
              <i n="[Calendar].[Date Hierarchy].[Year].&amp;[1976].&amp;[April]" c="April">
                <p n="[Calendar].[Date Hierarchy].[Year].&amp;[1976]"/>
              </i>
              <i n="[Calendar].[Date Hierarchy].[Year].&amp;[1976].&amp;[May]" c="May">
                <p n="[Calendar].[Date Hierarchy].[Year].&amp;[1976]"/>
              </i>
              <i n="[Calendar].[Date Hierarchy].[Year].&amp;[1976].&amp;[June]" c="June">
                <p n="[Calendar].[Date Hierarchy].[Year].&amp;[1976]"/>
              </i>
              <i n="[Calendar].[Date Hierarchy].[Year].&amp;[1976].&amp;[July]" c="July">
                <p n="[Calendar].[Date Hierarchy].[Year].&amp;[1976]"/>
              </i>
              <i n="[Calendar].[Date Hierarchy].[Year].&amp;[1976].&amp;[August]" c="August">
                <p n="[Calendar].[Date Hierarchy].[Year].&amp;[1976]"/>
              </i>
              <i n="[Calendar].[Date Hierarchy].[Year].&amp;[1976].&amp;[September]" c="September">
                <p n="[Calendar].[Date Hierarchy].[Year].&amp;[1976]"/>
              </i>
              <i n="[Calendar].[Date Hierarchy].[Year].&amp;[1976].&amp;[October]" c="October">
                <p n="[Calendar].[Date Hierarchy].[Year].&amp;[1976]"/>
              </i>
              <i n="[Calendar].[Date Hierarchy].[Year].&amp;[1976].&amp;[November]" c="November">
                <p n="[Calendar].[Date Hierarchy].[Year].&amp;[1976]"/>
              </i>
              <i n="[Calendar].[Date Hierarchy].[Year].&amp;[1976].&amp;[December]" c="December">
                <p n="[Calendar].[Date Hierarchy].[Year].&amp;[1976]"/>
              </i>
              <i n="[Calendar].[Date Hierarchy].[Year].&amp;[1977].&amp;[January]" c="January">
                <p n="[Calendar].[Date Hierarchy].[Year].&amp;[1977]"/>
              </i>
              <i n="[Calendar].[Date Hierarchy].[Year].&amp;[1977].&amp;[February]" c="February">
                <p n="[Calendar].[Date Hierarchy].[Year].&amp;[1977]"/>
              </i>
              <i n="[Calendar].[Date Hierarchy].[Year].&amp;[1977].&amp;[March]" c="March">
                <p n="[Calendar].[Date Hierarchy].[Year].&amp;[1977]"/>
              </i>
              <i n="[Calendar].[Date Hierarchy].[Year].&amp;[1977].&amp;[April]" c="April">
                <p n="[Calendar].[Date Hierarchy].[Year].&amp;[1977]"/>
              </i>
              <i n="[Calendar].[Date Hierarchy].[Year].&amp;[1977].&amp;[May]" c="May">
                <p n="[Calendar].[Date Hierarchy].[Year].&amp;[1977]"/>
              </i>
              <i n="[Calendar].[Date Hierarchy].[Year].&amp;[1977].&amp;[June]" c="June">
                <p n="[Calendar].[Date Hierarchy].[Year].&amp;[1977]"/>
              </i>
              <i n="[Calendar].[Date Hierarchy].[Year].&amp;[1977].&amp;[July]" c="July">
                <p n="[Calendar].[Date Hierarchy].[Year].&amp;[1977]"/>
              </i>
              <i n="[Calendar].[Date Hierarchy].[Year].&amp;[1977].&amp;[August]" c="August">
                <p n="[Calendar].[Date Hierarchy].[Year].&amp;[1977]"/>
              </i>
              <i n="[Calendar].[Date Hierarchy].[Year].&amp;[1977].&amp;[September]" c="September">
                <p n="[Calendar].[Date Hierarchy].[Year].&amp;[1977]"/>
              </i>
              <i n="[Calendar].[Date Hierarchy].[Year].&amp;[1977].&amp;[October]" c="October">
                <p n="[Calendar].[Date Hierarchy].[Year].&amp;[1977]"/>
              </i>
              <i n="[Calendar].[Date Hierarchy].[Year].&amp;[1977].&amp;[November]" c="November">
                <p n="[Calendar].[Date Hierarchy].[Year].&amp;[1977]"/>
              </i>
              <i n="[Calendar].[Date Hierarchy].[Year].&amp;[1977].&amp;[December]" c="December">
                <p n="[Calendar].[Date Hierarchy].[Year].&amp;[1977]"/>
              </i>
              <i n="[Calendar].[Date Hierarchy].[Year].&amp;[1978].&amp;[January]" c="January">
                <p n="[Calendar].[Date Hierarchy].[Year].&amp;[1978]"/>
              </i>
              <i n="[Calendar].[Date Hierarchy].[Year].&amp;[1978].&amp;[February]" c="February">
                <p n="[Calendar].[Date Hierarchy].[Year].&amp;[1978]"/>
              </i>
              <i n="[Calendar].[Date Hierarchy].[Year].&amp;[1978].&amp;[March]" c="March">
                <p n="[Calendar].[Date Hierarchy].[Year].&amp;[1978]"/>
              </i>
              <i n="[Calendar].[Date Hierarchy].[Year].&amp;[1978].&amp;[April]" c="April">
                <p n="[Calendar].[Date Hierarchy].[Year].&amp;[1978]"/>
              </i>
              <i n="[Calendar].[Date Hierarchy].[Year].&amp;[1978].&amp;[May]" c="May">
                <p n="[Calendar].[Date Hierarchy].[Year].&amp;[1978]"/>
              </i>
              <i n="[Calendar].[Date Hierarchy].[Year].&amp;[1978].&amp;[June]" c="June">
                <p n="[Calendar].[Date Hierarchy].[Year].&amp;[1978]"/>
              </i>
              <i n="[Calendar].[Date Hierarchy].[Year].&amp;[1978].&amp;[July]" c="July">
                <p n="[Calendar].[Date Hierarchy].[Year].&amp;[1978]"/>
              </i>
              <i n="[Calendar].[Date Hierarchy].[Year].&amp;[1978].&amp;[August]" c="August">
                <p n="[Calendar].[Date Hierarchy].[Year].&amp;[1978]"/>
              </i>
              <i n="[Calendar].[Date Hierarchy].[Year].&amp;[1978].&amp;[September]" c="September">
                <p n="[Calendar].[Date Hierarchy].[Year].&amp;[1978]"/>
              </i>
              <i n="[Calendar].[Date Hierarchy].[Year].&amp;[1978].&amp;[October]" c="October">
                <p n="[Calendar].[Date Hierarchy].[Year].&amp;[1978]"/>
              </i>
              <i n="[Calendar].[Date Hierarchy].[Year].&amp;[1978].&amp;[November]" c="November">
                <p n="[Calendar].[Date Hierarchy].[Year].&amp;[1978]"/>
              </i>
              <i n="[Calendar].[Date Hierarchy].[Year].&amp;[1978].&amp;[December]" c="December">
                <p n="[Calendar].[Date Hierarchy].[Year].&amp;[1978]"/>
              </i>
              <i n="[Calendar].[Date Hierarchy].[Year].&amp;[1979].&amp;[January]" c="January">
                <p n="[Calendar].[Date Hierarchy].[Year].&amp;[1979]"/>
              </i>
              <i n="[Calendar].[Date Hierarchy].[Year].&amp;[1979].&amp;[February]" c="February">
                <p n="[Calendar].[Date Hierarchy].[Year].&amp;[1979]"/>
              </i>
              <i n="[Calendar].[Date Hierarchy].[Year].&amp;[1979].&amp;[March]" c="March">
                <p n="[Calendar].[Date Hierarchy].[Year].&amp;[1979]"/>
              </i>
              <i n="[Calendar].[Date Hierarchy].[Year].&amp;[1979].&amp;[April]" c="April">
                <p n="[Calendar].[Date Hierarchy].[Year].&amp;[1979]"/>
              </i>
              <i n="[Calendar].[Date Hierarchy].[Year].&amp;[1979].&amp;[May]" c="May">
                <p n="[Calendar].[Date Hierarchy].[Year].&amp;[1979]"/>
              </i>
              <i n="[Calendar].[Date Hierarchy].[Year].&amp;[1979].&amp;[June]" c="June">
                <p n="[Calendar].[Date Hierarchy].[Year].&amp;[1979]"/>
              </i>
              <i n="[Calendar].[Date Hierarchy].[Year].&amp;[1979].&amp;[July]" c="July">
                <p n="[Calendar].[Date Hierarchy].[Year].&amp;[1979]"/>
              </i>
              <i n="[Calendar].[Date Hierarchy].[Year].&amp;[1979].&amp;[August]" c="August">
                <p n="[Calendar].[Date Hierarchy].[Year].&amp;[1979]"/>
              </i>
              <i n="[Calendar].[Date Hierarchy].[Year].&amp;[1979].&amp;[September]" c="September">
                <p n="[Calendar].[Date Hierarchy].[Year].&amp;[1979]"/>
              </i>
              <i n="[Calendar].[Date Hierarchy].[Year].&amp;[1979].&amp;[October]" c="October">
                <p n="[Calendar].[Date Hierarchy].[Year].&amp;[1979]"/>
              </i>
              <i n="[Calendar].[Date Hierarchy].[Year].&amp;[1979].&amp;[November]" c="November">
                <p n="[Calendar].[Date Hierarchy].[Year].&amp;[1979]"/>
              </i>
              <i n="[Calendar].[Date Hierarchy].[Year].&amp;[1979].&amp;[December]" c="December">
                <p n="[Calendar].[Date Hierarchy].[Year].&amp;[1979]"/>
              </i>
              <i n="[Calendar].[Date Hierarchy].[Year].&amp;[1980].&amp;[January]" c="January">
                <p n="[Calendar].[Date Hierarchy].[Year].&amp;[1980]"/>
              </i>
              <i n="[Calendar].[Date Hierarchy].[Year].&amp;[1980].&amp;[February]" c="February">
                <p n="[Calendar].[Date Hierarchy].[Year].&amp;[1980]"/>
              </i>
              <i n="[Calendar].[Date Hierarchy].[Year].&amp;[1980].&amp;[March]" c="March">
                <p n="[Calendar].[Date Hierarchy].[Year].&amp;[1980]"/>
              </i>
              <i n="[Calendar].[Date Hierarchy].[Year].&amp;[1980].&amp;[April]" c="April">
                <p n="[Calendar].[Date Hierarchy].[Year].&amp;[1980]"/>
              </i>
              <i n="[Calendar].[Date Hierarchy].[Year].&amp;[1980].&amp;[May]" c="May">
                <p n="[Calendar].[Date Hierarchy].[Year].&amp;[1980]"/>
              </i>
              <i n="[Calendar].[Date Hierarchy].[Year].&amp;[1980].&amp;[June]" c="June">
                <p n="[Calendar].[Date Hierarchy].[Year].&amp;[1980]"/>
              </i>
              <i n="[Calendar].[Date Hierarchy].[Year].&amp;[1980].&amp;[July]" c="July">
                <p n="[Calendar].[Date Hierarchy].[Year].&amp;[1980]"/>
              </i>
              <i n="[Calendar].[Date Hierarchy].[Year].&amp;[1980].&amp;[August]" c="August">
                <p n="[Calendar].[Date Hierarchy].[Year].&amp;[1980]"/>
              </i>
              <i n="[Calendar].[Date Hierarchy].[Year].&amp;[1980].&amp;[September]" c="September">
                <p n="[Calendar].[Date Hierarchy].[Year].&amp;[1980]"/>
              </i>
              <i n="[Calendar].[Date Hierarchy].[Year].&amp;[1980].&amp;[October]" c="October">
                <p n="[Calendar].[Date Hierarchy].[Year].&amp;[1980]"/>
              </i>
              <i n="[Calendar].[Date Hierarchy].[Year].&amp;[1980].&amp;[November]" c="November">
                <p n="[Calendar].[Date Hierarchy].[Year].&amp;[1980]"/>
              </i>
              <i n="[Calendar].[Date Hierarchy].[Year].&amp;[1980].&amp;[December]" c="December">
                <p n="[Calendar].[Date Hierarchy].[Year].&amp;[1980]"/>
              </i>
              <i n="[Calendar].[Date Hierarchy].[Year].&amp;[1981].&amp;[January]" c="January">
                <p n="[Calendar].[Date Hierarchy].[Year].&amp;[1981]"/>
              </i>
              <i n="[Calendar].[Date Hierarchy].[Year].&amp;[1981].&amp;[February]" c="February">
                <p n="[Calendar].[Date Hierarchy].[Year].&amp;[1981]"/>
              </i>
              <i n="[Calendar].[Date Hierarchy].[Year].&amp;[1981].&amp;[March]" c="March">
                <p n="[Calendar].[Date Hierarchy].[Year].&amp;[1981]"/>
              </i>
              <i n="[Calendar].[Date Hierarchy].[Year].&amp;[1981].&amp;[April]" c="April">
                <p n="[Calendar].[Date Hierarchy].[Year].&amp;[1981]"/>
              </i>
              <i n="[Calendar].[Date Hierarchy].[Year].&amp;[1981].&amp;[May]" c="May">
                <p n="[Calendar].[Date Hierarchy].[Year].&amp;[1981]"/>
              </i>
              <i n="[Calendar].[Date Hierarchy].[Year].&amp;[1981].&amp;[June]" c="June">
                <p n="[Calendar].[Date Hierarchy].[Year].&amp;[1981]"/>
              </i>
              <i n="[Calendar].[Date Hierarchy].[Year].&amp;[1981].&amp;[July]" c="July">
                <p n="[Calendar].[Date Hierarchy].[Year].&amp;[1981]"/>
              </i>
              <i n="[Calendar].[Date Hierarchy].[Year].&amp;[1981].&amp;[August]" c="August">
                <p n="[Calendar].[Date Hierarchy].[Year].&amp;[1981]"/>
              </i>
              <i n="[Calendar].[Date Hierarchy].[Year].&amp;[1981].&amp;[September]" c="September">
                <p n="[Calendar].[Date Hierarchy].[Year].&amp;[1981]"/>
              </i>
              <i n="[Calendar].[Date Hierarchy].[Year].&amp;[1981].&amp;[October]" c="October">
                <p n="[Calendar].[Date Hierarchy].[Year].&amp;[1981]"/>
              </i>
              <i n="[Calendar].[Date Hierarchy].[Year].&amp;[1981].&amp;[November]" c="November">
                <p n="[Calendar].[Date Hierarchy].[Year].&amp;[1981]"/>
              </i>
              <i n="[Calendar].[Date Hierarchy].[Year].&amp;[1981].&amp;[December]" c="December">
                <p n="[Calendar].[Date Hierarchy].[Year].&amp;[1981]"/>
              </i>
              <i n="[Calendar].[Date Hierarchy].[Year].&amp;[1982].&amp;[January]" c="January">
                <p n="[Calendar].[Date Hierarchy].[Year].&amp;[1982]"/>
              </i>
              <i n="[Calendar].[Date Hierarchy].[Year].&amp;[1982].&amp;[February]" c="February">
                <p n="[Calendar].[Date Hierarchy].[Year].&amp;[1982]"/>
              </i>
            </range>
          </ranges>
        </level>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C0D6429-B706-48D4-A4B6-E00D3B16A10B}" cache="Slicer_Date_Hierarchy" caption="Year" columnCount="2" showCaption="0" level="1" style="Slicer Style 1 4" rowHeight="252000"/>
  <slicer name="Month" xr10:uid="{40A52B00-8688-4DDA-A4A5-0D533EDD5E09}" cache="Slicer_Date_Hierarchy" caption="Month" columnCount="2" showCaption="0" level="2" style="Slicer Style 1 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A4CB-E560-49F0-98DF-FFA113D9C964}">
  <dimension ref="B6:K68"/>
  <sheetViews>
    <sheetView workbookViewId="0">
      <selection activeCell="J60" sqref="J60"/>
    </sheetView>
  </sheetViews>
  <sheetFormatPr defaultRowHeight="14.4" x14ac:dyDescent="0.3"/>
  <cols>
    <col min="2" max="2" width="12.44140625" bestFit="1" customWidth="1"/>
    <col min="3" max="4" width="14" bestFit="1" customWidth="1"/>
    <col min="5" max="5" width="12.44140625" bestFit="1" customWidth="1"/>
    <col min="6" max="6" width="14" bestFit="1" customWidth="1"/>
    <col min="7" max="7" width="8.6640625" bestFit="1" customWidth="1"/>
    <col min="8" max="8" width="16.33203125" bestFit="1" customWidth="1"/>
    <col min="9" max="9" width="15.77734375" bestFit="1" customWidth="1"/>
    <col min="10" max="10" width="12.44140625" bestFit="1" customWidth="1"/>
    <col min="11" max="11" width="14" bestFit="1" customWidth="1"/>
  </cols>
  <sheetData>
    <row r="6" spans="2:9" x14ac:dyDescent="0.3">
      <c r="B6" s="2" t="s">
        <v>0</v>
      </c>
      <c r="C6" t="s">
        <v>2</v>
      </c>
      <c r="E6" t="s">
        <v>3</v>
      </c>
      <c r="F6" t="s">
        <v>4</v>
      </c>
      <c r="G6" t="s">
        <v>5</v>
      </c>
      <c r="H6" t="s">
        <v>6</v>
      </c>
      <c r="I6" t="s">
        <v>7</v>
      </c>
    </row>
    <row r="7" spans="2:9" x14ac:dyDescent="0.3">
      <c r="B7" s="3">
        <v>2023</v>
      </c>
      <c r="C7">
        <v>5654</v>
      </c>
      <c r="E7" s="4">
        <v>6587</v>
      </c>
      <c r="F7" s="4">
        <v>40</v>
      </c>
      <c r="G7" s="4">
        <v>268</v>
      </c>
      <c r="H7" s="4">
        <v>24.578358208955223</v>
      </c>
      <c r="I7" s="4">
        <v>164.67500000000001</v>
      </c>
    </row>
    <row r="8" spans="2:9" x14ac:dyDescent="0.3">
      <c r="B8" s="3">
        <v>2024</v>
      </c>
      <c r="C8">
        <v>933</v>
      </c>
      <c r="E8" s="6">
        <f>GETPIVOTDATA("[Measures].[Total Passenger]",$E$6)</f>
        <v>6587</v>
      </c>
      <c r="F8">
        <f>GETPIVOTDATA("[Measures].[Total Bus]",$E$6)</f>
        <v>40</v>
      </c>
      <c r="G8">
        <f>GETPIVOTDATA("[Measures].[Total Trip]",$E$6)</f>
        <v>268</v>
      </c>
      <c r="H8" s="5">
        <f>GETPIVOTDATA("[Measures].[Avg Riders per Trip]",$E$6)</f>
        <v>24.578358208955223</v>
      </c>
      <c r="I8" s="5">
        <f>GETPIVOTDATA("[Measures].[Avg Ridersper Bus]",$E$6)</f>
        <v>164.67500000000001</v>
      </c>
    </row>
    <row r="9" spans="2:9" x14ac:dyDescent="0.3">
      <c r="B9" s="3" t="s">
        <v>1</v>
      </c>
      <c r="C9">
        <v>6587</v>
      </c>
    </row>
    <row r="13" spans="2:9" x14ac:dyDescent="0.3">
      <c r="C13" s="2" t="s">
        <v>0</v>
      </c>
      <c r="D13" t="s">
        <v>3</v>
      </c>
      <c r="F13" s="2" t="s">
        <v>0</v>
      </c>
      <c r="G13" t="s">
        <v>3</v>
      </c>
    </row>
    <row r="14" spans="2:9" x14ac:dyDescent="0.3">
      <c r="C14" s="3" t="s">
        <v>12</v>
      </c>
      <c r="D14" s="4">
        <v>1322</v>
      </c>
      <c r="F14" s="3" t="s">
        <v>15</v>
      </c>
      <c r="G14" s="4">
        <v>185</v>
      </c>
    </row>
    <row r="15" spans="2:9" x14ac:dyDescent="0.3">
      <c r="C15" s="3" t="s">
        <v>1</v>
      </c>
      <c r="D15" s="4">
        <v>1322</v>
      </c>
      <c r="F15" s="3" t="s">
        <v>1</v>
      </c>
      <c r="G15" s="4">
        <v>185</v>
      </c>
    </row>
    <row r="17" spans="2:8" x14ac:dyDescent="0.3">
      <c r="C17" t="str">
        <f>C14</f>
        <v>East-West Express</v>
      </c>
      <c r="F17" t="str">
        <f>F14</f>
        <v>South Line</v>
      </c>
    </row>
    <row r="22" spans="2:8" x14ac:dyDescent="0.3">
      <c r="B22" s="2" t="s">
        <v>0</v>
      </c>
      <c r="C22" t="s">
        <v>3</v>
      </c>
      <c r="E22" s="2" t="s">
        <v>0</v>
      </c>
      <c r="F22" t="s">
        <v>3</v>
      </c>
    </row>
    <row r="23" spans="2:8" x14ac:dyDescent="0.3">
      <c r="B23" s="3" t="s">
        <v>18</v>
      </c>
      <c r="C23" s="4">
        <v>1185</v>
      </c>
      <c r="E23" s="3" t="s">
        <v>15</v>
      </c>
      <c r="F23" s="4">
        <v>185</v>
      </c>
    </row>
    <row r="24" spans="2:8" x14ac:dyDescent="0.3">
      <c r="B24" s="3" t="s">
        <v>19</v>
      </c>
      <c r="C24" s="4">
        <v>1085</v>
      </c>
      <c r="E24" s="3" t="s">
        <v>14</v>
      </c>
      <c r="F24" s="4">
        <v>206</v>
      </c>
    </row>
    <row r="25" spans="2:8" x14ac:dyDescent="0.3">
      <c r="B25" s="3" t="s">
        <v>20</v>
      </c>
      <c r="C25" s="4">
        <v>983</v>
      </c>
      <c r="E25" s="3" t="s">
        <v>9</v>
      </c>
      <c r="F25" s="4">
        <v>331</v>
      </c>
    </row>
    <row r="26" spans="2:8" x14ac:dyDescent="0.3">
      <c r="B26" s="3" t="s">
        <v>21</v>
      </c>
      <c r="C26" s="4">
        <v>887</v>
      </c>
      <c r="E26" s="3" t="s">
        <v>11</v>
      </c>
      <c r="F26" s="4">
        <v>509</v>
      </c>
    </row>
    <row r="27" spans="2:8" x14ac:dyDescent="0.3">
      <c r="B27" s="3" t="s">
        <v>22</v>
      </c>
      <c r="C27" s="4">
        <v>889</v>
      </c>
      <c r="E27" s="3" t="s">
        <v>13</v>
      </c>
      <c r="F27" s="4">
        <v>609</v>
      </c>
    </row>
    <row r="28" spans="2:8" x14ac:dyDescent="0.3">
      <c r="B28" s="3" t="s">
        <v>23</v>
      </c>
      <c r="C28" s="4">
        <v>762</v>
      </c>
      <c r="E28" s="3" t="s">
        <v>16</v>
      </c>
      <c r="F28" s="4">
        <v>659</v>
      </c>
    </row>
    <row r="29" spans="2:8" x14ac:dyDescent="0.3">
      <c r="B29" s="3" t="s">
        <v>24</v>
      </c>
      <c r="C29" s="4">
        <v>796</v>
      </c>
      <c r="E29" s="3" t="s">
        <v>17</v>
      </c>
      <c r="F29" s="4">
        <v>741</v>
      </c>
    </row>
    <row r="30" spans="2:8" x14ac:dyDescent="0.3">
      <c r="B30" s="3" t="s">
        <v>1</v>
      </c>
      <c r="C30" s="4">
        <v>6587</v>
      </c>
      <c r="E30" s="3" t="s">
        <v>8</v>
      </c>
      <c r="F30" s="4">
        <v>754</v>
      </c>
    </row>
    <row r="31" spans="2:8" x14ac:dyDescent="0.3">
      <c r="E31" s="3" t="s">
        <v>10</v>
      </c>
      <c r="F31" s="4">
        <v>1271</v>
      </c>
    </row>
    <row r="32" spans="2:8" x14ac:dyDescent="0.3">
      <c r="E32" s="3" t="s">
        <v>12</v>
      </c>
      <c r="F32" s="4">
        <v>1322</v>
      </c>
      <c r="G32">
        <f>GETPIVOTDATA("[Measures].[Total Passenger]",$E$22,"[Dim_routes].[RouteName]","[Dim_routes].[RouteName].&amp;[East-West Express]")</f>
        <v>1322</v>
      </c>
      <c r="H32" s="7">
        <f>G32/G33</f>
        <v>0.20069834522544405</v>
      </c>
    </row>
    <row r="33" spans="2:7" x14ac:dyDescent="0.3">
      <c r="E33" s="3" t="s">
        <v>1</v>
      </c>
      <c r="F33" s="4">
        <v>6587</v>
      </c>
      <c r="G33">
        <f>GETPIVOTDATA("[Measures].[Total Passenger]",$E$22)</f>
        <v>6587</v>
      </c>
    </row>
    <row r="37" spans="2:7" x14ac:dyDescent="0.3">
      <c r="B37" s="2" t="s">
        <v>0</v>
      </c>
      <c r="C37" t="s">
        <v>3</v>
      </c>
      <c r="D37" t="s">
        <v>25</v>
      </c>
    </row>
    <row r="38" spans="2:7" x14ac:dyDescent="0.3">
      <c r="B38" s="3" t="s">
        <v>26</v>
      </c>
      <c r="C38" s="6">
        <v>1007</v>
      </c>
      <c r="D38" s="8">
        <v>0.15287687870047062</v>
      </c>
      <c r="E38" s="9">
        <f>GETPIVOTDATA("[__Xl2].[Measures].[Total Passenger]",$B$37,"[Dim_demographics].[Gender]","[Dim_demographics].[Gender].&amp;[Female]")</f>
        <v>0.15287687870047062</v>
      </c>
    </row>
    <row r="39" spans="2:7" x14ac:dyDescent="0.3">
      <c r="B39" s="3" t="s">
        <v>27</v>
      </c>
      <c r="C39" s="6">
        <v>4877</v>
      </c>
      <c r="D39" s="8">
        <v>0.74039775315014422</v>
      </c>
      <c r="E39" s="9">
        <f>GETPIVOTDATA("[__Xl2].[Measures].[Total Passenger]",$B$37,"[Dim_demographics].[Gender]","[Dim_demographics].[Gender].&amp;[Male]")</f>
        <v>0.74039775315014422</v>
      </c>
    </row>
    <row r="40" spans="2:7" x14ac:dyDescent="0.3">
      <c r="B40" s="3" t="s">
        <v>28</v>
      </c>
      <c r="C40" s="6">
        <v>703</v>
      </c>
      <c r="D40" s="8">
        <v>0.10672536814938516</v>
      </c>
      <c r="E40" s="9">
        <f>GETPIVOTDATA("[__Xl2].[Measures].[Total Passenger]",$B$37,"[Dim_demographics].[Gender]","[Dim_demographics].[Gender].&amp;[Other]")</f>
        <v>0.10672536814938516</v>
      </c>
    </row>
    <row r="41" spans="2:7" x14ac:dyDescent="0.3">
      <c r="B41" s="3" t="s">
        <v>1</v>
      </c>
      <c r="C41" s="4">
        <v>6587</v>
      </c>
      <c r="D41" s="8">
        <v>1</v>
      </c>
    </row>
    <row r="43" spans="2:7" x14ac:dyDescent="0.3">
      <c r="B43" s="3"/>
      <c r="C43" s="4"/>
      <c r="D43" s="8"/>
    </row>
    <row r="44" spans="2:7" x14ac:dyDescent="0.3">
      <c r="B44" s="3" t="s">
        <v>26</v>
      </c>
      <c r="C44" s="4">
        <v>1007</v>
      </c>
      <c r="D44" s="8">
        <v>0.15287687870047062</v>
      </c>
      <c r="E44" s="10">
        <f>100%-D44</f>
        <v>0.84712312129952938</v>
      </c>
    </row>
    <row r="45" spans="2:7" x14ac:dyDescent="0.3">
      <c r="B45" s="3" t="s">
        <v>27</v>
      </c>
      <c r="C45" s="4">
        <v>4877</v>
      </c>
      <c r="D45" s="8">
        <v>0.74039775315014422</v>
      </c>
      <c r="E45" s="10">
        <f>100%-D45</f>
        <v>0.25960224684985578</v>
      </c>
    </row>
    <row r="46" spans="2:7" x14ac:dyDescent="0.3">
      <c r="B46" s="3" t="s">
        <v>28</v>
      </c>
      <c r="C46" s="4">
        <v>703</v>
      </c>
      <c r="D46" s="8">
        <v>0.10672536814938516</v>
      </c>
      <c r="E46" s="10">
        <f>100%-D46</f>
        <v>0.89327463185061484</v>
      </c>
    </row>
    <row r="50" spans="2:11" x14ac:dyDescent="0.3">
      <c r="B50" s="2" t="s">
        <v>0</v>
      </c>
      <c r="C50" t="s">
        <v>3</v>
      </c>
    </row>
    <row r="51" spans="2:11" x14ac:dyDescent="0.3">
      <c r="B51" s="3" t="s">
        <v>29</v>
      </c>
      <c r="C51" s="4">
        <v>900</v>
      </c>
      <c r="D51">
        <f>GETPIVOTDATA("[Measures].[Total Passenger]",$B$50,"[Dim_demographics].[Age Group]","[Dim_demographics].[Age Group].&amp;[Age[16:25]]]")</f>
        <v>900</v>
      </c>
      <c r="E51" s="9">
        <f>D51/D55</f>
        <v>0.13663276149992409</v>
      </c>
    </row>
    <row r="52" spans="2:11" x14ac:dyDescent="0.3">
      <c r="B52" s="3" t="s">
        <v>30</v>
      </c>
      <c r="C52" s="4">
        <v>2173</v>
      </c>
      <c r="D52">
        <f>GETPIVOTDATA("[Measures].[Total Passenger]",$B$50,"[Dim_demographics].[Age Group]","[Dim_demographics].[Age Group].&amp;[Age[26:40]]]")</f>
        <v>2173</v>
      </c>
      <c r="E52" s="9">
        <f>D52/D55</f>
        <v>0.32989221193259449</v>
      </c>
    </row>
    <row r="53" spans="2:11" x14ac:dyDescent="0.3">
      <c r="B53" s="3" t="s">
        <v>31</v>
      </c>
      <c r="C53" s="4">
        <v>2057</v>
      </c>
      <c r="D53">
        <f>GETPIVOTDATA("[Measures].[Total Passenger]",$B$50,"[Dim_demographics].[Age Group]","[Dim_demographics].[Age Group].&amp;[Age[41:55]]]")</f>
        <v>2057</v>
      </c>
      <c r="E53" s="9">
        <f>D53/D55</f>
        <v>0.31228176711704875</v>
      </c>
    </row>
    <row r="54" spans="2:11" x14ac:dyDescent="0.3">
      <c r="B54" s="3" t="s">
        <v>32</v>
      </c>
      <c r="C54" s="4">
        <v>1457</v>
      </c>
      <c r="D54">
        <f>GETPIVOTDATA("[Measures].[Total Passenger]",$B$50,"[Dim_demographics].[Age Group]","[Dim_demographics].[Age Group].&amp;[Age[56:70]]]")</f>
        <v>1457</v>
      </c>
      <c r="E54" s="9">
        <f>D54/D55</f>
        <v>0.22119325945043267</v>
      </c>
    </row>
    <row r="55" spans="2:11" x14ac:dyDescent="0.3">
      <c r="B55" s="3" t="s">
        <v>1</v>
      </c>
      <c r="C55" s="4">
        <v>6587</v>
      </c>
      <c r="D55">
        <f>GETPIVOTDATA("[Measures].[Total Passenger]",$B$50)</f>
        <v>6587</v>
      </c>
    </row>
    <row r="58" spans="2:11" x14ac:dyDescent="0.3">
      <c r="B58" s="2" t="s">
        <v>0</v>
      </c>
      <c r="C58" t="s">
        <v>3</v>
      </c>
    </row>
    <row r="59" spans="2:11" x14ac:dyDescent="0.3">
      <c r="B59" s="3">
        <v>2023</v>
      </c>
      <c r="C59" s="4">
        <v>5654</v>
      </c>
      <c r="E59" s="2" t="s">
        <v>0</v>
      </c>
      <c r="F59" t="s">
        <v>3</v>
      </c>
      <c r="G59">
        <f>GETPIVOTDATA("[Measures].[Total Passenger]",$B$58,"[Calendar].[Year]","[Calendar].[Year].&amp;[2023]")</f>
        <v>5654</v>
      </c>
      <c r="H59" s="9">
        <f>G59/G61</f>
        <v>0.85835737057841199</v>
      </c>
      <c r="J59" s="2" t="s">
        <v>0</v>
      </c>
      <c r="K59" t="s">
        <v>3</v>
      </c>
    </row>
    <row r="60" spans="2:11" x14ac:dyDescent="0.3">
      <c r="B60" s="3">
        <v>2024</v>
      </c>
      <c r="C60" s="4">
        <v>933</v>
      </c>
      <c r="E60" s="12">
        <v>0.82638888888888884</v>
      </c>
      <c r="F60" s="4">
        <v>15</v>
      </c>
      <c r="G60">
        <f>GETPIVOTDATA("[Measures].[Total Passenger]",$B$58,"[Calendar].[Year]","[Calendar].[Year].&amp;[2024]")</f>
        <v>933</v>
      </c>
      <c r="H60" s="9">
        <f>G60/G61</f>
        <v>0.14164262942158798</v>
      </c>
      <c r="J60" s="12">
        <v>0.87291666666666667</v>
      </c>
      <c r="K60" s="4">
        <v>80</v>
      </c>
    </row>
    <row r="61" spans="2:11" x14ac:dyDescent="0.3">
      <c r="B61" s="3" t="s">
        <v>1</v>
      </c>
      <c r="C61" s="4">
        <v>6587</v>
      </c>
      <c r="E61" s="3" t="s">
        <v>1</v>
      </c>
      <c r="F61" s="4">
        <v>15</v>
      </c>
      <c r="G61">
        <f>GETPIVOTDATA("[Measures].[Total Passenger]",$B$58)</f>
        <v>6587</v>
      </c>
      <c r="H61" s="9"/>
      <c r="J61" s="3" t="s">
        <v>1</v>
      </c>
      <c r="K61" s="4">
        <v>80</v>
      </c>
    </row>
    <row r="62" spans="2:11" x14ac:dyDescent="0.3">
      <c r="H62" s="9"/>
    </row>
    <row r="63" spans="2:11" x14ac:dyDescent="0.3">
      <c r="B63" s="2" t="s">
        <v>0</v>
      </c>
      <c r="C63" t="s">
        <v>3</v>
      </c>
      <c r="E63" s="11">
        <f>E60</f>
        <v>0.82638888888888884</v>
      </c>
      <c r="H63" s="9"/>
      <c r="J63" s="11">
        <f>J60</f>
        <v>0.87291666666666667</v>
      </c>
    </row>
    <row r="64" spans="2:11" x14ac:dyDescent="0.3">
      <c r="B64" s="3" t="s">
        <v>33</v>
      </c>
      <c r="C64" s="4">
        <v>933</v>
      </c>
      <c r="G64">
        <f>GETPIVOTDATA("[Measures].[Total Passenger]",$B$63,"[Calendar].[Month]","[Calendar].[Month].&amp;[January]")</f>
        <v>933</v>
      </c>
      <c r="H64" s="9">
        <f>G64/G66</f>
        <v>0.14164262942158798</v>
      </c>
    </row>
    <row r="65" spans="2:8" x14ac:dyDescent="0.3">
      <c r="B65" s="3" t="s">
        <v>34</v>
      </c>
      <c r="C65" s="4">
        <v>5654</v>
      </c>
      <c r="G65">
        <f>GETPIVOTDATA("[Measures].[Total Passenger]",$B$63,"[Calendar].[Month]","[Calendar].[Month].&amp;[December]")</f>
        <v>5654</v>
      </c>
      <c r="H65" s="9">
        <f>G65/G66</f>
        <v>0.85835737057841199</v>
      </c>
    </row>
    <row r="66" spans="2:8" x14ac:dyDescent="0.3">
      <c r="B66" s="3" t="s">
        <v>1</v>
      </c>
      <c r="C66" s="4">
        <v>6587</v>
      </c>
      <c r="G66">
        <f>GETPIVOTDATA("[Measures].[Total Passenger]",$B$63)</f>
        <v>6587</v>
      </c>
    </row>
    <row r="68" spans="2:8" x14ac:dyDescent="0.3">
      <c r="G68" s="11">
        <f>E67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7FA17-A110-4239-9F1B-9A075AF57983}">
  <dimension ref="A1"/>
  <sheetViews>
    <sheetView showGridLines="0" tabSelected="1" topLeftCell="A2" zoomScale="97" zoomScaleNormal="97" workbookViewId="0">
      <selection activeCell="K3" sqref="K3"/>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t a b l e _ r i d e r s h i p _ e c d 1 3 5 5 e - 0 5 3 1 - 4 d b c - 8 2 9 6 - 5 b 3 0 a 2 d 7 7 5 1 6 " > < C u s t o m C o n t e n t > < ! [ C D A T A [ < T a b l e W i d g e t G r i d S e r i a l i z a t i o n   x m l n s : x s d = " h t t p : / / w w w . w 3 . o r g / 2 0 0 1 / X M L S c h e m a "   x m l n s : x s i = " h t t p : / / w w w . w 3 . o r g / 2 0 0 1 / X M L S c h e m a - i n s t a n c e " > < C o l u m n S u g g e s t e d T y p e   / > < C o l u m n F o r m a t   / > < C o l u m n A c c u r a c y   / > < C o l u m n C u r r e n c y S y m b o l   / > < C o l u m n P o s i t i v e P a t t e r n   / > < C o l u m n N e g a t i v e P a t t e r n   / > < C o l u m n W i d t h s > < i t e m > < k e y > < s t r i n g > R e c o r d I D < / s t r i n g > < / k e y > < v a l u e > < i n t > 1 2 0 < / i n t > < / v a l u e > < / i t e m > < i t e m > < k e y > < s t r i n g > B u s I D < / s t r i n g > < / k e y > < v a l u e > < i n t > 1 2 9 < / i n t > < / v a l u e > < / i t e m > < i t e m > < k e y > < s t r i n g > D a t e < / s t r i n g > < / k e y > < v a l u e > < i n t > 2 0 3 < / i n t > < / v a l u e > < / i t e m > < i t e m > < k e y > < s t r i n g > T i m e < / s t r i n g > < / k e y > < v a l u e > < i n t > 1 7 9 < / i n t > < / v a l u e > < / i t e m > < i t e m > < k e y > < s t r i n g > N u m b e r O f R i d e r s < / s t r i n g > < / k e y > < v a l u e > < i n t > 1 8 3 < / i n t > < / v a l u e > < / i t e m > < i t e m > < k e y > < s t r i n g > R i d e r I D < / s t r i n g > < / k e y > < v a l u e > < i n t > 1 4 4 < / i n t > < / v a l u e > < / i t e m > < i t e m > < k e y > < s t r i n g > T i m e   ( H o u r ) < / s t r i n g > < / k e y > < v a l u e > < i n t > 1 4 3 < / i n t > < / v a l u e > < / i t e m > < i t e m > < k e y > < s t r i n g > T i m e   ( M i n u t e ) < / s t r i n g > < / k e y > < v a l u e > < i n t > 1 5 8 < / i n t > < / v a l u e > < / i t e m > < / C o l u m n W i d t h s > < C o l u m n D i s p l a y I n d e x > < i t e m > < k e y > < s t r i n g > R e c o r d I D < / s t r i n g > < / k e y > < v a l u e > < i n t > 0 < / i n t > < / v a l u e > < / i t e m > < i t e m > < k e y > < s t r i n g > B u s I D < / s t r i n g > < / k e y > < v a l u e > < i n t > 1 < / i n t > < / v a l u e > < / i t e m > < i t e m > < k e y > < s t r i n g > D a t e < / s t r i n g > < / k e y > < v a l u e > < i n t > 2 < / i n t > < / v a l u e > < / i t e m > < i t e m > < k e y > < s t r i n g > T i m e < / s t r i n g > < / k e y > < v a l u e > < i n t > 3 < / i n t > < / v a l u e > < / i t e m > < i t e m > < k e y > < s t r i n g > N u m b e r O f R i d e r s < / s t r i n g > < / k e y > < v a l u e > < i n t > 4 < / i n t > < / v a l u e > < / i t e m > < i t e m > < k e y > < s t r i n g > R i d e r I D < / s t r i n g > < / k e y > < v a l u e > < i n t > 5 < / i n t > < / v a l u e > < / i t e m > < i t e m > < k e y > < s t r i n g > T i m e   ( H o u r ) < / s t r i n g > < / k e y > < v a l u e > < i n t > 6 < / i n t > < / v a l u e > < / i t e m > < i t e m > < k e y > < s t r i n g > T i m e   ( M i n u t e ) 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 D i m _ b u s e s _ e 4 6 4 b 9 1 a - c e d f - 4 4 d 4 - b 2 9 9 - 5 f 7 f 2 7 0 c 5 e 9 a < / K e y > < V a l u e   x m l n s : a = " h t t p : / / s c h e m a s . d a t a c o n t r a c t . o r g / 2 0 0 4 / 0 7 / M i c r o s o f t . A n a l y s i s S e r v i c e s . C o m m o n " > < a : H a s F o c u s > t r u e < / a : H a s F o c u s > < a : S i z e A t D p i 9 6 > 1 1 7 < / a : S i z e A t D p i 9 6 > < a : V i s i b l e > t r u e < / a : V i s i b l e > < / V a l u e > < / K e y V a l u e O f s t r i n g S a n d b o x E d i t o r . M e a s u r e G r i d S t a t e S c d E 3 5 R y > < K e y V a l u e O f s t r i n g S a n d b o x E d i t o r . M e a s u r e G r i d S t a t e S c d E 3 5 R y > < K e y > F a c t t a b l e _ r i d e r s h i p _ e c d 1 3 5 5 e - 0 5 3 1 - 4 d b c - 8 2 9 6 - 5 b 3 0 a 2 d 7 7 5 1 6 < / K e y > < V a l u e   x m l n s : a = " h t t p : / / s c h e m a s . d a t a c o n t r a c t . o r g / 2 0 0 4 / 0 7 / M i c r o s o f t . A n a l y s i s S e r v i c e s . C o m m o n " > < a : H a s F o c u s > t r u e < / a : H a s F o c u s > < a : S i z e A t D p i 9 6 > 1 1 7 < / a : S i z e A t D p i 9 6 > < a : V i s i b l e > t r u e < / a : V i s i b l e > < / V a l u e > < / K e y V a l u e O f s t r i n g S a n d b o x E d i t o r . M e a s u r e G r i d S t a t e S c d E 3 5 R y > < K e y V a l u e O f s t r i n g S a n d b o x E d i t o r . M e a s u r e G r i d S t a t e S c d E 3 5 R y > < K e y > D i m _ r o u t e s _ 6 6 b e 7 f b 3 - 6 1 2 4 - 4 0 4 b - 8 7 7 2 - b a 7 7 c 1 9 3 5 5 b 6 < / K e y > < V a l u e   x m l n s : a = " h t t p : / / s c h e m a s . d a t a c o n t r a c t . o r g / 2 0 0 4 / 0 7 / M i c r o s o f t . A n a l y s i s S e r v i c e s . C o m m o n " > < a : H a s F o c u s > t r u e < / a : H a s F o c u s > < a : S i z e A t D p i 9 6 > 1 1 7 < / a : S i z e A t D p i 9 6 > < a : V i s i b l e > t r u e < / a : V i s i b l e > < / V a l u e > < / K e y V a l u e O f s t r i n g S a n d b o x E d i t o r . M e a s u r e G r i d S t a t e S c d E 3 5 R y > < K e y V a l u e O f s t r i n g S a n d b o x E d i t o r . M e a s u r e G r i d S t a t e S c d E 3 5 R y > < K e y > D i m _ d e m o g r a p h i c s _ 6 c d 7 0 e c e - 8 e 5 e - 4 f f f - 9 3 c 3 - 2 9 1 9 8 6 a b c 2 f 2 < / 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6 9 7 5 5 1 6 9 - c 8 b d - 4 2 9 8 - b 7 8 b - 5 a 8 2 c d 1 8 2 6 5 2 " > < C u s t o m C o n t e n t > < ! [ C D A T A [ < ? x m l   v e r s i o n = " 1 . 0 "   e n c o d i n g = " u t f - 1 6 " ? > < S e t t i n g s > < C a l c u l a t e d F i e l d s > < i t e m > < M e a s u r e N a m e > T o t a l   P a s s e n g e r < / M e a s u r e N a m e > < D i s p l a y N a m e > T o t a l   P a s s e n g e r < / D i s p l a y N a m e > < V i s i b l e > T r u e < / V i s i b l e > < / i t e m > < i t e m > < M e a s u r e N a m e > T o t a l   B u s < / M e a s u r e N a m e > < D i s p l a y N a m e > T o t a l   B u s < / D i s p l a y N a m e > < V i s i b l e > T r u e < / V i s i b l e > < / i t e m > < i t e m > < M e a s u r e N a m e > T o t a l   T r i p < / M e a s u r e N a m e > < D i s p l a y N a m e > T o t a l   T r i p < / D i s p l a y N a m e > < V i s i b l e > T r u e < / V i s i b l e > < / i t e m > < i t e m > < M e a s u r e N a m e > A v g   R i d e r s   p e r   T r i p < / M e a s u r e N a m e > < D i s p l a y N a m e > A v g   R i d e r s   p e r   T r i p < / D i s p l a y N a m e > < V i s i b l e > T r u e < / V i s i b l e > < / i t e m > < i t e m > < M e a s u r e N a m e > A v g   R i d e r s p e r   B u s < / M e a s u r e N a m e > < D i s p l a y N a m e > A v g   R i d e r s p e r   B u s < / D i s p l a y N a m e > < V i s i b l e > T r u e < / V i s i b l e > < / i t e m > < / C a l c u l a t e d F i e l d s > < S A H o s t H a s h > 0 < / S A H o s t H a s h > < G e m i n i F i e l d L i s t V i s i b l e > T r u e < / G e m i n i F i e l d L i s t V i s i b l e > < / S e t t i n g s > ] ] > < / C u s t o m C o n t e n t > < / G e m i n i > 
</file>

<file path=customXml/item13.xml>��< ? x m l   v e r s i o n = " 1 . 0 "   e n c o d i n g = " U T F - 1 6 " ? > < G e m i n i   x m l n s = " h t t p : / / g e m i n i / p i v o t c u s t o m i z a t i o n / 1 4 3 a 6 8 9 a - 6 5 8 3 - 4 8 3 8 - a 9 0 7 - 2 e 0 4 4 1 0 e a 8 c f " > < 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14.xml>��< ? x m l   v e r s i o n = " 1 . 0 "   e n c o d i n g = " U T F - 1 6 " ? > < G e m i n i   x m l n s = " h t t p : / / g e m i n i / p i v o t c u s t o m i z a t i o n / T a b l e O r d e r " > < C u s t o m C o n t e n t > < ! [ C D A T A [ D i m _ b u s e s _ e 4 6 4 b 9 1 a - c e d f - 4 4 d 4 - b 2 9 9 - 5 f 7 f 2 7 0 c 5 e 9 a , D i m _ d e m o g r a p h i c s _ 6 c d 7 0 e c e - 8 e 5 e - 4 f f f - 9 3 c 3 - 2 9 1 9 8 6 a b c 2 f 2 , D i m _ r o u t e s _ 6 6 b e 7 f b 3 - 6 1 2 4 - 4 0 4 b - 8 7 7 2 - b a 7 7 c 1 9 3 5 5 b 6 , F a c t t a b l e _ r i d e r s h i p _ e c d 1 3 5 5 e - 0 5 3 1 - 4 d b c - 8 2 9 6 - 5 b 3 0 a 2 d 7 7 5 1 6 , C a l e n d a r , A l l   M a s u o r e _ c a 2 9 4 4 b 5 - 2 0 0 0 - 4 3 e 4 - b 8 e 3 - 4 f f f 0 7 0 3 3 3 a 1 ] ] > < / C u s t o m C o n t e n t > < / G e m i n i > 
</file>

<file path=customXml/item15.xml>��< ? x m l   v e r s i o n = " 1 . 0 "   e n c o d i n g = " U T F - 1 6 " ? > < G e m i n i   x m l n s = " h t t p : / / g e m i n i / p i v o t c u s t o m i z a t i o n / e d 2 3 b c 5 9 - b 0 2 1 - 4 5 0 f - a 0 0 d - 3 f f 8 4 5 3 6 7 3 e 7 " > < 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16.xml>��< ? x m l   v e r s i o n = " 1 . 0 "   e n c o d i n g = " U T F - 1 6 " ? > < G e m i n i   x m l n s = " h t t p : / / g e m i n i / p i v o t c u s t o m i z a t i o n / 4 7 5 6 3 3 f 9 - e f 9 b - 4 e 5 1 - b 5 5 8 - a 0 a 6 3 5 c f a d a 5 " > < 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17.xml>��< ? x m l   v e r s i o n = " 1 . 0 "   e n c o d i n g = " U T F - 1 6 " ? > < G e m i n i   x m l n s = " h t t p : / / g e m i n i / p i v o t c u s t o m i z a t i o n / 3 1 8 1 1 c 6 9 - 1 b 5 b - 4 0 9 8 - 9 b 0 1 - 8 d 5 d 4 3 e c 1 7 6 3 " > < 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d f 1 1 1 a 6 9 - 5 b 4 0 - 4 3 8 2 - a a a 8 - c 2 1 9 a 3 9 9 6 6 b 8 " > < 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20.xml>��< ? x m l   v e r s i o n = " 1 . 0 "   e n c o d i n g = " U T F - 1 6 " ? > < G e m i n i   x m l n s = " h t t p : / / g e m i n i / p i v o t c u s t o m i z a t i o n / T a b l e X M L _ D i m _ d e m o g r a p h i c s _ 6 c d 7 0 e c e - 8 e 5 e - 4 f f f - 9 3 c 3 - 2 9 1 9 8 6 a b c 2 f 2 " > < C u s t o m C o n t e n t > < ! [ C D A T A [ < T a b l e W i d g e t G r i d S e r i a l i z a t i o n   x m l n s : x s d = " h t t p : / / w w w . w 3 . o r g / 2 0 0 1 / X M L S c h e m a "   x m l n s : x s i = " h t t p : / / w w w . w 3 . o r g / 2 0 0 1 / X M L S c h e m a - i n s t a n c e " > < C o l u m n S u g g e s t e d T y p e   / > < C o l u m n F o r m a t   / > < C o l u m n A c c u r a c y   / > < C o l u m n C u r r e n c y S y m b o l   / > < C o l u m n P o s i t i v e P a t t e r n   / > < C o l u m n N e g a t i v e P a t t e r n   / > < C o l u m n W i d t h s > < i t e m > < k e y > < s t r i n g > R i d e r I D < / s t r i n g > < / k e y > < v a l u e > < i n t > 1 0 3 < / i n t > < / v a l u e > < / i t e m > < i t e m > < k e y > < s t r i n g > A g e < / s t r i n g > < / k e y > < v a l u e > < i n t > 7 6 < / i n t > < / v a l u e > < / i t e m > < i t e m > < k e y > < s t r i n g > G e n d e r < / s t r i n g > < / k e y > < v a l u e > < i n t > 1 0 5 < / i n t > < / v a l u e > < / i t e m > < i t e m > < k e y > < s t r i n g > O c c u p a t i o n < / s t r i n g > < / k e y > < v a l u e > < i n t > 1 3 8 < / i n t > < / v a l u e > < / i t e m > < i t e m > < k e y > < s t r i n g > A g e   G r o u p < / s t r i n g > < / k e y > < v a l u e > < i n t > 1 3 4 < / i n t > < / v a l u e > < / i t e m > < / C o l u m n W i d t h s > < C o l u m n D i s p l a y I n d e x > < i t e m > < k e y > < s t r i n g > R i d e r I D < / s t r i n g > < / k e y > < v a l u e > < i n t > 0 < / i n t > < / v a l u e > < / i t e m > < i t e m > < k e y > < s t r i n g > A g e < / s t r i n g > < / k e y > < v a l u e > < i n t > 1 < / i n t > < / v a l u e > < / i t e m > < i t e m > < k e y > < s t r i n g > G e n d e r < / s t r i n g > < / k e y > < v a l u e > < i n t > 2 < / i n t > < / v a l u e > < / i t e m > < i t e m > < k e y > < s t r i n g > O c c u p a t i o n < / 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2 f e 2 2 0 d 1 - 6 8 0 1 - 4 c f a - 8 5 c e - 2 d a 4 1 3 7 f 8 b f b " > < 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22.xml>��< ? x m l   v e r s i o n = " 1 . 0 "   e n c o d i n g = " U T F - 1 6 " ? > < G e m i n i   x m l n s = " h t t p : / / g e m i n i / p i v o t c u s t o m i z a t i o n / 6 4 1 b e 8 d 1 - b 7 c f - 4 d 5 4 - 8 f c 0 - c 3 b 3 c f 7 a b 0 a 9 " > < 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23.xml>��< ? x m l   v e r s i o n = " 1 . 0 "   e n c o d i n g = " u t f - 1 6 " ? > < D a t a M a s h u p   s q m i d = " 0 d 3 e 9 1 6 a - 4 a 6 2 - 4 7 9 9 - 8 c 2 4 - 5 5 8 8 7 4 e 3 f b b d "   x m l n s = " h t t p : / / s c h e m a s . m i c r o s o f t . c o m / D a t a M a s h u p " > A A A A A I s F A A B Q S w M E F A A C A A g A s x M o 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L M T K 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E y h Z 9 C 4 E f o Q C A A B w C w A A E w A c A E Z v c m 1 1 b G F z L 1 N l Y 3 R p b 2 4 x L m 0 g o h g A K K A U A A A A A A A A A A A A A A A A A A A A A A A A A A A A 5 V Z R b 9 o w E H 5 H 4 j 9 Y 2 Q u V M k Q Q U I 0 u D x 1 p u 0 p b u x X 2 B F V l 7 A O s O X Z k O 6 y o 6 n / f J W G F F q N W k / b Q j h e c u 8 / n u + + + c 2 K B O a E V G V b / 0 V G 9 V q / Z B T X A S S L S m 2 l u w Z K Y S H D 1 G s H f U O e G A V o G d t l M N M t T U K 5 x K i Q 0 B 1 o 5 f L C N Y N C f / L B g 7 K T d i l o f J o n + p a S m 3 E 4 S 6 q g F 9 / 7 k l o E k I 0 O V z b R x t M w h o X Y x 1 d R w c o 6 B D M W M l v B X W / 4 k 3 m R 2 G R y E 4 w S k S A U C 4 i A M Q j L Q M k + V j T s h O V F M c 6 H m c d T u t k P y P d c O h m 4 l I d 4 s m x d a w f V B W B H w L v h m d I o + T j 4 D 5 V h l g G y M 6 B S B a 8 / a 3 q i 4 C s l 4 b T + W c s i o p M b G z u T b I Q c L q u Y Y c b T K Y B O u L H a m T V o l X D h t w 3 N + e H c X f M r t e Y K 1 I Q + 9 T r O A 3 o f k L r j S u Q O f A / E X e T o F g y 6 H R u L g 1 p W e A c 0 o E 2 7 1 e M / 9 Q b 0 m l D f f p 5 r h k O q 5 o d l C s F c p n e 3 8 / y M F X Q l c + q R y P I d d 4 x k o 7 h H P J W N 5 V h L 8 y H W / S f S Y c z w Y G 8 5 F A a N y T e Y m a U R U p s a T s k J S 5 E L O j M 4 z f A D K F k T M y B i N 1 + R j T N p d 4 h a g S t Q 4 6 v X b 3 e u A g L T w C N V p b a H a v X 6 n 5 U N 1 t 2 N 1 o n 7 3 I V Z p 6 f b 6 h 7 j P z 3 / 0 b A P 2 k v C v G 7 E O 8 8 D h d o v 2 D X i 0 M + G m u F V e 5 W x X m T 8 z 1 Y d v a a r 3 v Q B K x w V N Y U c f Q 0 e N + 6 K Z X z 0 n i u / 1 j Y z I T s E j 0 h H 9 C Z e z 2 U h s H Y f r S o 7 G i C W V O 7 4 X v n F O s b u u o O X G F H N j F y J 7 b c L 0 l P C M Q n t v S a H A t O F 7 v l F 8 Z m T 4 Q S k c 1 5 X C f N K q v n A u Z + W N a j 0 z 4 L t p X 6 g 7 v M S l J F + p z b U p K 9 + V X B B s I l X G o 9 9 Q S w E C L Q A U A A I A C A C z E y h Z 9 h Z r c 6 U A A A D 2 A A A A E g A A A A A A A A A A A A A A A A A A A A A A Q 2 9 u Z m l n L 1 B h Y 2 t h Z 2 U u e G 1 s U E s B A i 0 A F A A C A A g A s x M o W Q / K 6 a u k A A A A 6 Q A A A B M A A A A A A A A A A A A A A A A A 8 Q A A A F t D b 2 5 0 Z W 5 0 X 1 R 5 c G V z X S 5 4 b W x Q S w E C L Q A U A A I A C A C z E y h Z 9 C 4 E f o Q C A A B w C w A A E w A A A A A A A A A A A A A A A A D i 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M Q A A A A A A A O o 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R G l t X 2 J 1 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W E y M G M 1 Y T Y t Z j A x N C 0 0 M j J k L W E 5 M T Y t O T k 3 Y z l m Z G F j M z V i 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Q 2 9 s d W 1 u Q 2 9 1 b n Q m c X V v d D s 6 N C w m c X V v d D t L Z X l D b 2 x 1 b W 5 O Y W 1 l c y Z x d W 9 0 O z p b X S w m c X V v d D t D 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U m V s Y X R p b 2 5 z a G l w S W 5 m b y Z x d W 9 0 O z p b X X 0 i I C 8 + P E V u d H J 5 I F R 5 c G U 9 I k Z p b G x T d G F 0 d X M i I F Z h b H V l P S J z Q 2 9 t c G x l d G U i I C 8 + P E V u d H J 5 I F R 5 c G U 9 I k Z p b G x D b 2 x 1 b W 5 O Y W 1 l c y I g V m F s d W U 9 I n N b J n F 1 b 3 Q 7 Q n V z S U Q m c X V v d D s s J n F 1 b 3 Q 7 U m 9 1 d G V J R C Z x d W 9 0 O y w m c X V v d D t C d X N O d W 1 i Z X I m c X V v d D s s J n F 1 b 3 Q 7 Q 2 F w Y W N p d H k m c X V v d D t d I i A v P j x F b n R y e S B U e X B l P S J G a W x s Q 2 9 s d W 1 u V H l w Z X M i I F Z h b H V l P S J z Q X d N R 0 F 3 P T 0 i I C 8 + P E V u d H J 5 I F R 5 c G U 9 I k Z p b G x M Y X N 0 V X B k Y X R l Z C I g V m F s d W U 9 I m Q y M D I 0 L T A 5 L T A 3 V D A 5 O j A 3 O j U 3 L j U 0 M j Q 5 N D d a I i A v P j x F b n R y e S B U e X B l P S J G a W x s R X J y b 3 J D b 3 V u d C I g V m F s d W U 9 I m w w I i A v P j x F b n R y e S B U e X B l P S J G a W x s R X J y b 3 J D b 2 R l I i B W Y W x 1 Z T 0 i c 1 V u a 2 5 v d 2 4 i I C 8 + P E V u d H J 5 I F R 5 c G U 9 I k Z p b G x D b 3 V u d C I g V m F s d W U 9 I m w 0 M C I g L z 4 8 R W 5 0 c n k g V H l w Z T 0 i Q W R k Z W R U b 0 R h d G F N b 2 R l b C I g V m F s d W U 9 I m w x I i A v P j w v U 3 R h Y m x l R W 5 0 c m l l c z 4 8 L 0 l 0 Z W 0 + P E l 0 Z W 0 + P E l 0 Z W 1 M b 2 N h d G l v b j 4 8 S X R l b V R 5 c G U + R m 9 y b X V s Y T w v S X R l b V R 5 c G U + P E l 0 Z W 1 Q Y X R o P l N l Y 3 R p b 2 4 x L 0 R p b V 9 i d X N l c y 9 T b 3 V y Y 2 U 8 L 0 l 0 Z W 1 Q Y X R o P j w v S X R l b U x v Y 2 F 0 a W 9 u P j x T d G F i b G V F b n R y a W V z I C 8 + P C 9 J d G V t P j x J d G V t P j x J d G V t T G 9 j Y X R p b 2 4 + P E l 0 Z W 1 U e X B l P k Z v c m 1 1 b G E 8 L 0 l 0 Z W 1 U e X B l P j x J d G V t U G F 0 a D 5 T Z W N 0 a W 9 u M S 9 E a W 1 f Y n V z Z X M v U H J v b W 9 0 Z W Q l M j B I Z W F k Z X J z P C 9 J d G V t U G F 0 a D 4 8 L 0 l 0 Z W 1 M b 2 N h d G l v b j 4 8 U 3 R h Y m x l R W 5 0 c m l l c y A v P j w v S X R l b T 4 8 S X R l b T 4 8 S X R l b U x v Y 2 F 0 a W 9 u P j x J d G V t V H l w Z T 5 G b 3 J t d W x h P C 9 J d G V t V H l w Z T 4 8 S X R l b V B h d G g + U 2 V j d G l v b j E v R G l t X 2 J 1 c 2 V z L 0 N o Y W 5 n Z W Q l M j B U e X B l P C 9 J d G V t U G F 0 a D 4 8 L 0 l 0 Z W 1 M b 2 N h d G l v b j 4 8 U 3 R h Y m x l R W 5 0 c m l l c y A v P j w v S X R l b T 4 8 S X R l b T 4 8 S X R l b U x v Y 2 F 0 a W 9 u P j x J d G V t V H l w Z T 5 G b 3 J t d W x h P C 9 J d G V t V H l w Z T 4 8 S X R l b V B h d G g + U 2 V j d G l v b j E v R G l t X 2 R l b W 9 n c m F w a G l j 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Y 1 Y m Y 2 Z m M 2 L T Z h O W M t N G J h M y 0 5 M m I 2 L T c 1 N G F h Z j M 0 Z D c 3 N 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R G l t X 2 R l b W 9 n c m F w a G l j c y 9 D a G F u Z 2 V k I F R 5 c G U x L n t S a W R l c k l E L D B 9 J n F 1 b 3 Q 7 L C Z x d W 9 0 O 1 N l Y 3 R p b 2 4 x L 0 R p b V 9 k Z W 1 v Z 3 J h c G h p Y 3 M v Q 2 h h b m d l Z C B U e X B l M S 5 7 Q W d l L D F 9 J n F 1 b 3 Q 7 L C Z x d W 9 0 O 1 N l Y 3 R p b 2 4 x L 0 R p b V 9 k Z W 1 v Z 3 J h c G h p Y 3 M v Q 2 h h b m d l Z C B U e X B l M S 5 7 R 2 V u Z G V y L D J 9 J n F 1 b 3 Q 7 L C Z x d W 9 0 O 1 N l Y 3 R p b 2 4 x L 0 R p b V 9 k Z W 1 v Z 3 J h c G h p Y 3 M v Q 2 h h b m d l Z C B U e X B l M S 5 7 T 2 N j d X B h d G l v b i w z f S Z x d W 9 0 O y w m c X V v d D t T Z W N 0 a W 9 u M S 9 E a W 1 f Z G V t b 2 d y Y X B o a W N z L 0 N o Y W 5 n Z W Q g V H l w Z T E u e 0 F n Z S B H c m 9 1 c C w 0 f S Z x d W 9 0 O 1 0 s J n F 1 b 3 Q 7 Q 2 9 s d W 1 u Q 2 9 1 b n Q m c X V v d D s 6 N S w m c X V v d D t L Z X l D b 2 x 1 b W 5 O Y W 1 l c y Z x d W 9 0 O z p b X S w m c X V v d D t D b 2 x 1 b W 5 J Z G V u d G l 0 a W V z J n F 1 b 3 Q 7 O l s m c X V v d D t T Z W N 0 a W 9 u M S 9 E a W 1 f Z G V t b 2 d y Y X B o a W N z L 0 N o Y W 5 n Z W Q g V H l w Z T E u e 1 J p Z G V y S U Q s M H 0 m c X V v d D s s J n F 1 b 3 Q 7 U 2 V j d G l v b j E v R G l t X 2 R l b W 9 n c m F w a G l j c y 9 D a G F u Z 2 V k I F R 5 c G U x L n t B Z 2 U s M X 0 m c X V v d D s s J n F 1 b 3 Q 7 U 2 V j d G l v b j E v R G l t X 2 R l b W 9 n c m F w a G l j c y 9 D a G F u Z 2 V k I F R 5 c G U x L n t H Z W 5 k Z X I s M n 0 m c X V v d D s s J n F 1 b 3 Q 7 U 2 V j d G l v b j E v R G l t X 2 R l b W 9 n c m F w a G l j c y 9 D a G F u Z 2 V k I F R 5 c G U x L n t P Y 2 N 1 c G F 0 a W 9 u L D N 9 J n F 1 b 3 Q 7 L C Z x d W 9 0 O 1 N l Y 3 R p b 2 4 x L 0 R p b V 9 k Z W 1 v Z 3 J h c G h p Y 3 M v Q 2 h h b m d l Z C B U e X B l M S 5 7 Q W d l I E d y b 3 V w L D R 9 J n F 1 b 3 Q 7 X S w m c X V v d D t S Z W x h d G l v b n N o a X B J b m Z v J n F 1 b 3 Q 7 O l t d f S I g L z 4 8 R W 5 0 c n k g V H l w Z T 0 i R m l s b F N 0 Y X R 1 c y I g V m F s d W U 9 I n N D b 2 1 w b G V 0 Z S I g L z 4 8 R W 5 0 c n k g V H l w Z T 0 i R m l s b E N v b H V t b k 5 h b W V z I i B W Y W x 1 Z T 0 i c 1 s m c X V v d D t S a W R l c k l E J n F 1 b 3 Q 7 L C Z x d W 9 0 O 0 F n Z S Z x d W 9 0 O y w m c X V v d D t H Z W 5 k Z X I m c X V v d D s s J n F 1 b 3 Q 7 T 2 N j d X B h d G l v b i Z x d W 9 0 O y w m c X V v d D t B Z 2 U g R 3 J v d X A m c X V v d D t d I i A v P j x F b n R y e S B U e X B l P S J G a W x s Q 2 9 s d W 1 u V H l w Z X M i I F Z h b H V l P S J z Q X d N R 0 J n W T 0 i I C 8 + P E V u d H J 5 I F R 5 c G U 9 I k Z p b G x M Y X N 0 V X B k Y X R l Z C I g V m F s d W U 9 I m Q y M D I 0 L T A 5 L T A 3 V D A 4 O j M x O j I x L j A 5 N j c 3 M z J 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E a W 1 f Z G V t b 2 d y Y X B o a W N z L 1 N v d X J j Z T w v S X R l b V B h d G g + P C 9 J d G V t T G 9 j Y X R p b 2 4 + P F N 0 Y W J s Z U V u d H J p Z X M g L z 4 8 L 0 l 0 Z W 0 + P E l 0 Z W 0 + P E l 0 Z W 1 M b 2 N h d G l v b j 4 8 S X R l b V R 5 c G U + R m 9 y b X V s Y T w v S X R l b V R 5 c G U + P E l 0 Z W 1 Q Y X R o P l N l Y 3 R p b 2 4 x L 0 R p b V 9 k Z W 1 v Z 3 J h c G h p Y 3 M v U H J v b W 9 0 Z W Q l M j B I Z W F k Z X J z P C 9 J d G V t U G F 0 a D 4 8 L 0 l 0 Z W 1 M b 2 N h d G l v b j 4 8 U 3 R h Y m x l R W 5 0 c m l l c y A v P j w v S X R l b T 4 8 S X R l b T 4 8 S X R l b U x v Y 2 F 0 a W 9 u P j x J d G V t V H l w Z T 5 G b 3 J t d W x h P C 9 J d G V t V H l w Z T 4 8 S X R l b V B h d G g + U 2 V j d G l v b j E v R G l t X 2 R l b W 9 n c m F w a G l j c y 9 D a G F u Z 2 V k J T I w V H l w Z T w v S X R l b V B h d G g + P C 9 J d G V t T G 9 j Y X R p b 2 4 + P F N 0 Y W J s Z U V u d H J p Z X M g L z 4 8 L 0 l 0 Z W 0 + P E l 0 Z W 0 + P E l 0 Z W 1 M b 2 N h d G l v b j 4 8 S X R l b V R 5 c G U + R m 9 y b X V s Y T w v S X R l b V R 5 c G U + P E l 0 Z W 1 Q Y X R o P l N l Y 3 R p b 2 4 x L 0 R p b V 9 y b 3 V 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5 M 2 R h Y W E 1 M S 1 h M j A 1 L T Q y Z W E t O G F h Z S 0 x Z W Y z N D g z Y T h m Z W 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R p b V 9 y b 3 V 0 Z X M v Q 2 h h b m d l Z C B U e X B l L n t S b 3 V 0 Z U l E L D B 9 J n F 1 b 3 Q 7 L C Z x d W 9 0 O 1 N l Y 3 R p b 2 4 x L 0 R p b V 9 y b 3 V 0 Z X M v Q 2 h h b m d l Z C B U e X B l L n t S b 3 V 0 Z U 5 h b W U s M X 0 m c X V v d D s s J n F 1 b 3 Q 7 U 2 V j d G l v b j E v R G l t X 3 J v d X R l c y 9 D a G F u Z 2 V k I F R 5 c G U u e 1 N 0 Y X J 0 T G 9 j Y X R p b 2 4 s M n 0 m c X V v d D s s J n F 1 b 3 Q 7 U 2 V j d G l v b j E v R G l t X 3 J v d X R l c y 9 D a G F u Z 2 V k I F R 5 c G U u e 0 V u Z E x v Y 2 F 0 a W 9 u L D N 9 J n F 1 b 3 Q 7 L C Z x d W 9 0 O 1 N l Y 3 R p b 2 4 x L 0 R p b V 9 y b 3 V 0 Z X M v Q 2 h h b m d l Z C B U e X B l L n t U c m l w R m V l L D R 9 J n F 1 b 3 Q 7 L C Z x d W 9 0 O 1 N l Y 3 R p b 2 4 x L 0 R p b V 9 y b 3 V 0 Z X M v Q 2 h h b m d l Z C B U e X B l L n t U Y W t l T 2 Z m V G l t Z S w 1 f S Z x d W 9 0 O y w m c X V v d D t T Z W N 0 a W 9 u M S 9 E a W 1 f c m 9 1 d G V z L 0 N o Y W 5 n Z W Q g V H l w Z S 5 7 Q X J y a X Z h b F R p b W U s N n 0 m c X V v d D t d L C Z x d W 9 0 O 0 N v b H V t b k N v d W 5 0 J n F 1 b 3 Q 7 O j c s J n F 1 b 3 Q 7 S 2 V 5 Q 2 9 s d W 1 u T m F t Z X M m c X V v d D s 6 W 1 0 s J n F 1 b 3 Q 7 Q 2 9 s d W 1 u S W R l b n R p d G l l c y Z x d W 9 0 O z p b J n F 1 b 3 Q 7 U 2 V j d G l v b j E v R G l t X 3 J v d X R l c y 9 D a G F u Z 2 V k I F R 5 c G U u e 1 J v d X R l S U Q s M H 0 m c X V v d D s s J n F 1 b 3 Q 7 U 2 V j d G l v b j E v R G l t X 3 J v d X R l c y 9 D a G F u Z 2 V k I F R 5 c G U u e 1 J v d X R l T m F t Z S w x f S Z x d W 9 0 O y w m c X V v d D t T Z W N 0 a W 9 u M S 9 E a W 1 f c m 9 1 d G V z L 0 N o Y W 5 n Z W Q g V H l w Z S 5 7 U 3 R h c n R M b 2 N h d G l v b i w y f S Z x d W 9 0 O y w m c X V v d D t T Z W N 0 a W 9 u M S 9 E a W 1 f c m 9 1 d G V z L 0 N o Y W 5 n Z W Q g V H l w Z S 5 7 R W 5 k T G 9 j Y X R p b 2 4 s M 3 0 m c X V v d D s s J n F 1 b 3 Q 7 U 2 V j d G l v b j E v R G l t X 3 J v d X R l c y 9 D a G F u Z 2 V k I F R 5 c G U u e 1 R y a X B G Z W U s N H 0 m c X V v d D s s J n F 1 b 3 Q 7 U 2 V j d G l v b j E v R G l t X 3 J v d X R l c y 9 D a G F u Z 2 V k I F R 5 c G U u e 1 R h a 2 V P Z m Z U a W 1 l L D V 9 J n F 1 b 3 Q 7 L C Z x d W 9 0 O 1 N l Y 3 R p b 2 4 x L 0 R p b V 9 y b 3 V 0 Z X M v Q 2 h h b m d l Z C B U e X B l L n t B c n J p d m F s V G l t Z S w 2 f S Z x d W 9 0 O 1 0 s J n F 1 b 3 Q 7 U m V s Y X R p b 2 5 z a G l w S W 5 m b y Z x d W 9 0 O z p b X X 0 i I C 8 + P E V u d H J 5 I F R 5 c G U 9 I k Z p b G x T d G F 0 d X M i I F Z h b H V l P S J z Q 2 9 t c G x l d G U i I C 8 + P E V u d H J 5 I F R 5 c G U 9 I k Z p b G x D b 2 x 1 b W 5 O Y W 1 l c y I g V m F s d W U 9 I n N b J n F 1 b 3 Q 7 U m 9 1 d G V J R C Z x d W 9 0 O y w m c X V v d D t S b 3 V 0 Z U 5 h b W U m c X V v d D s s J n F 1 b 3 Q 7 U 3 R h c n R M b 2 N h d G l v b i Z x d W 9 0 O y w m c X V v d D t F b m R M b 2 N h d G l v b i Z x d W 9 0 O y w m c X V v d D t U c m l w R m V l J n F 1 b 3 Q 7 L C Z x d W 9 0 O 1 R h a 2 V P Z m Z U a W 1 l J n F 1 b 3 Q 7 L C Z x d W 9 0 O 0 F y c m l 2 Y W x U a W 1 l J n F 1 b 3 Q 7 X S I g L z 4 8 R W 5 0 c n k g V H l w Z T 0 i R m l s b E N v b H V t b l R 5 c G V z I i B W Y W x 1 Z T 0 i c 0 F 3 W U d C Z 0 1 L Q 2 c 9 P S I g L z 4 8 R W 5 0 c n k g V H l w Z T 0 i R m l s b E x h c 3 R V c G R h d G V k I i B W Y W x 1 Z T 0 i Z D I w M j Q t M D k t M D d U M D k 6 M D c 6 N T c u N T U w N T I 1 O F o i I C 8 + P E V u d H J 5 I F R 5 c G U 9 I k Z p b G x F c n J v c k N v d W 5 0 I i B W Y W x 1 Z T 0 i b D A i I C 8 + P E V u d H J 5 I F R 5 c G U 9 I k Z p b G x F c n J v c k N v Z G U i I F Z h b H V l P S J z V W 5 r b m 9 3 b i I g L z 4 8 R W 5 0 c n k g V H l w Z T 0 i R m l s b E N v d W 5 0 I i B W Y W x 1 Z T 0 i b D E w I i A v P j x F b n R y e S B U e X B l P S J B Z G R l Z F R v R G F 0 Y U 1 v Z G V s I i B W Y W x 1 Z T 0 i b D E i I C 8 + P C 9 T d G F i b G V F b n R y a W V z P j w v S X R l b T 4 8 S X R l b T 4 8 S X R l b U x v Y 2 F 0 a W 9 u P j x J d G V t V H l w Z T 5 G b 3 J t d W x h P C 9 J d G V t V H l w Z T 4 8 S X R l b V B h d G g + U 2 V j d G l v b j E v R G l t X 3 J v d X R l c y 9 T b 3 V y Y 2 U 8 L 0 l 0 Z W 1 Q Y X R o P j w v S X R l b U x v Y 2 F 0 a W 9 u P j x T d G F i b G V F b n R y a W V z I C 8 + P C 9 J d G V t P j x J d G V t P j x J d G V t T G 9 j Y X R p b 2 4 + P E l 0 Z W 1 U e X B l P k Z v c m 1 1 b G E 8 L 0 l 0 Z W 1 U e X B l P j x J d G V t U G F 0 a D 5 T Z W N 0 a W 9 u M S 9 E a W 1 f c m 9 1 d G V z L 1 B y b 2 1 v d G V k J T I w S G V h Z G V y c z w v S X R l b V B h d G g + P C 9 J d G V t T G 9 j Y X R p b 2 4 + P F N 0 Y W J s Z U V u d H J p Z X M g L z 4 8 L 0 l 0 Z W 0 + P E l 0 Z W 0 + P E l 0 Z W 1 M b 2 N h d G l v b j 4 8 S X R l b V R 5 c G U + R m 9 y b X V s Y T w v S X R l b V R 5 c G U + P E l 0 Z W 1 Q Y X R o P l N l Y 3 R p b 2 4 x L 0 R p b V 9 y b 3 V 0 Z X M v Q 2 h h b m d l Z C U y M F R 5 c G U 8 L 0 l 0 Z W 1 Q Y X R o P j w v S X R l b U x v Y 2 F 0 a W 9 u P j x T d G F i b G V F b n R y a W V z I C 8 + P C 9 J d G V t P j x J d G V t P j x J d G V t T G 9 j Y X R p b 2 4 + P E l 0 Z W 1 U e X B l P k Z v c m 1 1 b G E 8 L 0 l 0 Z W 1 U e X B l P j x J d G V t U G F 0 a D 5 T Z W N 0 a W 9 u M S 9 G Y W N 0 d G F i b G V f c m l k Z X J z a G l 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U 1 M z Y w Y z I t N j k 4 M C 0 0 M j c 5 L W E 4 M W I t M 2 Q 2 O W E 3 N j g z Y 2 U 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G Y W N 0 d G F i b G V f c m l k Z X J z a G l w L 0 N o Y W 5 n Z W Q g V H l w Z S 5 7 U m V j b 3 J k S U Q s M H 0 m c X V v d D s s J n F 1 b 3 Q 7 U 2 V j d G l v b j E v R m F j d H R h Y m x l X 3 J p Z G V y c 2 h p c C 9 D a G F u Z 2 V k I F R 5 c G U u e 0 J 1 c 0 l E L D F 9 J n F 1 b 3 Q 7 L C Z x d W 9 0 O 1 N l Y 3 R p b 2 4 x L 0 Z h Y 3 R 0 Y W J s Z V 9 y a W R l c n N o a X A v Q 2 h h b m d l Z C B U e X B l L n t E Y X R l L D J 9 J n F 1 b 3 Q 7 L C Z x d W 9 0 O 1 N l Y 3 R p b 2 4 x L 0 Z h Y 3 R 0 Y W J s Z V 9 y a W R l c n N o a X A v Q 2 h h b m d l Z C B U e X B l L n t U a W 1 l L D N 9 J n F 1 b 3 Q 7 L C Z x d W 9 0 O 1 N l Y 3 R p b 2 4 x L 0 Z h Y 3 R 0 Y W J s Z V 9 y a W R l c n N o a X A v Q 2 h h b m d l Z C B U e X B l L n t O d W 1 i Z X J P Z l J p Z G V y c y w 0 f S Z x d W 9 0 O y w m c X V v d D t T Z W N 0 a W 9 u M S 9 G Y W N 0 d G F i b G V f c m l k Z X J z a G l w L 0 N o Y W 5 n Z W Q g V H l w Z S 5 7 U m l k Z X J J R C w 1 f S Z x d W 9 0 O 1 0 s J n F 1 b 3 Q 7 Q 2 9 s d W 1 u Q 2 9 1 b n Q m c X V v d D s 6 N i w m c X V v d D t L Z X l D b 2 x 1 b W 5 O Y W 1 l c y Z x d W 9 0 O z p b X S w m c X V v d D t D b 2 x 1 b W 5 J Z G V u d G l 0 a W V z J n F 1 b 3 Q 7 O l s m c X V v d D t T Z W N 0 a W 9 u M S 9 G Y W N 0 d G F i b G V f c m l k Z X J z a G l w L 0 N o Y W 5 n Z W Q g V H l w Z S 5 7 U m V j b 3 J k S U Q s M H 0 m c X V v d D s s J n F 1 b 3 Q 7 U 2 V j d G l v b j E v R m F j d H R h Y m x l X 3 J p Z G V y c 2 h p c C 9 D a G F u Z 2 V k I F R 5 c G U u e 0 J 1 c 0 l E L D F 9 J n F 1 b 3 Q 7 L C Z x d W 9 0 O 1 N l Y 3 R p b 2 4 x L 0 Z h Y 3 R 0 Y W J s Z V 9 y a W R l c n N o a X A v Q 2 h h b m d l Z C B U e X B l L n t E Y X R l L D J 9 J n F 1 b 3 Q 7 L C Z x d W 9 0 O 1 N l Y 3 R p b 2 4 x L 0 Z h Y 3 R 0 Y W J s Z V 9 y a W R l c n N o a X A v Q 2 h h b m d l Z C B U e X B l L n t U a W 1 l L D N 9 J n F 1 b 3 Q 7 L C Z x d W 9 0 O 1 N l Y 3 R p b 2 4 x L 0 Z h Y 3 R 0 Y W J s Z V 9 y a W R l c n N o a X A v Q 2 h h b m d l Z C B U e X B l L n t O d W 1 i Z X J P Z l J p Z G V y c y w 0 f S Z x d W 9 0 O y w m c X V v d D t T Z W N 0 a W 9 u M S 9 G Y W N 0 d G F i b G V f c m l k Z X J z a G l w L 0 N o Y W 5 n Z W Q g V H l w Z S 5 7 U m l k Z X J J R C w 1 f S Z x d W 9 0 O 1 0 s J n F 1 b 3 Q 7 U m V s Y X R p b 2 5 z a G l w S W 5 m b y Z x d W 9 0 O z p b X X 0 i I C 8 + P E V u d H J 5 I F R 5 c G U 9 I k Z p b G x T d G F 0 d X M i I F Z h b H V l P S J z Q 2 9 t c G x l d G U i I C 8 + P E V u d H J 5 I F R 5 c G U 9 I k Z p b G x D b 2 x 1 b W 5 O Y W 1 l c y I g V m F s d W U 9 I n N b J n F 1 b 3 Q 7 U m V j b 3 J k S U Q m c X V v d D s s J n F 1 b 3 Q 7 Q n V z S U Q m c X V v d D s s J n F 1 b 3 Q 7 R G F 0 Z S Z x d W 9 0 O y w m c X V v d D t U a W 1 l J n F 1 b 3 Q 7 L C Z x d W 9 0 O 0 5 1 b W J l c k 9 m U m l k Z X J z J n F 1 b 3 Q 7 L C Z x d W 9 0 O 1 J p Z G V y S U Q m c X V v d D t d I i A v P j x F b n R y e S B U e X B l P S J G a W x s Q 2 9 s d W 1 u V H l w Z X M i I F Z h b H V l P S J z Q X d N S k N n T U Q i I C 8 + P E V u d H J 5 I F R 5 c G U 9 I k Z p b G x M Y X N 0 V X B k Y X R l Z C I g V m F s d W U 9 I m Q y M D I 0 L T A 5 L T A 3 V D A 5 O j A 3 O j U 3 L j U 1 N j Y 2 M D d a I i A v P j x F b n R y e S B U e X B l P S J G a W x s R X J y b 3 J D b 3 V u d C I g V m F s d W U 9 I m w w I i A v P j x F b n R y e S B U e X B l P S J G a W x s R X J y b 3 J D b 2 R l I i B W Y W x 1 Z T 0 i c 1 V u a 2 5 v d 2 4 i I C 8 + P E V u d H J 5 I F R 5 c G U 9 I k Z p b G x D b 3 V u d C I g V m F s d W U 9 I m w y M D A i I C 8 + P E V u d H J 5 I F R 5 c G U 9 I k F k Z G V k V G 9 E Y X R h T W 9 k Z W w i I F Z h b H V l P S J s M S I g L z 4 8 L 1 N 0 Y W J s Z U V u d H J p Z X M + P C 9 J d G V t P j x J d G V t P j x J d G V t T G 9 j Y X R p b 2 4 + P E l 0 Z W 1 U e X B l P k Z v c m 1 1 b G E 8 L 0 l 0 Z W 1 U e X B l P j x J d G V t U G F 0 a D 5 T Z W N 0 a W 9 u M S 9 G Y W N 0 d G F i b G V f c m l k Z X J z a G l w L 1 N v d X J j Z T w v S X R l b V B h d G g + P C 9 J d G V t T G 9 j Y X R p b 2 4 + P F N 0 Y W J s Z U V u d H J p Z X M g L z 4 8 L 0 l 0 Z W 0 + P E l 0 Z W 0 + P E l 0 Z W 1 M b 2 N h d G l v b j 4 8 S X R l b V R 5 c G U + R m 9 y b X V s Y T w v S X R l b V R 5 c G U + P E l 0 Z W 1 Q Y X R o P l N l Y 3 R p b 2 4 x L 0 Z h Y 3 R 0 Y W J s Z V 9 y a W R l c n N o a X A v U H J v b W 9 0 Z W Q l M j B I Z W F k Z X J z P C 9 J d G V t U G F 0 a D 4 8 L 0 l 0 Z W 1 M b 2 N h d G l v b j 4 8 U 3 R h Y m x l R W 5 0 c m l l c y A v P j w v S X R l b T 4 8 S X R l b T 4 8 S X R l b U x v Y 2 F 0 a W 9 u P j x J d G V t V H l w Z T 5 G b 3 J t d W x h P C 9 J d G V t V H l w Z T 4 8 S X R l b V B h d G g + U 2 V j d G l v b j E v R m F j d H R h Y m x l X 3 J p Z G V y c 2 h p c C 9 D a G F u Z 2 V k J T I w V H l w Z T w v S X R l b V B h d G g + P C 9 J d G V t T G 9 j Y X R p b 2 4 + P F N 0 Y W J s Z U V u d H J p Z X M g L z 4 8 L 0 l 0 Z W 0 + P E l 0 Z W 0 + P E l 0 Z W 1 M b 2 N h d G l v b j 4 8 S X R l b V R 5 c G U + R m 9 y b X V s Y T w v S X R l b V R 5 c G U + P E l 0 Z W 1 Q Y X R o P l N l Y 3 R p b 2 4 x L 0 R p b V 9 k Z W 1 v Z 3 J h c G h p Y 3 M v Q W R k Z W Q l M j B D b 2 5 k a X R p b 2 5 h b C U y M E N v b H V t b j w v S X R l b V B h d G g + P C 9 J d G V t T G 9 j Y X R p b 2 4 + P F N 0 Y W J s Z U V u d H J p Z X M g L z 4 8 L 0 l 0 Z W 0 + P E l 0 Z W 0 + P E l 0 Z W 1 M b 2 N h d G l v b j 4 8 S X R l b V R 5 c G U + R m 9 y b X V s Y T w v S X R l b V R 5 c G U + P E l 0 Z W 1 Q Y X R o P l N l Y 3 R p b 2 4 x L 0 R p b V 9 k Z W 1 v Z 3 J h c G h p Y 3 M v Q 2 h h b m d l Z C U y M F R 5 c G U x P C 9 J d G V t U G F 0 a D 4 8 L 0 l 0 Z W 1 M b 2 N h d G l v b j 4 8 U 3 R h Y m x l R W 5 0 c m l l c y A v P j w v S X R l b T 4 8 S X R l b T 4 8 S X R l b U x v Y 2 F 0 a W 9 u P j x J d G V t V H l w Z T 5 G b 3 J t d W x h P C 9 J d G V t V H l w Z T 4 8 S X R l b V B h d G g + U 2 V j d G l v b j E v Q W x s J T I w T W F z d W 9 y Z T w v S X R l b V B h d G g + P C 9 J d G V t T G 9 j Y X R p b 2 4 + P F N 0 Y W J s Z U V u d H J p Z X M + P E V u d H J 5 I F R 5 c G U 9 I k l z U H J p d m F 0 Z S I g V m F s d W U 9 I m w w I i A v P j x F b n R y e S B U e X B l P S J R d W V y e U l E I i B W Y W x 1 Z T 0 i c z E w M W Q z Y z M 3 L T Y 5 O T g t N G Q w Y S 0 4 Y T M y L T g 3 M m I 0 M T c 3 Z T h i 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B b G w g T W F z d W 9 y Z S 9 B d X R v U m V t b 3 Z l Z E N v b H V t b n M x L n t B b G w g T W F z d W 9 y Z S w w f S Z x d W 9 0 O 1 0 s J n F 1 b 3 Q 7 Q 2 9 s d W 1 u Q 2 9 1 b n Q m c X V v d D s 6 M S w m c X V v d D t L Z X l D b 2 x 1 b W 5 O Y W 1 l c y Z x d W 9 0 O z p b X S w m c X V v d D t D b 2 x 1 b W 5 J Z G V u d G l 0 a W V z J n F 1 b 3 Q 7 O l s m c X V v d D t T Z W N 0 a W 9 u M S 9 B b G w g T W F z d W 9 y Z S 9 B d X R v U m V t b 3 Z l Z E N v b H V t b n M x L n t B b G w g T W F z d W 9 y Z S w w f S Z x d W 9 0 O 1 0 s J n F 1 b 3 Q 7 U m V s Y X R p b 2 5 z a G l w S W 5 m b y Z x d W 9 0 O z p b X X 0 i I C 8 + P E V u d H J 5 I F R 5 c G U 9 I k Z p b G x T d G F 0 d X M i I F Z h b H V l P S J z Q 2 9 t c G x l d G U i I C 8 + P E V u d H J 5 I F R 5 c G U 9 I k Z p b G x D b 2 x 1 b W 5 O Y W 1 l c y I g V m F s d W U 9 I n N b J n F 1 b 3 Q 7 Q W x s I E 1 h c 3 V v c m U m c X V v d D t d I i A v P j x F b n R y e S B U e X B l P S J G a W x s Q 2 9 s d W 1 u V H l w Z X M i I F Z h b H V l P S J z Q m c 9 P S I g L z 4 8 R W 5 0 c n k g V H l w Z T 0 i R m l s b E x h c 3 R V c G R h d G V k I i B W Y W x 1 Z T 0 i Z D I w M j Q t M D k t M D d U M j M 6 M j k 6 M z c u N T Y 1 M T U y M l o i I C 8 + P E V u d H J 5 I F R 5 c G U 9 I k Z p b G x F c n J v c k N v d W 5 0 I i B W Y W x 1 Z T 0 i b D A i I C 8 + P E V u d H J 5 I F R 5 c G U 9 I k Z p b G x F c n J v c k N v Z G U i I F Z h b H V l P S J z V W 5 r b m 9 3 b i I g L z 4 8 R W 5 0 c n k g V H l w Z T 0 i R m l s b E N v d W 5 0 I i B W Y W x 1 Z T 0 i b D E i I C 8 + P E V u d H J 5 I F R 5 c G U 9 I k F k Z G V k V G 9 E Y X R h T W 9 k Z W w i I F Z h b H V l P S J s M S I g L z 4 8 L 1 N 0 Y W J s Z U V u d H J p Z X M + P C 9 J d G V t P j x J d G V t P j x J d G V t T G 9 j Y X R p b 2 4 + P E l 0 Z W 1 U e X B l P k Z v c m 1 1 b G E 8 L 0 l 0 Z W 1 U e X B l P j x J d G V t U G F 0 a D 5 T Z W N 0 a W 9 u M S 9 B b G w l M j B N Y X N 1 b 3 J l L 1 N v d X J j Z T w v S X R l b V B h d G g + P C 9 J d G V t T G 9 j Y X R p b 2 4 + P F N 0 Y W J s Z U V u d H J p Z X M g L z 4 8 L 0 l 0 Z W 0 + P C 9 J d G V t c z 4 8 L 0 x v Y 2 F s U G F j a 2 F n Z U 1 l d G F k Y X R h R m l s Z T 4 W A A A A U E s F B g A A A A A A A A A A A A A A A A A A A A A A A C Y B A A A B A A A A 0 I y d 3 w E V 0 R G M e g D A T 8 K X 6 w E A A A B Q P I v V T 0 9 b S r D 3 f 0 o o t G 0 f A A A A A A I A A A A A A B B m A A A A A Q A A I A A A A H l J p I / 7 y D L + t M y + 8 z V 7 2 g G 6 / + T y Y d a k x r 6 q l 0 4 D 1 H 5 K A A A A A A 6 A A A A A A g A A I A A A A C Y h + w P l c H 0 n l s 4 Q 3 x 7 0 / C D q K X b o d k l a x F e v S t J N I h X 8 U A A A A L V s o W w J K M 3 I F h I 6 B P I O f P 3 A q O N i D N q d A y R i G J 9 7 / b 3 C l L m M Y p w C u U 8 p 4 y 5 o K W O o 2 H Z K V I w n 0 9 a H F k 2 7 z T k E 1 e Q Z 8 0 h v M u V P m v w e o A f U d M R o Q A A A A K k A p p S s P A + f m y p F t H R z z M 8 x 5 J A w / z t P o P W 5 R v F V L P m g Z L 1 A v v d d e P / z Y L k X / R r F Q D K M Q / 7 R r k W 8 y h T H c b e J g Z U = < / D a t a M a s h u p > 
</file>

<file path=customXml/item24.xml>��< ? x m l   v e r s i o n = " 1 . 0 "   e n c o d i n g = " U T F - 1 6 " ? > < G e m i n i   x m l n s = " h t t p : / / g e m i n i / p i v o t c u s t o m i z a t i o n / T a b l e X M L _ D i m _ r o u t e s _ 6 6 b e 7 f b 3 - 6 1 2 4 - 4 0 4 b - 8 7 7 2 - b a 7 7 c 1 9 3 5 5 b 6 " > < C u s t o m C o n t e n t > < ! [ C D A T A [ < T a b l e W i d g e t G r i d S e r i a l i z a t i o n   x m l n s : x s d = " h t t p : / / w w w . w 3 . o r g / 2 0 0 1 / X M L S c h e m a "   x m l n s : x s i = " h t t p : / / w w w . w 3 . o r g / 2 0 0 1 / X M L S c h e m a - i n s t a n c e " > < C o l u m n S u g g e s t e d T y p e   / > < C o l u m n F o r m a t   / > < C o l u m n A c c u r a c y   / > < C o l u m n C u r r e n c y S y m b o l   / > < C o l u m n P o s i t i v e P a t t e r n   / > < C o l u m n N e g a t i v e P a t t e r n   / > < C o l u m n W i d t h s > < i t e m > < k e y > < s t r i n g > R o u t e I D < / s t r i n g > < / k e y > < v a l u e > < i n t > 1 2 2 < / i n t > < / v a l u e > < / i t e m > < i t e m > < k e y > < s t r i n g > R o u t e N a m e < / s t r i n g > < / k e y > < v a l u e > < i n t > 1 4 2 < / i n t > < / v a l u e > < / i t e m > < i t e m > < k e y > < s t r i n g > S t a r t L o c a t i o n < / s t r i n g > < / k e y > < v a l u e > < i n t > 1 4 8 < / i n t > < / v a l u e > < / i t e m > < i t e m > < k e y > < s t r i n g > E n d L o c a t i o n < / s t r i n g > < / k e y > < v a l u e > < i n t > 1 4 7 < / i n t > < / v a l u e > < / i t e m > < i t e m > < k e y > < s t r i n g > T r i p F e e < / s t r i n g > < / k e y > < v a l u e > < i n t > 1 1 4 < / i n t > < / v a l u e > < / i t e m > < i t e m > < k e y > < s t r i n g > T a k e O f f T i m e < / s t r i n g > < / k e y > < v a l u e > < i n t > 2 3 8 < / i n t > < / v a l u e > < / i t e m > < i t e m > < k e y > < s t r i n g > A r r i v a l T i m e < / s t r i n g > < / k e y > < v a l u e > < i n t > 2 1 6 < / i n t > < / v a l u e > < / i t e m > < i t e m > < k e y > < s t r i n g > H . h o u r T i m e < / s t r i n g > < / k e y > < v a l u e > < i n t > 1 8 7 < / i n t > < / v a l u e > < / i t e m > < / C o l u m n W i d t h s > < C o l u m n D i s p l a y I n d e x > < i t e m > < k e y > < s t r i n g > R o u t e I D < / s t r i n g > < / k e y > < v a l u e > < i n t > 0 < / i n t > < / v a l u e > < / i t e m > < i t e m > < k e y > < s t r i n g > R o u t e N a m e < / s t r i n g > < / k e y > < v a l u e > < i n t > 1 < / i n t > < / v a l u e > < / i t e m > < i t e m > < k e y > < s t r i n g > S t a r t L o c a t i o n < / s t r i n g > < / k e y > < v a l u e > < i n t > 2 < / i n t > < / v a l u e > < / i t e m > < i t e m > < k e y > < s t r i n g > E n d L o c a t i o n < / s t r i n g > < / k e y > < v a l u e > < i n t > 3 < / i n t > < / v a l u e > < / i t e m > < i t e m > < k e y > < s t r i n g > T r i p F e e < / s t r i n g > < / k e y > < v a l u e > < i n t > 4 < / i n t > < / v a l u e > < / i t e m > < i t e m > < k e y > < s t r i n g > T a k e O f f T i m e < / s t r i n g > < / k e y > < v a l u e > < i n t > 5 < / i n t > < / v a l u e > < / i t e m > < i t e m > < k e y > < s t r i n g > A r r i v a l T i m e < / s t r i n g > < / k e y > < v a l u e > < i n t > 6 < / i n t > < / v a l u e > < / i t e m > < i t e m > < k e y > < s t r i n g > H . h o u r T i m e < / 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i m _ b u s e s _ e 4 6 4 b 9 1 a - c e d f - 4 4 d 4 - b 2 9 9 - 5 f 7 f 2 7 0 c 5 e 9 a " > < C u s t o m C o n t e n t > < ! [ C D A T A [ < T a b l e W i d g e t G r i d S e r i a l i z a t i o n   x m l n s : x s d = " h t t p : / / w w w . w 3 . o r g / 2 0 0 1 / X M L S c h e m a "   x m l n s : x s i = " h t t p : / / w w w . w 3 . o r g / 2 0 0 1 / X M L S c h e m a - i n s t a n c e " > < C o l u m n S u g g e s t e d T y p e   / > < C o l u m n F o r m a t   / > < C o l u m n A c c u r a c y   / > < C o l u m n C u r r e n c y S y m b o l   / > < C o l u m n P o s i t i v e P a t t e r n   / > < C o l u m n N e g a t i v e P a t t e r n   / > < C o l u m n W i d t h s > < i t e m > < k e y > < s t r i n g > B u s I D < / s t r i n g > < / k e y > < v a l u e > < i n t > 9 0 < / i n t > < / v a l u e > < / i t e m > < i t e m > < k e y > < s t r i n g > R o u t e I D < / s t r i n g > < / k e y > < v a l u e > < i n t > 1 0 8 < / i n t > < / v a l u e > < / i t e m > < i t e m > < k e y > < s t r i n g > B u s N u m b e r < / s t r i n g > < / k e y > < v a l u e > < i n t > 1 4 2 < / i n t > < / v a l u e > < / i t e m > < i t e m > < k e y > < s t r i n g > C a p a c i t y < / s t r i n g > < / k e y > < v a l u e > < i n t > 1 1 2 < / i n t > < / v a l u e > < / i t e m > < / C o l u m n W i d t h s > < C o l u m n D i s p l a y I n d e x > < i t e m > < k e y > < s t r i n g > B u s I D < / s t r i n g > < / k e y > < v a l u e > < i n t > 0 < / i n t > < / v a l u e > < / i t e m > < i t e m > < k e y > < s t r i n g > R o u t e I D < / s t r i n g > < / k e y > < v a l u e > < i n t > 1 < / i n t > < / v a l u e > < / i t e m > < i t e m > < k e y > < s t r i n g > B u s N u m b e r < / 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 T a g s \ T a b l e s \ & l t ; T a b l e s \ D i m _ b u s e s & g t ; < / K e y > < / D i a g r a m O b j e c t K e y > < D i a g r a m O b j e c t K e y > < K e y > D y n a m i c   T a g s \ T a b l e s \ & l t ; T a b l e s \ D i m _ d e m o g r a p h i c s & g t ; < / K e y > < / D i a g r a m O b j e c t K e y > < D i a g r a m O b j e c t K e y > < K e y > D y n a m i c   T a g s \ T a b l e s \ & l t ; T a b l e s \ D i m _ r o u t e s & g t ; < / K e y > < / D i a g r a m O b j e c t K e y > < D i a g r a m O b j e c t K e y > < K e y > D y n a m i c   T a g s \ T a b l e s \ & l t ; T a b l e s \ F a c t t a b l e _ r i d e r s h i p & g t ; < / K e y > < / D i a g r a m O b j e c t K e y > < D i a g r a m O b j e c t K e y > < K e y > D y n a m i c   T a g s \ T a b l e s \ & l t ; T a b l e s \ C a l e n d a r & g t ; < / K e y > < / D i a g r a m O b j e c t K e y > < D i a g r a m O b j e c t K e y > < K e y > D y n a m i c   T a g s \ H i e r a r c h i e s \ & l t ; T a b l e s \ C a l e n d a r \ H i e r a r c h i e s \ D a t e   H i e r a r c h y & g t ; < / K e y > < / D i a g r a m O b j e c t K e y > < D i a g r a m O b j e c t K e y > < K e y > T a b l e s \ D i m _ b u s e s < / K e y > < / D i a g r a m O b j e c t K e y > < D i a g r a m O b j e c t K e y > < K e y > T a b l e s \ D i m _ b u s e s \ C o l u m n s \ B u s I D < / K e y > < / D i a g r a m O b j e c t K e y > < D i a g r a m O b j e c t K e y > < K e y > T a b l e s \ D i m _ b u s e s \ C o l u m n s \ R o u t e I D < / K e y > < / D i a g r a m O b j e c t K e y > < D i a g r a m O b j e c t K e y > < K e y > T a b l e s \ D i m _ b u s e s \ C o l u m n s \ B u s N u m b e r < / K e y > < / D i a g r a m O b j e c t K e y > < D i a g r a m O b j e c t K e y > < K e y > T a b l e s \ D i m _ b u s e s \ C o l u m n s \ C a p a c i t y < / K e y > < / D i a g r a m O b j e c t K e y > < D i a g r a m O b j e c t K e y > < K e y > T a b l e s \ D i m _ d e m o g r a p h i c s < / K e y > < / D i a g r a m O b j e c t K e y > < D i a g r a m O b j e c t K e y > < K e y > T a b l e s \ D i m _ d e m o g r a p h i c s \ C o l u m n s \ R i d e r I D < / K e y > < / D i a g r a m O b j e c t K e y > < D i a g r a m O b j e c t K e y > < K e y > T a b l e s \ D i m _ d e m o g r a p h i c s \ C o l u m n s \ A g e < / K e y > < / D i a g r a m O b j e c t K e y > < D i a g r a m O b j e c t K e y > < K e y > T a b l e s \ D i m _ d e m o g r a p h i c s \ C o l u m n s \ G e n d e r < / K e y > < / D i a g r a m O b j e c t K e y > < D i a g r a m O b j e c t K e y > < K e y > T a b l e s \ D i m _ d e m o g r a p h i c s \ C o l u m n s \ O c c u p a t i o n < / K e y > < / D i a g r a m O b j e c t K e y > < D i a g r a m O b j e c t K e y > < K e y > T a b l e s \ D i m _ d e m o g r a p h i c s \ C o l u m n s \ A g e   G r o u p < / K e y > < / D i a g r a m O b j e c t K e y > < D i a g r a m O b j e c t K e y > < K e y > T a b l e s \ D i m _ r o u t e s < / K e y > < / D i a g r a m O b j e c t K e y > < D i a g r a m O b j e c t K e y > < K e y > T a b l e s \ D i m _ r o u t e s \ C o l u m n s \ R o u t e I D < / K e y > < / D i a g r a m O b j e c t K e y > < D i a g r a m O b j e c t K e y > < K e y > T a b l e s \ D i m _ r o u t e s \ C o l u m n s \ R o u t e N a m e < / K e y > < / D i a g r a m O b j e c t K e y > < D i a g r a m O b j e c t K e y > < K e y > T a b l e s \ D i m _ r o u t e s \ C o l u m n s \ S t a r t L o c a t i o n < / K e y > < / D i a g r a m O b j e c t K e y > < D i a g r a m O b j e c t K e y > < K e y > T a b l e s \ D i m _ r o u t e s \ C o l u m n s \ E n d L o c a t i o n < / K e y > < / D i a g r a m O b j e c t K e y > < D i a g r a m O b j e c t K e y > < K e y > T a b l e s \ D i m _ r o u t e s \ C o l u m n s \ T r i p F e e < / K e y > < / D i a g r a m O b j e c t K e y > < D i a g r a m O b j e c t K e y > < K e y > T a b l e s \ D i m _ r o u t e s \ C o l u m n s \ T a k e O f f T i m e < / K e y > < / D i a g r a m O b j e c t K e y > < D i a g r a m O b j e c t K e y > < K e y > T a b l e s \ D i m _ r o u t e s \ C o l u m n s \ A r r i v a l T i m e < / K e y > < / D i a g r a m O b j e c t K e y > < D i a g r a m O b j e c t K e y > < K e y > T a b l e s \ D i m _ r o u t e s \ C o l u m n s \ H . h o u r T i m e < / K e y > < / D i a g r a m O b j e c t K e y > < D i a g r a m O b j e c t K e y > < K e y > T a b l e s \ F a c t t a b l e _ r i d e r s h i p < / K e y > < / D i a g r a m O b j e c t K e y > < D i a g r a m O b j e c t K e y > < K e y > T a b l e s \ F a c t t a b l e _ r i d e r s h i p \ C o l u m n s \ R e c o r d I D < / K e y > < / D i a g r a m O b j e c t K e y > < D i a g r a m O b j e c t K e y > < K e y > T a b l e s \ F a c t t a b l e _ r i d e r s h i p \ C o l u m n s \ B u s I D < / K e y > < / D i a g r a m O b j e c t K e y > < D i a g r a m O b j e c t K e y > < K e y > T a b l e s \ F a c t t a b l e _ r i d e r s h i p \ C o l u m n s \ D a t e < / K e y > < / D i a g r a m O b j e c t K e y > < D i a g r a m O b j e c t K e y > < K e y > T a b l e s \ F a c t t a b l e _ r i d e r s h i p \ C o l u m n s \ T i m e < / K e y > < / D i a g r a m O b j e c t K e y > < D i a g r a m O b j e c t K e y > < K e y > T a b l e s \ F a c t t a b l e _ r i d e r s h i p \ C o l u m n s \ N u m b e r O f R i d e r s < / K e y > < / D i a g r a m O b j e c t K e y > < D i a g r a m O b j e c t K e y > < K e y > T a b l e s \ F a c t t a b l e _ r i d e r s h i p \ C o l u m n s \ R i d e r I D < / 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 R e l a t i o n s h i p s \ & l t ; T a b l e s \ D i m _ b u s e s \ C o l u m n s \ R o u t e I D & g t ; - & l t ; T a b l e s \ D i m _ r o u t e s \ C o l u m n s \ R o u t e I D & g t ; < / K e y > < / D i a g r a m O b j e c t K e y > < D i a g r a m O b j e c t K e y > < K e y > R e l a t i o n s h i p s \ & l t ; T a b l e s \ D i m _ b u s e s \ C o l u m n s \ R o u t e I D & g t ; - & l t ; T a b l e s \ D i m _ r o u t e s \ C o l u m n s \ R o u t e I D & g t ; \ F K < / K e y > < / D i a g r a m O b j e c t K e y > < D i a g r a m O b j e c t K e y > < K e y > R e l a t i o n s h i p s \ & l t ; T a b l e s \ D i m _ b u s e s \ C o l u m n s \ R o u t e I D & g t ; - & l t ; T a b l e s \ D i m _ r o u t e s \ C o l u m n s \ R o u t e I D & g t ; \ P K < / K e y > < / D i a g r a m O b j e c t K e y > < D i a g r a m O b j e c t K e y > < K e y > R e l a t i o n s h i p s \ & l t ; T a b l e s \ D i m _ b u s e s \ C o l u m n s \ R o u t e I D & g t ; - & l t ; T a b l e s \ D i m _ r o u t e s \ C o l u m n s \ R o u t e I D & g t ; \ C r o s s F i l t e r < / K e y > < / D i a g r a m O b j e c t K e y > < D i a g r a m O b j e c t K e y > < K e y > R e l a t i o n s h i p s \ & l t ; T a b l e s \ F a c t t a b l e _ r i d e r s h i p \ C o l u m n s \ R i d e r I D & g t ; - & l t ; T a b l e s \ D i m _ d e m o g r a p h i c s \ C o l u m n s \ R i d e r I D & g t ; < / K e y > < / D i a g r a m O b j e c t K e y > < D i a g r a m O b j e c t K e y > < K e y > R e l a t i o n s h i p s \ & l t ; T a b l e s \ F a c t t a b l e _ r i d e r s h i p \ C o l u m n s \ R i d e r I D & g t ; - & l t ; T a b l e s \ D i m _ d e m o g r a p h i c s \ C o l u m n s \ R i d e r I D & g t ; \ F K < / K e y > < / D i a g r a m O b j e c t K e y > < D i a g r a m O b j e c t K e y > < K e y > R e l a t i o n s h i p s \ & l t ; T a b l e s \ F a c t t a b l e _ r i d e r s h i p \ C o l u m n s \ R i d e r I D & g t ; - & l t ; T a b l e s \ D i m _ d e m o g r a p h i c s \ C o l u m n s \ R i d e r I D & g t ; \ P K < / K e y > < / D i a g r a m O b j e c t K e y > < D i a g r a m O b j e c t K e y > < K e y > R e l a t i o n s h i p s \ & l t ; T a b l e s \ F a c t t a b l e _ r i d e r s h i p \ C o l u m n s \ R i d e r I D & g t ; - & l t ; T a b l e s \ D i m _ d e m o g r a p h i c s \ C o l u m n s \ R i d e r I D & g t ; \ C r o s s F i l t e r < / K e y > < / D i a g r a m O b j e c t K e y > < D i a g r a m O b j e c t K e y > < K e y > R e l a t i o n s h i p s \ & l t ; T a b l e s \ F a c t t a b l e _ r i d e r s h i p \ C o l u m n s \ B u s I D & g t ; - & l t ; T a b l e s \ D i m _ b u s e s \ C o l u m n s \ B u s I D & g t ; < / K e y > < / D i a g r a m O b j e c t K e y > < D i a g r a m O b j e c t K e y > < K e y > R e l a t i o n s h i p s \ & l t ; T a b l e s \ F a c t t a b l e _ r i d e r s h i p \ C o l u m n s \ B u s I D & g t ; - & l t ; T a b l e s \ D i m _ b u s e s \ C o l u m n s \ B u s I D & g t ; \ F K < / K e y > < / D i a g r a m O b j e c t K e y > < D i a g r a m O b j e c t K e y > < K e y > R e l a t i o n s h i p s \ & l t ; T a b l e s \ F a c t t a b l e _ r i d e r s h i p \ C o l u m n s \ B u s I D & g t ; - & l t ; T a b l e s \ D i m _ b u s e s \ C o l u m n s \ B u s I D & g t ; \ P K < / K e y > < / D i a g r a m O b j e c t K e y > < D i a g r a m O b j e c t K e y > < K e y > R e l a t i o n s h i p s \ & l t ; T a b l e s \ F a c t t a b l e _ r i d e r s h i p \ C o l u m n s \ B u s I D & g t ; - & l t ; T a b l e s \ D i m _ b u s e s \ C o l u m n s \ B u s I D & g t ; \ C r o s s F i l t e r < / K e y > < / D i a g r a m O b j e c t K e y > < D i a g r a m O b j e c t K e y > < K e y > R e l a t i o n s h i p s \ & l t ; T a b l e s \ F a c t t a b l e _ r i d e r s h i p \ C o l u m n s \ D a t e & g t ; - & l t ; T a b l e s \ C a l e n d a r \ C o l u m n s \ D a t e & g t ; < / K e y > < / D i a g r a m O b j e c t K e y > < D i a g r a m O b j e c t K e y > < K e y > R e l a t i o n s h i p s \ & l t ; T a b l e s \ F a c t t a b l e _ r i d e r s h i p \ C o l u m n s \ D a t e & g t ; - & l t ; T a b l e s \ C a l e n d a r \ C o l u m n s \ D a t e & g t ; \ F K < / K e y > < / D i a g r a m O b j e c t K e y > < D i a g r a m O b j e c t K e y > < K e y > R e l a t i o n s h i p s \ & l t ; T a b l e s \ F a c t t a b l e _ r i d e r s h i p \ C o l u m n s \ D a t e & g t ; - & l t ; T a b l e s \ C a l e n d a r \ C o l u m n s \ D a t e & g t ; \ P K < / K e y > < / D i a g r a m O b j e c t K e y > < D i a g r a m O b j e c t K e y > < K e y > R e l a t i o n s h i p s \ & l t ; T a b l e s \ F a c t t a b l e _ r i d e r s h i p \ C o l u m n s \ D a t e & g t ; - & l t ; T a b l e s \ C a l e n d a r \ C o l u m n s \ D a t e & g t ; \ C r o s s F i l t e r 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 T a g s \ T a b l e s \ & l t ; T a b l e s \ D i m _ b u s e s & g t ; < / K e y > < / a : K e y > < a : V a l u e   i : t y p e = " D i a g r a m D i s p l a y T a g V i e w S t a t e " > < I s N o t F i l t e r e d O u t > t r u e < / I s N o t F i l t e r e d O u t > < / a : V a l u e > < / a : K e y V a l u e O f D i a g r a m O b j e c t K e y a n y T y p e z b w N T n L X > < a : K e y V a l u e O f D i a g r a m O b j e c t K e y a n y T y p e z b w N T n L X > < a : K e y > < K e y > D y n a m i c   T a g s \ T a b l e s \ & l t ; T a b l e s \ D i m _ d e m o g r a p h i c s & g t ; < / K e y > < / a : K e y > < a : V a l u e   i : t y p e = " D i a g r a m D i s p l a y T a g V i e w S t a t e " > < I s N o t F i l t e r e d O u t > t r u e < / I s N o t F i l t e r e d O u t > < / a : V a l u e > < / a : K e y V a l u e O f D i a g r a m O b j e c t K e y a n y T y p e z b w N T n L X > < a : K e y V a l u e O f D i a g r a m O b j e c t K e y a n y T y p e z b w N T n L X > < a : K e y > < K e y > D y n a m i c   T a g s \ T a b l e s \ & l t ; T a b l e s \ D i m _ r o u t e s & g t ; < / K e y > < / a : K e y > < a : V a l u e   i : t y p e = " D i a g r a m D i s p l a y T a g V i e w S t a t e " > < I s N o t F i l t e r e d O u t > t r u e < / I s N o t F i l t e r e d O u t > < / a : V a l u e > < / a : K e y V a l u e O f D i a g r a m O b j e c t K e y a n y T y p e z b w N T n L X > < a : K e y V a l u e O f D i a g r a m O b j e c t K e y a n y T y p e z b w N T n L X > < a : K e y > < K e y > D y n a m i c   T a g s \ T a b l e s \ & l t ; T a b l e s \ F a c t t a b l e _ r i d e r s h i p & g t ; 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 T a b l e s \ D i m _ b u s e s < / K e y > < / a : K e y > < a : V a l u e   i : t y p e = " D i a g r a m D i s p l a y N o d e V i e w S t a t e " > < H e i g h t > 1 5 0 < / H e i g h t > < I s E x p a n d e d > t r u e < / I s E x p a n d e d > < L a y e d O u t > t r u e < / L a y e d O u t > < L e f t > 2 3 5 . 2 9 6 1 8 9 4 3 2 3 3 4 1 3 < / L e f t > < T a b I n d e x > 3 < / T a b I n d e x > < T o p > 2 5 8 . 4 0 0 0 0 0 0 0 0 0 0 0 0 9 < / T o p > < W i d t h > 2 0 0 < / W i d t h > < / a : V a l u e > < / a : K e y V a l u e O f D i a g r a m O b j e c t K e y a n y T y p e z b w N T n L X > < a : K e y V a l u e O f D i a g r a m O b j e c t K e y a n y T y p e z b w N T n L X > < a : K e y > < K e y > T a b l e s \ D i m _ b u s e s \ C o l u m n s \ B u s I D < / K e y > < / a : K e y > < a : V a l u e   i : t y p e = " D i a g r a m D i s p l a y N o d e V i e w S t a t e " > < H e i g h t > 1 5 0 < / H e i g h t > < I s E x p a n d e d > t r u e < / I s E x p a n d e d > < W i d t h > 2 0 0 < / W i d t h > < / a : V a l u e > < / a : K e y V a l u e O f D i a g r a m O b j e c t K e y a n y T y p e z b w N T n L X > < a : K e y V a l u e O f D i a g r a m O b j e c t K e y a n y T y p e z b w N T n L X > < a : K e y > < K e y > T a b l e s \ D i m _ b u s e s \ C o l u m n s \ R o u t e I D < / K e y > < / a : K e y > < a : V a l u e   i : t y p e = " D i a g r a m D i s p l a y N o d e V i e w S t a t e " > < H e i g h t > 1 5 0 < / H e i g h t > < I s E x p a n d e d > t r u e < / I s E x p a n d e d > < W i d t h > 2 0 0 < / W i d t h > < / a : V a l u e > < / a : K e y V a l u e O f D i a g r a m O b j e c t K e y a n y T y p e z b w N T n L X > < a : K e y V a l u e O f D i a g r a m O b j e c t K e y a n y T y p e z b w N T n L X > < a : K e y > < K e y > T a b l e s \ D i m _ b u s e s \ C o l u m n s \ B u s N u m b e r < / K e y > < / a : K e y > < a : V a l u e   i : t y p e = " D i a g r a m D i s p l a y N o d e V i e w S t a t e " > < H e i g h t > 1 5 0 < / H e i g h t > < I s E x p a n d e d > t r u e < / I s E x p a n d e d > < W i d t h > 2 0 0 < / W i d t h > < / a : V a l u e > < / a : K e y V a l u e O f D i a g r a m O b j e c t K e y a n y T y p e z b w N T n L X > < a : K e y V a l u e O f D i a g r a m O b j e c t K e y a n y T y p e z b w N T n L X > < a : K e y > < K e y > T a b l e s \ D i m _ b u s e s \ C o l u m n s \ C a p a c i t y < / K e y > < / a : K e y > < a : V a l u e   i : t y p e = " D i a g r a m D i s p l a y N o d e V i e w S t a t e " > < H e i g h t > 1 5 0 < / H e i g h t > < I s E x p a n d e d > t r u e < / I s E x p a n d e d > < W i d t h > 2 0 0 < / W i d t h > < / a : V a l u e > < / a : K e y V a l u e O f D i a g r a m O b j e c t K e y a n y T y p e z b w N T n L X > < a : K e y V a l u e O f D i a g r a m O b j e c t K e y a n y T y p e z b w N T n L X > < a : K e y > < K e y > T a b l e s \ D i m _ d e m o g r a p h i c s < / K e y > < / a : K e y > < a : V a l u e   i : t y p e = " D i a g r a m D i s p l a y N o d e V i e w S t a t e " > < H e i g h t > 1 6 1 . 2 < / H e i g h t > < I s E x p a n d e d > t r u e < / I s E x p a n d e d > < L a y e d O u t > t r u e < / L a y e d O u t > < L e f t > - 1 . 1 3 6 8 6 8 3 7 7 2 1 6 1 6 0 3 E - 1 3 < / L e f t > < T o p > 1 . 2 0 0 0 0 0 0 0 0 0 0 0 0 1 7 1 < / T o p > < W i d t h > 2 0 0 < / W i d t h > < / a : V a l u e > < / a : K e y V a l u e O f D i a g r a m O b j e c t K e y a n y T y p e z b w N T n L X > < a : K e y V a l u e O f D i a g r a m O b j e c t K e y a n y T y p e z b w N T n L X > < a : K e y > < K e y > T a b l e s \ D i m _ d e m o g r a p h i c s \ C o l u m n s \ R i d e r I D < / K e y > < / a : K e y > < a : V a l u e   i : t y p e = " D i a g r a m D i s p l a y N o d e V i e w S t a t e " > < H e i g h t > 1 5 0 < / H e i g h t > < I s E x p a n d e d > t r u e < / I s E x p a n d e d > < W i d t h > 2 0 0 < / W i d t h > < / a : V a l u e > < / a : K e y V a l u e O f D i a g r a m O b j e c t K e y a n y T y p e z b w N T n L X > < a : K e y V a l u e O f D i a g r a m O b j e c t K e y a n y T y p e z b w N T n L X > < a : K e y > < K e y > T a b l e s \ D i m _ d e m o g r a p h i c s \ C o l u m n s \ A g e < / K e y > < / a : K e y > < a : V a l u e   i : t y p e = " D i a g r a m D i s p l a y N o d e V i e w S t a t e " > < H e i g h t > 1 5 0 < / H e i g h t > < I s E x p a n d e d > t r u e < / I s E x p a n d e d > < W i d t h > 2 0 0 < / W i d t h > < / a : V a l u e > < / a : K e y V a l u e O f D i a g r a m O b j e c t K e y a n y T y p e z b w N T n L X > < a : K e y V a l u e O f D i a g r a m O b j e c t K e y a n y T y p e z b w N T n L X > < a : K e y > < K e y > T a b l e s \ D i m _ d e m o g r a p h i c s \ C o l u m n s \ G e n d e r < / K e y > < / a : K e y > < a : V a l u e   i : t y p e = " D i a g r a m D i s p l a y N o d e V i e w S t a t e " > < H e i g h t > 1 5 0 < / H e i g h t > < I s E x p a n d e d > t r u e < / I s E x p a n d e d > < W i d t h > 2 0 0 < / W i d t h > < / a : V a l u e > < / a : K e y V a l u e O f D i a g r a m O b j e c t K e y a n y T y p e z b w N T n L X > < a : K e y V a l u e O f D i a g r a m O b j e c t K e y a n y T y p e z b w N T n L X > < a : K e y > < K e y > T a b l e s \ D i m _ d e m o g r a p h i c s \ C o l u m n s \ O c c u p a t i o n < / K e y > < / a : K e y > < a : V a l u e   i : t y p e = " D i a g r a m D i s p l a y N o d e V i e w S t a t e " > < H e i g h t > 1 5 0 < / H e i g h t > < I s E x p a n d e d > t r u e < / I s E x p a n d e d > < W i d t h > 2 0 0 < / W i d t h > < / a : V a l u e > < / a : K e y V a l u e O f D i a g r a m O b j e c t K e y a n y T y p e z b w N T n L X > < a : K e y V a l u e O f D i a g r a m O b j e c t K e y a n y T y p e z b w N T n L X > < a : K e y > < K e y > T a b l e s \ D i m _ d e m o g r a p h i c s \ C o l u m n s \ A g e   G r o u p < / K e y > < / a : K e y > < a : V a l u e   i : t y p e = " D i a g r a m D i s p l a y N o d e V i e w S t a t e " > < H e i g h t > 1 5 0 < / H e i g h t > < I s E x p a n d e d > t r u e < / I s E x p a n d e d > < W i d t h > 2 0 0 < / W i d t h > < / a : V a l u e > < / a : K e y V a l u e O f D i a g r a m O b j e c t K e y a n y T y p e z b w N T n L X > < a : K e y V a l u e O f D i a g r a m O b j e c t K e y a n y T y p e z b w N T n L X > < a : K e y > < K e y > T a b l e s \ D i m _ r o u t e s < / K e y > < / a : K e y > < a : V a l u e   i : t y p e = " D i a g r a m D i s p l a y N o d e V i e w S t a t e " > < H e i g h t > 2 0 6 . 8 < / H e i g h t > < I s E x p a n d e d > t r u e < / I s E x p a n d e d > < L a y e d O u t > t r u e < / L a y e d O u t > < L e f t > 5 9 0 . 3 0 3 8 1 0 5 6 7 6 6 5 5 5 < / L e f t > < T a b I n d e x > 2 < / T a b I n d e x > < W i d t h > 2 0 0 < / W i d t h > < / a : V a l u e > < / a : K e y V a l u e O f D i a g r a m O b j e c t K e y a n y T y p e z b w N T n L X > < a : K e y V a l u e O f D i a g r a m O b j e c t K e y a n y T y p e z b w N T n L X > < a : K e y > < K e y > T a b l e s \ D i m _ r o u t e s \ C o l u m n s \ R o u t e I D < / K e y > < / a : K e y > < a : V a l u e   i : t y p e = " D i a g r a m D i s p l a y N o d e V i e w S t a t e " > < H e i g h t > 1 5 0 < / H e i g h t > < I s E x p a n d e d > t r u e < / I s E x p a n d e d > < W i d t h > 2 0 0 < / W i d t h > < / a : V a l u e > < / a : K e y V a l u e O f D i a g r a m O b j e c t K e y a n y T y p e z b w N T n L X > < a : K e y V a l u e O f D i a g r a m O b j e c t K e y a n y T y p e z b w N T n L X > < a : K e y > < K e y > T a b l e s \ D i m _ r o u t e s \ C o l u m n s \ R o u t e N a m e < / K e y > < / a : K e y > < a : V a l u e   i : t y p e = " D i a g r a m D i s p l a y N o d e V i e w S t a t e " > < H e i g h t > 1 5 0 < / H e i g h t > < I s E x p a n d e d > t r u e < / I s E x p a n d e d > < W i d t h > 2 0 0 < / W i d t h > < / a : V a l u e > < / a : K e y V a l u e O f D i a g r a m O b j e c t K e y a n y T y p e z b w N T n L X > < a : K e y V a l u e O f D i a g r a m O b j e c t K e y a n y T y p e z b w N T n L X > < a : K e y > < K e y > T a b l e s \ D i m _ r o u t e s \ C o l u m n s \ S t a r t L o c a t i o n < / K e y > < / a : K e y > < a : V a l u e   i : t y p e = " D i a g r a m D i s p l a y N o d e V i e w S t a t e " > < H e i g h t > 1 5 0 < / H e i g h t > < I s E x p a n d e d > t r u e < / I s E x p a n d e d > < W i d t h > 2 0 0 < / W i d t h > < / a : V a l u e > < / a : K e y V a l u e O f D i a g r a m O b j e c t K e y a n y T y p e z b w N T n L X > < a : K e y V a l u e O f D i a g r a m O b j e c t K e y a n y T y p e z b w N T n L X > < a : K e y > < K e y > T a b l e s \ D i m _ r o u t e s \ C o l u m n s \ E n d L o c a t i o n < / K e y > < / a : K e y > < a : V a l u e   i : t y p e = " D i a g r a m D i s p l a y N o d e V i e w S t a t e " > < H e i g h t > 1 5 0 < / H e i g h t > < I s E x p a n d e d > t r u e < / I s E x p a n d e d > < W i d t h > 2 0 0 < / W i d t h > < / a : V a l u e > < / a : K e y V a l u e O f D i a g r a m O b j e c t K e y a n y T y p e z b w N T n L X > < a : K e y V a l u e O f D i a g r a m O b j e c t K e y a n y T y p e z b w N T n L X > < a : K e y > < K e y > T a b l e s \ D i m _ r o u t e s \ C o l u m n s \ T r i p F e e < / K e y > < / a : K e y > < a : V a l u e   i : t y p e = " D i a g r a m D i s p l a y N o d e V i e w S t a t e " > < H e i g h t > 1 5 0 < / H e i g h t > < I s E x p a n d e d > t r u e < / I s E x p a n d e d > < W i d t h > 2 0 0 < / W i d t h > < / a : V a l u e > < / a : K e y V a l u e O f D i a g r a m O b j e c t K e y a n y T y p e z b w N T n L X > < a : K e y V a l u e O f D i a g r a m O b j e c t K e y a n y T y p e z b w N T n L X > < a : K e y > < K e y > T a b l e s \ D i m _ r o u t e s \ C o l u m n s \ T a k e O f f T i m e < / K e y > < / a : K e y > < a : V a l u e   i : t y p e = " D i a g r a m D i s p l a y N o d e V i e w S t a t e " > < H e i g h t > 1 5 0 < / H e i g h t > < I s E x p a n d e d > t r u e < / I s E x p a n d e d > < W i d t h > 2 0 0 < / W i d t h > < / a : V a l u e > < / a : K e y V a l u e O f D i a g r a m O b j e c t K e y a n y T y p e z b w N T n L X > < a : K e y V a l u e O f D i a g r a m O b j e c t K e y a n y T y p e z b w N T n L X > < a : K e y > < K e y > T a b l e s \ D i m _ r o u t e s \ C o l u m n s \ A r r i v a l T i m e < / K e y > < / a : K e y > < a : V a l u e   i : t y p e = " D i a g r a m D i s p l a y N o d e V i e w S t a t e " > < H e i g h t > 1 5 0 < / H e i g h t > < I s E x p a n d e d > t r u e < / I s E x p a n d e d > < W i d t h > 2 0 0 < / W i d t h > < / a : V a l u e > < / a : K e y V a l u e O f D i a g r a m O b j e c t K e y a n y T y p e z b w N T n L X > < a : K e y V a l u e O f D i a g r a m O b j e c t K e y a n y T y p e z b w N T n L X > < a : K e y > < K e y > T a b l e s \ D i m _ r o u t e s \ C o l u m n s \ H . h o u r T i m e < / K e y > < / a : K e y > < a : V a l u e   i : t y p e = " D i a g r a m D i s p l a y N o d e V i e w S t a t e " > < H e i g h t > 1 5 0 < / H e i g h t > < I s E x p a n d e d > t r u e < / I s E x p a n d e d > < W i d t h > 2 0 0 < / W i d t h > < / a : V a l u e > < / a : K e y V a l u e O f D i a g r a m O b j e c t K e y a n y T y p e z b w N T n L X > < a : K e y V a l u e O f D i a g r a m O b j e c t K e y a n y T y p e z b w N T n L X > < a : K e y > < K e y > T a b l e s \ F a c t t a b l e _ r i d e r s h i p < / K e y > < / a : K e y > < a : V a l u e   i : t y p e = " D i a g r a m D i s p l a y N o d e V i e w S t a t e " > < H e i g h t > 1 8 0 . 3 9 9 9 9 9 9 9 9 9 9 9 9 8 < / H e i g h t > < I s E x p a n d e d > t r u e < / I s E x p a n d e d > < L a y e d O u t > t r u e < / L a y e d O u t > < L e f t > 2 7 4 . 6 0 7 6 2 1 1 3 5 3 3 1 2 1 < / L e f t > < S c r o l l V e r t i c a l O f f s e t > 2 . 8 0 0 0 0 0 0 0 0 0 0 0 0 1 1 4 < / S c r o l l V e r t i c a l O f f s e t > < T a b I n d e x > 1 < / T a b I n d e x > < T o p > 5 . 5 9 9 9 9 9 9 9 9 9 9 9 9 6 5 9 < / T o p > < W i d t h > 2 0 0 < / W i d t h > < / a : V a l u e > < / a : K e y V a l u e O f D i a g r a m O b j e c t K e y a n y T y p e z b w N T n L X > < a : K e y V a l u e O f D i a g r a m O b j e c t K e y a n y T y p e z b w N T n L X > < a : K e y > < K e y > T a b l e s \ F a c t t a b l e _ r i d e r s h i p \ C o l u m n s \ R e c o r d I D < / K e y > < / a : K e y > < a : V a l u e   i : t y p e = " D i a g r a m D i s p l a y N o d e V i e w S t a t e " > < H e i g h t > 1 5 0 < / H e i g h t > < I s E x p a n d e d > t r u e < / I s E x p a n d e d > < W i d t h > 2 0 0 < / W i d t h > < / a : V a l u e > < / a : K e y V a l u e O f D i a g r a m O b j e c t K e y a n y T y p e z b w N T n L X > < a : K e y V a l u e O f D i a g r a m O b j e c t K e y a n y T y p e z b w N T n L X > < a : K e y > < K e y > T a b l e s \ F a c t t a b l e _ r i d e r s h i p \ C o l u m n s \ B u s I D < / K e y > < / a : K e y > < a : V a l u e   i : t y p e = " D i a g r a m D i s p l a y N o d e V i e w S t a t e " > < H e i g h t > 1 5 0 < / H e i g h t > < I s E x p a n d e d > t r u e < / I s E x p a n d e d > < W i d t h > 2 0 0 < / W i d t h > < / a : V a l u e > < / a : K e y V a l u e O f D i a g r a m O b j e c t K e y a n y T y p e z b w N T n L X > < a : K e y V a l u e O f D i a g r a m O b j e c t K e y a n y T y p e z b w N T n L X > < a : K e y > < K e y > T a b l e s \ F a c t t a b l e _ r i d e r s h i p \ C o l u m n s \ D a t e < / K e y > < / a : K e y > < a : V a l u e   i : t y p e = " D i a g r a m D i s p l a y N o d e V i e w S t a t e " > < H e i g h t > 1 5 0 < / H e i g h t > < I s E x p a n d e d > t r u e < / I s E x p a n d e d > < W i d t h > 2 0 0 < / W i d t h > < / a : V a l u e > < / a : K e y V a l u e O f D i a g r a m O b j e c t K e y a n y T y p e z b w N T n L X > < a : K e y V a l u e O f D i a g r a m O b j e c t K e y a n y T y p e z b w N T n L X > < a : K e y > < K e y > T a b l e s \ F a c t t a b l e _ r i d e r s h i p \ C o l u m n s \ T i m e < / K e y > < / a : K e y > < a : V a l u e   i : t y p e = " D i a g r a m D i s p l a y N o d e V i e w S t a t e " > < H e i g h t > 1 5 0 < / H e i g h t > < I s E x p a n d e d > t r u e < / I s E x p a n d e d > < W i d t h > 2 0 0 < / W i d t h > < / a : V a l u e > < / a : K e y V a l u e O f D i a g r a m O b j e c t K e y a n y T y p e z b w N T n L X > < a : K e y V a l u e O f D i a g r a m O b j e c t K e y a n y T y p e z b w N T n L X > < a : K e y > < K e y > T a b l e s \ F a c t t a b l e _ r i d e r s h i p \ C o l u m n s \ N u m b e r O f R i d e r s < / K e y > < / a : K e y > < a : V a l u e   i : t y p e = " D i a g r a m D i s p l a y N o d e V i e w S t a t e " > < H e i g h t > 1 5 0 < / H e i g h t > < I s E x p a n d e d > t r u e < / I s E x p a n d e d > < W i d t h > 2 0 0 < / W i d t h > < / a : V a l u e > < / a : K e y V a l u e O f D i a g r a m O b j e c t K e y a n y T y p e z b w N T n L X > < a : K e y V a l u e O f D i a g r a m O b j e c t K e y a n y T y p e z b w N T n L X > < a : K e y > < K e y > T a b l e s \ F a c t t a b l e _ r i d e r s h i p \ C o l u m n s \ R i d e r I D < / 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 7 9 9 . 5 0 3 8 1 0 5 6 7 6 6 5 6 < / L e f t > < T a b I n d e x > 4 < / T a b I n d e x > < T o p > 3 0 9 . 2 0 0 0 0 0 0 0 0 0 0 0 0 5 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I s F o c u s e d > t r u e < / I s F o c u s 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 R e l a t i o n s h i p s \ & l t ; T a b l e s \ D i m _ b u s e s \ C o l u m n s \ R o u t e I D & g t ; - & l t ; T a b l e s \ D i m _ r o u t e s \ C o l u m n s \ R o u t e I D & g t ; < / K e y > < / a : K e y > < a : V a l u e   i : t y p e = " D i a g r a m D i s p l a y L i n k V i e w S t a t e " > < A u t o m a t i o n P r o p e r t y H e l p e r T e x t > E n d   p o i n t   1 :   ( 4 5 1 . 2 9 6 1 8 9 4 3 2 3 3 4 , 3 3 3 . 4 ) .   E n d   p o i n t   2 :   ( 6 9 0 . 3 0 3 8 1 0 4 3 2 3 3 4 , 2 2 2 . 8 )   < / A u t o m a t i o n P r o p e r t y H e l p e r T e x t > < L a y e d O u t > t r u e < / L a y e d O u t > < P o i n t s   x m l n s : b = " h t t p : / / s c h e m a s . d a t a c o n t r a c t . o r g / 2 0 0 4 / 0 7 / S y s t e m . W i n d o w s " > < b : P o i n t > < b : _ x > 4 5 1 . 2 9 6 1 8 9 4 3 2 3 3 4 1 3 < / b : _ x > < b : _ y > 3 3 3 . 4 0 0 0 0 0 0 0 0 0 0 0 0 3 < / b : _ y > < / b : P o i n t > < b : P o i n t > < b : _ x > 6 8 8 . 3 0 3 8 1 0 4 3 2 3 3 4 1 < / b : _ x > < b : _ y > 3 3 3 . 4 0 0 0 0 0 0 0 0 0 0 0 0 3 < / b : _ y > < / b : P o i n t > < b : P o i n t > < b : _ x > 6 9 0 . 3 0 3 8 1 0 4 3 2 3 3 4 1 < / b : _ x > < b : _ y > 3 3 1 . 4 0 0 0 0 0 0 0 0 0 0 0 0 3 < / b : _ y > < / b : P o i n t > < b : P o i n t > < b : _ x > 6 9 0 . 3 0 3 8 1 0 4 3 2 3 3 4 1 < / b : _ x > < b : _ y > 2 2 2 . 7 9 9 9 9 9 9 9 9 9 9 9 9 5 < / b : _ y > < / b : P o i n t > < / P o i n t s > < / a : V a l u e > < / a : K e y V a l u e O f D i a g r a m O b j e c t K e y a n y T y p e z b w N T n L X > < a : K e y V a l u e O f D i a g r a m O b j e c t K e y a n y T y p e z b w N T n L X > < a : K e y > < K e y > R e l a t i o n s h i p s \ & l t ; T a b l e s \ D i m _ b u s e s \ C o l u m n s \ R o u t e I D & g t ; - & l t ; T a b l e s \ D i m _ r o u t e s \ C o l u m n s \ R o u t e I D & g t ; \ F K < / K e y > < / a : K e y > < a : V a l u e   i : t y p e = " D i a g r a m D i s p l a y L i n k E n d p o i n t V i e w S t a t e " > < H e i g h t > 1 6 < / H e i g h t > < L a b e l L o c a t i o n   x m l n s : b = " h t t p : / / s c h e m a s . d a t a c o n t r a c t . o r g / 2 0 0 4 / 0 7 / S y s t e m . W i n d o w s " > < b : _ x > 4 3 5 . 2 9 6 1 8 9 4 3 2 3 3 4 1 3 < / b : _ x > < b : _ y > 3 2 5 . 4 0 0 0 0 0 0 0 0 0 0 0 0 3 < / b : _ y > < / L a b e l L o c a t i o n > < L o c a t i o n   x m l n s : b = " h t t p : / / s c h e m a s . d a t a c o n t r a c t . o r g / 2 0 0 4 / 0 7 / S y s t e m . W i n d o w s " > < b : _ x > 4 3 5 . 2 9 6 1 8 9 4 3 2 3 3 4 1 3 < / b : _ x > < b : _ y > 3 3 3 . 4 0 0 0 0 0 0 0 0 0 0 0 0 3 < / b : _ y > < / L o c a t i o n > < S h a p e R o t a t e A n g l e > 3 6 0 < / S h a p e R o t a t e A n g l e > < W i d t h > 1 6 < / W i d t h > < / a : V a l u e > < / a : K e y V a l u e O f D i a g r a m O b j e c t K e y a n y T y p e z b w N T n L X > < a : K e y V a l u e O f D i a g r a m O b j e c t K e y a n y T y p e z b w N T n L X > < a : K e y > < K e y > R e l a t i o n s h i p s \ & l t ; T a b l e s \ D i m _ b u s e s \ C o l u m n s \ R o u t e I D & g t ; - & l t ; T a b l e s \ D i m _ r o u t e s \ C o l u m n s \ R o u t e I D & g t ; \ P K < / K e y > < / a : K e y > < a : V a l u e   i : t y p e = " D i a g r a m D i s p l a y L i n k E n d p o i n t V i e w S t a t e " > < H e i g h t > 1 6 < / H e i g h t > < L a b e l L o c a t i o n   x m l n s : b = " h t t p : / / s c h e m a s . d a t a c o n t r a c t . o r g / 2 0 0 4 / 0 7 / S y s t e m . W i n d o w s " > < b : _ x > 6 8 2 . 3 0 3 8 1 0 4 3 2 3 3 4 1 < / b : _ x > < b : _ y > 2 0 6 . 7 9 9 9 9 9 9 9 9 9 9 9 9 5 < / b : _ y > < / L a b e l L o c a t i o n > < L o c a t i o n   x m l n s : b = " h t t p : / / s c h e m a s . d a t a c o n t r a c t . o r g / 2 0 0 4 / 0 7 / S y s t e m . W i n d o w s " > < b : _ x > 6 9 0 . 3 0 3 8 1 0 4 3 2 3 3 4 1 < / b : _ x > < b : _ y > 2 0 6 . 7 9 9 9 9 9 9 9 9 9 9 9 9 5 < / b : _ y > < / L o c a t i o n > < S h a p e R o t a t e A n g l e > 9 0 < / S h a p e R o t a t e A n g l e > < W i d t h > 1 6 < / W i d t h > < / a : V a l u e > < / a : K e y V a l u e O f D i a g r a m O b j e c t K e y a n y T y p e z b w N T n L X > < a : K e y V a l u e O f D i a g r a m O b j e c t K e y a n y T y p e z b w N T n L X > < a : K e y > < K e y > R e l a t i o n s h i p s \ & l t ; T a b l e s \ D i m _ b u s e s \ C o l u m n s \ R o u t e I D & g t ; - & l t ; T a b l e s \ D i m _ r o u t e s \ C o l u m n s \ R o u t e I D & g t ; \ C r o s s F i l t e r < / K e y > < / a : K e y > < a : V a l u e   i : t y p e = " D i a g r a m D i s p l a y L i n k C r o s s F i l t e r V i e w S t a t e " > < P o i n t s   x m l n s : b = " h t t p : / / s c h e m a s . d a t a c o n t r a c t . o r g / 2 0 0 4 / 0 7 / S y s t e m . W i n d o w s " > < b : P o i n t > < b : _ x > 4 5 1 . 2 9 6 1 8 9 4 3 2 3 3 4 1 3 < / b : _ x > < b : _ y > 3 3 3 . 4 0 0 0 0 0 0 0 0 0 0 0 0 3 < / b : _ y > < / b : P o i n t > < b : P o i n t > < b : _ x > 6 8 8 . 3 0 3 8 1 0 4 3 2 3 3 4 1 < / b : _ x > < b : _ y > 3 3 3 . 4 0 0 0 0 0 0 0 0 0 0 0 0 3 < / b : _ y > < / b : P o i n t > < b : P o i n t > < b : _ x > 6 9 0 . 3 0 3 8 1 0 4 3 2 3 3 4 1 < / b : _ x > < b : _ y > 3 3 1 . 4 0 0 0 0 0 0 0 0 0 0 0 0 3 < / b : _ y > < / b : P o i n t > < b : P o i n t > < b : _ x > 6 9 0 . 3 0 3 8 1 0 4 3 2 3 3 4 1 < / b : _ x > < b : _ y > 2 2 2 . 7 9 9 9 9 9 9 9 9 9 9 9 9 5 < / b : _ y > < / b : P o i n t > < / P o i n t s > < / a : V a l u e > < / a : K e y V a l u e O f D i a g r a m O b j e c t K e y a n y T y p e z b w N T n L X > < a : K e y V a l u e O f D i a g r a m O b j e c t K e y a n y T y p e z b w N T n L X > < a : K e y > < K e y > R e l a t i o n s h i p s \ & l t ; T a b l e s \ F a c t t a b l e _ r i d e r s h i p \ C o l u m n s \ R i d e r I D & g t ; - & l t ; T a b l e s \ D i m _ d e m o g r a p h i c s \ C o l u m n s \ R i d e r I D & g t ; < / K e y > < / a : K e y > < a : V a l u e   i : t y p e = " D i a g r a m D i s p l a y L i n k V i e w S t a t e " > < A u t o m a t i o n P r o p e r t y H e l p e r T e x t > E n d   p o i n t   1 :   ( 2 5 8 . 6 0 7 6 2 1 1 3 5 3 3 1 , 9 5 . 8 ) .   E n d   p o i n t   2 :   ( 2 1 6 , 8 1 . 8 )   < / A u t o m a t i o n P r o p e r t y H e l p e r T e x t > < L a y e d O u t > t r u e < / L a y e d O u t > < P o i n t s   x m l n s : b = " h t t p : / / s c h e m a s . d a t a c o n t r a c t . o r g / 2 0 0 4 / 0 7 / S y s t e m . W i n d o w s " > < b : P o i n t > < b : _ x > 2 5 8 . 6 0 7 6 2 1 1 3 5 3 3 1 2 1 < / b : _ x > < b : _ y > 9 5 . 8 0 0 0 0 0 0 0 0 0 0 0 0 2 6 < / b : _ y > < / b : P o i n t > < b : P o i n t > < b : _ x > 2 3 9 . 3 0 3 8 1 0 9 3 2 3 3 4 0 4 < / b : _ x > < b : _ y > 9 5 . 8 0 0 0 0 0 0 0 0 0 0 0 0 2 6 < / b : _ y > < / b : P o i n t > < b : P o i n t > < b : _ x > 2 3 7 . 3 0 3 8 1 0 9 3 2 3 3 4 0 4 < / b : _ x > < b : _ y > 9 3 . 8 0 0 0 0 0 0 0 0 0 0 0 0 2 6 < / b : _ y > < / b : P o i n t > < b : P o i n t > < b : _ x > 2 3 7 . 3 0 3 8 1 0 9 3 2 3 3 4 0 4 < / b : _ x > < b : _ y > 8 3 . 8 0 0 0 0 0 0 0 0 0 0 0 0 2 6 < / b : _ y > < / b : P o i n t > < b : P o i n t > < b : _ x > 2 3 5 . 3 0 3 8 1 0 9 3 2 3 3 4 0 4 < / b : _ x > < b : _ y > 8 1 . 8 0 0 0 0 0 0 0 0 0 0 0 0 2 6 < / b : _ y > < / b : P o i n t > < b : P o i n t > < b : _ x > 2 1 5 . 9 9 9 9 9 9 9 9 9 9 9 9 8 9 < / b : _ x > < b : _ y > 8 1 . 8 0 0 0 0 0 0 0 0 0 0 0 0 2 6 < / b : _ y > < / b : P o i n t > < / P o i n t s > < / a : V a l u e > < / a : K e y V a l u e O f D i a g r a m O b j e c t K e y a n y T y p e z b w N T n L X > < a : K e y V a l u e O f D i a g r a m O b j e c t K e y a n y T y p e z b w N T n L X > < a : K e y > < K e y > R e l a t i o n s h i p s \ & l t ; T a b l e s \ F a c t t a b l e _ r i d e r s h i p \ C o l u m n s \ R i d e r I D & g t ; - & l t ; T a b l e s \ D i m _ d e m o g r a p h i c s \ C o l u m n s \ R i d e r I D & g t ; \ F K < / K e y > < / a : K e y > < a : V a l u e   i : t y p e = " D i a g r a m D i s p l a y L i n k E n d p o i n t V i e w S t a t e " > < H e i g h t > 1 6 < / H e i g h t > < L a b e l L o c a t i o n   x m l n s : b = " h t t p : / / s c h e m a s . d a t a c o n t r a c t . o r g / 2 0 0 4 / 0 7 / S y s t e m . W i n d o w s " > < b : _ x > 2 5 8 . 6 0 7 6 2 1 1 3 5 3 3 1 2 1 < / b : _ x > < b : _ y > 8 7 . 8 0 0 0 0 0 0 0 0 0 0 0 0 2 6 < / b : _ y > < / L a b e l L o c a t i o n > < L o c a t i o n   x m l n s : b = " h t t p : / / s c h e m a s . d a t a c o n t r a c t . o r g / 2 0 0 4 / 0 7 / S y s t e m . W i n d o w s " > < b : _ x > 2 7 4 . 6 0 7 6 2 1 1 3 5 3 3 1 2 1 < / b : _ x > < b : _ y > 9 5 . 8 0 0 0 0 0 0 0 0 0 0 0 0 2 6 < / b : _ y > < / L o c a t i o n > < S h a p e R o t a t e A n g l e > 1 8 0 < / S h a p e R o t a t e A n g l e > < W i d t h > 1 6 < / W i d t h > < / a : V a l u e > < / a : K e y V a l u e O f D i a g r a m O b j e c t K e y a n y T y p e z b w N T n L X > < a : K e y V a l u e O f D i a g r a m O b j e c t K e y a n y T y p e z b w N T n L X > < a : K e y > < K e y > R e l a t i o n s h i p s \ & l t ; T a b l e s \ F a c t t a b l e _ r i d e r s h i p \ C o l u m n s \ R i d e r I D & g t ; - & l t ; T a b l e s \ D i m _ d e m o g r a p h i c s \ C o l u m n s \ R i d e r I D & g t ; \ P K < / K e y > < / a : K e y > < a : V a l u e   i : t y p e = " D i a g r a m D i s p l a y L i n k E n d p o i n t V i e w S t a t e " > < H e i g h t > 1 6 < / H e i g h t > < L a b e l L o c a t i o n   x m l n s : b = " h t t p : / / s c h e m a s . d a t a c o n t r a c t . o r g / 2 0 0 4 / 0 7 / S y s t e m . W i n d o w s " > < b : _ x > 1 9 9 . 9 9 9 9 9 9 9 9 9 9 9 9 8 9 < / b : _ x > < b : _ y > 7 3 . 8 0 0 0 0 0 0 0 0 0 0 0 0 2 6 < / b : _ y > < / L a b e l L o c a t i o n > < L o c a t i o n   x m l n s : b = " h t t p : / / s c h e m a s . d a t a c o n t r a c t . o r g / 2 0 0 4 / 0 7 / S y s t e m . W i n d o w s " > < b : _ x > 1 9 9 . 9 9 9 9 9 9 9 9 9 9 9 9 8 9 < / b : _ x > < b : _ y > 8 1 . 8 0 0 0 0 0 0 0 0 0 0 0 0 2 6 < / b : _ y > < / L o c a t i o n > < S h a p e R o t a t e A n g l e > 3 6 0 < / S h a p e R o t a t e A n g l e > < W i d t h > 1 6 < / W i d t h > < / a : V a l u e > < / a : K e y V a l u e O f D i a g r a m O b j e c t K e y a n y T y p e z b w N T n L X > < a : K e y V a l u e O f D i a g r a m O b j e c t K e y a n y T y p e z b w N T n L X > < a : K e y > < K e y > R e l a t i o n s h i p s \ & l t ; T a b l e s \ F a c t t a b l e _ r i d e r s h i p \ C o l u m n s \ R i d e r I D & g t ; - & l t ; T a b l e s \ D i m _ d e m o g r a p h i c s \ C o l u m n s \ R i d e r I D & g t ; \ C r o s s F i l t e r < / K e y > < / a : K e y > < a : V a l u e   i : t y p e = " D i a g r a m D i s p l a y L i n k C r o s s F i l t e r V i e w S t a t e " > < P o i n t s   x m l n s : b = " h t t p : / / s c h e m a s . d a t a c o n t r a c t . o r g / 2 0 0 4 / 0 7 / S y s t e m . W i n d o w s " > < b : P o i n t > < b : _ x > 2 5 8 . 6 0 7 6 2 1 1 3 5 3 3 1 2 1 < / b : _ x > < b : _ y > 9 5 . 8 0 0 0 0 0 0 0 0 0 0 0 0 2 6 < / b : _ y > < / b : P o i n t > < b : P o i n t > < b : _ x > 2 3 9 . 3 0 3 8 1 0 9 3 2 3 3 4 0 4 < / b : _ x > < b : _ y > 9 5 . 8 0 0 0 0 0 0 0 0 0 0 0 0 2 6 < / b : _ y > < / b : P o i n t > < b : P o i n t > < b : _ x > 2 3 7 . 3 0 3 8 1 0 9 3 2 3 3 4 0 4 < / b : _ x > < b : _ y > 9 3 . 8 0 0 0 0 0 0 0 0 0 0 0 0 2 6 < / b : _ y > < / b : P o i n t > < b : P o i n t > < b : _ x > 2 3 7 . 3 0 3 8 1 0 9 3 2 3 3 4 0 4 < / b : _ x > < b : _ y > 8 3 . 8 0 0 0 0 0 0 0 0 0 0 0 0 2 6 < / b : _ y > < / b : P o i n t > < b : P o i n t > < b : _ x > 2 3 5 . 3 0 3 8 1 0 9 3 2 3 3 4 0 4 < / b : _ x > < b : _ y > 8 1 . 8 0 0 0 0 0 0 0 0 0 0 0 0 2 6 < / b : _ y > < / b : P o i n t > < b : P o i n t > < b : _ x > 2 1 5 . 9 9 9 9 9 9 9 9 9 9 9 9 8 9 < / b : _ x > < b : _ y > 8 1 . 8 0 0 0 0 0 0 0 0 0 0 0 0 2 6 < / b : _ y > < / b : P o i n t > < / P o i n t s > < / a : V a l u e > < / a : K e y V a l u e O f D i a g r a m O b j e c t K e y a n y T y p e z b w N T n L X > < a : K e y V a l u e O f D i a g r a m O b j e c t K e y a n y T y p e z b w N T n L X > < a : K e y > < K e y > R e l a t i o n s h i p s \ & l t ; T a b l e s \ F a c t t a b l e _ r i d e r s h i p \ C o l u m n s \ B u s I D & g t ; - & l t ; T a b l e s \ D i m _ b u s e s \ C o l u m n s \ B u s I D & g t ; < / K e y > < / a : K e y > < a : V a l u e   i : t y p e = " D i a g r a m D i s p l a y L i n k V i e w S t a t e " > < A u t o m a t i o n P r o p e r t y H e l p e r T e x t > E n d   p o i n t   1 :   ( 3 7 4 . 6 0 7 6 2 1 4 3 2 3 3 4 , 2 0 2 ) .   E n d   p o i n t   2 :   ( 3 3 5 . 2 9 6 1 8 9 4 3 2 3 3 4 , 2 4 2 . 4 )   < / A u t o m a t i o n P r o p e r t y H e l p e r T e x t > < L a y e d O u t > t r u e < / L a y e d O u t > < P o i n t s   x m l n s : b = " h t t p : / / s c h e m a s . d a t a c o n t r a c t . o r g / 2 0 0 4 / 0 7 / S y s t e m . W i n d o w s " > < b : P o i n t > < b : _ x > 3 7 4 . 6 0 7 6 2 1 4 3 2 3 3 4 1 < / b : _ x > < b : _ y > 2 0 1 . 9 9 9 9 9 9 9 9 9 9 9 9 9 4 < / b : _ y > < / b : P o i n t > < b : P o i n t > < b : _ x > 3 7 4 . 6 0 7 6 2 1 4 3 2 3 3 4 1 < / b : _ x > < b : _ y > 2 2 0 . 2 0 0 0 0 0 0 0 0 0 0 0 0 2 < / b : _ y > < / b : P o i n t > < b : P o i n t > < b : _ x > 3 7 2 . 6 0 7 6 2 1 4 3 2 3 3 4 1 < / b : _ x > < b : _ y > 2 2 2 . 2 0 0 0 0 0 0 0 0 0 0 0 0 2 < / b : _ y > < / b : P o i n t > < b : P o i n t > < b : _ x > 3 3 7 . 2 9 6 1 8 9 4 3 2 3 3 4 1 3 < / b : _ x > < b : _ y > 2 2 2 . 2 0 0 0 0 0 0 0 0 0 0 0 0 2 < / b : _ y > < / b : P o i n t > < b : P o i n t > < b : _ x > 3 3 5 . 2 9 6 1 8 9 4 3 2 3 3 4 1 3 < / b : _ x > < b : _ y > 2 2 4 . 2 0 0 0 0 0 0 0 0 0 0 0 0 2 < / b : _ y > < / b : P o i n t > < b : P o i n t > < b : _ x > 3 3 5 . 2 9 6 1 8 9 4 3 2 3 3 4 1 3 < / b : _ x > < b : _ y > 2 4 2 . 4 0 0 0 0 0 0 0 0 0 0 0 0 9 < / b : _ y > < / b : P o i n t > < / P o i n t s > < / a : V a l u e > < / a : K e y V a l u e O f D i a g r a m O b j e c t K e y a n y T y p e z b w N T n L X > < a : K e y V a l u e O f D i a g r a m O b j e c t K e y a n y T y p e z b w N T n L X > < a : K e y > < K e y > R e l a t i o n s h i p s \ & l t ; T a b l e s \ F a c t t a b l e _ r i d e r s h i p \ C o l u m n s \ B u s I D & g t ; - & l t ; T a b l e s \ D i m _ b u s e s \ C o l u m n s \ B u s I D & g t ; \ F K < / K e y > < / a : K e y > < a : V a l u e   i : t y p e = " D i a g r a m D i s p l a y L i n k E n d p o i n t V i e w S t a t e " > < H e i g h t > 1 6 < / H e i g h t > < L a b e l L o c a t i o n   x m l n s : b = " h t t p : / / s c h e m a s . d a t a c o n t r a c t . o r g / 2 0 0 4 / 0 7 / S y s t e m . W i n d o w s " > < b : _ x > 3 6 6 . 6 0 7 6 2 1 4 3 2 3 3 4 1 < / b : _ x > < b : _ y > 1 8 5 . 9 9 9 9 9 9 9 9 9 9 9 9 9 4 < / b : _ y > < / L a b e l L o c a t i o n > < L o c a t i o n   x m l n s : b = " h t t p : / / s c h e m a s . d a t a c o n t r a c t . o r g / 2 0 0 4 / 0 7 / S y s t e m . W i n d o w s " > < b : _ x > 3 7 4 . 6 0 7 6 2 1 4 3 2 3 3 4 1 < / b : _ x > < b : _ y > 1 8 5 . 9 9 9 9 9 9 9 9 9 9 9 9 9 4 < / b : _ y > < / L o c a t i o n > < S h a p e R o t a t e A n g l e > 9 0 < / S h a p e R o t a t e A n g l e > < W i d t h > 1 6 < / W i d t h > < / a : V a l u e > < / a : K e y V a l u e O f D i a g r a m O b j e c t K e y a n y T y p e z b w N T n L X > < a : K e y V a l u e O f D i a g r a m O b j e c t K e y a n y T y p e z b w N T n L X > < a : K e y > < K e y > R e l a t i o n s h i p s \ & l t ; T a b l e s \ F a c t t a b l e _ r i d e r s h i p \ C o l u m n s \ B u s I D & g t ; - & l t ; T a b l e s \ D i m _ b u s e s \ C o l u m n s \ B u s I D & g t ; \ P K < / K e y > < / a : K e y > < a : V a l u e   i : t y p e = " D i a g r a m D i s p l a y L i n k E n d p o i n t V i e w S t a t e " > < H e i g h t > 1 6 < / H e i g h t > < L a b e l L o c a t i o n   x m l n s : b = " h t t p : / / s c h e m a s . d a t a c o n t r a c t . o r g / 2 0 0 4 / 0 7 / S y s t e m . W i n d o w s " > < b : _ x > 3 2 7 . 2 9 6 1 8 9 4 3 2 3 3 4 1 3 < / b : _ x > < b : _ y > 2 4 2 . 4 0 0 0 0 0 0 0 0 0 0 0 0 9 < / b : _ y > < / L a b e l L o c a t i o n > < L o c a t i o n   x m l n s : b = " h t t p : / / s c h e m a s . d a t a c o n t r a c t . o r g / 2 0 0 4 / 0 7 / S y s t e m . W i n d o w s " > < b : _ x > 3 3 5 . 2 9 6 1 8 9 4 3 2 3 3 4 1 3 < / b : _ x > < b : _ y > 2 5 8 . 4 0 0 0 0 0 0 0 0 0 0 0 0 9 < / b : _ y > < / L o c a t i o n > < S h a p e R o t a t e A n g l e > 2 7 0 < / S h a p e R o t a t e A n g l e > < W i d t h > 1 6 < / W i d t h > < / a : V a l u e > < / a : K e y V a l u e O f D i a g r a m O b j e c t K e y a n y T y p e z b w N T n L X > < a : K e y V a l u e O f D i a g r a m O b j e c t K e y a n y T y p e z b w N T n L X > < a : K e y > < K e y > R e l a t i o n s h i p s \ & l t ; T a b l e s \ F a c t t a b l e _ r i d e r s h i p \ C o l u m n s \ B u s I D & g t ; - & l t ; T a b l e s \ D i m _ b u s e s \ C o l u m n s \ B u s I D & g t ; \ C r o s s F i l t e r < / K e y > < / a : K e y > < a : V a l u e   i : t y p e = " D i a g r a m D i s p l a y L i n k C r o s s F i l t e r V i e w S t a t e " > < P o i n t s   x m l n s : b = " h t t p : / / s c h e m a s . d a t a c o n t r a c t . o r g / 2 0 0 4 / 0 7 / S y s t e m . W i n d o w s " > < b : P o i n t > < b : _ x > 3 7 4 . 6 0 7 6 2 1 4 3 2 3 3 4 1 < / b : _ x > < b : _ y > 2 0 1 . 9 9 9 9 9 9 9 9 9 9 9 9 9 4 < / b : _ y > < / b : P o i n t > < b : P o i n t > < b : _ x > 3 7 4 . 6 0 7 6 2 1 4 3 2 3 3 4 1 < / b : _ x > < b : _ y > 2 2 0 . 2 0 0 0 0 0 0 0 0 0 0 0 0 2 < / b : _ y > < / b : P o i n t > < b : P o i n t > < b : _ x > 3 7 2 . 6 0 7 6 2 1 4 3 2 3 3 4 1 < / b : _ x > < b : _ y > 2 2 2 . 2 0 0 0 0 0 0 0 0 0 0 0 0 2 < / b : _ y > < / b : P o i n t > < b : P o i n t > < b : _ x > 3 3 7 . 2 9 6 1 8 9 4 3 2 3 3 4 1 3 < / b : _ x > < b : _ y > 2 2 2 . 2 0 0 0 0 0 0 0 0 0 0 0 0 2 < / b : _ y > < / b : P o i n t > < b : P o i n t > < b : _ x > 3 3 5 . 2 9 6 1 8 9 4 3 2 3 3 4 1 3 < / b : _ x > < b : _ y > 2 2 4 . 2 0 0 0 0 0 0 0 0 0 0 0 0 2 < / b : _ y > < / b : P o i n t > < b : P o i n t > < b : _ x > 3 3 5 . 2 9 6 1 8 9 4 3 2 3 3 4 1 3 < / b : _ x > < b : _ y > 2 4 2 . 4 0 0 0 0 0 0 0 0 0 0 0 0 9 < / b : _ y > < / b : P o i n t > < / P o i n t s > < / a : V a l u e > < / a : K e y V a l u e O f D i a g r a m O b j e c t K e y a n y T y p e z b w N T n L X > < a : K e y V a l u e O f D i a g r a m O b j e c t K e y a n y T y p e z b w N T n L X > < a : K e y > < K e y > R e l a t i o n s h i p s \ & l t ; T a b l e s \ F a c t t a b l e _ r i d e r s h i p \ C o l u m n s \ D a t e & g t ; - & l t ; T a b l e s \ C a l e n d a r \ C o l u m n s \ D a t e & g t ; < / K e y > < / a : K e y > < a : V a l u e   i : t y p e = " D i a g r a m D i s p l a y L i n k V i e w S t a t e " > < A u t o m a t i o n P r o p e r t y H e l p e r T e x t > E n d   p o i n t   1 :   ( 4 9 0 . 6 0 7 6 2 1 1 3 5 3 3 1 , 9 5 . 8 ) .   E n d   p o i n t   2 :   ( 7 8 3 . 5 0 3 8 1 0 5 6 7 6 6 6 , 3 8 4 . 2 )   < / A u t o m a t i o n P r o p e r t y H e l p e r T e x t > < L a y e d O u t > t r u e < / L a y e d O u t > < P o i n t s   x m l n s : b = " h t t p : / / s c h e m a s . d a t a c o n t r a c t . o r g / 2 0 0 4 / 0 7 / S y s t e m . W i n d o w s " > < b : P o i n t > < b : _ x > 4 9 0 . 6 0 7 6 2 1 1 3 5 3 3 1 2 1 < / b : _ x > < b : _ y > 9 5 . 8 0 0 0 0 0 0 0 0 0 0 0 0 2 6 < / b : _ y > < / b : P o i n t > < b : P o i n t > < b : _ x > 5 6 8 . 8 0 3 8 1 0 4 3 6 8 3 4 < / b : _ x > < b : _ y > 9 5 . 8 0 0 0 0 0 0 0 0 0 0 0 0 2 6 < / b : _ y > < / b : P o i n t > < b : P o i n t > < b : _ x > 5 7 0 . 8 0 3 8 1 0 4 3 6 8 3 4 < / b : _ x > < b : _ y > 9 7 . 8 0 0 0 0 0 0 0 0 0 0 0 0 2 6 < / b : _ y > < / b : P o i n t > < b : P o i n t > < b : _ x > 5 7 0 . 8 0 3 8 1 0 4 3 6 8 3 4 < / b : _ x > < b : _ y > 3 8 2 . 2 0 0 0 0 0 0 0 0 0 0 0 0 5 < / b : _ y > < / b : P o i n t > < b : P o i n t > < b : _ x > 5 7 2 . 8 0 3 8 1 0 4 3 6 8 3 4 < / b : _ x > < b : _ y > 3 8 4 . 2 0 0 0 0 0 0 0 0 0 0 0 0 5 < / b : _ y > < / b : P o i n t > < b : P o i n t > < b : _ x > 7 8 3 . 5 0 3 8 1 0 5 6 7 6 6 5 6 < / b : _ x > < b : _ y > 3 8 4 . 2 0 0 0 0 0 0 0 0 0 0 0 0 5 < / b : _ y > < / b : P o i n t > < / P o i n t s > < / a : V a l u e > < / a : K e y V a l u e O f D i a g r a m O b j e c t K e y a n y T y p e z b w N T n L X > < a : K e y V a l u e O f D i a g r a m O b j e c t K e y a n y T y p e z b w N T n L X > < a : K e y > < K e y > R e l a t i o n s h i p s \ & l t ; T a b l e s \ F a c t t a b l e _ r i d e r s h i p \ C o l u m n s \ D a t e & g t ; - & l t ; T a b l e s \ C a l e n d a r \ C o l u m n s \ D a t e & g t ; \ F K < / K e y > < / a : K e y > < a : V a l u e   i : t y p e = " D i a g r a m D i s p l a y L i n k E n d p o i n t V i e w S t a t e " > < H e i g h t > 1 6 < / H e i g h t > < L a b e l L o c a t i o n   x m l n s : b = " h t t p : / / s c h e m a s . d a t a c o n t r a c t . o r g / 2 0 0 4 / 0 7 / S y s t e m . W i n d o w s " > < b : _ x > 4 7 4 . 6 0 7 6 2 1 1 3 5 3 3 1 2 1 < / b : _ x > < b : _ y > 8 7 . 8 0 0 0 0 0 0 0 0 0 0 0 0 2 6 < / b : _ y > < / L a b e l L o c a t i o n > < L o c a t i o n   x m l n s : b = " h t t p : / / s c h e m a s . d a t a c o n t r a c t . o r g / 2 0 0 4 / 0 7 / S y s t e m . W i n d o w s " > < b : _ x > 4 7 4 . 6 0 7 6 2 1 1 3 5 3 3 1 2 1 < / b : _ x > < b : _ y > 9 5 . 8 0 0 0 0 0 0 0 0 0 0 0 0 2 6 < / b : _ y > < / L o c a t i o n > < S h a p e R o t a t e A n g l e > 3 6 0 < / S h a p e R o t a t e A n g l e > < W i d t h > 1 6 < / W i d t h > < / a : V a l u e > < / a : K e y V a l u e O f D i a g r a m O b j e c t K e y a n y T y p e z b w N T n L X > < a : K e y V a l u e O f D i a g r a m O b j e c t K e y a n y T y p e z b w N T n L X > < a : K e y > < K e y > R e l a t i o n s h i p s \ & l t ; T a b l e s \ F a c t t a b l e _ r i d e r s h i p \ C o l u m n s \ D a t e & g t ; - & l t ; T a b l e s \ C a l e n d a r \ C o l u m n s \ D a t e & g t ; \ P K < / K e y > < / a : K e y > < a : V a l u e   i : t y p e = " D i a g r a m D i s p l a y L i n k E n d p o i n t V i e w S t a t e " > < H e i g h t > 1 6 < / H e i g h t > < L a b e l L o c a t i o n   x m l n s : b = " h t t p : / / s c h e m a s . d a t a c o n t r a c t . o r g / 2 0 0 4 / 0 7 / S y s t e m . W i n d o w s " > < b : _ x > 7 8 3 . 5 0 3 8 1 0 5 6 7 6 6 5 6 < / b : _ x > < b : _ y > 3 7 6 . 2 0 0 0 0 0 0 0 0 0 0 0 0 5 < / b : _ y > < / L a b e l L o c a t i o n > < L o c a t i o n   x m l n s : b = " h t t p : / / s c h e m a s . d a t a c o n t r a c t . o r g / 2 0 0 4 / 0 7 / S y s t e m . W i n d o w s " > < b : _ x > 7 9 9 . 5 0 3 8 1 0 5 6 7 6 6 5 6 < / b : _ x > < b : _ y > 3 8 4 . 2 0 0 0 0 0 0 0 0 0 0 0 0 5 < / b : _ y > < / L o c a t i o n > < S h a p e R o t a t e A n g l e > 1 8 0 < / S h a p e R o t a t e A n g l e > < W i d t h > 1 6 < / W i d t h > < / a : V a l u e > < / a : K e y V a l u e O f D i a g r a m O b j e c t K e y a n y T y p e z b w N T n L X > < a : K e y V a l u e O f D i a g r a m O b j e c t K e y a n y T y p e z b w N T n L X > < a : K e y > < K e y > R e l a t i o n s h i p s \ & l t ; T a b l e s \ F a c t t a b l e _ r i d e r s h i p \ C o l u m n s \ D a t e & g t ; - & l t ; T a b l e s \ C a l e n d a r \ C o l u m n s \ D a t e & g t ; \ C r o s s F i l t e r < / K e y > < / a : K e y > < a : V a l u e   i : t y p e = " D i a g r a m D i s p l a y L i n k C r o s s F i l t e r V i e w S t a t e " > < P o i n t s   x m l n s : b = " h t t p : / / s c h e m a s . d a t a c o n t r a c t . o r g / 2 0 0 4 / 0 7 / S y s t e m . W i n d o w s " > < b : P o i n t > < b : _ x > 4 9 0 . 6 0 7 6 2 1 1 3 5 3 3 1 2 1 < / b : _ x > < b : _ y > 9 5 . 8 0 0 0 0 0 0 0 0 0 0 0 0 2 6 < / b : _ y > < / b : P o i n t > < b : P o i n t > < b : _ x > 5 6 8 . 8 0 3 8 1 0 4 3 6 8 3 4 < / b : _ x > < b : _ y > 9 5 . 8 0 0 0 0 0 0 0 0 0 0 0 0 2 6 < / b : _ y > < / b : P o i n t > < b : P o i n t > < b : _ x > 5 7 0 . 8 0 3 8 1 0 4 3 6 8 3 4 < / b : _ x > < b : _ y > 9 7 . 8 0 0 0 0 0 0 0 0 0 0 0 0 2 6 < / b : _ y > < / b : P o i n t > < b : P o i n t > < b : _ x > 5 7 0 . 8 0 3 8 1 0 4 3 6 8 3 4 < / b : _ x > < b : _ y > 3 8 2 . 2 0 0 0 0 0 0 0 0 0 0 0 0 5 < / b : _ y > < / b : P o i n t > < b : P o i n t > < b : _ x > 5 7 2 . 8 0 3 8 1 0 4 3 6 8 3 4 < / b : _ x > < b : _ y > 3 8 4 . 2 0 0 0 0 0 0 0 0 0 0 0 0 5 < / b : _ y > < / b : P o i n t > < b : P o i n t > < b : _ x > 7 8 3 . 5 0 3 8 1 0 5 6 7 6 6 5 6 < / b : _ x > < b : _ y > 3 8 4 . 2 0 0 0 0 0 0 0 0 0 0 0 0 5 < / b : _ y > < / b : P o i n t > < / P o i n t s > < / a : V a l u e > < / a : K e y V a l u e O f D i a g r a m O b j e c t K e y a n y T y p e z b w N T n L X > < / V i e w S t a t e s > < / D i a g r a m M a n a g e r . S e r i a l i z a b l e D i a g r a m > < D i a g r a m M a n a g e r . S e r i a l i z a b l e D i a g r a m > < A d a p t e r   i : t y p e = " M e a s u r e D i a g r a m S a n d b o x A d a p t e r " > < T a b l e N a m e > D i m _ r o u t e s 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 D i m _ r o u t e s 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 C o l u m n s \ R o u t e I D < / K e y > < / D i a g r a m O b j e c t K e y > < D i a g r a m O b j e c t K e y > < K e y > C o l u m n s \ R o u t e N a m e < / K e y > < / D i a g r a m O b j e c t K e y > < D i a g r a m O b j e c t K e y > < K e y > C o l u m n s \ S t a r t L o c a t i o n < / K e y > < / D i a g r a m O b j e c t K e y > < D i a g r a m O b j e c t K e y > < K e y > C o l u m n s \ E n d L o c a t i o n < / K e y > < / D i a g r a m O b j e c t K e y > < D i a g r a m O b j e c t K e y > < K e y > C o l u m n s \ T r i p F e e < / K e y > < / D i a g r a m O b j e c t K e y > < D i a g r a m O b j e c t K e y > < K e y > C o l u m n s \ T a k e O f f T i m e < / K e y > < / D i a g r a m O b j e c t K e y > < D i a g r a m O b j e c t K e y > < K e y > C o l u m n s \ A r r i v a l T i m e < / K e y > < / D i a g r a m O b j e c t K e y > < D i a g r a m O b j e c t K e y > < K e y > C o l u m n s \ H . h o u r T i m e 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 C o l u m n s \ R o u t e I D < / K e y > < / a : K e y > < a : V a l u e   i : t y p e = " M e a s u r e G r i d N o d e V i e w S t a t e " > < L a y e d O u t > t r u e < / L a y e d O u t > < / a : V a l u e > < / a : K e y V a l u e O f D i a g r a m O b j e c t K e y a n y T y p e z b w N T n L X > < a : K e y V a l u e O f D i a g r a m O b j e c t K e y a n y T y p e z b w N T n L X > < a : K e y > < K e y > C o l u m n s \ R o u t e N a m e < / K e y > < / a : K e y > < a : V a l u e   i : t y p e = " M e a s u r e G r i d N o d e V i e w S t a t e " > < C o l u m n > 1 < / C o l u m n > < L a y e d O u t > t r u e < / L a y e d O u t > < / a : V a l u e > < / a : K e y V a l u e O f D i a g r a m O b j e c t K e y a n y T y p e z b w N T n L X > < a : K e y V a l u e O f D i a g r a m O b j e c t K e y a n y T y p e z b w N T n L X > < a : K e y > < K e y > C o l u m n s \ S t a r t L o c a t i o n < / K e y > < / a : K e y > < a : V a l u e   i : t y p e = " M e a s u r e G r i d N o d e V i e w S t a t e " > < C o l u m n > 2 < / C o l u m n > < L a y e d O u t > t r u e < / L a y e d O u t > < / a : V a l u e > < / a : K e y V a l u e O f D i a g r a m O b j e c t K e y a n y T y p e z b w N T n L X > < a : K e y V a l u e O f D i a g r a m O b j e c t K e y a n y T y p e z b w N T n L X > < a : K e y > < K e y > C o l u m n s \ E n d L o c a t i o n < / K e y > < / a : K e y > < a : V a l u e   i : t y p e = " M e a s u r e G r i d N o d e V i e w S t a t e " > < C o l u m n > 3 < / C o l u m n > < L a y e d O u t > t r u e < / L a y e d O u t > < / a : V a l u e > < / a : K e y V a l u e O f D i a g r a m O b j e c t K e y a n y T y p e z b w N T n L X > < a : K e y V a l u e O f D i a g r a m O b j e c t K e y a n y T y p e z b w N T n L X > < a : K e y > < K e y > C o l u m n s \ T r i p F e e < / K e y > < / a : K e y > < a : V a l u e   i : t y p e = " M e a s u r e G r i d N o d e V i e w S t a t e " > < C o l u m n > 4 < / C o l u m n > < L a y e d O u t > t r u e < / L a y e d O u t > < / a : V a l u e > < / a : K e y V a l u e O f D i a g r a m O b j e c t K e y a n y T y p e z b w N T n L X > < a : K e y V a l u e O f D i a g r a m O b j e c t K e y a n y T y p e z b w N T n L X > < a : K e y > < K e y > C o l u m n s \ T a k e O f f T i m e < / K e y > < / a : K e y > < a : V a l u e   i : t y p e = " M e a s u r e G r i d N o d e V i e w S t a t e " > < C o l u m n > 5 < / C o l u m n > < L a y e d O u t > t r u e < / L a y e d O u t > < / a : V a l u e > < / a : K e y V a l u e O f D i a g r a m O b j e c t K e y a n y T y p e z b w N T n L X > < a : K e y V a l u e O f D i a g r a m O b j e c t K e y a n y T y p e z b w N T n L X > < a : K e y > < K e y > C o l u m n s \ A r r i v a l T i m e < / K e y > < / a : K e y > < a : V a l u e   i : t y p e = " M e a s u r e G r i d N o d e V i e w S t a t e " > < C o l u m n > 6 < / C o l u m n > < L a y e d O u t > t r u e < / L a y e d O u t > < / a : V a l u e > < / a : K e y V a l u e O f D i a g r a m O b j e c t K e y a n y T y p e z b w N T n L X > < a : K e y V a l u e O f D i a g r a m O b j e c t K e y a n y T y p e z b w N T n L X > < a : K e y > < K e y > C o l u m n s \ H . h o u r T i m e < / K e y > < / a : K e y > < a : V a l u e   i : t y p e = " M e a s u r e G r i d N o d e V i e w S t a t e " > < C o l u m n > 7 < / C o l u m n > < L a y e d O u t > t r u e < / L a y e d O u t > < / a : V a l u e > < / a : K e y V a l u e O f D i a g r a m O b j e c t K e y a n y T y p e z b w N T n L X > < / V i e w S t a t e s > < / D i a g r a m M a n a g e r . S e r i a l i z a b l e D i a g r a m > < D i a g r a m M a n a g e r . S e r i a l i z a b l e D i a g r a m > < A d a p t e r   i : t y p e = " M e a s u r e D i a g r a m S a n d b o x A d a p t e r " > < T a b l e N a m e > D i m _ d e m o g r a p h i c s 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 C o l u m n s \ R i d e r I D < / K e y > < / D i a g r a m O b j e c t K e y > < D i a g r a m O b j e c t K e y > < K e y > C o l u m n s \ A g e < / K e y > < / D i a g r a m O b j e c t K e y > < D i a g r a m O b j e c t K e y > < K e y > C o l u m n s \ G e n d e r < / K e y > < / D i a g r a m O b j e c t K e y > < D i a g r a m O b j e c t K e y > < K e y > C o l u m n s \ O c c u p a t i o n < / K e y > < / D i a g r a m O b j e c t K e y > < D i a g r a m O b j e c t K e y > < K e y > C o l u m n s \ A g e 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 C o l u m n s \ R i d e r I D 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 C o l u m n s \ O c c u p a t i o n < / 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V i e w S t a t e s > < / D i a g r a m M a n a g e r . S e r i a l i z a b l e D i a g r a m > < D i a g r a m M a n a g e r . S e r i a l i z a b l e D i a g r a m > < A d a p t e r   i : t y p e = " M e a s u r e D i a g r a m S a n d b o x A d a p t e r " > < T a b l e N a m e > D i m _ b u s e s 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 D i m _ b u s e s 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 C o l u m n s \ B u s I D < / K e y > < / D i a g r a m O b j e c t K e y > < D i a g r a m O b j e c t K e y > < K e y > C o l u m n s \ R o u t e I D < / K e y > < / D i a g r a m O b j e c t K e y > < D i a g r a m O b j e c t K e y > < K e y > C o l u m n s \ B u s N u m b e r < / 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 C o l u m n s \ B u s I D < / K e y > < / a : K e y > < a : V a l u e   i : t y p e = " M e a s u r e G r i d N o d e V i e w S t a t e " > < L a y e d O u t > t r u e < / L a y e d O u t > < / a : V a l u e > < / a : K e y V a l u e O f D i a g r a m O b j e c t K e y a n y T y p e z b w N T n L X > < a : K e y V a l u e O f D i a g r a m O b j e c t K e y a n y T y p e z b w N T n L X > < a : K e y > < K e y > C o l u m n s \ R o u t e I D < / K e y > < / a : K e y > < a : V a l u e   i : t y p e = " M e a s u r e G r i d N o d e V i e w S t a t e " > < C o l u m n > 1 < / C o l u m n > < L a y e d O u t > t r u e < / L a y e d O u t > < / a : V a l u e > < / a : K e y V a l u e O f D i a g r a m O b j e c t K e y a n y T y p e z b w N T n L X > < a : K e y V a l u e O f D i a g r a m O b j e c t K e y a n y T y p e z b w N T n L X > < a : K e y > < K e y > C o l u m n s \ B u s N u m b e r < / 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V i e w S t a t e s > < / D i a g r a m M a n a g e r . S e r i a l i z a b l e D i a g r a m > < D i a g r a m M a n a g e r . S e r i a l i z a b l e D i a g r a m > < A d a p t e r   i : t y p e = " M e a s u r e D i a g r a m S a n d b o x A d a p t e r " > < T a b l e N a m e > F a c t t a b l e _ r i d e r s h i p 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 F a c t t a b l e _ r i d e r s h i p 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 N u m b e r O f R i d e r s < / K e y > < / D i a g r a m O b j e c t K e y > < D i a g r a m O b j e c t K e y > < K e y > M e a s u r e s \ S u m   o f   N u m b e r O f R i d e r s \ T a g I n f o \ F o r m u l a < / K e y > < / D i a g r a m O b j e c t K e y > < D i a g r a m O b j e c t K e y > < K e y > M e a s u r e s \ S u m   o f   N u m b e r O f R i d e r s \ T a g I n f o \ V a l u e < / K e y > < / D i a g r a m O b j e c t K e y > < D i a g r a m O b j e c t K e y > < K e y > C o l u m n s \ R e c o r d I D < / K e y > < / D i a g r a m O b j e c t K e y > < D i a g r a m O b j e c t K e y > < K e y > C o l u m n s \ B u s I D < / K e y > < / D i a g r a m O b j e c t K e y > < D i a g r a m O b j e c t K e y > < K e y > C o l u m n s \ D a t e < / K e y > < / D i a g r a m O b j e c t K e y > < D i a g r a m O b j e c t K e y > < K e y > C o l u m n s \ T i m e < / K e y > < / D i a g r a m O b j e c t K e y > < D i a g r a m O b j e c t K e y > < K e y > C o l u m n s \ N u m b e r O f R i d e r s < / K e y > < / D i a g r a m O b j e c t K e y > < D i a g r a m O b j e c t K e y > < K e y > C o l u m n s \ R i d e r I D < / K e y > < / D i a g r a m O b j e c t K e y > < D i a g r a m O b j e c t K e y > < K e y > C o l u m n s \ T i m e   ( H o u r ) < / K e y > < / D i a g r a m O b j e c t K e y > < D i a g r a m O b j e c t K e y > < K e y > C o l u m n s \ T i m e   ( M i n u t e ) < / K e y > < / D i a g r a m O b j e c t K e y > < D i a g r a m O b j e c t K e y > < K e y > L i n k s \ & l t ; C o l u m n s \ S u m   o f   N u m b e r O f R i d e r s & g t ; - & l t ; M e a s u r e s \ N u m b e r O f R i d e r s & g t ; < / K e y > < / D i a g r a m O b j e c t K e y > < D i a g r a m O b j e c t K e y > < K e y > L i n k s \ & l t ; C o l u m n s \ S u m   o f   N u m b e r O f R i d e r s & g t ; - & l t ; M e a s u r e s \ N u m b e r O f R i d e r s & g t ; \ C O L U M N < / K e y > < / D i a g r a m O b j e c t K e y > < D i a g r a m O b j e c t K e y > < K e y > L i n k s \ & l t ; C o l u m n s \ S u m   o f   N u m b e r O f R i d e r s & g t ; - & l t ; M e a s u r e s \ N u m b e r O f R i d e r s & g t ; \ M E A S U R E 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 N u m b e r O f R i d e r s < / K e y > < / a : K e y > < a : V a l u e   i : t y p e = " M e a s u r e G r i d N o d e V i e w S t a t e " > < C o l u m n > 4 < / C o l u m n > < L a y e d O u t > t r u e < / L a y e d O u t > < W a s U I I n v i s i b l e > t r u e < / W a s U I I n v i s i b l e > < / a : V a l u e > < / a : K e y V a l u e O f D i a g r a m O b j e c t K e y a n y T y p e z b w N T n L X > < a : K e y V a l u e O f D i a g r a m O b j e c t K e y a n y T y p e z b w N T n L X > < a : K e y > < K e y > M e a s u r e s \ S u m   o f   N u m b e r O f R i d e r s \ T a g I n f o \ F o r m u l a < / K e y > < / a : K e y > < a : V a l u e   i : t y p e = " M e a s u r e G r i d V i e w S t a t e I D i a g r a m T a g A d d i t i o n a l I n f o " / > < / a : K e y V a l u e O f D i a g r a m O b j e c t K e y a n y T y p e z b w N T n L X > < a : K e y V a l u e O f D i a g r a m O b j e c t K e y a n y T y p e z b w N T n L X > < a : K e y > < K e y > M e a s u r e s \ S u m   o f   N u m b e r O f R i d e r s \ T a g I n f o \ V a l u e < / K e y > < / a : K e y > < a : V a l u e   i : t y p e = " M e a s u r e G r i d V i e w S t a t e I D i a g r a m T a g A d d i t i o n a l I n f o " / > < / a : K e y V a l u e O f D i a g r a m O b j e c t K e y a n y T y p e z b w N T n L X > < a : K e y V a l u e O f D i a g r a m O b j e c t K e y a n y T y p e z b w N T n L X > < a : K e y > < K e y > C o l u m n s \ R e c o r d I D < / K e y > < / a : K e y > < a : V a l u e   i : t y p e = " M e a s u r e G r i d N o d e V i e w S t a t e " > < L a y e d O u t > t r u e < / L a y e d O u t > < / a : V a l u e > < / a : K e y V a l u e O f D i a g r a m O b j e c t K e y a n y T y p e z b w N T n L X > < a : K e y V a l u e O f D i a g r a m O b j e c t K e y a n y T y p e z b w N T n L X > < a : K e y > < K e y > C o l u m n s \ B u s I D 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 C o l u m n s \ T i m e < / K e y > < / a : K e y > < a : V a l u e   i : t y p e = " M e a s u r e G r i d N o d e V i e w S t a t e " > < C o l u m n > 3 < / C o l u m n > < L a y e d O u t > t r u e < / L a y e d O u t > < / a : V a l u e > < / a : K e y V a l u e O f D i a g r a m O b j e c t K e y a n y T y p e z b w N T n L X > < a : K e y V a l u e O f D i a g r a m O b j e c t K e y a n y T y p e z b w N T n L X > < a : K e y > < K e y > C o l u m n s \ N u m b e r O f R i d e r s < / K e y > < / a : K e y > < a : V a l u e   i : t y p e = " M e a s u r e G r i d N o d e V i e w S t a t e " > < C o l u m n > 4 < / C o l u m n > < L a y e d O u t > t r u e < / L a y e d O u t > < / a : V a l u e > < / a : K e y V a l u e O f D i a g r a m O b j e c t K e y a n y T y p e z b w N T n L X > < a : K e y V a l u e O f D i a g r a m O b j e c t K e y a n y T y p e z b w N T n L X > < a : K e y > < K e y > C o l u m n s \ R i d e r I D < / K e y > < / a : K e y > < a : V a l u e   i : t y p e = " M e a s u r e G r i d N o d e V i e w S t a t e " > < C o l u m n > 5 < / C o l u m n > < L a y e d O u t > t r u e < / L a y e d O u t > < / a : V a l u e > < / a : K e y V a l u e O f D i a g r a m O b j e c t K e y a n y T y p e z b w N T n L X > < a : K e y V a l u e O f D i a g r a m O b j e c t K e y a n y T y p e z b w N T n L X > < a : K e y > < K e y > C o l u m n s \ T i m e   ( H o u r ) < / K e y > < / a : K e y > < a : V a l u e   i : t y p e = " M e a s u r e G r i d N o d e V i e w S t a t e " > < C o l u m n > 6 < / C o l u m n > < L a y e d O u t > t r u e < / L a y e d O u t > < / a : V a l u e > < / a : K e y V a l u e O f D i a g r a m O b j e c t K e y a n y T y p e z b w N T n L X > < a : K e y V a l u e O f D i a g r a m O b j e c t K e y a n y T y p e z b w N T n L X > < a : K e y > < K e y > C o l u m n s \ T i m e   ( M i n u t e ) < / K e y > < / a : K e y > < a : V a l u e   i : t y p e = " M e a s u r e G r i d N o d e V i e w S t a t e " > < C o l u m n > 7 < / C o l u m n > < L a y e d O u t > t r u e < / L a y e d O u t > < / a : V a l u e > < / a : K e y V a l u e O f D i a g r a m O b j e c t K e y a n y T y p e z b w N T n L X > < a : K e y V a l u e O f D i a g r a m O b j e c t K e y a n y T y p e z b w N T n L X > < a : K e y > < K e y > L i n k s \ & l t ; C o l u m n s \ S u m   o f   N u m b e r O f R i d e r s & g t ; - & l t ; M e a s u r e s \ N u m b e r O f R i d e r s & g t ; < / K e y > < / a : K e y > < a : V a l u e   i : t y p e = " M e a s u r e G r i d V i e w S t a t e I D i a g r a m L i n k " / > < / a : K e y V a l u e O f D i a g r a m O b j e c t K e y a n y T y p e z b w N T n L X > < a : K e y V a l u e O f D i a g r a m O b j e c t K e y a n y T y p e z b w N T n L X > < a : K e y > < K e y > L i n k s \ & l t ; C o l u m n s \ S u m   o f   N u m b e r O f R i d e r s & g t ; - & l t ; M e a s u r e s \ N u m b e r O f R i d e r s & g t ; \ C O L U M N < / K e y > < / a : K e y > < a : V a l u e   i : t y p e = " M e a s u r e G r i d V i e w S t a t e I D i a g r a m L i n k E n d p o i n t " / > < / a : K e y V a l u e O f D i a g r a m O b j e c t K e y a n y T y p e z b w N T n L X > < a : K e y V a l u e O f D i a g r a m O b j e c t K e y a n y T y p e z b w N T n L X > < a : K e y > < K e y > L i n k s \ & l t ; C o l u m n s \ S u m   o f   N u m b e r O f R i d e r s & g t ; - & l t ; M e a s u r e s \ N u m b e r O f R i d e r s & g t ; \ M E A S U R E 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 1 2 6 < / 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5 f 3 d c 8 4 9 - d c a 8 - 4 b 1 1 - 8 0 1 6 - b 7 3 d b d 7 e 4 1 8 f " > < 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4.xml>��< ? x m l   v e r s i o n = " 1 . 0 "   e n c o d i n g = " U T F - 1 6 " ? > < G e m i n i   x m l n s = " h t t p : / / g e m i n i / p i v o t c u s t o m i z a t i o n / 4 5 2 9 3 8 0 c - e 5 9 5 - 4 4 6 4 - a a 8 b - b 4 5 6 d 0 2 f f 7 8 7 " > < 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5.xml>��< ? x m l   v e r s i o n = " 1 . 0 "   e n c o d i n g = " U T F - 1 6 " ? > < G e m i n i   x m l n s = " h t t p : / / g e m i n i / p i v o t c u s t o m i z a t i o n / c c f 1 9 3 f 1 - c b 8 3 - 4 c 0 0 - 8 8 4 a - 6 9 c c f 6 b e 6 c 3 5 " > < C u s t o m C o n t e n t > < ! [ C D A T A [ < ? x m l   v e r s i o n = " 1 . 0 "   e n c o d i n g = " u t f - 1 6 " ? > < S e t t i n g s > < C a l c u l a t e d F i e l d s > < i t e m > < M e a s u r e N a m e > T o t a l   P a s s e n g e r < / M e a s u r e N a m e > < D i s p l a y N a m e > T o t a l   P a s s e n g e r < / D i s p l a y N a m e > < V i s i b l e > F a l s e < / V i s i b l e > < / i t e m > < i t e m > < M e a s u r e N a m e > T o t a l   B u s < / M e a s u r e N a m e > < D i s p l a y N a m e > T o t a l   B u s < / D i s p l a y N a m e > < V i s i b l e > F a l s e < / V i s i b l e > < / i t e m > < i t e m > < M e a s u r e N a m e > T o t a l   T r i p < / M e a s u r e N a m e > < D i s p l a y N a m e > T o t a l   T r i p < / D i s p l a y N a m e > < V i s i b l e > F a l s e < / V i s i b l e > < / i t e m > < i t e m > < M e a s u r e N a m e > A v g   R i d e r s   p e r   T r i p < / M e a s u r e N a m e > < D i s p l a y N a m e > A v g   R i d e r s   p e r   T r i p < / D i s p l a y N a m e > < V i s i b l e > F a l s e < / V i s i b l e > < / i t e m > < i t e m > < M e a s u r e N a m e > A v g   R i d e r s p e r   B u s < / M e a s u r e N a m e > < D i s p l a y N a m e > A v g   R i d e r s p e r   B u s < / 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 D i m _ b u s e s 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 D i m _ b u s e s 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 C o l u m n s \ B u s N u m b e r < / 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 D i m _ r o u t e s 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 D i m _ r o u t e s 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 C o l u m n s \ R o u t e N a m e < / K e y > < / a : K e y > < a : V a l u e   i : t y p e = " T a b l e W i d g e t B a s e V i e w S t a t e " / > < / a : K e y V a l u e O f D i a g r a m O b j e c t K e y a n y T y p e z b w N T n L X > < a : K e y V a l u e O f D i a g r a m O b j e c t K e y a n y T y p e z b w N T n L X > < a : K e y > < K e y > C o l u m n s \ S t a r t L o c a t i o n < / K e y > < / a : K e y > < a : V a l u e   i : t y p e = " T a b l e W i d g e t B a s e V i e w S t a t e " / > < / a : K e y V a l u e O f D i a g r a m O b j e c t K e y a n y T y p e z b w N T n L X > < a : K e y V a l u e O f D i a g r a m O b j e c t K e y a n y T y p e z b w N T n L X > < a : K e y > < K e y > C o l u m n s \ E n d L o c a t i o n < / K e y > < / a : K e y > < a : V a l u e   i : t y p e = " T a b l e W i d g e t B a s e V i e w S t a t e " / > < / a : K e y V a l u e O f D i a g r a m O b j e c t K e y a n y T y p e z b w N T n L X > < a : K e y V a l u e O f D i a g r a m O b j e c t K e y a n y T y p e z b w N T n L X > < a : K e y > < K e y > C o l u m n s \ T r i p F e e < / K e y > < / a : K e y > < a : V a l u e   i : t y p e = " T a b l e W i d g e t B a s e V i e w S t a t e " / > < / a : K e y V a l u e O f D i a g r a m O b j e c t K e y a n y T y p e z b w N T n L X > < a : K e y V a l u e O f D i a g r a m O b j e c t K e y a n y T y p e z b w N T n L X > < a : K e y > < K e y > C o l u m n s \ T a k e O f f T i m e < / K e y > < / a : K e y > < a : V a l u e   i : t y p e = " T a b l e W i d g e t B a s e V i e w S t a t e " / > < / a : K e y V a l u e O f D i a g r a m O b j e c t K e y a n y T y p e z b w N T n L X > < a : K e y V a l u e O f D i a g r a m O b j e c t K e y a n y T y p e z b w N T n L X > < a : K e y > < K e y > C o l u m n s \ A r r i v a l T i m e < / K e y > < / a : K e y > < a : V a l u e   i : t y p e = " T a b l e W i d g e t B a s e V i e w S t a t e " / > < / a : K e y V a l u e O f D i a g r a m O b j e c t K e y a n y T y p e z b w N T n L X > < a : K e y V a l u e O f D i a g r a m O b j e c t K e y a n y T y p e z b w N T n L X > < a : K e y > < K e y > C o l u m n s \ H . h o u r T i m e 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 F a c t t a b l e _ r i d e r s h i p 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 F a c t t a b l e _ r i d e r s h i p 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 C o l u m n s \ R e c o r d I D < / 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 C o l u m n s \ N u m b e r O f R i d e r s < / 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F a c t t a b l e _ r i d e r s h i p _ e c d 1 3 5 5 e - 0 5 3 1 - 4 d b c - 8 2 9 6 - 5 b 3 0 a 2 d 7 7 5 1 6 ] ] > < / C u s t o m C o n t e n t > < / G e m i n i > 
</file>

<file path=customXml/itemProps1.xml><?xml version="1.0" encoding="utf-8"?>
<ds:datastoreItem xmlns:ds="http://schemas.openxmlformats.org/officeDocument/2006/customXml" ds:itemID="{A99D1A20-BDF5-4F93-89E9-159EAFC34C80}">
  <ds:schemaRefs/>
</ds:datastoreItem>
</file>

<file path=customXml/itemProps10.xml><?xml version="1.0" encoding="utf-8"?>
<ds:datastoreItem xmlns:ds="http://schemas.openxmlformats.org/officeDocument/2006/customXml" ds:itemID="{FEB33A40-68B7-4DB5-9693-AF202AA7EDE2}">
  <ds:schemaRefs/>
</ds:datastoreItem>
</file>

<file path=customXml/itemProps11.xml><?xml version="1.0" encoding="utf-8"?>
<ds:datastoreItem xmlns:ds="http://schemas.openxmlformats.org/officeDocument/2006/customXml" ds:itemID="{911B7F05-2998-4A5A-A9F1-62895E3BF582}">
  <ds:schemaRefs/>
</ds:datastoreItem>
</file>

<file path=customXml/itemProps12.xml><?xml version="1.0" encoding="utf-8"?>
<ds:datastoreItem xmlns:ds="http://schemas.openxmlformats.org/officeDocument/2006/customXml" ds:itemID="{17339FC3-2CEA-494C-9425-E53FB20111A4}">
  <ds:schemaRefs/>
</ds:datastoreItem>
</file>

<file path=customXml/itemProps13.xml><?xml version="1.0" encoding="utf-8"?>
<ds:datastoreItem xmlns:ds="http://schemas.openxmlformats.org/officeDocument/2006/customXml" ds:itemID="{AB282FD9-879B-4958-911D-A670FB633373}">
  <ds:schemaRefs/>
</ds:datastoreItem>
</file>

<file path=customXml/itemProps14.xml><?xml version="1.0" encoding="utf-8"?>
<ds:datastoreItem xmlns:ds="http://schemas.openxmlformats.org/officeDocument/2006/customXml" ds:itemID="{699F1551-A658-4E19-A654-314B0AF8C942}">
  <ds:schemaRefs/>
</ds:datastoreItem>
</file>

<file path=customXml/itemProps15.xml><?xml version="1.0" encoding="utf-8"?>
<ds:datastoreItem xmlns:ds="http://schemas.openxmlformats.org/officeDocument/2006/customXml" ds:itemID="{E61338D5-EE33-4E1D-91E4-EEBD1F2F30D9}">
  <ds:schemaRefs/>
</ds:datastoreItem>
</file>

<file path=customXml/itemProps16.xml><?xml version="1.0" encoding="utf-8"?>
<ds:datastoreItem xmlns:ds="http://schemas.openxmlformats.org/officeDocument/2006/customXml" ds:itemID="{18A0DA48-3B71-4302-8104-48AF8FE2F145}">
  <ds:schemaRefs/>
</ds:datastoreItem>
</file>

<file path=customXml/itemProps17.xml><?xml version="1.0" encoding="utf-8"?>
<ds:datastoreItem xmlns:ds="http://schemas.openxmlformats.org/officeDocument/2006/customXml" ds:itemID="{6659A5D5-1946-4A70-87D6-8C288ED8FE9F}">
  <ds:schemaRefs/>
</ds:datastoreItem>
</file>

<file path=customXml/itemProps18.xml><?xml version="1.0" encoding="utf-8"?>
<ds:datastoreItem xmlns:ds="http://schemas.openxmlformats.org/officeDocument/2006/customXml" ds:itemID="{0387AF40-34B6-4199-B213-51FA79622E28}">
  <ds:schemaRefs/>
</ds:datastoreItem>
</file>

<file path=customXml/itemProps19.xml><?xml version="1.0" encoding="utf-8"?>
<ds:datastoreItem xmlns:ds="http://schemas.openxmlformats.org/officeDocument/2006/customXml" ds:itemID="{8F29F689-3F28-496C-AD07-44A4A567A570}">
  <ds:schemaRefs/>
</ds:datastoreItem>
</file>

<file path=customXml/itemProps2.xml><?xml version="1.0" encoding="utf-8"?>
<ds:datastoreItem xmlns:ds="http://schemas.openxmlformats.org/officeDocument/2006/customXml" ds:itemID="{20DC8A07-6087-49F0-83A6-8F81486CC2DE}">
  <ds:schemaRefs/>
</ds:datastoreItem>
</file>

<file path=customXml/itemProps20.xml><?xml version="1.0" encoding="utf-8"?>
<ds:datastoreItem xmlns:ds="http://schemas.openxmlformats.org/officeDocument/2006/customXml" ds:itemID="{955FCBC2-64EE-4CE8-BEEB-1BE28D30EBAD}">
  <ds:schemaRefs/>
</ds:datastoreItem>
</file>

<file path=customXml/itemProps21.xml><?xml version="1.0" encoding="utf-8"?>
<ds:datastoreItem xmlns:ds="http://schemas.openxmlformats.org/officeDocument/2006/customXml" ds:itemID="{B447079D-C7CD-4A69-A97B-36CD4B0E96C9}">
  <ds:schemaRefs/>
</ds:datastoreItem>
</file>

<file path=customXml/itemProps22.xml><?xml version="1.0" encoding="utf-8"?>
<ds:datastoreItem xmlns:ds="http://schemas.openxmlformats.org/officeDocument/2006/customXml" ds:itemID="{329388C3-068B-4735-B722-67FDCCDD9020}">
  <ds:schemaRefs/>
</ds:datastoreItem>
</file>

<file path=customXml/itemProps23.xml><?xml version="1.0" encoding="utf-8"?>
<ds:datastoreItem xmlns:ds="http://schemas.openxmlformats.org/officeDocument/2006/customXml" ds:itemID="{E097D38C-7D9E-4A5A-AC26-1C7AE469A760}">
  <ds:schemaRefs>
    <ds:schemaRef ds:uri="http://schemas.microsoft.com/DataMashup"/>
  </ds:schemaRefs>
</ds:datastoreItem>
</file>

<file path=customXml/itemProps24.xml><?xml version="1.0" encoding="utf-8"?>
<ds:datastoreItem xmlns:ds="http://schemas.openxmlformats.org/officeDocument/2006/customXml" ds:itemID="{DA2074F5-5C61-42DD-BA3F-4DE81BA352AF}">
  <ds:schemaRefs/>
</ds:datastoreItem>
</file>

<file path=customXml/itemProps25.xml><?xml version="1.0" encoding="utf-8"?>
<ds:datastoreItem xmlns:ds="http://schemas.openxmlformats.org/officeDocument/2006/customXml" ds:itemID="{D457AAFD-2559-4E52-91EF-E686ADA7BDC2}">
  <ds:schemaRefs/>
</ds:datastoreItem>
</file>

<file path=customXml/itemProps26.xml><?xml version="1.0" encoding="utf-8"?>
<ds:datastoreItem xmlns:ds="http://schemas.openxmlformats.org/officeDocument/2006/customXml" ds:itemID="{5A70ADE1-87D2-4F53-BB47-0445C4C66EEE}">
  <ds:schemaRefs/>
</ds:datastoreItem>
</file>

<file path=customXml/itemProps27.xml><?xml version="1.0" encoding="utf-8"?>
<ds:datastoreItem xmlns:ds="http://schemas.openxmlformats.org/officeDocument/2006/customXml" ds:itemID="{CCD7DA61-AFF2-4B35-A23B-615C15B5EE5C}">
  <ds:schemaRefs/>
</ds:datastoreItem>
</file>

<file path=customXml/itemProps3.xml><?xml version="1.0" encoding="utf-8"?>
<ds:datastoreItem xmlns:ds="http://schemas.openxmlformats.org/officeDocument/2006/customXml" ds:itemID="{A5450236-86B1-41B6-93C8-424EA9C98B8F}">
  <ds:schemaRefs/>
</ds:datastoreItem>
</file>

<file path=customXml/itemProps4.xml><?xml version="1.0" encoding="utf-8"?>
<ds:datastoreItem xmlns:ds="http://schemas.openxmlformats.org/officeDocument/2006/customXml" ds:itemID="{D6FD2284-C14B-48BD-9C89-95CBFFC5B438}">
  <ds:schemaRefs/>
</ds:datastoreItem>
</file>

<file path=customXml/itemProps5.xml><?xml version="1.0" encoding="utf-8"?>
<ds:datastoreItem xmlns:ds="http://schemas.openxmlformats.org/officeDocument/2006/customXml" ds:itemID="{CD043271-C9FB-44D0-954A-F47A891CF540}">
  <ds:schemaRefs/>
</ds:datastoreItem>
</file>

<file path=customXml/itemProps6.xml><?xml version="1.0" encoding="utf-8"?>
<ds:datastoreItem xmlns:ds="http://schemas.openxmlformats.org/officeDocument/2006/customXml" ds:itemID="{888F98A4-F85F-4917-B9AA-BE5E9297C8B1}">
  <ds:schemaRefs/>
</ds:datastoreItem>
</file>

<file path=customXml/itemProps7.xml><?xml version="1.0" encoding="utf-8"?>
<ds:datastoreItem xmlns:ds="http://schemas.openxmlformats.org/officeDocument/2006/customXml" ds:itemID="{3A1A7F9D-D3BB-4D95-B0B3-4375285E2B5D}">
  <ds:schemaRefs/>
</ds:datastoreItem>
</file>

<file path=customXml/itemProps8.xml><?xml version="1.0" encoding="utf-8"?>
<ds:datastoreItem xmlns:ds="http://schemas.openxmlformats.org/officeDocument/2006/customXml" ds:itemID="{313FD457-7671-4620-B362-5F2CBA9E62E6}">
  <ds:schemaRefs/>
</ds:datastoreItem>
</file>

<file path=customXml/itemProps9.xml><?xml version="1.0" encoding="utf-8"?>
<ds:datastoreItem xmlns:ds="http://schemas.openxmlformats.org/officeDocument/2006/customXml" ds:itemID="{DAFA0D6A-09F4-4F92-A71D-DFD828F803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Mohamed Ali Abdulwahed</dc:creator>
  <cp:lastModifiedBy>Ali Mohamed Ali Abdulwahed</cp:lastModifiedBy>
  <dcterms:created xsi:type="dcterms:W3CDTF">2024-09-07T06:36:22Z</dcterms:created>
  <dcterms:modified xsi:type="dcterms:W3CDTF">2024-09-10T00:58:40Z</dcterms:modified>
</cp:coreProperties>
</file>