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3B88D5D-1C5D-4015-91B1-BB14627BC1D6}" xr6:coauthVersionLast="47" xr6:coauthVersionMax="47" xr10:uidLastSave="{00000000-0000-0000-0000-000000000000}"/>
  <bookViews>
    <workbookView xWindow="-120" yWindow="-120" windowWidth="20730" windowHeight="11160" firstSheet="2" activeTab="6" xr2:uid="{00000000-000D-0000-FFFF-FFFF00000000}"/>
  </bookViews>
  <sheets>
    <sheet name="TotalSales" sheetId="18" r:id="rId1"/>
    <sheet name="Countrybarcharts" sheetId="19" r:id="rId2"/>
    <sheet name="Topfive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<sst xmlns="http://schemas.openxmlformats.org/spreadsheetml/2006/main" count="11134" uniqueCount="6226">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</sst>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4B197D"/>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purple" pivot="0" table="0" count="6" xr9:uid="{7824A284-966F-41ED-BB01-2DCBCA4D2EC0}">
      <tableStyleElement type="wholeTable" dxfId="3"/>
      <tableStyleElement type="headerRow" dxfId="2"/>
    </tableStyle>
    <tableStyle name="Timeline style" pivot="0" table="0" count="8" xr9:uid="{804950D0-0142-4A43-86A6-42F66A9FEBF4}">
      <tableStyleElement type="wholeTable" dxfId="1"/>
      <tableStyleElement type="headerRow" dxfId="0"/>
    </tableStyle>
  </tableStyles>
  <colors>
    <mruColors>
      <color rgb="FF3C1464"/>
      <color rgb="FF4B197D"/>
      <color rgb="FF3D1466"/>
      <color rgb="FF8FFFC2"/>
      <color rgb="FF00FA71"/>
      <color rgb="FF007E39"/>
      <color rgb="FF00180B"/>
      <color rgb="FFEDB5E1"/>
      <color rgb="FF9650DC"/>
      <color rgb="FF5A1E96"/>
    </mruColors>
  </colors>
  <extLst>
    <ext xmlns:x14="http://schemas.microsoft.com/office/spreadsheetml/2009/9/main" uri="{46F421CA-312F-682f-3DD2-61675219B42D}">
      <x14:dxfs count="4">
        <dxf>
          <font>
            <b val="0"/>
            <i/>
            <color theme="0" tint="-0.24994659260841701"/>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val="0"/>
            <i val="0"/>
            <color theme="0" tint="-0.24994659260841701"/>
            <name val="Calibri"/>
            <family val="2"/>
            <scheme val="minor"/>
          </font>
        </dxf>
        <dxf>
          <font>
            <b val="0"/>
            <i val="0"/>
            <color theme="0" tint="-4.9989318521683403E-2"/>
            <name val="Calibri"/>
            <family val="2"/>
            <scheme val="minor"/>
          </font>
        </dxf>
      </x14:dxfs>
    </ext>
    <ext xmlns:x14="http://schemas.microsoft.com/office/spreadsheetml/2009/9/main" uri="{EB79DEF2-80B8-43e5-95BD-54CBDDF9020C}">
      <x14:slicerStyles defaultSlicerStyle="Slicer purple">
        <x14:slicerStyle name="Slicer 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49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0037561919779E-2"/>
          <c:y val="0.10397650417292519"/>
          <c:w val="0.7936979844676525"/>
          <c:h val="0.7972308100489438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56-4A02-A5C5-8E7A65B7DEEF}"/>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56-4A02-A5C5-8E7A65B7DEEF}"/>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56-4A02-A5C5-8E7A65B7DEEF}"/>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56-4A02-A5C5-8E7A65B7DEEF}"/>
            </c:ext>
          </c:extLst>
        </c:ser>
        <c:dLbls>
          <c:showLegendKey val="0"/>
          <c:showVal val="0"/>
          <c:showCatName val="0"/>
          <c:showSerName val="0"/>
          <c:showPercent val="0"/>
          <c:showBubbleSize val="0"/>
        </c:dLbls>
        <c:marker val="1"/>
        <c:smooth val="0"/>
        <c:axId val="267570448"/>
        <c:axId val="267574768"/>
      </c:lineChart>
      <c:catAx>
        <c:axId val="2675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267574768"/>
        <c:crosses val="autoZero"/>
        <c:auto val="1"/>
        <c:lblAlgn val="ctr"/>
        <c:lblOffset val="100"/>
        <c:noMultiLvlLbl val="0"/>
      </c:catAx>
      <c:valAx>
        <c:axId val="2675747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249D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249D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267570448"/>
        <c:crosses val="autoZero"/>
        <c:crossBetween val="between"/>
      </c:valAx>
      <c:spPr>
        <a:solidFill>
          <a:srgbClr val="ECDF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9249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solidFill>
              <a:schemeClr val="bg1">
                <a:lumMod val="95000"/>
              </a:schemeClr>
            </a:solidFill>
          </a:ln>
          <a:effectLst/>
        </c:spPr>
      </c:pivotFmt>
      <c:pivotFmt>
        <c:idx val="2"/>
        <c:spPr>
          <a:solidFill>
            <a:srgbClr val="00FA71"/>
          </a:solidFill>
          <a:ln>
            <a:solidFill>
              <a:schemeClr val="bg1">
                <a:lumMod val="95000"/>
              </a:schemeClr>
            </a:solidFill>
          </a:ln>
          <a:effectLst/>
        </c:spPr>
      </c:pivotFmt>
      <c:pivotFmt>
        <c:idx val="3"/>
        <c:spPr>
          <a:solidFill>
            <a:srgbClr val="8FFFC2"/>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a:solidFill>
              <a:schemeClr val="bg1">
                <a:lumMod val="95000"/>
              </a:schemeClr>
            </a:solidFill>
          </a:ln>
          <a:effectLst/>
        </c:spPr>
      </c:pivotFmt>
      <c:pivotFmt>
        <c:idx val="6"/>
        <c:spPr>
          <a:solidFill>
            <a:srgbClr val="00FA71"/>
          </a:solidFill>
          <a:ln>
            <a:solidFill>
              <a:schemeClr val="bg1">
                <a:lumMod val="95000"/>
              </a:schemeClr>
            </a:solidFill>
          </a:ln>
          <a:effectLst/>
        </c:spPr>
      </c:pivotFmt>
      <c:pivotFmt>
        <c:idx val="7"/>
        <c:spPr>
          <a:solidFill>
            <a:srgbClr val="007E39"/>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a:solidFill>
              <a:schemeClr val="bg1">
                <a:lumMod val="95000"/>
              </a:schemeClr>
            </a:solidFill>
          </a:ln>
          <a:effectLst/>
        </c:spPr>
      </c:pivotFmt>
      <c:pivotFmt>
        <c:idx val="10"/>
        <c:spPr>
          <a:solidFill>
            <a:srgbClr val="00FA71"/>
          </a:solidFill>
          <a:ln>
            <a:solidFill>
              <a:schemeClr val="bg1">
                <a:lumMod val="95000"/>
              </a:schemeClr>
            </a:solidFill>
          </a:ln>
          <a:effectLst/>
        </c:spPr>
      </c:pivotFmt>
      <c:pivotFmt>
        <c:idx val="11"/>
        <c:spPr>
          <a:solidFill>
            <a:srgbClr val="007E39"/>
          </a:solidFill>
          <a:ln>
            <a:solidFill>
              <a:schemeClr val="bg1">
                <a:lumMod val="95000"/>
              </a:schemeClr>
            </a:solidFill>
          </a:ln>
          <a:effectLst/>
        </c:spPr>
      </c:pivotFmt>
    </c:pivotFmts>
    <c:plotArea>
      <c:layout/>
      <c:barChart>
        <c:barDir val="bar"/>
        <c:grouping val="clustered"/>
        <c:varyColors val="0"/>
        <c:ser>
          <c:idx val="0"/>
          <c:order val="0"/>
          <c:tx>
            <c:strRef>
              <c:f>Countrybarcharts!$B$3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8FFFC2"/>
              </a:solidFill>
              <a:ln>
                <a:solidFill>
                  <a:schemeClr val="bg1">
                    <a:lumMod val="95000"/>
                  </a:schemeClr>
                </a:solidFill>
              </a:ln>
              <a:effectLst/>
            </c:spPr>
            <c:extLst>
              <c:ext xmlns:c16="http://schemas.microsoft.com/office/drawing/2014/chart" uri="{C3380CC4-5D6E-409C-BE32-E72D297353CC}">
                <c16:uniqueId val="{00000001-07C8-4096-9DC1-8FC70BBE2AD7}"/>
              </c:ext>
            </c:extLst>
          </c:dPt>
          <c:dPt>
            <c:idx val="1"/>
            <c:invertIfNegative val="0"/>
            <c:bubble3D val="0"/>
            <c:spPr>
              <a:solidFill>
                <a:srgbClr val="00FA71"/>
              </a:solidFill>
              <a:ln>
                <a:solidFill>
                  <a:schemeClr val="bg1">
                    <a:lumMod val="95000"/>
                  </a:schemeClr>
                </a:solidFill>
              </a:ln>
              <a:effectLst/>
            </c:spPr>
            <c:extLst>
              <c:ext xmlns:c16="http://schemas.microsoft.com/office/drawing/2014/chart" uri="{C3380CC4-5D6E-409C-BE32-E72D297353CC}">
                <c16:uniqueId val="{00000003-07C8-4096-9DC1-8FC70BBE2AD7}"/>
              </c:ext>
            </c:extLst>
          </c:dPt>
          <c:dPt>
            <c:idx val="2"/>
            <c:invertIfNegative val="0"/>
            <c:bubble3D val="0"/>
            <c:spPr>
              <a:solidFill>
                <a:srgbClr val="007E39"/>
              </a:solidFill>
              <a:ln>
                <a:solidFill>
                  <a:schemeClr val="bg1">
                    <a:lumMod val="95000"/>
                  </a:schemeClr>
                </a:solidFill>
              </a:ln>
              <a:effectLst/>
            </c:spPr>
            <c:extLst>
              <c:ext xmlns:c16="http://schemas.microsoft.com/office/drawing/2014/chart" uri="{C3380CC4-5D6E-409C-BE32-E72D297353CC}">
                <c16:uniqueId val="{00000005-07C8-4096-9DC1-8FC70BBE2A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C8-4096-9DC1-8FC70BBE2AD7}"/>
            </c:ext>
          </c:extLst>
        </c:ser>
        <c:dLbls>
          <c:dLblPos val="outEnd"/>
          <c:showLegendKey val="0"/>
          <c:showVal val="1"/>
          <c:showCatName val="0"/>
          <c:showSerName val="0"/>
          <c:showPercent val="0"/>
          <c:showBubbleSize val="0"/>
        </c:dLbls>
        <c:gapWidth val="182"/>
        <c:axId val="1733456800"/>
        <c:axId val="1733459200"/>
      </c:barChart>
      <c:catAx>
        <c:axId val="173345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59200"/>
        <c:crosses val="autoZero"/>
        <c:auto val="1"/>
        <c:lblAlgn val="ctr"/>
        <c:lblOffset val="100"/>
        <c:noMultiLvlLbl val="0"/>
      </c:catAx>
      <c:valAx>
        <c:axId val="1733459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B5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solidFill>
              <a:schemeClr val="bg1">
                <a:lumMod val="95000"/>
              </a:schemeClr>
            </a:solidFill>
          </a:ln>
          <a:effectLst/>
        </c:spPr>
      </c:pivotFmt>
      <c:pivotFmt>
        <c:idx val="2"/>
        <c:spPr>
          <a:solidFill>
            <a:srgbClr val="00FA71"/>
          </a:solidFill>
          <a:ln>
            <a:solidFill>
              <a:schemeClr val="bg1">
                <a:lumMod val="95000"/>
              </a:schemeClr>
            </a:solidFill>
          </a:ln>
          <a:effectLst/>
        </c:spPr>
      </c:pivotFmt>
      <c:pivotFmt>
        <c:idx val="3"/>
        <c:spPr>
          <a:solidFill>
            <a:srgbClr val="8FFFC2"/>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a:solidFill>
              <a:schemeClr val="bg1">
                <a:lumMod val="95000"/>
              </a:schemeClr>
            </a:solidFill>
          </a:ln>
          <a:effectLst/>
        </c:spPr>
      </c:pivotFmt>
      <c:pivotFmt>
        <c:idx val="6"/>
        <c:spPr>
          <a:solidFill>
            <a:srgbClr val="00FA71"/>
          </a:solidFill>
          <a:ln>
            <a:solidFill>
              <a:schemeClr val="bg1">
                <a:lumMod val="95000"/>
              </a:schemeClr>
            </a:solidFill>
          </a:ln>
          <a:effectLst/>
        </c:spPr>
      </c:pivotFmt>
      <c:pivotFmt>
        <c:idx val="7"/>
        <c:spPr>
          <a:solidFill>
            <a:srgbClr val="007E39"/>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5F0-410E-9698-B0FC54BDFE1B}"/>
              </c:ext>
            </c:extLst>
          </c:dPt>
          <c:dPt>
            <c:idx val="1"/>
            <c:invertIfNegative val="0"/>
            <c:bubble3D val="0"/>
            <c:extLst>
              <c:ext xmlns:c16="http://schemas.microsoft.com/office/drawing/2014/chart" uri="{C3380CC4-5D6E-409C-BE32-E72D297353CC}">
                <c16:uniqueId val="{00000001-C5F0-410E-9698-B0FC54BDFE1B}"/>
              </c:ext>
            </c:extLst>
          </c:dPt>
          <c:dPt>
            <c:idx val="2"/>
            <c:invertIfNegative val="0"/>
            <c:bubble3D val="0"/>
            <c:extLst>
              <c:ext xmlns:c16="http://schemas.microsoft.com/office/drawing/2014/chart" uri="{C3380CC4-5D6E-409C-BE32-E72D297353CC}">
                <c16:uniqueId val="{00000002-C5F0-410E-9698-B0FC54BDF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F0-410E-9698-B0FC54BDFE1B}"/>
            </c:ext>
          </c:extLst>
        </c:ser>
        <c:dLbls>
          <c:dLblPos val="outEnd"/>
          <c:showLegendKey val="0"/>
          <c:showVal val="1"/>
          <c:showCatName val="0"/>
          <c:showSerName val="0"/>
          <c:showPercent val="0"/>
          <c:showBubbleSize val="0"/>
        </c:dLbls>
        <c:gapWidth val="182"/>
        <c:axId val="1733456800"/>
        <c:axId val="1733459200"/>
      </c:barChart>
      <c:catAx>
        <c:axId val="173345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59200"/>
        <c:crosses val="autoZero"/>
        <c:auto val="1"/>
        <c:lblAlgn val="ctr"/>
        <c:lblOffset val="100"/>
        <c:noMultiLvlLbl val="0"/>
      </c:catAx>
      <c:valAx>
        <c:axId val="1733459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B5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15363</xdr:colOff>
      <xdr:row>0</xdr:row>
      <xdr:rowOff>30725</xdr:rowOff>
    </xdr:from>
    <xdr:to>
      <xdr:col>25</xdr:col>
      <xdr:colOff>599154</xdr:colOff>
      <xdr:row>8</xdr:row>
      <xdr:rowOff>168992</xdr:rowOff>
    </xdr:to>
    <xdr:sp macro="" textlink="">
      <xdr:nvSpPr>
        <xdr:cNvPr id="2" name="Rectangle 1">
          <a:extLst>
            <a:ext uri="{FF2B5EF4-FFF2-40B4-BE49-F238E27FC236}">
              <a16:creationId xmlns:a16="http://schemas.microsoft.com/office/drawing/2014/main" id="{099FDEF2-FDF3-FCBD-E89E-F607B2BB78CB}"/>
            </a:ext>
          </a:extLst>
        </xdr:cNvPr>
        <xdr:cNvSpPr/>
      </xdr:nvSpPr>
      <xdr:spPr>
        <a:xfrm>
          <a:off x="15363" y="30725"/>
          <a:ext cx="15439718" cy="1490202"/>
        </a:xfrm>
        <a:prstGeom prst="rect">
          <a:avLst/>
        </a:prstGeom>
        <a:solidFill>
          <a:srgbClr val="3D1466"/>
        </a:solidFill>
        <a:ln>
          <a:solidFill>
            <a:srgbClr val="4B197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xdr:colOff>
      <xdr:row>17</xdr:row>
      <xdr:rowOff>127160</xdr:rowOff>
    </xdr:from>
    <xdr:to>
      <xdr:col>15</xdr:col>
      <xdr:colOff>557561</xdr:colOff>
      <xdr:row>52</xdr:row>
      <xdr:rowOff>-1</xdr:rowOff>
    </xdr:to>
    <xdr:graphicFrame macro="">
      <xdr:nvGraphicFramePr>
        <xdr:cNvPr id="3" name="Chart 2">
          <a:extLst>
            <a:ext uri="{FF2B5EF4-FFF2-40B4-BE49-F238E27FC236}">
              <a16:creationId xmlns:a16="http://schemas.microsoft.com/office/drawing/2014/main" id="{1B4C7B4B-1568-4AF6-AA2F-3EBA661A2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168992</xdr:rowOff>
    </xdr:from>
    <xdr:to>
      <xdr:col>19</xdr:col>
      <xdr:colOff>583789</xdr:colOff>
      <xdr:row>17</xdr:row>
      <xdr:rowOff>61452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1C5FC30-0555-4D6D-9A1E-9B1240B0DB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537372"/>
              <a:ext cx="11571078" cy="15828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36905</xdr:colOff>
      <xdr:row>13</xdr:row>
      <xdr:rowOff>35944</xdr:rowOff>
    </xdr:from>
    <xdr:to>
      <xdr:col>26</xdr:col>
      <xdr:colOff>22156</xdr:colOff>
      <xdr:row>17</xdr:row>
      <xdr:rowOff>53915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74ED97E-EF0D-4D06-B023-DDFF8CA46E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38982" y="2343409"/>
              <a:ext cx="1796343" cy="769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3213</xdr:colOff>
      <xdr:row>9</xdr:row>
      <xdr:rowOff>41254</xdr:rowOff>
    </xdr:from>
    <xdr:to>
      <xdr:col>25</xdr:col>
      <xdr:colOff>599765</xdr:colOff>
      <xdr:row>12</xdr:row>
      <xdr:rowOff>161123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D206B55-9AC5-445F-BB00-FE00DC6D160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94199" y="1597451"/>
              <a:ext cx="3615038" cy="68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13053</xdr:colOff>
      <xdr:row>13</xdr:row>
      <xdr:rowOff>18210</xdr:rowOff>
    </xdr:from>
    <xdr:to>
      <xdr:col>22</xdr:col>
      <xdr:colOff>612821</xdr:colOff>
      <xdr:row>17</xdr:row>
      <xdr:rowOff>61453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4A1A13E-2910-40E0-92AC-EECF3BEC8B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04039" y="2325675"/>
              <a:ext cx="1807162" cy="794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161497</xdr:rowOff>
    </xdr:from>
    <xdr:to>
      <xdr:col>25</xdr:col>
      <xdr:colOff>557786</xdr:colOff>
      <xdr:row>35</xdr:row>
      <xdr:rowOff>185852</xdr:rowOff>
    </xdr:to>
    <xdr:graphicFrame macro="">
      <xdr:nvGraphicFramePr>
        <xdr:cNvPr id="8" name="Chart 7">
          <a:extLst>
            <a:ext uri="{FF2B5EF4-FFF2-40B4-BE49-F238E27FC236}">
              <a16:creationId xmlns:a16="http://schemas.microsoft.com/office/drawing/2014/main" id="{A1D84974-A629-404D-B042-A9CA869EF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603276</xdr:colOff>
      <xdr:row>36</xdr:row>
      <xdr:rowOff>6369</xdr:rowOff>
    </xdr:from>
    <xdr:to>
      <xdr:col>25</xdr:col>
      <xdr:colOff>557561</xdr:colOff>
      <xdr:row>52</xdr:row>
      <xdr:rowOff>0</xdr:rowOff>
    </xdr:to>
    <xdr:graphicFrame macro="">
      <xdr:nvGraphicFramePr>
        <xdr:cNvPr id="9" name="Chart 8">
          <a:extLst>
            <a:ext uri="{FF2B5EF4-FFF2-40B4-BE49-F238E27FC236}">
              <a16:creationId xmlns:a16="http://schemas.microsoft.com/office/drawing/2014/main" id="{C8204413-E874-4BDD-8CCC-FCDBCEFF2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74.567715856479" createdVersion="8" refreshedVersion="8" minRefreshableVersion="3" recordCount="1000" xr:uid="{63B0BFCE-D7C4-45FF-9459-B422EB2B4B34}">
  <cacheSource type="worksheet">
    <worksheetSource name="Orders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9651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6E658-9488-4894-922A-BADE3D9D2C01}" name="TotalSales" cacheId="1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3"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EBBD-7DE3-40F0-A176-3D4A78F87BE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49A59-FD7F-4CE6-8FDF-8B213CA4EDB1}"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61C636-9984-4698-9B28-21D40D774D5F}" sourceName="Size">
  <pivotTables>
    <pivotTable tabId="18" name="TotalSales"/>
    <pivotTable tabId="19" name="TotalSales"/>
    <pivotTable tabId="20" name="TotalSales"/>
  </pivotTables>
  <data>
    <tabular pivotCacheId="17496512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157959-5CD9-4B9F-9582-D521A4C28974}" sourceName="Roast Type Name">
  <pivotTables>
    <pivotTable tabId="18" name="TotalSales"/>
    <pivotTable tabId="19" name="TotalSales"/>
    <pivotTable tabId="20" name="TotalSales"/>
  </pivotTables>
  <data>
    <tabular pivotCacheId="17496512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E21FF5-1A19-43CB-AFDB-0A0329DF1BCE}" sourceName="Loyalty Card">
  <pivotTables>
    <pivotTable tabId="18" name="TotalSales"/>
    <pivotTable tabId="19" name="TotalSales"/>
    <pivotTable tabId="20" name="TotalSales"/>
  </pivotTables>
  <data>
    <tabular pivotCacheId="17496512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3C61A2-A820-4C50-AB22-EEFBC893879E}" cache="Slicer_Size" caption="Size" columnCount="2" rowHeight="241300"/>
  <slicer name="Roast Type Name" xr10:uid="{660CF393-D210-4A53-AA32-3385D99D05CB}" cache="Slicer_Roast_Type_Name" caption="Roast Type Name" columnCount="3" rowHeight="241300"/>
  <slicer name="Loyalty Card" xr10:uid="{E89968DC-E743-44C0-BB23-2922258AA47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F76192-537F-4103-8244-DE3D25EB1119}" name="Orders1" displayName="Orders1" ref="A1:P1001" totalsRowShown="0" headerRowDxfId="15">
  <autoFilter ref="A1:P1001" xr:uid="{48F76192-537F-4103-8244-DE3D25EB1119}"/>
  <tableColumns count="16">
    <tableColumn id="1" xr3:uid="{F6BEBD06-321C-4B31-B999-EEB61D5B73E1}" name="Order ID" dataDxfId="14"/>
    <tableColumn id="2" xr3:uid="{C8765114-124A-4FD4-ADBE-C56622BDA989}" name="Order Date" dataDxfId="13"/>
    <tableColumn id="3" xr3:uid="{CB82F963-6A66-4E30-A3A6-27D201D8D723}" name="Customer ID" dataDxfId="12"/>
    <tableColumn id="4" xr3:uid="{E8E21D86-0590-4E5C-A86B-16A858CD8064}" name="Product ID"/>
    <tableColumn id="5" xr3:uid="{7C2D6EAC-D537-4002-B2AD-FE2FCEE0BD71}" name="Quantity" dataDxfId="11"/>
    <tableColumn id="6" xr3:uid="{DB61437D-0E14-4E6B-9139-FE8D96018FBC}" name="Customer Name" dataDxfId="10">
      <calculatedColumnFormula>_xlfn.XLOOKUP(C2,customers!$A:$A,customers!$B:$B,,0)</calculatedColumnFormula>
    </tableColumn>
    <tableColumn id="7" xr3:uid="{45D47FA0-D3FF-438D-89CE-3D8A15E33180}" name="Email" dataDxfId="9">
      <calculatedColumnFormula>IF(_xlfn.XLOOKUP(C2,customers!$A$1:$A$1001,customers!$C$1:$C$1001,,0)=0,"",_xlfn.XLOOKUP(C2,customers!$A$1:$A$1001,customers!$C$1:$C$1001,,0))</calculatedColumnFormula>
    </tableColumn>
    <tableColumn id="8" xr3:uid="{8B7DB689-762F-4F87-A4FE-E03D16A21926}" name="Country" dataDxfId="8">
      <calculatedColumnFormula>_xlfn.XLOOKUP(C2,customers!$A$1:$A$1001,customers!$G$1:$G$1001,,0)</calculatedColumnFormula>
    </tableColumn>
    <tableColumn id="9" xr3:uid="{388C6636-AD36-40E5-9DC4-980658D8A324}" name="Coffee Type">
      <calculatedColumnFormula>INDEX(products!$A$1:$G$49,MATCH(orders!$D2,products!$A$1:$A$49,0),MATCH(orders!I$1,products!$A$1:$G$1,0))</calculatedColumnFormula>
    </tableColumn>
    <tableColumn id="10" xr3:uid="{3AD3EF56-2A32-4B26-B7DA-D009934D3BEC}" name="Roast Type">
      <calculatedColumnFormula>INDEX(products!$A$1:$G$49,MATCH(orders!$D2,products!$A$1:$A$49,0),MATCH(orders!J$1,products!$A$1:$G$1,0))</calculatedColumnFormula>
    </tableColumn>
    <tableColumn id="11" xr3:uid="{1D64972E-12C3-4C9D-99BC-1FCBE3D48647}" name="Size" dataDxfId="7">
      <calculatedColumnFormula>INDEX(products!$A$1:$G$49,MATCH(orders!$D2,products!$A$1:$A$49,0),MATCH(orders!K$1,products!$A$1:$G$1,0))</calculatedColumnFormula>
    </tableColumn>
    <tableColumn id="12" xr3:uid="{E8532972-B9CF-4D8F-8AB3-FA47F80EF715}" name="Unit Price" dataDxfId="6">
      <calculatedColumnFormula>INDEX(products!$A$1:$G$49,MATCH(orders!$D2,products!$A$1:$A$49,0),MATCH(orders!L$1,products!$A$1:$G$1,0))</calculatedColumnFormula>
    </tableColumn>
    <tableColumn id="13" xr3:uid="{58C62356-8623-407A-939A-28AC9471A96A}" name="Sales" dataDxfId="5">
      <calculatedColumnFormula>L2*E2</calculatedColumnFormula>
    </tableColumn>
    <tableColumn id="14" xr3:uid="{CE4A9EC7-1AE1-4595-9041-0BD649757077}" name="Coffee Type Name">
      <calculatedColumnFormula>IF(I2="Rob","Robusta", IF(I2="Exc", "Excelsa", IF(I2="Ara","Arabica", IF(I2="Lib","Liberica",""))))</calculatedColumnFormula>
    </tableColumn>
    <tableColumn id="15" xr3:uid="{DF7E5687-6A4C-408A-964A-43BC3CC1F639}" name="Roast Type Name">
      <calculatedColumnFormula>IF(J2="M","Medium",IF(J2="L","Light",IF(J2="D","Dark","")))</calculatedColumnFormula>
    </tableColumn>
    <tableColumn id="16" xr3:uid="{FDAC5FA1-AFBB-4AC5-B36F-B112DFD3F1E7}" name="Loyalty Card" dataDxfId="4">
      <calculatedColumnFormula>_xlfn.XLOOKUP(Orders1[[#This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82700A-3D78-41B2-AC43-1E2A3D98490D}" sourceName="Order Date">
  <pivotTables>
    <pivotTable tabId="18" name="TotalSales"/>
    <pivotTable tabId="19" name="TotalSales"/>
    <pivotTable tabId="20" name="TotalSales"/>
  </pivotTables>
  <state minimalRefreshVersion="6" lastRefreshVersion="6" pivotCacheId="17496512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8846BC-48D5-43EB-AC46-966E3CE1DB46}" cache="NativeTimeline_Order_Date" caption="Order Date" level="2" selectionLevel="2" scrollPosition="2019-01-01T00:00:00" style="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0E7F-11DA-49BE-9EEE-DDF4B2209507}">
  <dimension ref="A3:G53"/>
  <sheetViews>
    <sheetView topLeftCell="F2" zoomScale="57" zoomScaleNormal="57" workbookViewId="0">
      <selection activeCell="C25" sqref="C25"/>
    </sheetView>
  </sheetViews>
  <sheetFormatPr defaultRowHeight="15" x14ac:dyDescent="0.25"/>
  <cols>
    <col min="1" max="1" width="13.140625" bestFit="1" customWidth="1"/>
    <col min="2" max="2" width="30.42578125" bestFit="1" customWidth="1"/>
    <col min="3" max="6" width="27.42578125" bestFit="1" customWidth="1"/>
    <col min="7" max="7" width="15.710937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6203</v>
      </c>
      <c r="C5" s="7">
        <v>186.85499999999999</v>
      </c>
      <c r="D5" s="7">
        <v>305.97000000000003</v>
      </c>
      <c r="E5" s="7">
        <v>213.15999999999997</v>
      </c>
      <c r="F5" s="7">
        <v>123</v>
      </c>
      <c r="G5" s="7">
        <v>828.98500000000001</v>
      </c>
    </row>
    <row r="6" spans="1:7" x14ac:dyDescent="0.25">
      <c r="B6" t="s">
        <v>6204</v>
      </c>
      <c r="C6" s="7">
        <v>251.96499999999997</v>
      </c>
      <c r="D6" s="7">
        <v>129.46</v>
      </c>
      <c r="E6" s="7">
        <v>434.03999999999996</v>
      </c>
      <c r="F6" s="7">
        <v>171.93999999999997</v>
      </c>
      <c r="G6" s="7">
        <v>987.40499999999986</v>
      </c>
    </row>
    <row r="7" spans="1:7" x14ac:dyDescent="0.25">
      <c r="B7" t="s">
        <v>6205</v>
      </c>
      <c r="C7" s="7">
        <v>224.94499999999999</v>
      </c>
      <c r="D7" s="7">
        <v>349.12</v>
      </c>
      <c r="E7" s="7">
        <v>321.04000000000002</v>
      </c>
      <c r="F7" s="7">
        <v>126.035</v>
      </c>
      <c r="G7" s="7">
        <v>1021.14</v>
      </c>
    </row>
    <row r="8" spans="1:7" x14ac:dyDescent="0.25">
      <c r="B8" t="s">
        <v>6206</v>
      </c>
      <c r="C8" s="7">
        <v>307.12</v>
      </c>
      <c r="D8" s="7">
        <v>681.07499999999993</v>
      </c>
      <c r="E8" s="7">
        <v>533.70499999999993</v>
      </c>
      <c r="F8" s="7">
        <v>158.85</v>
      </c>
      <c r="G8" s="7">
        <v>1680.7499999999998</v>
      </c>
    </row>
    <row r="9" spans="1:7" x14ac:dyDescent="0.25">
      <c r="B9" t="s">
        <v>6207</v>
      </c>
      <c r="C9" s="7">
        <v>53.664999999999992</v>
      </c>
      <c r="D9" s="7">
        <v>83.025000000000006</v>
      </c>
      <c r="E9" s="7">
        <v>193.83499999999998</v>
      </c>
      <c r="F9" s="7">
        <v>68.039999999999992</v>
      </c>
      <c r="G9" s="7">
        <v>398.56499999999994</v>
      </c>
    </row>
    <row r="10" spans="1:7" x14ac:dyDescent="0.25">
      <c r="B10" t="s">
        <v>6208</v>
      </c>
      <c r="C10" s="7">
        <v>163.01999999999998</v>
      </c>
      <c r="D10" s="7">
        <v>678.3599999999999</v>
      </c>
      <c r="E10" s="7">
        <v>171.04500000000002</v>
      </c>
      <c r="F10" s="7">
        <v>372.255</v>
      </c>
      <c r="G10" s="7">
        <v>1384.6799999999998</v>
      </c>
    </row>
    <row r="11" spans="1:7" x14ac:dyDescent="0.25">
      <c r="B11" t="s">
        <v>6209</v>
      </c>
      <c r="C11" s="7">
        <v>345.02</v>
      </c>
      <c r="D11" s="7">
        <v>273.86999999999995</v>
      </c>
      <c r="E11" s="7">
        <v>184.12999999999997</v>
      </c>
      <c r="F11" s="7">
        <v>201.11499999999998</v>
      </c>
      <c r="G11" s="7">
        <v>1004.1349999999999</v>
      </c>
    </row>
    <row r="12" spans="1:7" x14ac:dyDescent="0.25">
      <c r="B12" t="s">
        <v>6210</v>
      </c>
      <c r="C12" s="7">
        <v>334.89</v>
      </c>
      <c r="D12" s="7">
        <v>70.95</v>
      </c>
      <c r="E12" s="7">
        <v>134.23000000000002</v>
      </c>
      <c r="F12" s="7">
        <v>166.27499999999998</v>
      </c>
      <c r="G12" s="7">
        <v>706.34499999999991</v>
      </c>
    </row>
    <row r="13" spans="1:7" x14ac:dyDescent="0.25">
      <c r="B13" t="s">
        <v>6211</v>
      </c>
      <c r="C13" s="7">
        <v>178.70999999999998</v>
      </c>
      <c r="D13" s="7">
        <v>166.1</v>
      </c>
      <c r="E13" s="7">
        <v>439.30999999999995</v>
      </c>
      <c r="F13" s="7">
        <v>492.9</v>
      </c>
      <c r="G13" s="7">
        <v>1277.02</v>
      </c>
    </row>
    <row r="14" spans="1:7" x14ac:dyDescent="0.25">
      <c r="B14" t="s">
        <v>6212</v>
      </c>
      <c r="C14" s="7">
        <v>301.98500000000001</v>
      </c>
      <c r="D14" s="7">
        <v>153.76499999999999</v>
      </c>
      <c r="E14" s="7">
        <v>215.55499999999998</v>
      </c>
      <c r="F14" s="7">
        <v>213.66499999999999</v>
      </c>
      <c r="G14" s="7">
        <v>884.96999999999991</v>
      </c>
    </row>
    <row r="15" spans="1:7" x14ac:dyDescent="0.25">
      <c r="B15" t="s">
        <v>6213</v>
      </c>
      <c r="C15" s="7">
        <v>312.83499999999998</v>
      </c>
      <c r="D15" s="7">
        <v>63.249999999999993</v>
      </c>
      <c r="E15" s="7">
        <v>350.89500000000004</v>
      </c>
      <c r="F15" s="7">
        <v>96.405000000000001</v>
      </c>
      <c r="G15" s="7">
        <v>823.38499999999999</v>
      </c>
    </row>
    <row r="16" spans="1:7" x14ac:dyDescent="0.25">
      <c r="B16" t="s">
        <v>6214</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6200</v>
      </c>
      <c r="B18" t="s">
        <v>6203</v>
      </c>
      <c r="C18" s="7">
        <v>47.25</v>
      </c>
      <c r="D18" s="7">
        <v>65.805000000000007</v>
      </c>
      <c r="E18" s="7">
        <v>274.67500000000001</v>
      </c>
      <c r="F18" s="7">
        <v>179.22</v>
      </c>
      <c r="G18" s="7">
        <v>566.95000000000005</v>
      </c>
    </row>
    <row r="19" spans="1:7" x14ac:dyDescent="0.25">
      <c r="B19" t="s">
        <v>6204</v>
      </c>
      <c r="C19" s="7">
        <v>745.44999999999993</v>
      </c>
      <c r="D19" s="7">
        <v>428.88499999999999</v>
      </c>
      <c r="E19" s="7">
        <v>194.17499999999998</v>
      </c>
      <c r="F19" s="7">
        <v>429.82999999999993</v>
      </c>
      <c r="G19" s="7">
        <v>1798.34</v>
      </c>
    </row>
    <row r="20" spans="1:7" x14ac:dyDescent="0.25">
      <c r="B20" t="s">
        <v>6205</v>
      </c>
      <c r="C20" s="7">
        <v>130.47</v>
      </c>
      <c r="D20" s="7">
        <v>271.48500000000001</v>
      </c>
      <c r="E20" s="7">
        <v>281.20499999999998</v>
      </c>
      <c r="F20" s="7">
        <v>231.63000000000002</v>
      </c>
      <c r="G20" s="7">
        <v>914.79000000000008</v>
      </c>
    </row>
    <row r="21" spans="1:7" x14ac:dyDescent="0.25">
      <c r="B21" t="s">
        <v>6206</v>
      </c>
      <c r="C21" s="7">
        <v>27</v>
      </c>
      <c r="D21" s="7">
        <v>347.26</v>
      </c>
      <c r="E21" s="7">
        <v>147.51</v>
      </c>
      <c r="F21" s="7">
        <v>240.04</v>
      </c>
      <c r="G21" s="7">
        <v>761.81</v>
      </c>
    </row>
    <row r="22" spans="1:7" x14ac:dyDescent="0.25">
      <c r="B22" t="s">
        <v>6207</v>
      </c>
      <c r="C22" s="7">
        <v>255.11499999999995</v>
      </c>
      <c r="D22" s="7">
        <v>541.73</v>
      </c>
      <c r="E22" s="7">
        <v>83.43</v>
      </c>
      <c r="F22" s="7">
        <v>59.079999999999991</v>
      </c>
      <c r="G22" s="7">
        <v>939.35500000000013</v>
      </c>
    </row>
    <row r="23" spans="1:7" x14ac:dyDescent="0.25">
      <c r="B23" t="s">
        <v>6208</v>
      </c>
      <c r="C23" s="7">
        <v>584.78999999999985</v>
      </c>
      <c r="D23" s="7">
        <v>357.42999999999995</v>
      </c>
      <c r="E23" s="7">
        <v>355.34</v>
      </c>
      <c r="F23" s="7">
        <v>140.88</v>
      </c>
      <c r="G23" s="7">
        <v>1438.4399999999996</v>
      </c>
    </row>
    <row r="24" spans="1:7" x14ac:dyDescent="0.25">
      <c r="B24" t="s">
        <v>6209</v>
      </c>
      <c r="C24" s="7">
        <v>430.62</v>
      </c>
      <c r="D24" s="7">
        <v>227.42500000000001</v>
      </c>
      <c r="E24" s="7">
        <v>236.315</v>
      </c>
      <c r="F24" s="7">
        <v>414.58499999999992</v>
      </c>
      <c r="G24" s="7">
        <v>1308.9450000000002</v>
      </c>
    </row>
    <row r="25" spans="1:7" x14ac:dyDescent="0.25">
      <c r="B25" t="s">
        <v>6210</v>
      </c>
      <c r="C25" s="7">
        <v>22.5</v>
      </c>
      <c r="D25" s="7">
        <v>77.72</v>
      </c>
      <c r="E25" s="7">
        <v>60.5</v>
      </c>
      <c r="F25" s="7">
        <v>139.67999999999998</v>
      </c>
      <c r="G25" s="7">
        <v>300.39999999999998</v>
      </c>
    </row>
    <row r="26" spans="1:7" x14ac:dyDescent="0.25">
      <c r="B26" t="s">
        <v>6211</v>
      </c>
      <c r="C26" s="7">
        <v>126.14999999999999</v>
      </c>
      <c r="D26" s="7">
        <v>195.11</v>
      </c>
      <c r="E26" s="7">
        <v>89.13</v>
      </c>
      <c r="F26" s="7">
        <v>302.65999999999997</v>
      </c>
      <c r="G26" s="7">
        <v>713.05</v>
      </c>
    </row>
    <row r="27" spans="1:7" x14ac:dyDescent="0.25">
      <c r="B27" t="s">
        <v>6212</v>
      </c>
      <c r="C27" s="7">
        <v>376.03</v>
      </c>
      <c r="D27" s="7">
        <v>523.24</v>
      </c>
      <c r="E27" s="7">
        <v>440.96499999999997</v>
      </c>
      <c r="F27" s="7">
        <v>174.46999999999997</v>
      </c>
      <c r="G27" s="7">
        <v>1514.7049999999999</v>
      </c>
    </row>
    <row r="28" spans="1:7" x14ac:dyDescent="0.25">
      <c r="B28" t="s">
        <v>6213</v>
      </c>
      <c r="C28" s="7">
        <v>515.17999999999995</v>
      </c>
      <c r="D28" s="7">
        <v>142.56</v>
      </c>
      <c r="E28" s="7">
        <v>347.03999999999996</v>
      </c>
      <c r="F28" s="7">
        <v>104.08499999999999</v>
      </c>
      <c r="G28" s="7">
        <v>1108.865</v>
      </c>
    </row>
    <row r="29" spans="1:7" x14ac:dyDescent="0.25">
      <c r="B29" t="s">
        <v>6214</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6201</v>
      </c>
      <c r="B31" t="s">
        <v>6203</v>
      </c>
      <c r="C31" s="7">
        <v>258.34500000000003</v>
      </c>
      <c r="D31" s="7">
        <v>139.625</v>
      </c>
      <c r="E31" s="7">
        <v>279.52000000000004</v>
      </c>
      <c r="F31" s="7">
        <v>160.19499999999999</v>
      </c>
      <c r="G31" s="7">
        <v>837.68499999999995</v>
      </c>
    </row>
    <row r="32" spans="1:7" x14ac:dyDescent="0.25">
      <c r="B32" t="s">
        <v>6204</v>
      </c>
      <c r="C32" s="7">
        <v>342.2</v>
      </c>
      <c r="D32" s="7">
        <v>284.24999999999994</v>
      </c>
      <c r="E32" s="7">
        <v>251.83</v>
      </c>
      <c r="F32" s="7">
        <v>80.550000000000011</v>
      </c>
      <c r="G32" s="7">
        <v>958.82999999999993</v>
      </c>
    </row>
    <row r="33" spans="1:7" x14ac:dyDescent="0.25">
      <c r="B33" t="s">
        <v>6205</v>
      </c>
      <c r="C33" s="7">
        <v>418.30499999999989</v>
      </c>
      <c r="D33" s="7">
        <v>468.125</v>
      </c>
      <c r="E33" s="7">
        <v>405.05500000000006</v>
      </c>
      <c r="F33" s="7">
        <v>253.15499999999997</v>
      </c>
      <c r="G33" s="7">
        <v>1544.6399999999999</v>
      </c>
    </row>
    <row r="34" spans="1:7" x14ac:dyDescent="0.25">
      <c r="B34" t="s">
        <v>6206</v>
      </c>
      <c r="C34" s="7">
        <v>102.32999999999998</v>
      </c>
      <c r="D34" s="7">
        <v>242.14000000000001</v>
      </c>
      <c r="E34" s="7">
        <v>554.875</v>
      </c>
      <c r="F34" s="7">
        <v>106.23999999999998</v>
      </c>
      <c r="G34" s="7">
        <v>1005.585</v>
      </c>
    </row>
    <row r="35" spans="1:7" x14ac:dyDescent="0.25">
      <c r="B35" t="s">
        <v>6207</v>
      </c>
      <c r="C35" s="7">
        <v>234.71999999999997</v>
      </c>
      <c r="D35" s="7">
        <v>133.08000000000001</v>
      </c>
      <c r="E35" s="7">
        <v>267.2</v>
      </c>
      <c r="F35" s="7">
        <v>272.68999999999994</v>
      </c>
      <c r="G35" s="7">
        <v>907.68999999999994</v>
      </c>
    </row>
    <row r="36" spans="1:7" x14ac:dyDescent="0.25">
      <c r="B36" t="s">
        <v>6208</v>
      </c>
      <c r="C36" s="7">
        <v>430.39</v>
      </c>
      <c r="D36" s="7">
        <v>136.20500000000001</v>
      </c>
      <c r="E36" s="7">
        <v>209.6</v>
      </c>
      <c r="F36" s="7">
        <v>88.334999999999994</v>
      </c>
      <c r="G36" s="7">
        <v>864.53000000000009</v>
      </c>
    </row>
    <row r="37" spans="1:7" x14ac:dyDescent="0.25">
      <c r="B37" t="s">
        <v>6209</v>
      </c>
      <c r="C37" s="7">
        <v>109.005</v>
      </c>
      <c r="D37" s="7">
        <v>393.57499999999999</v>
      </c>
      <c r="E37" s="7">
        <v>61.034999999999997</v>
      </c>
      <c r="F37" s="7">
        <v>199.48999999999998</v>
      </c>
      <c r="G37" s="7">
        <v>763.10500000000002</v>
      </c>
    </row>
    <row r="38" spans="1:7" x14ac:dyDescent="0.25">
      <c r="B38" t="s">
        <v>6210</v>
      </c>
      <c r="C38" s="7">
        <v>287.52499999999998</v>
      </c>
      <c r="D38" s="7">
        <v>288.67</v>
      </c>
      <c r="E38" s="7">
        <v>125.58</v>
      </c>
      <c r="F38" s="7">
        <v>374.13499999999999</v>
      </c>
      <c r="G38" s="7">
        <v>1075.9099999999999</v>
      </c>
    </row>
    <row r="39" spans="1:7" x14ac:dyDescent="0.25">
      <c r="B39" t="s">
        <v>6211</v>
      </c>
      <c r="C39" s="7">
        <v>840.92999999999984</v>
      </c>
      <c r="D39" s="7">
        <v>409.875</v>
      </c>
      <c r="E39" s="7">
        <v>171.32999999999998</v>
      </c>
      <c r="F39" s="7">
        <v>221.43999999999997</v>
      </c>
      <c r="G39" s="7">
        <v>1643.5749999999998</v>
      </c>
    </row>
    <row r="40" spans="1:7" x14ac:dyDescent="0.25">
      <c r="B40" t="s">
        <v>6212</v>
      </c>
      <c r="C40" s="7">
        <v>299.07</v>
      </c>
      <c r="D40" s="7">
        <v>260.32499999999999</v>
      </c>
      <c r="E40" s="7">
        <v>584.64</v>
      </c>
      <c r="F40" s="7">
        <v>256.36500000000001</v>
      </c>
      <c r="G40" s="7">
        <v>1400.3999999999999</v>
      </c>
    </row>
    <row r="41" spans="1:7" x14ac:dyDescent="0.25">
      <c r="B41" t="s">
        <v>6213</v>
      </c>
      <c r="C41" s="7">
        <v>323.32499999999999</v>
      </c>
      <c r="D41" s="7">
        <v>565.57000000000005</v>
      </c>
      <c r="E41" s="7">
        <v>537.80999999999995</v>
      </c>
      <c r="F41" s="7">
        <v>189.47499999999999</v>
      </c>
      <c r="G41" s="7">
        <v>1616.1799999999998</v>
      </c>
    </row>
    <row r="42" spans="1:7" x14ac:dyDescent="0.25">
      <c r="B42" t="s">
        <v>6214</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6202</v>
      </c>
      <c r="B44" t="s">
        <v>6203</v>
      </c>
      <c r="C44" s="7">
        <v>112.69499999999999</v>
      </c>
      <c r="D44" s="7">
        <v>166.32</v>
      </c>
      <c r="E44" s="7">
        <v>843.71499999999992</v>
      </c>
      <c r="F44" s="7">
        <v>146.685</v>
      </c>
      <c r="G44" s="7">
        <v>1269.415</v>
      </c>
    </row>
    <row r="45" spans="1:7" x14ac:dyDescent="0.25">
      <c r="B45" t="s">
        <v>6204</v>
      </c>
      <c r="C45" s="7">
        <v>114.87999999999998</v>
      </c>
      <c r="D45" s="7">
        <v>133.815</v>
      </c>
      <c r="E45" s="7">
        <v>91.175000000000011</v>
      </c>
      <c r="F45" s="7">
        <v>53.759999999999991</v>
      </c>
      <c r="G45" s="7">
        <v>393.63</v>
      </c>
    </row>
    <row r="46" spans="1:7" x14ac:dyDescent="0.25">
      <c r="B46" t="s">
        <v>6205</v>
      </c>
      <c r="C46" s="7">
        <v>277.76</v>
      </c>
      <c r="D46" s="7">
        <v>175.41</v>
      </c>
      <c r="E46" s="7">
        <v>462.50999999999993</v>
      </c>
      <c r="F46" s="7">
        <v>399.52499999999998</v>
      </c>
      <c r="G46" s="7">
        <v>1315.2049999999999</v>
      </c>
    </row>
    <row r="47" spans="1:7" x14ac:dyDescent="0.25">
      <c r="B47" t="s">
        <v>6206</v>
      </c>
      <c r="C47" s="7">
        <v>197.89499999999998</v>
      </c>
      <c r="D47" s="7">
        <v>289.755</v>
      </c>
      <c r="E47" s="7">
        <v>88.545000000000002</v>
      </c>
      <c r="F47" s="7">
        <v>200.25499999999997</v>
      </c>
      <c r="G47" s="7">
        <v>776.44999999999993</v>
      </c>
    </row>
    <row r="48" spans="1:7" x14ac:dyDescent="0.25">
      <c r="B48" t="s">
        <v>6207</v>
      </c>
      <c r="C48" s="7">
        <v>193.11499999999998</v>
      </c>
      <c r="D48" s="7">
        <v>212.49499999999998</v>
      </c>
      <c r="E48" s="7">
        <v>292.29000000000002</v>
      </c>
      <c r="F48" s="7">
        <v>304.46999999999997</v>
      </c>
      <c r="G48" s="7">
        <v>1002.3699999999999</v>
      </c>
    </row>
    <row r="49" spans="1:7" x14ac:dyDescent="0.25">
      <c r="B49" t="s">
        <v>6208</v>
      </c>
      <c r="C49" s="7">
        <v>179.79</v>
      </c>
      <c r="D49" s="7">
        <v>426.2</v>
      </c>
      <c r="E49" s="7">
        <v>170.08999999999997</v>
      </c>
      <c r="F49" s="7">
        <v>379.31</v>
      </c>
      <c r="G49" s="7">
        <v>1155.3899999999999</v>
      </c>
    </row>
    <row r="50" spans="1:7" x14ac:dyDescent="0.25">
      <c r="B50" t="s">
        <v>6209</v>
      </c>
      <c r="C50" s="7">
        <v>247.28999999999996</v>
      </c>
      <c r="D50" s="7">
        <v>246.685</v>
      </c>
      <c r="E50" s="7">
        <v>271.05499999999995</v>
      </c>
      <c r="F50" s="7">
        <v>141.69999999999999</v>
      </c>
      <c r="G50" s="7">
        <v>906.73</v>
      </c>
    </row>
    <row r="51" spans="1:7" x14ac:dyDescent="0.25">
      <c r="B51" t="s">
        <v>6210</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79A9-8517-4224-8BB0-A87DDDE7E291}">
  <dimension ref="A3:B6"/>
  <sheetViews>
    <sheetView topLeftCell="A3" zoomScale="87" zoomScaleNormal="87" workbookViewId="0">
      <selection activeCell="E20" sqref="E20"/>
    </sheetView>
  </sheetViews>
  <sheetFormatPr defaultRowHeight="15" x14ac:dyDescent="0.25"/>
  <cols>
    <col min="1" max="1" width="15.5703125" bestFit="1" customWidth="1"/>
    <col min="2" max="2" width="12.28515625" bestFit="1" customWidth="1"/>
    <col min="3" max="3" width="16.7109375" bestFit="1" customWidth="1"/>
    <col min="4" max="6" width="27.42578125" bestFit="1" customWidth="1"/>
    <col min="7" max="7" width="15.710937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C5F7-0A42-46E7-8B77-EFC753C78296}">
  <dimension ref="A3:B8"/>
  <sheetViews>
    <sheetView topLeftCell="A3" zoomScale="87" zoomScaleNormal="87" workbookViewId="0">
      <selection activeCell="F12" sqref="F12"/>
    </sheetView>
  </sheetViews>
  <sheetFormatPr defaultRowHeight="15" x14ac:dyDescent="0.25"/>
  <cols>
    <col min="1" max="1" width="18.7109375" bestFit="1" customWidth="1"/>
    <col min="2" max="2" width="12.28515625" bestFit="1" customWidth="1"/>
    <col min="3" max="3" width="16.7109375" bestFit="1" customWidth="1"/>
    <col min="4" max="6" width="27.42578125" bestFit="1" customWidth="1"/>
    <col min="7" max="7" width="15.710937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E9F4-7CF7-424E-BE0B-615D1AD5832A}">
  <dimension ref="A1"/>
  <sheetViews>
    <sheetView showGridLines="0" showRowColHeaders="0" topLeftCell="A13" zoomScale="71" zoomScaleNormal="71" workbookViewId="0">
      <selection activeCell="A33" sqref="A3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T23" sqref="T2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 "Excelsa", IF(I2="Ara","Arabica", IF(I2="Lib","Liberica",""))))</f>
        <v>Robusta</v>
      </c>
      <c r="O2" t="str">
        <f>IF(J2="M","Medium",IF(J2="L","Light",IF(J2="D","Dark","")))</f>
        <v>Medium</v>
      </c>
      <c r="P2" t="str">
        <f>_xlfn.XLOOKUP(Orders1[[#This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 "Excelsa", IF(I3="Ara","Arabica", IF(I3="Lib","Liberica",""))))</f>
        <v>Excelsa</v>
      </c>
      <c r="O3" t="str">
        <f t="shared" ref="O3:O66" si="2">IF(J3="M","Medium",IF(J3="L","Light",IF(J3="D","Dark","")))</f>
        <v>Medium</v>
      </c>
      <c r="P3" t="str">
        <f>_xlfn.XLOOKUP(Orders1[[#This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_xlfn.XLOOKUP(Orders1[[#This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_xlfn.XLOOKUP(Orders1[[#This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_xlfn.XLOOKUP(Orders1[[#This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_xlfn.XLOOKUP(Orders1[[#This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_xlfn.XLOOKUP(Orders1[[#This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_xlfn.XLOOKUP(Orders1[[#This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_xlfn.XLOOKUP(Orders1[[#This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_xlfn.XLOOKUP(Orders1[[#This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_xlfn.XLOOKUP(Orders1[[#This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_xlfn.XLOOKUP(Orders1[[#This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_xlfn.XLOOKUP(Orders1[[#This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_xlfn.XLOOKUP(Orders1[[#This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_xlfn.XLOOKUP(Orders1[[#This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_xlfn.XLOOKUP(Orders1[[#This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_xlfn.XLOOKUP(Orders1[[#This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_xlfn.XLOOKUP(Orders1[[#This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_xlfn.XLOOKUP(Orders1[[#This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_xlfn.XLOOKUP(Orders1[[#This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_xlfn.XLOOKUP(Orders1[[#This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_xlfn.XLOOKUP(Orders1[[#This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_xlfn.XLOOKUP(Orders1[[#This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_xlfn.XLOOKUP(Orders1[[#This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_xlfn.XLOOKUP(Orders1[[#This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_xlfn.XLOOKUP(Orders1[[#This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_xlfn.XLOOKUP(Orders1[[#This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_xlfn.XLOOKUP(Orders1[[#This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_xlfn.XLOOKUP(Orders1[[#This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_xlfn.XLOOKUP(Orders1[[#This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_xlfn.XLOOKUP(Orders1[[#This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_xlfn.XLOOKUP(Orders1[[#This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_xlfn.XLOOKUP(Orders1[[#This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_xlfn.XLOOKUP(Orders1[[#This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_xlfn.XLOOKUP(Orders1[[#This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_xlfn.XLOOKUP(Orders1[[#This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_xlfn.XLOOKUP(Orders1[[#This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_xlfn.XLOOKUP(Orders1[[#This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_xlfn.XLOOKUP(Orders1[[#This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_xlfn.XLOOKUP(Orders1[[#This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_xlfn.XLOOKUP(Orders1[[#This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_xlfn.XLOOKUP(Orders1[[#This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_xlfn.XLOOKUP(Orders1[[#This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_xlfn.XLOOKUP(Orders1[[#This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_xlfn.XLOOKUP(Orders1[[#This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_xlfn.XLOOKUP(Orders1[[#This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_xlfn.XLOOKUP(Orders1[[#This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_xlfn.XLOOKUP(Orders1[[#This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_xlfn.XLOOKUP(Orders1[[#This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_xlfn.XLOOKUP(Orders1[[#This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_xlfn.XLOOKUP(Orders1[[#This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_xlfn.XLOOKUP(Orders1[[#This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_xlfn.XLOOKUP(Orders1[[#This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_xlfn.XLOOKUP(Orders1[[#This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_xlfn.XLOOKUP(Orders1[[#This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_xlfn.XLOOKUP(Orders1[[#This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_xlfn.XLOOKUP(Orders1[[#This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_xlfn.XLOOKUP(Orders1[[#This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_xlfn.XLOOKUP(Orders1[[#This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_xlfn.XLOOKUP(Orders1[[#This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_xlfn.XLOOKUP(Orders1[[#This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_xlfn.XLOOKUP(Orders1[[#This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_xlfn.XLOOKUP(Orders1[[#This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_xlfn.XLOOKUP(Orders1[[#This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_xlfn.XLOOKUP(Orders1[[#This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 "Excelsa", IF(I67="Ara","Arabica", IF(I67="Lib","Liberica",""))))</f>
        <v>Robusta</v>
      </c>
      <c r="O67" t="str">
        <f t="shared" ref="O67:O130" si="5">IF(J67="M","Medium",IF(J67="L","Light",IF(J67="D","Dark","")))</f>
        <v>Dark</v>
      </c>
      <c r="P67" t="str">
        <f>_xlfn.XLOOKUP(Orders1[[#This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_xlfn.XLOOKUP(Orders1[[#This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_xlfn.XLOOKUP(Orders1[[#This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_xlfn.XLOOKUP(Orders1[[#This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_xlfn.XLOOKUP(Orders1[[#This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_xlfn.XLOOKUP(Orders1[[#This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_xlfn.XLOOKUP(Orders1[[#This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_xlfn.XLOOKUP(Orders1[[#This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_xlfn.XLOOKUP(Orders1[[#This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_xlfn.XLOOKUP(Orders1[[#This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_xlfn.XLOOKUP(Orders1[[#This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_xlfn.XLOOKUP(Orders1[[#This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_xlfn.XLOOKUP(Orders1[[#This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_xlfn.XLOOKUP(Orders1[[#This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_xlfn.XLOOKUP(Orders1[[#This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_xlfn.XLOOKUP(Orders1[[#This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_xlfn.XLOOKUP(Orders1[[#This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_xlfn.XLOOKUP(Orders1[[#This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_xlfn.XLOOKUP(Orders1[[#This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_xlfn.XLOOKUP(Orders1[[#This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_xlfn.XLOOKUP(Orders1[[#This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_xlfn.XLOOKUP(Orders1[[#This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_xlfn.XLOOKUP(Orders1[[#This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_xlfn.XLOOKUP(Orders1[[#This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_xlfn.XLOOKUP(Orders1[[#This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_xlfn.XLOOKUP(Orders1[[#This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_xlfn.XLOOKUP(Orders1[[#This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_xlfn.XLOOKUP(Orders1[[#This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_xlfn.XLOOKUP(Orders1[[#This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_xlfn.XLOOKUP(Orders1[[#This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_xlfn.XLOOKUP(Orders1[[#This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_xlfn.XLOOKUP(Orders1[[#This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_xlfn.XLOOKUP(Orders1[[#This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_xlfn.XLOOKUP(Orders1[[#This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_xlfn.XLOOKUP(Orders1[[#This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_xlfn.XLOOKUP(Orders1[[#This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_xlfn.XLOOKUP(Orders1[[#This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_xlfn.XLOOKUP(Orders1[[#This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_xlfn.XLOOKUP(Orders1[[#This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_xlfn.XLOOKUP(Orders1[[#This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_xlfn.XLOOKUP(Orders1[[#This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_xlfn.XLOOKUP(Orders1[[#This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_xlfn.XLOOKUP(Orders1[[#This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_xlfn.XLOOKUP(Orders1[[#This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_xlfn.XLOOKUP(Orders1[[#This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_xlfn.XLOOKUP(Orders1[[#This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_xlfn.XLOOKUP(Orders1[[#This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_xlfn.XLOOKUP(Orders1[[#This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_xlfn.XLOOKUP(Orders1[[#This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_xlfn.XLOOKUP(Orders1[[#This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_xlfn.XLOOKUP(Orders1[[#This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_xlfn.XLOOKUP(Orders1[[#This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_xlfn.XLOOKUP(Orders1[[#This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_xlfn.XLOOKUP(Orders1[[#This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_xlfn.XLOOKUP(Orders1[[#This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_xlfn.XLOOKUP(Orders1[[#This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_xlfn.XLOOKUP(Orders1[[#This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_xlfn.XLOOKUP(Orders1[[#This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_xlfn.XLOOKUP(Orders1[[#This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_xlfn.XLOOKUP(Orders1[[#This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_xlfn.XLOOKUP(Orders1[[#This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_xlfn.XLOOKUP(Orders1[[#This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_xlfn.XLOOKUP(Orders1[[#This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_xlfn.XLOOKUP(Orders1[[#This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 "Excelsa", IF(I131="Ara","Arabica", IF(I131="Lib","Liberica",""))))</f>
        <v>Excelsa</v>
      </c>
      <c r="O131" t="str">
        <f t="shared" ref="O131:O194" si="8">IF(J131="M","Medium",IF(J131="L","Light",IF(J131="D","Dark","")))</f>
        <v>Dark</v>
      </c>
      <c r="P131" t="str">
        <f>_xlfn.XLOOKUP(Orders1[[#This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_xlfn.XLOOKUP(Orders1[[#This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_xlfn.XLOOKUP(Orders1[[#This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_xlfn.XLOOKUP(Orders1[[#This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_xlfn.XLOOKUP(Orders1[[#This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_xlfn.XLOOKUP(Orders1[[#This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_xlfn.XLOOKUP(Orders1[[#This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_xlfn.XLOOKUP(Orders1[[#This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_xlfn.XLOOKUP(Orders1[[#This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_xlfn.XLOOKUP(Orders1[[#This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_xlfn.XLOOKUP(Orders1[[#This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_xlfn.XLOOKUP(Orders1[[#This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_xlfn.XLOOKUP(Orders1[[#This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_xlfn.XLOOKUP(Orders1[[#This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_xlfn.XLOOKUP(Orders1[[#This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_xlfn.XLOOKUP(Orders1[[#This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_xlfn.XLOOKUP(Orders1[[#This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_xlfn.XLOOKUP(Orders1[[#This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_xlfn.XLOOKUP(Orders1[[#This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_xlfn.XLOOKUP(Orders1[[#This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_xlfn.XLOOKUP(Orders1[[#This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_xlfn.XLOOKUP(Orders1[[#This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_xlfn.XLOOKUP(Orders1[[#This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_xlfn.XLOOKUP(Orders1[[#This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_xlfn.XLOOKUP(Orders1[[#This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_xlfn.XLOOKUP(Orders1[[#This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_xlfn.XLOOKUP(Orders1[[#This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_xlfn.XLOOKUP(Orders1[[#This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_xlfn.XLOOKUP(Orders1[[#This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_xlfn.XLOOKUP(Orders1[[#This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_xlfn.XLOOKUP(Orders1[[#This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_xlfn.XLOOKUP(Orders1[[#This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_xlfn.XLOOKUP(Orders1[[#This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_xlfn.XLOOKUP(Orders1[[#This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_xlfn.XLOOKUP(Orders1[[#This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_xlfn.XLOOKUP(Orders1[[#This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_xlfn.XLOOKUP(Orders1[[#This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_xlfn.XLOOKUP(Orders1[[#This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_xlfn.XLOOKUP(Orders1[[#This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_xlfn.XLOOKUP(Orders1[[#This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_xlfn.XLOOKUP(Orders1[[#This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_xlfn.XLOOKUP(Orders1[[#This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_xlfn.XLOOKUP(Orders1[[#This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_xlfn.XLOOKUP(Orders1[[#This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_xlfn.XLOOKUP(Orders1[[#This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_xlfn.XLOOKUP(Orders1[[#This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_xlfn.XLOOKUP(Orders1[[#This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_xlfn.XLOOKUP(Orders1[[#This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_xlfn.XLOOKUP(Orders1[[#This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_xlfn.XLOOKUP(Orders1[[#This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_xlfn.XLOOKUP(Orders1[[#This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_xlfn.XLOOKUP(Orders1[[#This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_xlfn.XLOOKUP(Orders1[[#This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_xlfn.XLOOKUP(Orders1[[#This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_xlfn.XLOOKUP(Orders1[[#This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_xlfn.XLOOKUP(Orders1[[#This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_xlfn.XLOOKUP(Orders1[[#This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_xlfn.XLOOKUP(Orders1[[#This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_xlfn.XLOOKUP(Orders1[[#This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_xlfn.XLOOKUP(Orders1[[#This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_xlfn.XLOOKUP(Orders1[[#This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_xlfn.XLOOKUP(Orders1[[#This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_xlfn.XLOOKUP(Orders1[[#This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_xlfn.XLOOKUP(Orders1[[#This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 "Excelsa", IF(I195="Ara","Arabica", IF(I195="Lib","Liberica",""))))</f>
        <v>Excelsa</v>
      </c>
      <c r="O195" t="str">
        <f t="shared" ref="O195:O258" si="11">IF(J195="M","Medium",IF(J195="L","Light",IF(J195="D","Dark","")))</f>
        <v>Light</v>
      </c>
      <c r="P195" t="str">
        <f>_xlfn.XLOOKUP(Orders1[[#This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_xlfn.XLOOKUP(Orders1[[#This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_xlfn.XLOOKUP(Orders1[[#This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_xlfn.XLOOKUP(Orders1[[#This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_xlfn.XLOOKUP(Orders1[[#This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_xlfn.XLOOKUP(Orders1[[#This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_xlfn.XLOOKUP(Orders1[[#This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_xlfn.XLOOKUP(Orders1[[#This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_xlfn.XLOOKUP(Orders1[[#This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_xlfn.XLOOKUP(Orders1[[#This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_xlfn.XLOOKUP(Orders1[[#This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_xlfn.XLOOKUP(Orders1[[#This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_xlfn.XLOOKUP(Orders1[[#This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_xlfn.XLOOKUP(Orders1[[#This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_xlfn.XLOOKUP(Orders1[[#This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_xlfn.XLOOKUP(Orders1[[#This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_xlfn.XLOOKUP(Orders1[[#This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_xlfn.XLOOKUP(Orders1[[#This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_xlfn.XLOOKUP(Orders1[[#This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_xlfn.XLOOKUP(Orders1[[#This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_xlfn.XLOOKUP(Orders1[[#This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_xlfn.XLOOKUP(Orders1[[#This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_xlfn.XLOOKUP(Orders1[[#This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_xlfn.XLOOKUP(Orders1[[#This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_xlfn.XLOOKUP(Orders1[[#This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_xlfn.XLOOKUP(Orders1[[#This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_xlfn.XLOOKUP(Orders1[[#This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_xlfn.XLOOKUP(Orders1[[#This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_xlfn.XLOOKUP(Orders1[[#This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_xlfn.XLOOKUP(Orders1[[#This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_xlfn.XLOOKUP(Orders1[[#This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_xlfn.XLOOKUP(Orders1[[#This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_xlfn.XLOOKUP(Orders1[[#This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_xlfn.XLOOKUP(Orders1[[#This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_xlfn.XLOOKUP(Orders1[[#This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_xlfn.XLOOKUP(Orders1[[#This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_xlfn.XLOOKUP(Orders1[[#This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_xlfn.XLOOKUP(Orders1[[#This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_xlfn.XLOOKUP(Orders1[[#This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_xlfn.XLOOKUP(Orders1[[#This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_xlfn.XLOOKUP(Orders1[[#This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_xlfn.XLOOKUP(Orders1[[#This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_xlfn.XLOOKUP(Orders1[[#This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_xlfn.XLOOKUP(Orders1[[#This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_xlfn.XLOOKUP(Orders1[[#This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_xlfn.XLOOKUP(Orders1[[#This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_xlfn.XLOOKUP(Orders1[[#This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_xlfn.XLOOKUP(Orders1[[#This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_xlfn.XLOOKUP(Orders1[[#This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_xlfn.XLOOKUP(Orders1[[#This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_xlfn.XLOOKUP(Orders1[[#This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_xlfn.XLOOKUP(Orders1[[#This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_xlfn.XLOOKUP(Orders1[[#This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_xlfn.XLOOKUP(Orders1[[#This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_xlfn.XLOOKUP(Orders1[[#This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_xlfn.XLOOKUP(Orders1[[#This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_xlfn.XLOOKUP(Orders1[[#This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_xlfn.XLOOKUP(Orders1[[#This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_xlfn.XLOOKUP(Orders1[[#This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_xlfn.XLOOKUP(Orders1[[#This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_xlfn.XLOOKUP(Orders1[[#This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_xlfn.XLOOKUP(Orders1[[#This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_xlfn.XLOOKUP(Orders1[[#This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_xlfn.XLOOKUP(Orders1[[#This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 "Excelsa", IF(I259="Ara","Arabica", IF(I259="Lib","Liberica",""))))</f>
        <v>Excelsa</v>
      </c>
      <c r="O259" t="str">
        <f t="shared" ref="O259:O322" si="14">IF(J259="M","Medium",IF(J259="L","Light",IF(J259="D","Dark","")))</f>
        <v>Dark</v>
      </c>
      <c r="P259" t="str">
        <f>_xlfn.XLOOKUP(Orders1[[#This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_xlfn.XLOOKUP(Orders1[[#This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_xlfn.XLOOKUP(Orders1[[#This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_xlfn.XLOOKUP(Orders1[[#This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_xlfn.XLOOKUP(Orders1[[#This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_xlfn.XLOOKUP(Orders1[[#This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_xlfn.XLOOKUP(Orders1[[#This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_xlfn.XLOOKUP(Orders1[[#This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_xlfn.XLOOKUP(Orders1[[#This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_xlfn.XLOOKUP(Orders1[[#This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_xlfn.XLOOKUP(Orders1[[#This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_xlfn.XLOOKUP(Orders1[[#This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_xlfn.XLOOKUP(Orders1[[#This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_xlfn.XLOOKUP(Orders1[[#This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_xlfn.XLOOKUP(Orders1[[#This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_xlfn.XLOOKUP(Orders1[[#This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_xlfn.XLOOKUP(Orders1[[#This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_xlfn.XLOOKUP(Orders1[[#This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_xlfn.XLOOKUP(Orders1[[#This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_xlfn.XLOOKUP(Orders1[[#This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_xlfn.XLOOKUP(Orders1[[#This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_xlfn.XLOOKUP(Orders1[[#This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_xlfn.XLOOKUP(Orders1[[#This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_xlfn.XLOOKUP(Orders1[[#This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_xlfn.XLOOKUP(Orders1[[#This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_xlfn.XLOOKUP(Orders1[[#This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_xlfn.XLOOKUP(Orders1[[#This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_xlfn.XLOOKUP(Orders1[[#This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_xlfn.XLOOKUP(Orders1[[#This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_xlfn.XLOOKUP(Orders1[[#This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_xlfn.XLOOKUP(Orders1[[#This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_xlfn.XLOOKUP(Orders1[[#This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_xlfn.XLOOKUP(Orders1[[#This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_xlfn.XLOOKUP(Orders1[[#This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_xlfn.XLOOKUP(Orders1[[#This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_xlfn.XLOOKUP(Orders1[[#This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_xlfn.XLOOKUP(Orders1[[#This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_xlfn.XLOOKUP(Orders1[[#This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_xlfn.XLOOKUP(Orders1[[#This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_xlfn.XLOOKUP(Orders1[[#This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_xlfn.XLOOKUP(Orders1[[#This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_xlfn.XLOOKUP(Orders1[[#This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_xlfn.XLOOKUP(Orders1[[#This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_xlfn.XLOOKUP(Orders1[[#This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_xlfn.XLOOKUP(Orders1[[#This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_xlfn.XLOOKUP(Orders1[[#This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_xlfn.XLOOKUP(Orders1[[#This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_xlfn.XLOOKUP(Orders1[[#This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_xlfn.XLOOKUP(Orders1[[#This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_xlfn.XLOOKUP(Orders1[[#This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_xlfn.XLOOKUP(Orders1[[#This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_xlfn.XLOOKUP(Orders1[[#This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_xlfn.XLOOKUP(Orders1[[#This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_xlfn.XLOOKUP(Orders1[[#This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_xlfn.XLOOKUP(Orders1[[#This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_xlfn.XLOOKUP(Orders1[[#This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_xlfn.XLOOKUP(Orders1[[#This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_xlfn.XLOOKUP(Orders1[[#This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_xlfn.XLOOKUP(Orders1[[#This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_xlfn.XLOOKUP(Orders1[[#This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_xlfn.XLOOKUP(Orders1[[#This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_xlfn.XLOOKUP(Orders1[[#This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_xlfn.XLOOKUP(Orders1[[#This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_xlfn.XLOOKUP(Orders1[[#This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 "Excelsa", IF(I323="Ara","Arabica", IF(I323="Lib","Liberica",""))))</f>
        <v>Arabica</v>
      </c>
      <c r="O323" t="str">
        <f t="shared" ref="O323:O386" si="17">IF(J323="M","Medium",IF(J323="L","Light",IF(J323="D","Dark","")))</f>
        <v>Medium</v>
      </c>
      <c r="P323" t="str">
        <f>_xlfn.XLOOKUP(Orders1[[#This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_xlfn.XLOOKUP(Orders1[[#This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_xlfn.XLOOKUP(Orders1[[#This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_xlfn.XLOOKUP(Orders1[[#This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_xlfn.XLOOKUP(Orders1[[#This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_xlfn.XLOOKUP(Orders1[[#This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_xlfn.XLOOKUP(Orders1[[#This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_xlfn.XLOOKUP(Orders1[[#This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_xlfn.XLOOKUP(Orders1[[#This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_xlfn.XLOOKUP(Orders1[[#This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_xlfn.XLOOKUP(Orders1[[#This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_xlfn.XLOOKUP(Orders1[[#This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_xlfn.XLOOKUP(Orders1[[#This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_xlfn.XLOOKUP(Orders1[[#This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_xlfn.XLOOKUP(Orders1[[#This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_xlfn.XLOOKUP(Orders1[[#This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_xlfn.XLOOKUP(Orders1[[#This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_xlfn.XLOOKUP(Orders1[[#This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_xlfn.XLOOKUP(Orders1[[#This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_xlfn.XLOOKUP(Orders1[[#This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_xlfn.XLOOKUP(Orders1[[#This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_xlfn.XLOOKUP(Orders1[[#This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_xlfn.XLOOKUP(Orders1[[#This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_xlfn.XLOOKUP(Orders1[[#This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_xlfn.XLOOKUP(Orders1[[#This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_xlfn.XLOOKUP(Orders1[[#This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_xlfn.XLOOKUP(Orders1[[#This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_xlfn.XLOOKUP(Orders1[[#This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_xlfn.XLOOKUP(Orders1[[#This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_xlfn.XLOOKUP(Orders1[[#This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_xlfn.XLOOKUP(Orders1[[#This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_xlfn.XLOOKUP(Orders1[[#This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_xlfn.XLOOKUP(Orders1[[#This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_xlfn.XLOOKUP(Orders1[[#This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_xlfn.XLOOKUP(Orders1[[#This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_xlfn.XLOOKUP(Orders1[[#This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_xlfn.XLOOKUP(Orders1[[#This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_xlfn.XLOOKUP(Orders1[[#This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_xlfn.XLOOKUP(Orders1[[#This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_xlfn.XLOOKUP(Orders1[[#This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_xlfn.XLOOKUP(Orders1[[#This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_xlfn.XLOOKUP(Orders1[[#This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_xlfn.XLOOKUP(Orders1[[#This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_xlfn.XLOOKUP(Orders1[[#This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_xlfn.XLOOKUP(Orders1[[#This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_xlfn.XLOOKUP(Orders1[[#This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_xlfn.XLOOKUP(Orders1[[#This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_xlfn.XLOOKUP(Orders1[[#This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_xlfn.XLOOKUP(Orders1[[#This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_xlfn.XLOOKUP(Orders1[[#This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_xlfn.XLOOKUP(Orders1[[#This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_xlfn.XLOOKUP(Orders1[[#This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_xlfn.XLOOKUP(Orders1[[#This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_xlfn.XLOOKUP(Orders1[[#This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_xlfn.XLOOKUP(Orders1[[#This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_xlfn.XLOOKUP(Orders1[[#This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_xlfn.XLOOKUP(Orders1[[#This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_xlfn.XLOOKUP(Orders1[[#This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_xlfn.XLOOKUP(Orders1[[#This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_xlfn.XLOOKUP(Orders1[[#This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_xlfn.XLOOKUP(Orders1[[#This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_xlfn.XLOOKUP(Orders1[[#This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_xlfn.XLOOKUP(Orders1[[#This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_xlfn.XLOOKUP(Orders1[[#This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 "Excelsa", IF(I387="Ara","Arabica", IF(I387="Lib","Liberica",""))))</f>
        <v>Liberica</v>
      </c>
      <c r="O387" t="str">
        <f t="shared" ref="O387:O450" si="20">IF(J387="M","Medium",IF(J387="L","Light",IF(J387="D","Dark","")))</f>
        <v>Medium</v>
      </c>
      <c r="P387" t="str">
        <f>_xlfn.XLOOKUP(Orders1[[#This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_xlfn.XLOOKUP(Orders1[[#This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_xlfn.XLOOKUP(Orders1[[#This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_xlfn.XLOOKUP(Orders1[[#This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_xlfn.XLOOKUP(Orders1[[#This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_xlfn.XLOOKUP(Orders1[[#This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_xlfn.XLOOKUP(Orders1[[#This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_xlfn.XLOOKUP(Orders1[[#This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_xlfn.XLOOKUP(Orders1[[#This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_xlfn.XLOOKUP(Orders1[[#This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_xlfn.XLOOKUP(Orders1[[#This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_xlfn.XLOOKUP(Orders1[[#This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_xlfn.XLOOKUP(Orders1[[#This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_xlfn.XLOOKUP(Orders1[[#This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_xlfn.XLOOKUP(Orders1[[#This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_xlfn.XLOOKUP(Orders1[[#This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_xlfn.XLOOKUP(Orders1[[#This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_xlfn.XLOOKUP(Orders1[[#This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_xlfn.XLOOKUP(Orders1[[#This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_xlfn.XLOOKUP(Orders1[[#This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_xlfn.XLOOKUP(Orders1[[#This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_xlfn.XLOOKUP(Orders1[[#This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_xlfn.XLOOKUP(Orders1[[#This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_xlfn.XLOOKUP(Orders1[[#This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_xlfn.XLOOKUP(Orders1[[#This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_xlfn.XLOOKUP(Orders1[[#This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_xlfn.XLOOKUP(Orders1[[#This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_xlfn.XLOOKUP(Orders1[[#This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_xlfn.XLOOKUP(Orders1[[#This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_xlfn.XLOOKUP(Orders1[[#This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_xlfn.XLOOKUP(Orders1[[#This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_xlfn.XLOOKUP(Orders1[[#This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_xlfn.XLOOKUP(Orders1[[#This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_xlfn.XLOOKUP(Orders1[[#This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_xlfn.XLOOKUP(Orders1[[#This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_xlfn.XLOOKUP(Orders1[[#This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_xlfn.XLOOKUP(Orders1[[#This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_xlfn.XLOOKUP(Orders1[[#This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_xlfn.XLOOKUP(Orders1[[#This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_xlfn.XLOOKUP(Orders1[[#This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_xlfn.XLOOKUP(Orders1[[#This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_xlfn.XLOOKUP(Orders1[[#This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_xlfn.XLOOKUP(Orders1[[#This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_xlfn.XLOOKUP(Orders1[[#This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_xlfn.XLOOKUP(Orders1[[#This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_xlfn.XLOOKUP(Orders1[[#This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_xlfn.XLOOKUP(Orders1[[#This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_xlfn.XLOOKUP(Orders1[[#This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_xlfn.XLOOKUP(Orders1[[#This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_xlfn.XLOOKUP(Orders1[[#This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_xlfn.XLOOKUP(Orders1[[#This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_xlfn.XLOOKUP(Orders1[[#This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_xlfn.XLOOKUP(Orders1[[#This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_xlfn.XLOOKUP(Orders1[[#This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_xlfn.XLOOKUP(Orders1[[#This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_xlfn.XLOOKUP(Orders1[[#This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_xlfn.XLOOKUP(Orders1[[#This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_xlfn.XLOOKUP(Orders1[[#This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_xlfn.XLOOKUP(Orders1[[#This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_xlfn.XLOOKUP(Orders1[[#This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_xlfn.XLOOKUP(Orders1[[#This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_xlfn.XLOOKUP(Orders1[[#This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_xlfn.XLOOKUP(Orders1[[#This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_xlfn.XLOOKUP(Orders1[[#This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 "Excelsa", IF(I451="Ara","Arabica", IF(I451="Lib","Liberica",""))))</f>
        <v>Robusta</v>
      </c>
      <c r="O451" t="str">
        <f t="shared" ref="O451:O514" si="23">IF(J451="M","Medium",IF(J451="L","Light",IF(J451="D","Dark","")))</f>
        <v>Dark</v>
      </c>
      <c r="P451" t="str">
        <f>_xlfn.XLOOKUP(Orders1[[#This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_xlfn.XLOOKUP(Orders1[[#This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_xlfn.XLOOKUP(Orders1[[#This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_xlfn.XLOOKUP(Orders1[[#This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_xlfn.XLOOKUP(Orders1[[#This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_xlfn.XLOOKUP(Orders1[[#This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_xlfn.XLOOKUP(Orders1[[#This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_xlfn.XLOOKUP(Orders1[[#This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_xlfn.XLOOKUP(Orders1[[#This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_xlfn.XLOOKUP(Orders1[[#This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_xlfn.XLOOKUP(Orders1[[#This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_xlfn.XLOOKUP(Orders1[[#This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_xlfn.XLOOKUP(Orders1[[#This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_xlfn.XLOOKUP(Orders1[[#This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_xlfn.XLOOKUP(Orders1[[#This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_xlfn.XLOOKUP(Orders1[[#This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_xlfn.XLOOKUP(Orders1[[#This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_xlfn.XLOOKUP(Orders1[[#This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_xlfn.XLOOKUP(Orders1[[#This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_xlfn.XLOOKUP(Orders1[[#This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_xlfn.XLOOKUP(Orders1[[#This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_xlfn.XLOOKUP(Orders1[[#This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_xlfn.XLOOKUP(Orders1[[#This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_xlfn.XLOOKUP(Orders1[[#This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_xlfn.XLOOKUP(Orders1[[#This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_xlfn.XLOOKUP(Orders1[[#This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_xlfn.XLOOKUP(Orders1[[#This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_xlfn.XLOOKUP(Orders1[[#This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_xlfn.XLOOKUP(Orders1[[#This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_xlfn.XLOOKUP(Orders1[[#This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_xlfn.XLOOKUP(Orders1[[#This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_xlfn.XLOOKUP(Orders1[[#This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_xlfn.XLOOKUP(Orders1[[#This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_xlfn.XLOOKUP(Orders1[[#This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_xlfn.XLOOKUP(Orders1[[#This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_xlfn.XLOOKUP(Orders1[[#This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_xlfn.XLOOKUP(Orders1[[#This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_xlfn.XLOOKUP(Orders1[[#This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_xlfn.XLOOKUP(Orders1[[#This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_xlfn.XLOOKUP(Orders1[[#This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_xlfn.XLOOKUP(Orders1[[#This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_xlfn.XLOOKUP(Orders1[[#This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_xlfn.XLOOKUP(Orders1[[#This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_xlfn.XLOOKUP(Orders1[[#This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_xlfn.XLOOKUP(Orders1[[#This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_xlfn.XLOOKUP(Orders1[[#This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_xlfn.XLOOKUP(Orders1[[#This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_xlfn.XLOOKUP(Orders1[[#This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_xlfn.XLOOKUP(Orders1[[#This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_xlfn.XLOOKUP(Orders1[[#This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_xlfn.XLOOKUP(Orders1[[#This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_xlfn.XLOOKUP(Orders1[[#This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_xlfn.XLOOKUP(Orders1[[#This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_xlfn.XLOOKUP(Orders1[[#This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_xlfn.XLOOKUP(Orders1[[#This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_xlfn.XLOOKUP(Orders1[[#This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_xlfn.XLOOKUP(Orders1[[#This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_xlfn.XLOOKUP(Orders1[[#This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_xlfn.XLOOKUP(Orders1[[#This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_xlfn.XLOOKUP(Orders1[[#This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_xlfn.XLOOKUP(Orders1[[#This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_xlfn.XLOOKUP(Orders1[[#This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_xlfn.XLOOKUP(Orders1[[#This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_xlfn.XLOOKUP(Orders1[[#This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 "Excelsa", IF(I515="Ara","Arabica", IF(I515="Lib","Liberica",""))))</f>
        <v>Liberica</v>
      </c>
      <c r="O515" t="str">
        <f t="shared" ref="O515:O578" si="26">IF(J515="M","Medium",IF(J515="L","Light",IF(J515="D","Dark","")))</f>
        <v>Light</v>
      </c>
      <c r="P515" t="str">
        <f>_xlfn.XLOOKUP(Orders1[[#This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_xlfn.XLOOKUP(Orders1[[#This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_xlfn.XLOOKUP(Orders1[[#This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_xlfn.XLOOKUP(Orders1[[#This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_xlfn.XLOOKUP(Orders1[[#This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_xlfn.XLOOKUP(Orders1[[#This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_xlfn.XLOOKUP(Orders1[[#This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_xlfn.XLOOKUP(Orders1[[#This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_xlfn.XLOOKUP(Orders1[[#This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_xlfn.XLOOKUP(Orders1[[#This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_xlfn.XLOOKUP(Orders1[[#This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_xlfn.XLOOKUP(Orders1[[#This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_xlfn.XLOOKUP(Orders1[[#This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_xlfn.XLOOKUP(Orders1[[#This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_xlfn.XLOOKUP(Orders1[[#This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_xlfn.XLOOKUP(Orders1[[#This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_xlfn.XLOOKUP(Orders1[[#This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_xlfn.XLOOKUP(Orders1[[#This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_xlfn.XLOOKUP(Orders1[[#This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_xlfn.XLOOKUP(Orders1[[#This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_xlfn.XLOOKUP(Orders1[[#This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_xlfn.XLOOKUP(Orders1[[#This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_xlfn.XLOOKUP(Orders1[[#This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_xlfn.XLOOKUP(Orders1[[#This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_xlfn.XLOOKUP(Orders1[[#This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_xlfn.XLOOKUP(Orders1[[#This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_xlfn.XLOOKUP(Orders1[[#This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_xlfn.XLOOKUP(Orders1[[#This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_xlfn.XLOOKUP(Orders1[[#This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_xlfn.XLOOKUP(Orders1[[#This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_xlfn.XLOOKUP(Orders1[[#This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_xlfn.XLOOKUP(Orders1[[#This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_xlfn.XLOOKUP(Orders1[[#This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_xlfn.XLOOKUP(Orders1[[#This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_xlfn.XLOOKUP(Orders1[[#This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_xlfn.XLOOKUP(Orders1[[#This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_xlfn.XLOOKUP(Orders1[[#This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_xlfn.XLOOKUP(Orders1[[#This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_xlfn.XLOOKUP(Orders1[[#This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_xlfn.XLOOKUP(Orders1[[#This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_xlfn.XLOOKUP(Orders1[[#This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_xlfn.XLOOKUP(Orders1[[#This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_xlfn.XLOOKUP(Orders1[[#This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_xlfn.XLOOKUP(Orders1[[#This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_xlfn.XLOOKUP(Orders1[[#This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_xlfn.XLOOKUP(Orders1[[#This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_xlfn.XLOOKUP(Orders1[[#This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_xlfn.XLOOKUP(Orders1[[#This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_xlfn.XLOOKUP(Orders1[[#This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_xlfn.XLOOKUP(Orders1[[#This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_xlfn.XLOOKUP(Orders1[[#This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_xlfn.XLOOKUP(Orders1[[#This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_xlfn.XLOOKUP(Orders1[[#This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_xlfn.XLOOKUP(Orders1[[#This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_xlfn.XLOOKUP(Orders1[[#This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_xlfn.XLOOKUP(Orders1[[#This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_xlfn.XLOOKUP(Orders1[[#This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_xlfn.XLOOKUP(Orders1[[#This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_xlfn.XLOOKUP(Orders1[[#This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_xlfn.XLOOKUP(Orders1[[#This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_xlfn.XLOOKUP(Orders1[[#This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_xlfn.XLOOKUP(Orders1[[#This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_xlfn.XLOOKUP(Orders1[[#This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_xlfn.XLOOKUP(Orders1[[#This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 "Excelsa", IF(I579="Ara","Arabica", IF(I579="Lib","Liberica",""))))</f>
        <v>Liberica</v>
      </c>
      <c r="O579" t="str">
        <f t="shared" ref="O579:O642" si="29">IF(J579="M","Medium",IF(J579="L","Light",IF(J579="D","Dark","")))</f>
        <v>Medium</v>
      </c>
      <c r="P579" t="str">
        <f>_xlfn.XLOOKUP(Orders1[[#This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_xlfn.XLOOKUP(Orders1[[#This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_xlfn.XLOOKUP(Orders1[[#This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_xlfn.XLOOKUP(Orders1[[#This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_xlfn.XLOOKUP(Orders1[[#This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_xlfn.XLOOKUP(Orders1[[#This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_xlfn.XLOOKUP(Orders1[[#This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_xlfn.XLOOKUP(Orders1[[#This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_xlfn.XLOOKUP(Orders1[[#This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_xlfn.XLOOKUP(Orders1[[#This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_xlfn.XLOOKUP(Orders1[[#This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_xlfn.XLOOKUP(Orders1[[#This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_xlfn.XLOOKUP(Orders1[[#This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_xlfn.XLOOKUP(Orders1[[#This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_xlfn.XLOOKUP(Orders1[[#This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_xlfn.XLOOKUP(Orders1[[#This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_xlfn.XLOOKUP(Orders1[[#This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_xlfn.XLOOKUP(Orders1[[#This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_xlfn.XLOOKUP(Orders1[[#This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_xlfn.XLOOKUP(Orders1[[#This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_xlfn.XLOOKUP(Orders1[[#This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_xlfn.XLOOKUP(Orders1[[#This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_xlfn.XLOOKUP(Orders1[[#This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_xlfn.XLOOKUP(Orders1[[#This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_xlfn.XLOOKUP(Orders1[[#This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_xlfn.XLOOKUP(Orders1[[#This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_xlfn.XLOOKUP(Orders1[[#This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_xlfn.XLOOKUP(Orders1[[#This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_xlfn.XLOOKUP(Orders1[[#This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_xlfn.XLOOKUP(Orders1[[#This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_xlfn.XLOOKUP(Orders1[[#This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_xlfn.XLOOKUP(Orders1[[#This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_xlfn.XLOOKUP(Orders1[[#This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_xlfn.XLOOKUP(Orders1[[#This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_xlfn.XLOOKUP(Orders1[[#This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_xlfn.XLOOKUP(Orders1[[#This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_xlfn.XLOOKUP(Orders1[[#This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_xlfn.XLOOKUP(Orders1[[#This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_xlfn.XLOOKUP(Orders1[[#This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_xlfn.XLOOKUP(Orders1[[#This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_xlfn.XLOOKUP(Orders1[[#This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_xlfn.XLOOKUP(Orders1[[#This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_xlfn.XLOOKUP(Orders1[[#This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_xlfn.XLOOKUP(Orders1[[#This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_xlfn.XLOOKUP(Orders1[[#This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_xlfn.XLOOKUP(Orders1[[#This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_xlfn.XLOOKUP(Orders1[[#This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_xlfn.XLOOKUP(Orders1[[#This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_xlfn.XLOOKUP(Orders1[[#This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_xlfn.XLOOKUP(Orders1[[#This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_xlfn.XLOOKUP(Orders1[[#This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_xlfn.XLOOKUP(Orders1[[#This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_xlfn.XLOOKUP(Orders1[[#This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_xlfn.XLOOKUP(Orders1[[#This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_xlfn.XLOOKUP(Orders1[[#This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_xlfn.XLOOKUP(Orders1[[#This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_xlfn.XLOOKUP(Orders1[[#This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_xlfn.XLOOKUP(Orders1[[#This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_xlfn.XLOOKUP(Orders1[[#This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_xlfn.XLOOKUP(Orders1[[#This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_xlfn.XLOOKUP(Orders1[[#This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_xlfn.XLOOKUP(Orders1[[#This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_xlfn.XLOOKUP(Orders1[[#This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_xlfn.XLOOKUP(Orders1[[#This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 "Excelsa", IF(I643="Ara","Arabica", IF(I643="Lib","Liberica",""))))</f>
        <v>Robusta</v>
      </c>
      <c r="O643" t="str">
        <f t="shared" ref="O643:O706" si="32">IF(J643="M","Medium",IF(J643="L","Light",IF(J643="D","Dark","")))</f>
        <v>Light</v>
      </c>
      <c r="P643" t="str">
        <f>_xlfn.XLOOKUP(Orders1[[#This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_xlfn.XLOOKUP(Orders1[[#This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_xlfn.XLOOKUP(Orders1[[#This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_xlfn.XLOOKUP(Orders1[[#This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_xlfn.XLOOKUP(Orders1[[#This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_xlfn.XLOOKUP(Orders1[[#This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_xlfn.XLOOKUP(Orders1[[#This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_xlfn.XLOOKUP(Orders1[[#This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_xlfn.XLOOKUP(Orders1[[#This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_xlfn.XLOOKUP(Orders1[[#This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_xlfn.XLOOKUP(Orders1[[#This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_xlfn.XLOOKUP(Orders1[[#This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_xlfn.XLOOKUP(Orders1[[#This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_xlfn.XLOOKUP(Orders1[[#This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_xlfn.XLOOKUP(Orders1[[#This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_xlfn.XLOOKUP(Orders1[[#This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_xlfn.XLOOKUP(Orders1[[#This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_xlfn.XLOOKUP(Orders1[[#This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_xlfn.XLOOKUP(Orders1[[#This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_xlfn.XLOOKUP(Orders1[[#This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_xlfn.XLOOKUP(Orders1[[#This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_xlfn.XLOOKUP(Orders1[[#This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_xlfn.XLOOKUP(Orders1[[#This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_xlfn.XLOOKUP(Orders1[[#This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_xlfn.XLOOKUP(Orders1[[#This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_xlfn.XLOOKUP(Orders1[[#This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_xlfn.XLOOKUP(Orders1[[#This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_xlfn.XLOOKUP(Orders1[[#This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_xlfn.XLOOKUP(Orders1[[#This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_xlfn.XLOOKUP(Orders1[[#This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_xlfn.XLOOKUP(Orders1[[#This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_xlfn.XLOOKUP(Orders1[[#This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_xlfn.XLOOKUP(Orders1[[#This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_xlfn.XLOOKUP(Orders1[[#This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_xlfn.XLOOKUP(Orders1[[#This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_xlfn.XLOOKUP(Orders1[[#This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_xlfn.XLOOKUP(Orders1[[#This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_xlfn.XLOOKUP(Orders1[[#This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_xlfn.XLOOKUP(Orders1[[#This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_xlfn.XLOOKUP(Orders1[[#This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_xlfn.XLOOKUP(Orders1[[#This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_xlfn.XLOOKUP(Orders1[[#This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_xlfn.XLOOKUP(Orders1[[#This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_xlfn.XLOOKUP(Orders1[[#This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_xlfn.XLOOKUP(Orders1[[#This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_xlfn.XLOOKUP(Orders1[[#This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_xlfn.XLOOKUP(Orders1[[#This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_xlfn.XLOOKUP(Orders1[[#This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_xlfn.XLOOKUP(Orders1[[#This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_xlfn.XLOOKUP(Orders1[[#This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_xlfn.XLOOKUP(Orders1[[#This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_xlfn.XLOOKUP(Orders1[[#This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_xlfn.XLOOKUP(Orders1[[#This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_xlfn.XLOOKUP(Orders1[[#This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_xlfn.XLOOKUP(Orders1[[#This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_xlfn.XLOOKUP(Orders1[[#This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_xlfn.XLOOKUP(Orders1[[#This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_xlfn.XLOOKUP(Orders1[[#This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_xlfn.XLOOKUP(Orders1[[#This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_xlfn.XLOOKUP(Orders1[[#This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_xlfn.XLOOKUP(Orders1[[#This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_xlfn.XLOOKUP(Orders1[[#This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_xlfn.XLOOKUP(Orders1[[#This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_xlfn.XLOOKUP(Orders1[[#This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 "Excelsa", IF(I707="Ara","Arabica", IF(I707="Lib","Liberica",""))))</f>
        <v>Excelsa</v>
      </c>
      <c r="O707" t="str">
        <f t="shared" ref="O707:O770" si="35">IF(J707="M","Medium",IF(J707="L","Light",IF(J707="D","Dark","")))</f>
        <v>Light</v>
      </c>
      <c r="P707" t="str">
        <f>_xlfn.XLOOKUP(Orders1[[#This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_xlfn.XLOOKUP(Orders1[[#This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_xlfn.XLOOKUP(Orders1[[#This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_xlfn.XLOOKUP(Orders1[[#This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_xlfn.XLOOKUP(Orders1[[#This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_xlfn.XLOOKUP(Orders1[[#This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_xlfn.XLOOKUP(Orders1[[#This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_xlfn.XLOOKUP(Orders1[[#This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_xlfn.XLOOKUP(Orders1[[#This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_xlfn.XLOOKUP(Orders1[[#This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_xlfn.XLOOKUP(Orders1[[#This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_xlfn.XLOOKUP(Orders1[[#This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_xlfn.XLOOKUP(Orders1[[#This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_xlfn.XLOOKUP(Orders1[[#This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_xlfn.XLOOKUP(Orders1[[#This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_xlfn.XLOOKUP(Orders1[[#This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_xlfn.XLOOKUP(Orders1[[#This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_xlfn.XLOOKUP(Orders1[[#This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_xlfn.XLOOKUP(Orders1[[#This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_xlfn.XLOOKUP(Orders1[[#This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_xlfn.XLOOKUP(Orders1[[#This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_xlfn.XLOOKUP(Orders1[[#This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_xlfn.XLOOKUP(Orders1[[#This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_xlfn.XLOOKUP(Orders1[[#This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_xlfn.XLOOKUP(Orders1[[#This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_xlfn.XLOOKUP(Orders1[[#This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_xlfn.XLOOKUP(Orders1[[#This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_xlfn.XLOOKUP(Orders1[[#This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_xlfn.XLOOKUP(Orders1[[#This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_xlfn.XLOOKUP(Orders1[[#This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_xlfn.XLOOKUP(Orders1[[#This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_xlfn.XLOOKUP(Orders1[[#This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_xlfn.XLOOKUP(Orders1[[#This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_xlfn.XLOOKUP(Orders1[[#This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_xlfn.XLOOKUP(Orders1[[#This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_xlfn.XLOOKUP(Orders1[[#This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_xlfn.XLOOKUP(Orders1[[#This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_xlfn.XLOOKUP(Orders1[[#This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_xlfn.XLOOKUP(Orders1[[#This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_xlfn.XLOOKUP(Orders1[[#This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_xlfn.XLOOKUP(Orders1[[#This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_xlfn.XLOOKUP(Orders1[[#This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_xlfn.XLOOKUP(Orders1[[#This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_xlfn.XLOOKUP(Orders1[[#This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_xlfn.XLOOKUP(Orders1[[#This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_xlfn.XLOOKUP(Orders1[[#This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_xlfn.XLOOKUP(Orders1[[#This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_xlfn.XLOOKUP(Orders1[[#This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_xlfn.XLOOKUP(Orders1[[#This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_xlfn.XLOOKUP(Orders1[[#This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_xlfn.XLOOKUP(Orders1[[#This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_xlfn.XLOOKUP(Orders1[[#This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_xlfn.XLOOKUP(Orders1[[#This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_xlfn.XLOOKUP(Orders1[[#This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_xlfn.XLOOKUP(Orders1[[#This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_xlfn.XLOOKUP(Orders1[[#This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_xlfn.XLOOKUP(Orders1[[#This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_xlfn.XLOOKUP(Orders1[[#This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_xlfn.XLOOKUP(Orders1[[#This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_xlfn.XLOOKUP(Orders1[[#This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_xlfn.XLOOKUP(Orders1[[#This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_xlfn.XLOOKUP(Orders1[[#This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_xlfn.XLOOKUP(Orders1[[#This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_xlfn.XLOOKUP(Orders1[[#This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 "Excelsa", IF(I771="Ara","Arabica", IF(I771="Lib","Liberica",""))))</f>
        <v>Robusta</v>
      </c>
      <c r="O771" t="str">
        <f t="shared" ref="O771:O834" si="38">IF(J771="M","Medium",IF(J771="L","Light",IF(J771="D","Dark","")))</f>
        <v>Medium</v>
      </c>
      <c r="P771" t="str">
        <f>_xlfn.XLOOKUP(Orders1[[#This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_xlfn.XLOOKUP(Orders1[[#This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_xlfn.XLOOKUP(Orders1[[#This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_xlfn.XLOOKUP(Orders1[[#This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_xlfn.XLOOKUP(Orders1[[#This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_xlfn.XLOOKUP(Orders1[[#This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_xlfn.XLOOKUP(Orders1[[#This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_xlfn.XLOOKUP(Orders1[[#This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_xlfn.XLOOKUP(Orders1[[#This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_xlfn.XLOOKUP(Orders1[[#This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_xlfn.XLOOKUP(Orders1[[#This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_xlfn.XLOOKUP(Orders1[[#This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_xlfn.XLOOKUP(Orders1[[#This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_xlfn.XLOOKUP(Orders1[[#This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_xlfn.XLOOKUP(Orders1[[#This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_xlfn.XLOOKUP(Orders1[[#This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_xlfn.XLOOKUP(Orders1[[#This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_xlfn.XLOOKUP(Orders1[[#This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_xlfn.XLOOKUP(Orders1[[#This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_xlfn.XLOOKUP(Orders1[[#This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_xlfn.XLOOKUP(Orders1[[#This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_xlfn.XLOOKUP(Orders1[[#This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_xlfn.XLOOKUP(Orders1[[#This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_xlfn.XLOOKUP(Orders1[[#This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_xlfn.XLOOKUP(Orders1[[#This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_xlfn.XLOOKUP(Orders1[[#This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_xlfn.XLOOKUP(Orders1[[#This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_xlfn.XLOOKUP(Orders1[[#This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_xlfn.XLOOKUP(Orders1[[#This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_xlfn.XLOOKUP(Orders1[[#This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_xlfn.XLOOKUP(Orders1[[#This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_xlfn.XLOOKUP(Orders1[[#This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_xlfn.XLOOKUP(Orders1[[#This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_xlfn.XLOOKUP(Orders1[[#This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_xlfn.XLOOKUP(Orders1[[#This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_xlfn.XLOOKUP(Orders1[[#This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_xlfn.XLOOKUP(Orders1[[#This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_xlfn.XLOOKUP(Orders1[[#This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_xlfn.XLOOKUP(Orders1[[#This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_xlfn.XLOOKUP(Orders1[[#This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_xlfn.XLOOKUP(Orders1[[#This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_xlfn.XLOOKUP(Orders1[[#This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_xlfn.XLOOKUP(Orders1[[#This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_xlfn.XLOOKUP(Orders1[[#This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_xlfn.XLOOKUP(Orders1[[#This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_xlfn.XLOOKUP(Orders1[[#This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_xlfn.XLOOKUP(Orders1[[#This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_xlfn.XLOOKUP(Orders1[[#This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_xlfn.XLOOKUP(Orders1[[#This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_xlfn.XLOOKUP(Orders1[[#This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_xlfn.XLOOKUP(Orders1[[#This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_xlfn.XLOOKUP(Orders1[[#This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_xlfn.XLOOKUP(Orders1[[#This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_xlfn.XLOOKUP(Orders1[[#This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_xlfn.XLOOKUP(Orders1[[#This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_xlfn.XLOOKUP(Orders1[[#This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_xlfn.XLOOKUP(Orders1[[#This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_xlfn.XLOOKUP(Orders1[[#This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_xlfn.XLOOKUP(Orders1[[#This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_xlfn.XLOOKUP(Orders1[[#This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_xlfn.XLOOKUP(Orders1[[#This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_xlfn.XLOOKUP(Orders1[[#This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_xlfn.XLOOKUP(Orders1[[#This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_xlfn.XLOOKUP(Orders1[[#This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 "Excelsa", IF(I835="Ara","Arabica", IF(I835="Lib","Liberica",""))))</f>
        <v>Robusta</v>
      </c>
      <c r="O835" t="str">
        <f t="shared" ref="O835:O898" si="41">IF(J835="M","Medium",IF(J835="L","Light",IF(J835="D","Dark","")))</f>
        <v>Dark</v>
      </c>
      <c r="P835" t="str">
        <f>_xlfn.XLOOKUP(Orders1[[#This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_xlfn.XLOOKUP(Orders1[[#This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_xlfn.XLOOKUP(Orders1[[#This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_xlfn.XLOOKUP(Orders1[[#This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_xlfn.XLOOKUP(Orders1[[#This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_xlfn.XLOOKUP(Orders1[[#This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_xlfn.XLOOKUP(Orders1[[#This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_xlfn.XLOOKUP(Orders1[[#This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_xlfn.XLOOKUP(Orders1[[#This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_xlfn.XLOOKUP(Orders1[[#This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_xlfn.XLOOKUP(Orders1[[#This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_xlfn.XLOOKUP(Orders1[[#This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_xlfn.XLOOKUP(Orders1[[#This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_xlfn.XLOOKUP(Orders1[[#This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_xlfn.XLOOKUP(Orders1[[#This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_xlfn.XLOOKUP(Orders1[[#This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_xlfn.XLOOKUP(Orders1[[#This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_xlfn.XLOOKUP(Orders1[[#This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_xlfn.XLOOKUP(Orders1[[#This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_xlfn.XLOOKUP(Orders1[[#This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_xlfn.XLOOKUP(Orders1[[#This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_xlfn.XLOOKUP(Orders1[[#This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_xlfn.XLOOKUP(Orders1[[#This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_xlfn.XLOOKUP(Orders1[[#This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_xlfn.XLOOKUP(Orders1[[#This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_xlfn.XLOOKUP(Orders1[[#This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_xlfn.XLOOKUP(Orders1[[#This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_xlfn.XLOOKUP(Orders1[[#This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_xlfn.XLOOKUP(Orders1[[#This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_xlfn.XLOOKUP(Orders1[[#This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_xlfn.XLOOKUP(Orders1[[#This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_xlfn.XLOOKUP(Orders1[[#This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_xlfn.XLOOKUP(Orders1[[#This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_xlfn.XLOOKUP(Orders1[[#This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_xlfn.XLOOKUP(Orders1[[#This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_xlfn.XLOOKUP(Orders1[[#This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_xlfn.XLOOKUP(Orders1[[#This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_xlfn.XLOOKUP(Orders1[[#This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_xlfn.XLOOKUP(Orders1[[#This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_xlfn.XLOOKUP(Orders1[[#This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_xlfn.XLOOKUP(Orders1[[#This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_xlfn.XLOOKUP(Orders1[[#This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_xlfn.XLOOKUP(Orders1[[#This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_xlfn.XLOOKUP(Orders1[[#This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_xlfn.XLOOKUP(Orders1[[#This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_xlfn.XLOOKUP(Orders1[[#This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_xlfn.XLOOKUP(Orders1[[#This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_xlfn.XLOOKUP(Orders1[[#This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_xlfn.XLOOKUP(Orders1[[#This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_xlfn.XLOOKUP(Orders1[[#This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_xlfn.XLOOKUP(Orders1[[#This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_xlfn.XLOOKUP(Orders1[[#This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_xlfn.XLOOKUP(Orders1[[#This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_xlfn.XLOOKUP(Orders1[[#This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_xlfn.XLOOKUP(Orders1[[#This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_xlfn.XLOOKUP(Orders1[[#This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_xlfn.XLOOKUP(Orders1[[#This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_xlfn.XLOOKUP(Orders1[[#This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_xlfn.XLOOKUP(Orders1[[#This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_xlfn.XLOOKUP(Orders1[[#This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_xlfn.XLOOKUP(Orders1[[#This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_xlfn.XLOOKUP(Orders1[[#This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_xlfn.XLOOKUP(Orders1[[#This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_xlfn.XLOOKUP(Orders1[[#This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 "Excelsa", IF(I899="Ara","Arabica", IF(I899="Lib","Liberica",""))))</f>
        <v>Excelsa</v>
      </c>
      <c r="O899" t="str">
        <f t="shared" ref="O899:O962" si="44">IF(J899="M","Medium",IF(J899="L","Light",IF(J899="D","Dark","")))</f>
        <v>Dark</v>
      </c>
      <c r="P899" t="str">
        <f>_xlfn.XLOOKUP(Orders1[[#This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_xlfn.XLOOKUP(Orders1[[#This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_xlfn.XLOOKUP(Orders1[[#This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_xlfn.XLOOKUP(Orders1[[#This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_xlfn.XLOOKUP(Orders1[[#This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_xlfn.XLOOKUP(Orders1[[#This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_xlfn.XLOOKUP(Orders1[[#This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_xlfn.XLOOKUP(Orders1[[#This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_xlfn.XLOOKUP(Orders1[[#This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_xlfn.XLOOKUP(Orders1[[#This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_xlfn.XLOOKUP(Orders1[[#This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_xlfn.XLOOKUP(Orders1[[#This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_xlfn.XLOOKUP(Orders1[[#This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_xlfn.XLOOKUP(Orders1[[#This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_xlfn.XLOOKUP(Orders1[[#This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_xlfn.XLOOKUP(Orders1[[#This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_xlfn.XLOOKUP(Orders1[[#This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_xlfn.XLOOKUP(Orders1[[#This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_xlfn.XLOOKUP(Orders1[[#This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_xlfn.XLOOKUP(Orders1[[#This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_xlfn.XLOOKUP(Orders1[[#This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_xlfn.XLOOKUP(Orders1[[#This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_xlfn.XLOOKUP(Orders1[[#This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_xlfn.XLOOKUP(Orders1[[#This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_xlfn.XLOOKUP(Orders1[[#This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_xlfn.XLOOKUP(Orders1[[#This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_xlfn.XLOOKUP(Orders1[[#This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_xlfn.XLOOKUP(Orders1[[#This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_xlfn.XLOOKUP(Orders1[[#This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_xlfn.XLOOKUP(Orders1[[#This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_xlfn.XLOOKUP(Orders1[[#This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_xlfn.XLOOKUP(Orders1[[#This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_xlfn.XLOOKUP(Orders1[[#This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_xlfn.XLOOKUP(Orders1[[#This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_xlfn.XLOOKUP(Orders1[[#This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_xlfn.XLOOKUP(Orders1[[#This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_xlfn.XLOOKUP(Orders1[[#This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_xlfn.XLOOKUP(Orders1[[#This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_xlfn.XLOOKUP(Orders1[[#This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_xlfn.XLOOKUP(Orders1[[#This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_xlfn.XLOOKUP(Orders1[[#This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_xlfn.XLOOKUP(Orders1[[#This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_xlfn.XLOOKUP(Orders1[[#This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_xlfn.XLOOKUP(Orders1[[#This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_xlfn.XLOOKUP(Orders1[[#This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_xlfn.XLOOKUP(Orders1[[#This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_xlfn.XLOOKUP(Orders1[[#This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_xlfn.XLOOKUP(Orders1[[#This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_xlfn.XLOOKUP(Orders1[[#This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_xlfn.XLOOKUP(Orders1[[#This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_xlfn.XLOOKUP(Orders1[[#This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_xlfn.XLOOKUP(Orders1[[#This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_xlfn.XLOOKUP(Orders1[[#This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_xlfn.XLOOKUP(Orders1[[#This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_xlfn.XLOOKUP(Orders1[[#This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_xlfn.XLOOKUP(Orders1[[#This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_xlfn.XLOOKUP(Orders1[[#This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_xlfn.XLOOKUP(Orders1[[#This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_xlfn.XLOOKUP(Orders1[[#This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_xlfn.XLOOKUP(Orders1[[#This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_xlfn.XLOOKUP(Orders1[[#This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_xlfn.XLOOKUP(Orders1[[#This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_xlfn.XLOOKUP(Orders1[[#This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_xlfn.XLOOKUP(Orders1[[#This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 "Excelsa", IF(I963="Ara","Arabica", IF(I963="Lib","Liberica",""))))</f>
        <v>Arabica</v>
      </c>
      <c r="O963" t="str">
        <f t="shared" ref="O963:O1001" si="47">IF(J963="M","Medium",IF(J963="L","Light",IF(J963="D","Dark","")))</f>
        <v>Dark</v>
      </c>
      <c r="P963" t="str">
        <f>_xlfn.XLOOKUP(Orders1[[#This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_xlfn.XLOOKUP(Orders1[[#This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_xlfn.XLOOKUP(Orders1[[#This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_xlfn.XLOOKUP(Orders1[[#This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_xlfn.XLOOKUP(Orders1[[#This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_xlfn.XLOOKUP(Orders1[[#This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_xlfn.XLOOKUP(Orders1[[#This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_xlfn.XLOOKUP(Orders1[[#This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_xlfn.XLOOKUP(Orders1[[#This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_xlfn.XLOOKUP(Orders1[[#This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_xlfn.XLOOKUP(Orders1[[#This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_xlfn.XLOOKUP(Orders1[[#This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_xlfn.XLOOKUP(Orders1[[#This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_xlfn.XLOOKUP(Orders1[[#This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_xlfn.XLOOKUP(Orders1[[#This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_xlfn.XLOOKUP(Orders1[[#This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_xlfn.XLOOKUP(Orders1[[#This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_xlfn.XLOOKUP(Orders1[[#This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_xlfn.XLOOKUP(Orders1[[#This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_xlfn.XLOOKUP(Orders1[[#This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_xlfn.XLOOKUP(Orders1[[#This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_xlfn.XLOOKUP(Orders1[[#This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_xlfn.XLOOKUP(Orders1[[#This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_xlfn.XLOOKUP(Orders1[[#This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_xlfn.XLOOKUP(Orders1[[#This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_xlfn.XLOOKUP(Orders1[[#This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_xlfn.XLOOKUP(Orders1[[#This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_xlfn.XLOOKUP(Orders1[[#This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_xlfn.XLOOKUP(Orders1[[#This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_xlfn.XLOOKUP(Orders1[[#This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_xlfn.XLOOKUP(Orders1[[#This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_xlfn.XLOOKUP(Orders1[[#This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_xlfn.XLOOKUP(Orders1[[#This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_xlfn.XLOOKUP(Orders1[[#This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_xlfn.XLOOKUP(Orders1[[#This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_xlfn.XLOOKUP(Orders1[[#This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_xlfn.XLOOKUP(Orders1[[#This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_xlfn.XLOOKUP(Orders1[[#This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Countrybarcharts</vt:lpstr>
      <vt:lpstr>Topfivecustomers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QADIR ALI</cp:lastModifiedBy>
  <cp:revision/>
  <dcterms:created xsi:type="dcterms:W3CDTF">2022-11-26T09:51:45Z</dcterms:created>
  <dcterms:modified xsi:type="dcterms:W3CDTF">2024-10-09T12:12:13Z</dcterms:modified>
  <cp:category/>
  <cp:contentStatus/>
</cp:coreProperties>
</file>